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inay\Workspace\ExcelToJSON\src\main\resources\"/>
    </mc:Choice>
  </mc:AlternateContent>
  <bookViews>
    <workbookView xWindow="0" yWindow="0" windowWidth="20490" windowHeight="7320" tabRatio="917" firstSheet="7" activeTab="15"/>
  </bookViews>
  <sheets>
    <sheet name="Assumptions " sheetId="160" state="hidden" r:id="rId1"/>
    <sheet name="Sheet1" sheetId="159" state="hidden" r:id="rId2"/>
    <sheet name="Notes" sheetId="162" state="hidden" r:id="rId3"/>
    <sheet name="Training " sheetId="164" r:id="rId4"/>
    <sheet name="Membership" sheetId="157" r:id="rId5"/>
    <sheet name="Summary" sheetId="158" r:id="rId6"/>
    <sheet name="MAPD &amp; PDP Member" sheetId="132" r:id="rId7"/>
    <sheet name="MAPD Provider" sheetId="131" r:id="rId8"/>
    <sheet name="IL Combined" sheetId="155" r:id="rId9"/>
    <sheet name="IL Member" sheetId="139" r:id="rId10"/>
    <sheet name="Provider" sheetId="67" state="hidden" r:id="rId11"/>
    <sheet name="Member" sheetId="134" state="hidden" r:id="rId12"/>
    <sheet name="IL Provider" sheetId="140" r:id="rId13"/>
    <sheet name="TX Combined" sheetId="156" r:id="rId14"/>
    <sheet name="TX Provider" sheetId="144" r:id="rId15"/>
    <sheet name="TX Member" sheetId="143" r:id="rId16"/>
    <sheet name="MCDIL Member" sheetId="135" state="hidden" r:id="rId17"/>
    <sheet name="MCDTX Member" sheetId="145" state="hidden" r:id="rId18"/>
    <sheet name="MCDIL Provider" sheetId="142" state="hidden" r:id="rId19"/>
    <sheet name="MCDTX Provider" sheetId="146" state="hidden" r:id="rId20"/>
    <sheet name="MCDIL UM" sheetId="148" state="hidden" r:id="rId21"/>
    <sheet name="IL &amp; TX UM" sheetId="147" r:id="rId22"/>
    <sheet name="MMAI" sheetId="153" r:id="rId23"/>
    <sheet name="MMAAI" sheetId="150" state="hidden" r:id="rId24"/>
    <sheet name="Group Mem" sheetId="151" r:id="rId25"/>
    <sheet name="DOD" sheetId="161" r:id="rId26"/>
    <sheet name="Group" sheetId="152" state="hidden" r:id="rId27"/>
    <sheet name="Shrinkage Breakdown" sheetId="133" state="hidden" r:id="rId28"/>
  </sheets>
  <functionGroups builtInGroupCount="18"/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42723.1771180556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</workbook>
</file>

<file path=xl/calcChain.xml><?xml version="1.0" encoding="utf-8"?>
<calcChain xmlns="http://schemas.openxmlformats.org/spreadsheetml/2006/main">
  <c r="AN5" i="161" l="1"/>
  <c r="AN6" i="161"/>
  <c r="AN7" i="161"/>
  <c r="AN8" i="161"/>
  <c r="AN9" i="161"/>
  <c r="AN10" i="161"/>
  <c r="AN11" i="161"/>
  <c r="AN12" i="161"/>
  <c r="AN13" i="161"/>
  <c r="AN14" i="161"/>
  <c r="AN15" i="161"/>
  <c r="AN16" i="161"/>
  <c r="AN17" i="161"/>
  <c r="AN18" i="161"/>
  <c r="AN19" i="161"/>
  <c r="AN20" i="161"/>
  <c r="AN21" i="161"/>
  <c r="AN22" i="161"/>
  <c r="AN23" i="161"/>
  <c r="AN24" i="161"/>
  <c r="AN25" i="161"/>
  <c r="AN26" i="161"/>
  <c r="AN27" i="161"/>
  <c r="AN28" i="161"/>
  <c r="AN29" i="161"/>
  <c r="AN30" i="161"/>
  <c r="AN31" i="161"/>
  <c r="AN32" i="161"/>
  <c r="AN33" i="161"/>
  <c r="P33" i="161"/>
  <c r="P32" i="161"/>
  <c r="P31" i="161"/>
  <c r="P30" i="161"/>
  <c r="P29" i="161"/>
  <c r="P28" i="161"/>
  <c r="P27" i="161"/>
  <c r="P26" i="161"/>
  <c r="P25" i="161"/>
  <c r="P24" i="161"/>
  <c r="P23" i="161"/>
  <c r="P22" i="161"/>
  <c r="P21" i="161"/>
  <c r="P20" i="161"/>
  <c r="P19" i="161"/>
  <c r="P18" i="161"/>
  <c r="P17" i="161"/>
  <c r="P16" i="161"/>
  <c r="P15" i="161"/>
  <c r="P14" i="161"/>
  <c r="P13" i="161"/>
  <c r="P12" i="161"/>
  <c r="P11" i="161"/>
  <c r="P10" i="161"/>
  <c r="P9" i="161"/>
  <c r="P8" i="161"/>
  <c r="P7" i="161"/>
  <c r="P6" i="161"/>
  <c r="P5" i="161"/>
  <c r="J33" i="161"/>
  <c r="J32" i="161"/>
  <c r="J31" i="161"/>
  <c r="J30" i="161"/>
  <c r="J29" i="161"/>
  <c r="J28" i="161"/>
  <c r="J27" i="161"/>
  <c r="J26" i="161"/>
  <c r="J25" i="161"/>
  <c r="J24" i="161"/>
  <c r="J23" i="161"/>
  <c r="J22" i="161"/>
  <c r="J21" i="161"/>
  <c r="J20" i="161"/>
  <c r="J19" i="161"/>
  <c r="J18" i="161"/>
  <c r="J17" i="161"/>
  <c r="J16" i="161"/>
  <c r="J15" i="161"/>
  <c r="J14" i="161"/>
  <c r="J13" i="161"/>
  <c r="J12" i="161"/>
  <c r="J11" i="161"/>
  <c r="J10" i="161"/>
  <c r="J9" i="161"/>
  <c r="J8" i="161"/>
  <c r="J7" i="161"/>
  <c r="J6" i="161"/>
  <c r="J5" i="161"/>
  <c r="J4" i="161"/>
  <c r="O38" i="161"/>
  <c r="AD6" i="161" l="1"/>
  <c r="AD7" i="161"/>
  <c r="AD8" i="161"/>
  <c r="AD9" i="161"/>
  <c r="AD10" i="161"/>
  <c r="AD11" i="161"/>
  <c r="AD12" i="161"/>
  <c r="AD13" i="161"/>
  <c r="AD14" i="161"/>
  <c r="AD15" i="161"/>
  <c r="AD16" i="161"/>
  <c r="AD17" i="161"/>
  <c r="AD18" i="161"/>
  <c r="AD19" i="161"/>
  <c r="AD20" i="161"/>
  <c r="AD21" i="161"/>
  <c r="AD22" i="161"/>
  <c r="AD23" i="161"/>
  <c r="AD24" i="161"/>
  <c r="AD25" i="161"/>
  <c r="AD26" i="161"/>
  <c r="AD27" i="161"/>
  <c r="AD28" i="161"/>
  <c r="AD29" i="161"/>
  <c r="AD30" i="161"/>
  <c r="AD31" i="161"/>
  <c r="AD32" i="161"/>
  <c r="AD33" i="161"/>
  <c r="BE38" i="161" l="1"/>
  <c r="AA38" i="161" l="1"/>
  <c r="BG5" i="161" l="1"/>
  <c r="BG6" i="161" s="1"/>
  <c r="BH4" i="161"/>
  <c r="BA5" i="161"/>
  <c r="BA6" i="161" s="1"/>
  <c r="BB4" i="161"/>
  <c r="AU5" i="161"/>
  <c r="AV5" i="161" s="1"/>
  <c r="AV4" i="161"/>
  <c r="AO5" i="161"/>
  <c r="AO6" i="161" s="1"/>
  <c r="AP4" i="161"/>
  <c r="AI5" i="161"/>
  <c r="AI6" i="161" s="1"/>
  <c r="AJ4" i="161"/>
  <c r="AC6" i="161"/>
  <c r="AC7" i="161" s="1"/>
  <c r="AC5" i="161"/>
  <c r="AD5" i="161" s="1"/>
  <c r="AD4" i="161"/>
  <c r="W5" i="161"/>
  <c r="W6" i="161" s="1"/>
  <c r="X4" i="161"/>
  <c r="Q5" i="161"/>
  <c r="Q6" i="161" s="1"/>
  <c r="R4" i="161"/>
  <c r="K5" i="161"/>
  <c r="K6" i="161" s="1"/>
  <c r="K7" i="161" s="1"/>
  <c r="K8" i="161" s="1"/>
  <c r="K9" i="161" s="1"/>
  <c r="K10" i="161" s="1"/>
  <c r="K11" i="161" s="1"/>
  <c r="K12" i="161" s="1"/>
  <c r="K13" i="161" s="1"/>
  <c r="K14" i="161" s="1"/>
  <c r="K15" i="161" s="1"/>
  <c r="K16" i="161" s="1"/>
  <c r="K17" i="161" s="1"/>
  <c r="K18" i="161" s="1"/>
  <c r="K19" i="161" s="1"/>
  <c r="K20" i="161" s="1"/>
  <c r="K21" i="161" s="1"/>
  <c r="K22" i="161" s="1"/>
  <c r="K23" i="161" s="1"/>
  <c r="K24" i="161" s="1"/>
  <c r="K25" i="161" s="1"/>
  <c r="K26" i="161" s="1"/>
  <c r="K27" i="161" s="1"/>
  <c r="K28" i="161" s="1"/>
  <c r="K29" i="161" s="1"/>
  <c r="K30" i="161" s="1"/>
  <c r="K31" i="161" s="1"/>
  <c r="K32" i="161" s="1"/>
  <c r="K33" i="161" s="1"/>
  <c r="AU6" i="161" l="1"/>
  <c r="AV6" i="161" s="1"/>
  <c r="BH6" i="161"/>
  <c r="BG7" i="161"/>
  <c r="BH5" i="161"/>
  <c r="BB6" i="161"/>
  <c r="BA7" i="161"/>
  <c r="BB5" i="161"/>
  <c r="AU7" i="161"/>
  <c r="AP6" i="161"/>
  <c r="AO7" i="161"/>
  <c r="AP5" i="161"/>
  <c r="AJ6" i="161"/>
  <c r="AI7" i="161"/>
  <c r="AJ5" i="161"/>
  <c r="AC8" i="161"/>
  <c r="X6" i="161"/>
  <c r="W7" i="161"/>
  <c r="X5" i="161"/>
  <c r="R6" i="161"/>
  <c r="Q7" i="161"/>
  <c r="R5" i="161"/>
  <c r="L7" i="161"/>
  <c r="L8" i="161"/>
  <c r="E5" i="161"/>
  <c r="E6" i="161" s="1"/>
  <c r="E7" i="161" s="1"/>
  <c r="F7" i="161" l="1"/>
  <c r="E8" i="161"/>
  <c r="BG8" i="161"/>
  <c r="BH7" i="161"/>
  <c r="BA8" i="161"/>
  <c r="BB7" i="161"/>
  <c r="AV7" i="161"/>
  <c r="AU8" i="161"/>
  <c r="AO8" i="161"/>
  <c r="AP7" i="161"/>
  <c r="AI8" i="161"/>
  <c r="AJ7" i="161"/>
  <c r="AC9" i="161"/>
  <c r="W8" i="161"/>
  <c r="X7" i="161"/>
  <c r="Q8" i="161"/>
  <c r="R7" i="161"/>
  <c r="R353" i="67"/>
  <c r="R354" i="67"/>
  <c r="R374" i="67"/>
  <c r="R378" i="67"/>
  <c r="R322" i="67"/>
  <c r="R323" i="67"/>
  <c r="R343" i="67"/>
  <c r="R347" i="67"/>
  <c r="R291" i="67"/>
  <c r="R292" i="67"/>
  <c r="R312" i="67"/>
  <c r="R316" i="67"/>
  <c r="R260" i="67"/>
  <c r="X260" i="67"/>
  <c r="R261" i="67"/>
  <c r="X261" i="67"/>
  <c r="R262" i="67"/>
  <c r="X262" i="67"/>
  <c r="R263" i="67"/>
  <c r="X263" i="67"/>
  <c r="R264" i="67"/>
  <c r="X264" i="67"/>
  <c r="R265" i="67"/>
  <c r="X265" i="67"/>
  <c r="R266" i="67"/>
  <c r="X266" i="67"/>
  <c r="R267" i="67"/>
  <c r="X267" i="67"/>
  <c r="R268" i="67"/>
  <c r="X268" i="67"/>
  <c r="R269" i="67"/>
  <c r="X269" i="67"/>
  <c r="R270" i="67"/>
  <c r="X270" i="67"/>
  <c r="R271" i="67"/>
  <c r="X271" i="67"/>
  <c r="R272" i="67"/>
  <c r="X272" i="67"/>
  <c r="R273" i="67"/>
  <c r="X273" i="67"/>
  <c r="R274" i="67"/>
  <c r="X274" i="67"/>
  <c r="R275" i="67"/>
  <c r="X275" i="67"/>
  <c r="R276" i="67"/>
  <c r="X276" i="67"/>
  <c r="R277" i="67"/>
  <c r="X277" i="67"/>
  <c r="R278" i="67"/>
  <c r="X278" i="67"/>
  <c r="R279" i="67"/>
  <c r="X279" i="67"/>
  <c r="R280" i="67"/>
  <c r="X280" i="67"/>
  <c r="R281" i="67"/>
  <c r="X281" i="67"/>
  <c r="R282" i="67"/>
  <c r="X282" i="67"/>
  <c r="R283" i="67"/>
  <c r="U283" i="67"/>
  <c r="X283" i="67"/>
  <c r="R284" i="67"/>
  <c r="S284" i="67"/>
  <c r="T284" i="67"/>
  <c r="V284" i="67"/>
  <c r="X284" i="67"/>
  <c r="R285" i="67"/>
  <c r="V285" i="67"/>
  <c r="W285" i="67"/>
  <c r="X285" i="67"/>
  <c r="R198" i="67"/>
  <c r="X198" i="67"/>
  <c r="R199" i="67"/>
  <c r="X199" i="67"/>
  <c r="R200" i="67"/>
  <c r="X200" i="67"/>
  <c r="R201" i="67"/>
  <c r="X201" i="67"/>
  <c r="R202" i="67"/>
  <c r="X202" i="67"/>
  <c r="R203" i="67"/>
  <c r="X203" i="67"/>
  <c r="R204" i="67"/>
  <c r="X204" i="67"/>
  <c r="R205" i="67"/>
  <c r="X205" i="67"/>
  <c r="R206" i="67"/>
  <c r="X206" i="67"/>
  <c r="R207" i="67"/>
  <c r="X207" i="67"/>
  <c r="R208" i="67"/>
  <c r="X208" i="67"/>
  <c r="R209" i="67"/>
  <c r="X209" i="67"/>
  <c r="R210" i="67"/>
  <c r="X210" i="67"/>
  <c r="R211" i="67"/>
  <c r="X211" i="67"/>
  <c r="R212" i="67"/>
  <c r="X212" i="67"/>
  <c r="R213" i="67"/>
  <c r="X213" i="67"/>
  <c r="R214" i="67"/>
  <c r="X214" i="67"/>
  <c r="R215" i="67"/>
  <c r="X215" i="67"/>
  <c r="R216" i="67"/>
  <c r="X216" i="67"/>
  <c r="R217" i="67"/>
  <c r="X217" i="67"/>
  <c r="R218" i="67"/>
  <c r="X218" i="67"/>
  <c r="R219" i="67"/>
  <c r="X219" i="67"/>
  <c r="R220" i="67"/>
  <c r="X220" i="67"/>
  <c r="R221" i="67"/>
  <c r="U221" i="67"/>
  <c r="X221" i="67"/>
  <c r="R222" i="67"/>
  <c r="S222" i="67"/>
  <c r="T222" i="67"/>
  <c r="V222" i="67"/>
  <c r="X222" i="67"/>
  <c r="R223" i="67"/>
  <c r="V223" i="67"/>
  <c r="W223" i="67"/>
  <c r="X223" i="67"/>
  <c r="R105" i="67"/>
  <c r="X105" i="67"/>
  <c r="R106" i="67"/>
  <c r="X106" i="67"/>
  <c r="R107" i="67"/>
  <c r="X107" i="67"/>
  <c r="R108" i="67"/>
  <c r="X108" i="67"/>
  <c r="R109" i="67"/>
  <c r="X109" i="67"/>
  <c r="R110" i="67"/>
  <c r="X110" i="67"/>
  <c r="R111" i="67"/>
  <c r="X111" i="67"/>
  <c r="R112" i="67"/>
  <c r="X112" i="67"/>
  <c r="R113" i="67"/>
  <c r="X113" i="67"/>
  <c r="R114" i="67"/>
  <c r="X114" i="67"/>
  <c r="R115" i="67"/>
  <c r="X115" i="67"/>
  <c r="R116" i="67"/>
  <c r="X116" i="67"/>
  <c r="R117" i="67"/>
  <c r="X117" i="67"/>
  <c r="R118" i="67"/>
  <c r="X118" i="67"/>
  <c r="R119" i="67"/>
  <c r="X119" i="67"/>
  <c r="R120" i="67"/>
  <c r="X120" i="67"/>
  <c r="R121" i="67"/>
  <c r="X121" i="67"/>
  <c r="R122" i="67"/>
  <c r="X122" i="67"/>
  <c r="R123" i="67"/>
  <c r="X123" i="67"/>
  <c r="R124" i="67"/>
  <c r="X124" i="67"/>
  <c r="R125" i="67"/>
  <c r="X125" i="67"/>
  <c r="R126" i="67"/>
  <c r="X126" i="67"/>
  <c r="R127" i="67"/>
  <c r="X127" i="67"/>
  <c r="R128" i="67"/>
  <c r="U128" i="67"/>
  <c r="X128" i="67"/>
  <c r="R129" i="67"/>
  <c r="S129" i="67"/>
  <c r="T129" i="67"/>
  <c r="V129" i="67"/>
  <c r="X129" i="67"/>
  <c r="R130" i="67"/>
  <c r="V130" i="67"/>
  <c r="W130" i="67"/>
  <c r="X130" i="67"/>
  <c r="R74" i="67"/>
  <c r="R75" i="67"/>
  <c r="R95" i="67"/>
  <c r="R99" i="67"/>
  <c r="R43" i="67"/>
  <c r="R44" i="67"/>
  <c r="R64" i="67"/>
  <c r="R68" i="67"/>
  <c r="R37" i="67"/>
  <c r="R33" i="67"/>
  <c r="R13" i="67"/>
  <c r="R12" i="67"/>
  <c r="F8" i="161" l="1"/>
  <c r="E9" i="161"/>
  <c r="BH8" i="161"/>
  <c r="BG9" i="161"/>
  <c r="BB8" i="161"/>
  <c r="BA9" i="161"/>
  <c r="AV8" i="161"/>
  <c r="AU9" i="161"/>
  <c r="AP8" i="161"/>
  <c r="AO9" i="161"/>
  <c r="AJ8" i="161"/>
  <c r="AI9" i="161"/>
  <c r="AC10" i="161"/>
  <c r="X8" i="161"/>
  <c r="W9" i="161"/>
  <c r="R8" i="161"/>
  <c r="Q9" i="161"/>
  <c r="I4" i="164"/>
  <c r="X77" i="67"/>
  <c r="R87" i="67"/>
  <c r="W96" i="67"/>
  <c r="S43" i="67"/>
  <c r="V53" i="67"/>
  <c r="W65" i="67"/>
  <c r="T76" i="67"/>
  <c r="U85" i="67"/>
  <c r="V94" i="67"/>
  <c r="U58" i="67"/>
  <c r="X68" i="67"/>
  <c r="T54" i="67"/>
  <c r="S32" i="67"/>
  <c r="R23" i="67"/>
  <c r="U76" i="67"/>
  <c r="V85" i="67"/>
  <c r="W94" i="67"/>
  <c r="R59" i="67"/>
  <c r="T43" i="67"/>
  <c r="X54" i="67"/>
  <c r="R32" i="67"/>
  <c r="X82" i="67"/>
  <c r="R92" i="67"/>
  <c r="S48" i="67"/>
  <c r="V58" i="67"/>
  <c r="U43" i="67"/>
  <c r="S34" i="67"/>
  <c r="U24" i="67"/>
  <c r="S31" i="67"/>
  <c r="U14" i="67"/>
  <c r="T18" i="67"/>
  <c r="V22" i="67"/>
  <c r="W80" i="67"/>
  <c r="X89" i="67"/>
  <c r="S44" i="67"/>
  <c r="V54" i="67"/>
  <c r="R65" i="67"/>
  <c r="W35" i="67"/>
  <c r="S79" i="67"/>
  <c r="T88" i="67"/>
  <c r="U97" i="67"/>
  <c r="W43" i="67"/>
  <c r="S54" i="67"/>
  <c r="T66" i="67"/>
  <c r="T29" i="67"/>
  <c r="S20" i="67"/>
  <c r="T79" i="67"/>
  <c r="U88" i="67"/>
  <c r="V97" i="67"/>
  <c r="T44" i="67"/>
  <c r="W54" i="67"/>
  <c r="X66" i="67"/>
  <c r="V76" i="67"/>
  <c r="W85" i="67"/>
  <c r="X94" i="67"/>
  <c r="V59" i="67"/>
  <c r="X43" i="67"/>
  <c r="U55" i="67"/>
  <c r="W30" i="67"/>
  <c r="V21" i="67"/>
  <c r="U25" i="67"/>
  <c r="X30" i="67"/>
  <c r="T14" i="67"/>
  <c r="X16" i="67"/>
  <c r="V83" i="67"/>
  <c r="W92" i="67"/>
  <c r="V55" i="67"/>
  <c r="R66" i="67"/>
  <c r="U51" i="67"/>
  <c r="X32" i="67"/>
  <c r="R82" i="67"/>
  <c r="S91" i="67"/>
  <c r="W44" i="67"/>
  <c r="S55" i="67"/>
  <c r="V65" i="67"/>
  <c r="V35" i="67"/>
  <c r="U26" i="67"/>
  <c r="T17" i="67"/>
  <c r="S82" i="67"/>
  <c r="T91" i="67"/>
  <c r="T45" i="67"/>
  <c r="W55" i="67"/>
  <c r="S66" i="67"/>
  <c r="U35" i="67"/>
  <c r="U79" i="67"/>
  <c r="V88" i="67"/>
  <c r="W97" i="67"/>
  <c r="X44" i="67"/>
  <c r="T55" i="67"/>
  <c r="U67" i="67"/>
  <c r="X27" i="67"/>
  <c r="W18" i="67"/>
  <c r="W19" i="67"/>
  <c r="S25" i="67"/>
  <c r="U74" i="67"/>
  <c r="T68" i="67"/>
  <c r="W91" i="67"/>
  <c r="R35" i="67"/>
  <c r="X91" i="67"/>
  <c r="X34" i="67"/>
  <c r="S47" i="67"/>
  <c r="S18" i="67"/>
  <c r="T20" i="67"/>
  <c r="T22" i="67"/>
  <c r="U86" i="67"/>
  <c r="X62" i="67"/>
  <c r="S56" i="67"/>
  <c r="V23" i="67"/>
  <c r="W56" i="67"/>
  <c r="T82" i="67"/>
  <c r="W66" i="67"/>
  <c r="R15" i="67"/>
  <c r="S14" i="67"/>
  <c r="V16" i="67"/>
  <c r="V34" i="67"/>
  <c r="R19" i="67"/>
  <c r="W77" i="67"/>
  <c r="S23" i="67"/>
  <c r="X18" i="67"/>
  <c r="U98" i="67"/>
  <c r="R78" i="67"/>
  <c r="V49" i="67"/>
  <c r="S78" i="67"/>
  <c r="S50" i="67"/>
  <c r="W93" i="67"/>
  <c r="X31" i="67"/>
  <c r="U15" i="67"/>
  <c r="S80" i="67"/>
  <c r="T89" i="67"/>
  <c r="V99" i="67"/>
  <c r="T52" i="67"/>
  <c r="W62" i="67"/>
  <c r="T36" i="67"/>
  <c r="V78" i="67"/>
  <c r="W87" i="67"/>
  <c r="X96" i="67"/>
  <c r="V67" i="67"/>
  <c r="X51" i="67"/>
  <c r="U63" i="67"/>
  <c r="X29" i="67"/>
  <c r="W20" i="67"/>
  <c r="W78" i="67"/>
  <c r="X87" i="67"/>
  <c r="R97" i="67"/>
  <c r="S68" i="67"/>
  <c r="U52" i="67"/>
  <c r="V64" i="67"/>
  <c r="R76" i="67"/>
  <c r="S85" i="67"/>
  <c r="T94" i="67"/>
  <c r="T57" i="67"/>
  <c r="W67" i="67"/>
  <c r="S53" i="67"/>
  <c r="T31" i="67"/>
  <c r="S22" i="67"/>
  <c r="V26" i="67"/>
  <c r="S12" i="67"/>
  <c r="X14" i="67"/>
  <c r="R18" i="67"/>
  <c r="R83" i="67"/>
  <c r="S92" i="67"/>
  <c r="T53" i="67"/>
  <c r="W63" i="67"/>
  <c r="S49" i="67"/>
  <c r="U33" i="67"/>
  <c r="U81" i="67"/>
  <c r="V90" i="67"/>
  <c r="W99" i="67"/>
  <c r="X52" i="67"/>
  <c r="T63" i="67"/>
  <c r="S36" i="67"/>
  <c r="R27" i="67"/>
  <c r="X17" i="67"/>
  <c r="V81" i="67"/>
  <c r="W90" i="67"/>
  <c r="X99" i="67"/>
  <c r="U53" i="67"/>
  <c r="X63" i="67"/>
  <c r="R36" i="67"/>
  <c r="X78" i="67"/>
  <c r="R88" i="67"/>
  <c r="S97" i="67"/>
  <c r="W68" i="67"/>
  <c r="R53" i="67"/>
  <c r="S65" i="67"/>
  <c r="U28" i="67"/>
  <c r="T19" i="67"/>
  <c r="X20" i="67"/>
  <c r="T26" i="67"/>
  <c r="V30" i="67"/>
  <c r="W76" i="67"/>
  <c r="X85" i="67"/>
  <c r="V95" i="67"/>
  <c r="W64" i="67"/>
  <c r="R49" i="67"/>
  <c r="V60" i="67"/>
  <c r="S75" i="67"/>
  <c r="T84" i="67"/>
  <c r="U93" i="67"/>
  <c r="X53" i="67"/>
  <c r="T64" i="67"/>
  <c r="W49" i="67"/>
  <c r="T33" i="67"/>
  <c r="S24" i="67"/>
  <c r="T75" i="67"/>
  <c r="U84" i="67"/>
  <c r="V93" i="67"/>
  <c r="U54" i="67"/>
  <c r="X64" i="67"/>
  <c r="T50" i="67"/>
  <c r="S33" i="67"/>
  <c r="W81" i="67"/>
  <c r="X90" i="67"/>
  <c r="V43" i="67"/>
  <c r="R54" i="67"/>
  <c r="U64" i="67"/>
  <c r="T35" i="67"/>
  <c r="V25" i="67"/>
  <c r="U16" i="67"/>
  <c r="V15" i="67"/>
  <c r="V20" i="67"/>
  <c r="S84" i="67"/>
  <c r="W53" i="67"/>
  <c r="R47" i="67"/>
  <c r="X25" i="67"/>
  <c r="V47" i="67"/>
  <c r="R80" i="67"/>
  <c r="V57" i="67"/>
  <c r="V18" i="67"/>
  <c r="W14" i="67"/>
  <c r="W17" i="67"/>
  <c r="S96" i="67"/>
  <c r="W75" i="67"/>
  <c r="V66" i="67"/>
  <c r="X75" i="67"/>
  <c r="S67" i="67"/>
  <c r="U91" i="67"/>
  <c r="W34" i="67"/>
  <c r="U19" i="67"/>
  <c r="T30" i="67"/>
  <c r="R14" i="67"/>
  <c r="U89" i="67"/>
  <c r="V89" i="67"/>
  <c r="R96" i="67"/>
  <c r="S13" i="67"/>
  <c r="X12" i="67"/>
  <c r="R50" i="67"/>
  <c r="S87" i="67"/>
  <c r="S61" i="67"/>
  <c r="T87" i="67"/>
  <c r="W61" i="67"/>
  <c r="U82" i="67"/>
  <c r="V91" i="67"/>
  <c r="R51" i="67"/>
  <c r="U61" i="67"/>
  <c r="X46" i="67"/>
  <c r="R34" i="67"/>
  <c r="X80" i="67"/>
  <c r="R90" i="67"/>
  <c r="S99" i="67"/>
  <c r="V50" i="67"/>
  <c r="R61" i="67"/>
  <c r="W36" i="67"/>
  <c r="V27" i="67"/>
  <c r="U18" i="67"/>
  <c r="R81" i="67"/>
  <c r="S90" i="67"/>
  <c r="T99" i="67"/>
  <c r="S51" i="67"/>
  <c r="V61" i="67"/>
  <c r="V36" i="67"/>
  <c r="T78" i="67"/>
  <c r="U87" i="67"/>
  <c r="V96" i="67"/>
  <c r="U66" i="67"/>
  <c r="W50" i="67"/>
  <c r="T62" i="67"/>
  <c r="R29" i="67"/>
  <c r="X19" i="67"/>
  <c r="R22" i="67"/>
  <c r="U27" i="67"/>
  <c r="V12" i="67"/>
  <c r="S76" i="67"/>
  <c r="T85" i="67"/>
  <c r="U94" i="67"/>
  <c r="U62" i="67"/>
  <c r="W46" i="67"/>
  <c r="T58" i="67"/>
  <c r="V74" i="67"/>
  <c r="W83" i="67"/>
  <c r="X92" i="67"/>
  <c r="V51" i="67"/>
  <c r="R62" i="67"/>
  <c r="U47" i="67"/>
  <c r="X33" i="67"/>
  <c r="W24" i="67"/>
  <c r="W74" i="67"/>
  <c r="X83" i="67"/>
  <c r="R93" i="67"/>
  <c r="S52" i="67"/>
  <c r="V62" i="67"/>
  <c r="R48" i="67"/>
  <c r="W33" i="67"/>
  <c r="S81" i="67"/>
  <c r="T90" i="67"/>
  <c r="U99" i="67"/>
  <c r="W51" i="67"/>
  <c r="S62" i="67"/>
  <c r="X35" i="67"/>
  <c r="S26" i="67"/>
  <c r="R17" i="67"/>
  <c r="T16" i="67"/>
  <c r="W21" i="67"/>
  <c r="R26" i="67"/>
  <c r="R79" i="67"/>
  <c r="S88" i="67"/>
  <c r="X97" i="67"/>
  <c r="W47" i="67"/>
  <c r="S58" i="67"/>
  <c r="U37" i="67"/>
  <c r="U77" i="67"/>
  <c r="V86" i="67"/>
  <c r="W95" i="67"/>
  <c r="R63" i="67"/>
  <c r="T47" i="67"/>
  <c r="X58" i="67"/>
  <c r="R31" i="67"/>
  <c r="X21" i="67"/>
  <c r="V77" i="67"/>
  <c r="W86" i="67"/>
  <c r="X95" i="67"/>
  <c r="V63" i="67"/>
  <c r="X47" i="67"/>
  <c r="U59" i="67"/>
  <c r="X74" i="67"/>
  <c r="R84" i="67"/>
  <c r="S93" i="67"/>
  <c r="W52" i="67"/>
  <c r="S63" i="67"/>
  <c r="V48" i="67"/>
  <c r="U32" i="67"/>
  <c r="T23" i="67"/>
  <c r="X28" i="67"/>
  <c r="T13" i="67"/>
  <c r="S16" i="67"/>
  <c r="T93" i="67"/>
  <c r="T32" i="67"/>
  <c r="U57" i="67"/>
  <c r="W16" i="67"/>
  <c r="R58" i="67"/>
  <c r="S89" i="67"/>
  <c r="V37" i="67"/>
  <c r="R24" i="67"/>
  <c r="U31" i="67"/>
  <c r="V14" i="67"/>
  <c r="R67" i="67"/>
  <c r="X84" i="67"/>
  <c r="R52" i="67"/>
  <c r="R85" i="67"/>
  <c r="V52" i="67"/>
  <c r="X45" i="67"/>
  <c r="R25" i="67"/>
  <c r="T28" i="67"/>
  <c r="W25" i="67"/>
  <c r="X81" i="67"/>
  <c r="T48" i="67"/>
  <c r="W98" i="67"/>
  <c r="U48" i="67"/>
  <c r="T15" i="67"/>
  <c r="V79" i="67"/>
  <c r="U60" i="67"/>
  <c r="T96" i="67"/>
  <c r="U30" i="67"/>
  <c r="U96" i="67"/>
  <c r="U75" i="67"/>
  <c r="U65" i="67"/>
  <c r="W27" i="67"/>
  <c r="R16" i="67"/>
  <c r="V75" i="67"/>
  <c r="W84" i="67"/>
  <c r="X93" i="67"/>
  <c r="S60" i="67"/>
  <c r="U44" i="67"/>
  <c r="R56" i="67"/>
  <c r="W31" i="67"/>
  <c r="S83" i="67"/>
  <c r="T92" i="67"/>
  <c r="T49" i="67"/>
  <c r="W59" i="67"/>
  <c r="S45" i="67"/>
  <c r="U34" i="67"/>
  <c r="T25" i="67"/>
  <c r="S74" i="67"/>
  <c r="T83" i="67"/>
  <c r="U92" i="67"/>
  <c r="X49" i="67"/>
  <c r="T60" i="67"/>
  <c r="W45" i="67"/>
  <c r="T34" i="67"/>
  <c r="V80" i="67"/>
  <c r="W89" i="67"/>
  <c r="X98" i="67"/>
  <c r="U49" i="67"/>
  <c r="X59" i="67"/>
  <c r="U36" i="67"/>
  <c r="W26" i="67"/>
  <c r="V17" i="67"/>
  <c r="U17" i="67"/>
  <c r="X22" i="67"/>
  <c r="S27" i="67"/>
  <c r="U78" i="67"/>
  <c r="V87" i="67"/>
  <c r="T97" i="67"/>
  <c r="U45" i="67"/>
  <c r="X55" i="67"/>
  <c r="V68" i="67"/>
  <c r="X76" i="67"/>
  <c r="R86" i="67"/>
  <c r="S95" i="67"/>
  <c r="W60" i="67"/>
  <c r="R45" i="67"/>
  <c r="V56" i="67"/>
  <c r="R77" i="67"/>
  <c r="V45" i="67"/>
  <c r="V92" i="67"/>
  <c r="V33" i="67"/>
  <c r="S17" i="67"/>
  <c r="U46" i="67"/>
  <c r="W79" i="67"/>
  <c r="U56" i="67"/>
  <c r="X79" i="67"/>
  <c r="R57" i="67"/>
  <c r="U95" i="67"/>
  <c r="S30" i="67"/>
  <c r="W13" i="67"/>
  <c r="W82" i="67"/>
  <c r="U29" i="67"/>
  <c r="R94" i="67"/>
  <c r="T56" i="67"/>
  <c r="S59" i="67"/>
  <c r="R28" i="67"/>
  <c r="T21" i="67"/>
  <c r="X50" i="67"/>
  <c r="V13" i="67"/>
  <c r="W15" i="67"/>
  <c r="V44" i="67"/>
  <c r="S28" i="67"/>
  <c r="X86" i="67"/>
  <c r="V28" i="67"/>
  <c r="S15" i="67"/>
  <c r="W28" i="67"/>
  <c r="S46" i="67"/>
  <c r="V82" i="67"/>
  <c r="T77" i="67"/>
  <c r="S19" i="67"/>
  <c r="T59" i="67"/>
  <c r="V84" i="67"/>
  <c r="V24" i="67"/>
  <c r="V98" i="67"/>
  <c r="R60" i="67"/>
  <c r="U22" i="67"/>
  <c r="T46" i="67"/>
  <c r="S35" i="67"/>
  <c r="V19" i="67"/>
  <c r="T86" i="67"/>
  <c r="W57" i="67"/>
  <c r="X67" i="67"/>
  <c r="T51" i="67"/>
  <c r="V29" i="67"/>
  <c r="R55" i="67"/>
  <c r="R20" i="67"/>
  <c r="W58" i="67"/>
  <c r="U20" i="67"/>
  <c r="S86" i="67"/>
  <c r="S57" i="67"/>
  <c r="U50" i="67"/>
  <c r="X23" i="67"/>
  <c r="U21" i="67"/>
  <c r="X56" i="67"/>
  <c r="X88" i="67"/>
  <c r="X37" i="67"/>
  <c r="R89" i="67"/>
  <c r="W37" i="67"/>
  <c r="X61" i="67"/>
  <c r="R21" i="67"/>
  <c r="X57" i="67"/>
  <c r="U68" i="67"/>
  <c r="X26" i="67"/>
  <c r="W32" i="67"/>
  <c r="X15" i="67"/>
  <c r="T37" i="67"/>
  <c r="W88" i="67"/>
  <c r="X65" i="67"/>
  <c r="W22" i="67"/>
  <c r="S29" i="67"/>
  <c r="U13" i="67"/>
  <c r="T80" i="67"/>
  <c r="U80" i="67"/>
  <c r="S64" i="67"/>
  <c r="W23" i="67"/>
  <c r="T12" i="67"/>
  <c r="V31" i="67"/>
  <c r="T95" i="67"/>
  <c r="T74" i="67"/>
  <c r="X60" i="67"/>
  <c r="R30" i="67"/>
  <c r="T81" i="67"/>
  <c r="T67" i="67"/>
  <c r="R98" i="67"/>
  <c r="S98" i="67"/>
  <c r="S77" i="67"/>
  <c r="T24" i="67"/>
  <c r="T98" i="67"/>
  <c r="S94" i="67"/>
  <c r="X36" i="67"/>
  <c r="W12" i="67"/>
  <c r="R91" i="67"/>
  <c r="X48" i="67"/>
  <c r="U12" i="67"/>
  <c r="T61" i="67"/>
  <c r="U83" i="67"/>
  <c r="X13" i="67"/>
  <c r="U90" i="67"/>
  <c r="R46" i="67"/>
  <c r="V46" i="67"/>
  <c r="W29" i="67"/>
  <c r="T27" i="67"/>
  <c r="V32" i="67"/>
  <c r="S21" i="67"/>
  <c r="T65" i="67"/>
  <c r="X24" i="67"/>
  <c r="W48" i="67"/>
  <c r="S37" i="67"/>
  <c r="U23" i="67"/>
  <c r="F9" i="161" l="1"/>
  <c r="E10" i="161"/>
  <c r="E11" i="161" s="1"/>
  <c r="E12" i="161" s="1"/>
  <c r="E13" i="161" s="1"/>
  <c r="E14" i="161" s="1"/>
  <c r="E15" i="161" s="1"/>
  <c r="E16" i="161" s="1"/>
  <c r="BG10" i="161"/>
  <c r="BH9" i="161"/>
  <c r="BA10" i="161"/>
  <c r="BB9" i="161"/>
  <c r="AV9" i="161"/>
  <c r="AU10" i="161"/>
  <c r="AO10" i="161"/>
  <c r="AP9" i="161"/>
  <c r="AI10" i="161"/>
  <c r="AJ9" i="161"/>
  <c r="AC11" i="161"/>
  <c r="W10" i="161"/>
  <c r="X9" i="161"/>
  <c r="Q10" i="161"/>
  <c r="R9" i="161"/>
  <c r="N38" i="157"/>
  <c r="F15" i="161" l="1"/>
  <c r="BH10" i="161"/>
  <c r="BG11" i="161"/>
  <c r="BB10" i="161"/>
  <c r="BA11" i="161"/>
  <c r="AV10" i="161"/>
  <c r="AU11" i="161"/>
  <c r="AP10" i="161"/>
  <c r="AO11" i="161"/>
  <c r="AJ10" i="161"/>
  <c r="AI11" i="161"/>
  <c r="AC12" i="161"/>
  <c r="X10" i="161"/>
  <c r="W11" i="161"/>
  <c r="R10" i="161"/>
  <c r="Q11" i="161"/>
  <c r="F16" i="161"/>
  <c r="E17" i="161"/>
  <c r="E18" i="161" s="1"/>
  <c r="E19" i="161" s="1"/>
  <c r="E20" i="161" s="1"/>
  <c r="E21" i="161" s="1"/>
  <c r="E22" i="161" s="1"/>
  <c r="E23" i="161" s="1"/>
  <c r="F23" i="161" s="1"/>
  <c r="N21" i="157"/>
  <c r="N20" i="157"/>
  <c r="N19" i="157"/>
  <c r="N35" i="157"/>
  <c r="N36" i="157"/>
  <c r="N37" i="157"/>
  <c r="BG12" i="161" l="1"/>
  <c r="BH11" i="161"/>
  <c r="BA12" i="161"/>
  <c r="BB11" i="161"/>
  <c r="AV11" i="161"/>
  <c r="AU12" i="161"/>
  <c r="AO12" i="161"/>
  <c r="AP11" i="161"/>
  <c r="AI12" i="161"/>
  <c r="AJ11" i="161"/>
  <c r="AC13" i="161"/>
  <c r="W12" i="161"/>
  <c r="X11" i="161"/>
  <c r="Q12" i="161"/>
  <c r="R11" i="161"/>
  <c r="E24" i="161"/>
  <c r="BH12" i="161" l="1"/>
  <c r="BG13" i="161"/>
  <c r="BB12" i="161"/>
  <c r="BA13" i="161"/>
  <c r="AV12" i="161"/>
  <c r="AU13" i="161"/>
  <c r="AP12" i="161"/>
  <c r="AO13" i="161"/>
  <c r="AJ12" i="161"/>
  <c r="AI13" i="161"/>
  <c r="AC14" i="161"/>
  <c r="X12" i="161"/>
  <c r="W13" i="161"/>
  <c r="R12" i="161"/>
  <c r="Q13" i="161"/>
  <c r="F24" i="161"/>
  <c r="E25" i="161"/>
  <c r="E26" i="161" s="1"/>
  <c r="E27" i="161" s="1"/>
  <c r="E28" i="161" s="1"/>
  <c r="E29" i="161" s="1"/>
  <c r="E30" i="161" s="1"/>
  <c r="E31" i="161" s="1"/>
  <c r="E32" i="161" s="1"/>
  <c r="E33" i="161" s="1"/>
  <c r="C25" i="151"/>
  <c r="C25" i="153"/>
  <c r="C25" i="147"/>
  <c r="C25" i="143"/>
  <c r="C25" i="144"/>
  <c r="N25" i="140"/>
  <c r="M25" i="140"/>
  <c r="L25" i="140"/>
  <c r="K25" i="140"/>
  <c r="J25" i="140"/>
  <c r="I25" i="140"/>
  <c r="H25" i="140"/>
  <c r="G25" i="140"/>
  <c r="F25" i="140"/>
  <c r="E25" i="140"/>
  <c r="D25" i="140"/>
  <c r="C25" i="140"/>
  <c r="C25" i="139"/>
  <c r="BG14" i="161" l="1"/>
  <c r="BH13" i="161"/>
  <c r="BA14" i="161"/>
  <c r="BB13" i="161"/>
  <c r="AV13" i="161"/>
  <c r="AU14" i="161"/>
  <c r="AO14" i="161"/>
  <c r="AP13" i="161"/>
  <c r="AI14" i="161"/>
  <c r="AJ13" i="161"/>
  <c r="AC15" i="161"/>
  <c r="W14" i="161"/>
  <c r="X13" i="161"/>
  <c r="Q14" i="161"/>
  <c r="R13" i="161"/>
  <c r="L15" i="161"/>
  <c r="N4" i="147"/>
  <c r="M4" i="147"/>
  <c r="L4" i="147"/>
  <c r="K4" i="147"/>
  <c r="J4" i="147"/>
  <c r="I4" i="147"/>
  <c r="G4" i="147"/>
  <c r="F4" i="147"/>
  <c r="E4" i="147"/>
  <c r="D4" i="147"/>
  <c r="C4" i="147"/>
  <c r="BH14" i="161" l="1"/>
  <c r="BG15" i="161"/>
  <c r="BB14" i="161"/>
  <c r="BA15" i="161"/>
  <c r="AV14" i="161"/>
  <c r="AU15" i="161"/>
  <c r="AP14" i="161"/>
  <c r="AO15" i="161"/>
  <c r="AJ14" i="161"/>
  <c r="AI15" i="161"/>
  <c r="AC16" i="161"/>
  <c r="X14" i="161"/>
  <c r="W15" i="161"/>
  <c r="R14" i="161"/>
  <c r="Q15" i="161"/>
  <c r="L16" i="161"/>
  <c r="K2" i="148"/>
  <c r="D2" i="148"/>
  <c r="L2" i="148"/>
  <c r="C2" i="148"/>
  <c r="E2" i="148"/>
  <c r="I2" i="148"/>
  <c r="M2" i="148"/>
  <c r="G2" i="148"/>
  <c r="F2" i="148"/>
  <c r="J2" i="148"/>
  <c r="N2" i="148"/>
  <c r="G3" i="164"/>
  <c r="G4" i="164"/>
  <c r="C4" i="164"/>
  <c r="C3" i="164"/>
  <c r="B13" i="164"/>
  <c r="D13" i="164"/>
  <c r="BG16" i="161" l="1"/>
  <c r="BH15" i="161"/>
  <c r="BA16" i="161"/>
  <c r="BB15" i="161"/>
  <c r="AV15" i="161"/>
  <c r="AU16" i="161"/>
  <c r="AO16" i="161"/>
  <c r="AP15" i="161"/>
  <c r="AI16" i="161"/>
  <c r="AJ15" i="161"/>
  <c r="AC17" i="161"/>
  <c r="W16" i="161"/>
  <c r="X15" i="161"/>
  <c r="Q16" i="161"/>
  <c r="R15" i="161"/>
  <c r="L23" i="161"/>
  <c r="C13" i="164"/>
  <c r="D27" i="156"/>
  <c r="F8" i="156"/>
  <c r="G8" i="156"/>
  <c r="H8" i="156"/>
  <c r="I8" i="156"/>
  <c r="J8" i="156"/>
  <c r="K8" i="156"/>
  <c r="L8" i="156"/>
  <c r="M8" i="156"/>
  <c r="N8" i="156"/>
  <c r="E8" i="156"/>
  <c r="BH16" i="161" l="1"/>
  <c r="BG17" i="161"/>
  <c r="BB16" i="161"/>
  <c r="BA17" i="161"/>
  <c r="AV16" i="161"/>
  <c r="AU17" i="161"/>
  <c r="AP16" i="161"/>
  <c r="AO17" i="161"/>
  <c r="AJ16" i="161"/>
  <c r="AI17" i="161"/>
  <c r="AC18" i="161"/>
  <c r="X16" i="161"/>
  <c r="W17" i="161"/>
  <c r="R16" i="161"/>
  <c r="Q17" i="161"/>
  <c r="L24" i="161"/>
  <c r="AM38" i="161"/>
  <c r="AG38" i="161"/>
  <c r="AH30" i="161" l="1"/>
  <c r="AH31" i="161"/>
  <c r="AH28" i="161"/>
  <c r="AH32" i="161"/>
  <c r="AH29" i="161"/>
  <c r="AH33" i="161"/>
  <c r="BG18" i="161"/>
  <c r="BH17" i="161"/>
  <c r="BA18" i="161"/>
  <c r="BB17" i="161"/>
  <c r="AV17" i="161"/>
  <c r="AU18" i="161"/>
  <c r="AO18" i="161"/>
  <c r="AP17" i="161"/>
  <c r="AI18" i="161"/>
  <c r="AJ17" i="161"/>
  <c r="AC19" i="161"/>
  <c r="W18" i="161"/>
  <c r="X17" i="161"/>
  <c r="Q18" i="161"/>
  <c r="R17" i="161"/>
  <c r="AH7" i="161"/>
  <c r="AH8" i="161"/>
  <c r="AH15" i="161"/>
  <c r="AH16" i="161"/>
  <c r="AH23" i="161"/>
  <c r="AH24" i="161"/>
  <c r="AH6" i="161"/>
  <c r="AH20" i="161"/>
  <c r="AH25" i="161"/>
  <c r="AH17" i="161"/>
  <c r="AH9" i="161"/>
  <c r="AH12" i="161"/>
  <c r="AH21" i="161"/>
  <c r="AH13" i="161"/>
  <c r="AH5" i="161"/>
  <c r="AS38" i="161"/>
  <c r="AY38" i="161"/>
  <c r="AH27" i="161"/>
  <c r="AH19" i="161"/>
  <c r="AH11" i="161"/>
  <c r="AH26" i="161"/>
  <c r="AH22" i="161"/>
  <c r="AH18" i="161"/>
  <c r="AH14" i="161"/>
  <c r="AH10" i="161"/>
  <c r="AN4" i="161"/>
  <c r="BH18" i="161" l="1"/>
  <c r="BG19" i="161"/>
  <c r="BB18" i="161"/>
  <c r="BA19" i="161"/>
  <c r="AV18" i="161"/>
  <c r="AU19" i="161"/>
  <c r="AP18" i="161"/>
  <c r="AO19" i="161"/>
  <c r="AJ18" i="161"/>
  <c r="AI19" i="161"/>
  <c r="AC20" i="161"/>
  <c r="X18" i="161"/>
  <c r="W19" i="161"/>
  <c r="R18" i="161"/>
  <c r="Q19" i="161"/>
  <c r="AT7" i="161"/>
  <c r="AT8" i="161"/>
  <c r="AZ7" i="161"/>
  <c r="AZ8" i="161"/>
  <c r="AT15" i="161"/>
  <c r="AT16" i="161"/>
  <c r="AZ15" i="161"/>
  <c r="AZ16" i="161"/>
  <c r="AT23" i="161"/>
  <c r="AT24" i="161"/>
  <c r="AZ27" i="161"/>
  <c r="AZ23" i="161"/>
  <c r="AZ24" i="161"/>
  <c r="AZ31" i="161"/>
  <c r="AZ11" i="161"/>
  <c r="AZ5" i="161"/>
  <c r="AZ6" i="161"/>
  <c r="AZ20" i="161"/>
  <c r="AZ14" i="161"/>
  <c r="AZ28" i="161"/>
  <c r="AZ32" i="161"/>
  <c r="AZ17" i="161"/>
  <c r="AZ9" i="161"/>
  <c r="AZ19" i="161"/>
  <c r="AZ22" i="161"/>
  <c r="AZ25" i="161"/>
  <c r="AZ33" i="161"/>
  <c r="AZ18" i="161"/>
  <c r="AZ21" i="161"/>
  <c r="AZ4" i="161"/>
  <c r="AZ30" i="161"/>
  <c r="AZ26" i="161"/>
  <c r="AZ10" i="161"/>
  <c r="AZ12" i="161"/>
  <c r="AZ13" i="161"/>
  <c r="AZ29" i="161"/>
  <c r="BG20" i="161" l="1"/>
  <c r="BH19" i="161"/>
  <c r="BA20" i="161"/>
  <c r="BB19" i="161"/>
  <c r="AV19" i="161"/>
  <c r="AU20" i="161"/>
  <c r="AO20" i="161"/>
  <c r="AP19" i="161"/>
  <c r="AI20" i="161"/>
  <c r="AJ19" i="161"/>
  <c r="AC21" i="161"/>
  <c r="W20" i="161"/>
  <c r="X19" i="161"/>
  <c r="Q20" i="161"/>
  <c r="R19" i="161"/>
  <c r="AB7" i="161"/>
  <c r="AB8" i="161"/>
  <c r="AB15" i="161"/>
  <c r="AB16" i="161"/>
  <c r="AB23" i="161"/>
  <c r="AB24" i="161"/>
  <c r="AB6" i="161"/>
  <c r="AB26" i="161"/>
  <c r="AB33" i="161"/>
  <c r="AB27" i="161"/>
  <c r="AB19" i="161"/>
  <c r="AB18" i="161"/>
  <c r="AB31" i="161"/>
  <c r="AB14" i="161"/>
  <c r="AB4" i="161"/>
  <c r="AB30" i="161"/>
  <c r="AB22" i="161"/>
  <c r="AB13" i="161"/>
  <c r="AB25" i="161"/>
  <c r="AB21" i="161"/>
  <c r="AB17" i="161"/>
  <c r="AB12" i="161"/>
  <c r="AB29" i="161"/>
  <c r="AB32" i="161"/>
  <c r="AB28" i="161"/>
  <c r="AB20" i="161"/>
  <c r="AB9" i="161"/>
  <c r="AB11" i="161"/>
  <c r="AB10" i="161"/>
  <c r="U38" i="161"/>
  <c r="L31" i="161"/>
  <c r="L32" i="161"/>
  <c r="L33" i="161"/>
  <c r="I38" i="161"/>
  <c r="C38" i="161"/>
  <c r="L6" i="161"/>
  <c r="AB5" i="161"/>
  <c r="L5" i="161"/>
  <c r="F5" i="161"/>
  <c r="AH4" i="161"/>
  <c r="L4" i="161"/>
  <c r="F4" i="161"/>
  <c r="BH20" i="161" l="1"/>
  <c r="BG21" i="161"/>
  <c r="BB20" i="161"/>
  <c r="BA21" i="161"/>
  <c r="AV20" i="161"/>
  <c r="AU21" i="161"/>
  <c r="AP20" i="161"/>
  <c r="AO21" i="161"/>
  <c r="AJ20" i="161"/>
  <c r="AI21" i="161"/>
  <c r="AC22" i="161"/>
  <c r="X20" i="161"/>
  <c r="W21" i="161"/>
  <c r="R20" i="161"/>
  <c r="Q21" i="161"/>
  <c r="D23" i="161"/>
  <c r="D9" i="161"/>
  <c r="D7" i="161"/>
  <c r="D8" i="161"/>
  <c r="V7" i="161"/>
  <c r="V8" i="161"/>
  <c r="BF7" i="161"/>
  <c r="BF8" i="161"/>
  <c r="BF15" i="161"/>
  <c r="BF16" i="161"/>
  <c r="V15" i="161"/>
  <c r="V16" i="161"/>
  <c r="D15" i="161"/>
  <c r="D16" i="161"/>
  <c r="V23" i="161"/>
  <c r="V24" i="161"/>
  <c r="BF23" i="161"/>
  <c r="BF24" i="161"/>
  <c r="D24" i="161"/>
  <c r="D33" i="161"/>
  <c r="V5" i="161"/>
  <c r="V20" i="161"/>
  <c r="V32" i="161"/>
  <c r="V28" i="161"/>
  <c r="V12" i="161"/>
  <c r="D12" i="161"/>
  <c r="D21" i="161"/>
  <c r="D6" i="161"/>
  <c r="V31" i="161"/>
  <c r="V11" i="161"/>
  <c r="P4" i="161"/>
  <c r="D32" i="161"/>
  <c r="V4" i="161"/>
  <c r="V30" i="161"/>
  <c r="V26" i="161"/>
  <c r="V22" i="161"/>
  <c r="V18" i="161"/>
  <c r="V14" i="161"/>
  <c r="V10" i="161"/>
  <c r="V6" i="161"/>
  <c r="V27" i="161"/>
  <c r="V19" i="161"/>
  <c r="V33" i="161"/>
  <c r="V29" i="161"/>
  <c r="V25" i="161"/>
  <c r="V21" i="161"/>
  <c r="V17" i="161"/>
  <c r="V13" i="161"/>
  <c r="V9" i="161"/>
  <c r="D4" i="161"/>
  <c r="D14" i="161"/>
  <c r="D5" i="161"/>
  <c r="D10" i="161"/>
  <c r="D17" i="161"/>
  <c r="D25" i="161"/>
  <c r="BF4" i="161"/>
  <c r="BF12" i="161"/>
  <c r="BF20" i="161"/>
  <c r="BF28" i="161"/>
  <c r="BF32" i="161"/>
  <c r="BF6" i="161"/>
  <c r="BF10" i="161"/>
  <c r="BF14" i="161"/>
  <c r="BF18" i="161"/>
  <c r="BF22" i="161"/>
  <c r="BF26" i="161"/>
  <c r="BF30" i="161"/>
  <c r="BF11" i="161"/>
  <c r="BF19" i="161"/>
  <c r="BF27" i="161"/>
  <c r="BF31" i="161"/>
  <c r="BF5" i="161"/>
  <c r="BF9" i="161"/>
  <c r="BF13" i="161"/>
  <c r="BF17" i="161"/>
  <c r="BF21" i="161"/>
  <c r="BF25" i="161"/>
  <c r="BF29" i="161"/>
  <c r="BF33" i="161"/>
  <c r="AT4" i="161"/>
  <c r="AT12" i="161"/>
  <c r="AT20" i="161"/>
  <c r="AT28" i="161"/>
  <c r="AT32" i="161"/>
  <c r="AT5" i="161"/>
  <c r="AT9" i="161"/>
  <c r="AT13" i="161"/>
  <c r="AT17" i="161"/>
  <c r="AT21" i="161"/>
  <c r="AT25" i="161"/>
  <c r="AT29" i="161"/>
  <c r="AT33" i="161"/>
  <c r="AT6" i="161"/>
  <c r="AT10" i="161"/>
  <c r="AT14" i="161"/>
  <c r="AT18" i="161"/>
  <c r="AT22" i="161"/>
  <c r="AT26" i="161"/>
  <c r="AT30" i="161"/>
  <c r="AT11" i="161"/>
  <c r="AT19" i="161"/>
  <c r="AT27" i="161"/>
  <c r="AT31" i="161"/>
  <c r="D13" i="161"/>
  <c r="D26" i="161"/>
  <c r="D11" i="161"/>
  <c r="D18" i="161"/>
  <c r="D19" i="161"/>
  <c r="D20" i="161"/>
  <c r="D22" i="161"/>
  <c r="D27" i="161"/>
  <c r="D28" i="161"/>
  <c r="D29" i="161"/>
  <c r="D30" i="161"/>
  <c r="D31" i="161"/>
  <c r="F6" i="161"/>
  <c r="BG22" i="161" l="1"/>
  <c r="BH21" i="161"/>
  <c r="BA22" i="161"/>
  <c r="BB21" i="161"/>
  <c r="AV21" i="161"/>
  <c r="AU22" i="161"/>
  <c r="AO22" i="161"/>
  <c r="AP21" i="161"/>
  <c r="AI22" i="161"/>
  <c r="AJ21" i="161"/>
  <c r="AC23" i="161"/>
  <c r="W22" i="161"/>
  <c r="X21" i="161"/>
  <c r="Q22" i="161"/>
  <c r="R21" i="161"/>
  <c r="BH22" i="161" l="1"/>
  <c r="BG23" i="161"/>
  <c r="BB22" i="161"/>
  <c r="BA23" i="161"/>
  <c r="AV22" i="161"/>
  <c r="AU23" i="161"/>
  <c r="AP22" i="161"/>
  <c r="AO23" i="161"/>
  <c r="AJ22" i="161"/>
  <c r="AI23" i="161"/>
  <c r="AC24" i="161"/>
  <c r="X22" i="161"/>
  <c r="W23" i="161"/>
  <c r="R22" i="161"/>
  <c r="Q23" i="161"/>
  <c r="BG24" i="161" l="1"/>
  <c r="BH23" i="161"/>
  <c r="BA24" i="161"/>
  <c r="BB23" i="161"/>
  <c r="AV23" i="161"/>
  <c r="AU24" i="161"/>
  <c r="AO24" i="161"/>
  <c r="AP23" i="161"/>
  <c r="AI24" i="161"/>
  <c r="AJ23" i="161"/>
  <c r="AC25" i="161"/>
  <c r="W24" i="161"/>
  <c r="X23" i="161"/>
  <c r="Q24" i="161"/>
  <c r="R23" i="161"/>
  <c r="L9" i="161"/>
  <c r="BH24" i="161" l="1"/>
  <c r="BG25" i="161"/>
  <c r="BB24" i="161"/>
  <c r="BA25" i="161"/>
  <c r="AV24" i="161"/>
  <c r="AU25" i="161"/>
  <c r="AP24" i="161"/>
  <c r="AO25" i="161"/>
  <c r="AJ24" i="161"/>
  <c r="AI25" i="161"/>
  <c r="AC26" i="161"/>
  <c r="X24" i="161"/>
  <c r="W25" i="161"/>
  <c r="R24" i="161"/>
  <c r="Q25" i="161"/>
  <c r="F10" i="161"/>
  <c r="L10" i="161"/>
  <c r="BG26" i="161" l="1"/>
  <c r="BH25" i="161"/>
  <c r="BA26" i="161"/>
  <c r="BB25" i="161"/>
  <c r="AV25" i="161"/>
  <c r="AU26" i="161"/>
  <c r="AO26" i="161"/>
  <c r="AP25" i="161"/>
  <c r="AI26" i="161"/>
  <c r="AJ25" i="161"/>
  <c r="AC27" i="161"/>
  <c r="W26" i="161"/>
  <c r="X25" i="161"/>
  <c r="Q26" i="161"/>
  <c r="R25" i="161"/>
  <c r="L11" i="161"/>
  <c r="F11" i="161"/>
  <c r="BH26" i="161" l="1"/>
  <c r="BG27" i="161"/>
  <c r="BB26" i="161"/>
  <c r="BA27" i="161"/>
  <c r="AV26" i="161"/>
  <c r="AU27" i="161"/>
  <c r="AP26" i="161"/>
  <c r="AO27" i="161"/>
  <c r="AJ26" i="161"/>
  <c r="AI27" i="161"/>
  <c r="AC28" i="161"/>
  <c r="X26" i="161"/>
  <c r="W27" i="161"/>
  <c r="R26" i="161"/>
  <c r="Q27" i="161"/>
  <c r="L12" i="161"/>
  <c r="F12" i="161"/>
  <c r="BG28" i="161" l="1"/>
  <c r="BH27" i="161"/>
  <c r="BA28" i="161"/>
  <c r="BB27" i="161"/>
  <c r="AV27" i="161"/>
  <c r="AU28" i="161"/>
  <c r="AO28" i="161"/>
  <c r="AP27" i="161"/>
  <c r="AI28" i="161"/>
  <c r="AJ27" i="161"/>
  <c r="AC29" i="161"/>
  <c r="W28" i="161"/>
  <c r="X27" i="161"/>
  <c r="Q28" i="161"/>
  <c r="R27" i="161"/>
  <c r="F13" i="161"/>
  <c r="L13" i="161"/>
  <c r="BH28" i="161" l="1"/>
  <c r="BG29" i="161"/>
  <c r="BB28" i="161"/>
  <c r="BA29" i="161"/>
  <c r="AV28" i="161"/>
  <c r="AU29" i="161"/>
  <c r="AP28" i="161"/>
  <c r="AO29" i="161"/>
  <c r="AJ28" i="161"/>
  <c r="AI29" i="161"/>
  <c r="AC30" i="161"/>
  <c r="X28" i="161"/>
  <c r="W29" i="161"/>
  <c r="R28" i="161"/>
  <c r="Q29" i="161"/>
  <c r="L14" i="161"/>
  <c r="F14" i="161"/>
  <c r="BG30" i="161" l="1"/>
  <c r="BH29" i="161"/>
  <c r="BA30" i="161"/>
  <c r="BB29" i="161"/>
  <c r="AV29" i="161"/>
  <c r="AU30" i="161"/>
  <c r="AO30" i="161"/>
  <c r="AP29" i="161"/>
  <c r="AI30" i="161"/>
  <c r="AJ29" i="161"/>
  <c r="AC31" i="161"/>
  <c r="W30" i="161"/>
  <c r="X29" i="161"/>
  <c r="Q30" i="161"/>
  <c r="R29" i="161"/>
  <c r="BH30" i="161" l="1"/>
  <c r="BG31" i="161"/>
  <c r="BB30" i="161"/>
  <c r="BA31" i="161"/>
  <c r="AV30" i="161"/>
  <c r="AU31" i="161"/>
  <c r="AP30" i="161"/>
  <c r="AO31" i="161"/>
  <c r="AJ30" i="161"/>
  <c r="AI31" i="161"/>
  <c r="AC32" i="161"/>
  <c r="X30" i="161"/>
  <c r="W31" i="161"/>
  <c r="R30" i="161"/>
  <c r="Q31" i="161"/>
  <c r="BG32" i="161" l="1"/>
  <c r="BH31" i="161"/>
  <c r="BA32" i="161"/>
  <c r="BB31" i="161"/>
  <c r="AV31" i="161"/>
  <c r="AU32" i="161"/>
  <c r="AO32" i="161"/>
  <c r="AP31" i="161"/>
  <c r="AI32" i="161"/>
  <c r="AJ31" i="161"/>
  <c r="AC33" i="161"/>
  <c r="W32" i="161"/>
  <c r="X31" i="161"/>
  <c r="Q32" i="161"/>
  <c r="R31" i="161"/>
  <c r="F17" i="161"/>
  <c r="L17" i="161"/>
  <c r="BH32" i="161" l="1"/>
  <c r="BG33" i="161"/>
  <c r="BB32" i="161"/>
  <c r="BA33" i="161"/>
  <c r="AV32" i="161"/>
  <c r="AU33" i="161"/>
  <c r="AP32" i="161"/>
  <c r="AO33" i="161"/>
  <c r="AJ32" i="161"/>
  <c r="AI33" i="161"/>
  <c r="X32" i="161"/>
  <c r="W33" i="161"/>
  <c r="R32" i="161"/>
  <c r="Q33" i="161"/>
  <c r="L18" i="161"/>
  <c r="F18" i="161"/>
  <c r="BH33" i="161" l="1"/>
  <c r="BB33" i="161"/>
  <c r="AV33" i="161"/>
  <c r="AP33" i="161"/>
  <c r="AJ33" i="161"/>
  <c r="X33" i="161"/>
  <c r="R33" i="161"/>
  <c r="F19" i="161"/>
  <c r="L19" i="161"/>
  <c r="F20" i="161" l="1"/>
  <c r="L20" i="161"/>
  <c r="F21" i="161" l="1"/>
  <c r="L21" i="161"/>
  <c r="F22" i="161" l="1"/>
  <c r="L22" i="161"/>
  <c r="F25" i="161" l="1"/>
  <c r="L25" i="161"/>
  <c r="L26" i="161" l="1"/>
  <c r="F26" i="161"/>
  <c r="F27" i="161" l="1"/>
  <c r="L27" i="161"/>
  <c r="L28" i="161" l="1"/>
  <c r="F28" i="161"/>
  <c r="L29" i="161" l="1"/>
  <c r="F29" i="161"/>
  <c r="F30" i="161" l="1"/>
  <c r="L30" i="161"/>
  <c r="F31" i="161" l="1"/>
  <c r="F32" i="161" l="1"/>
  <c r="F33" i="161" l="1"/>
  <c r="M162" i="157" l="1"/>
  <c r="M161" i="157"/>
  <c r="M160" i="157"/>
  <c r="M159" i="157"/>
  <c r="M158" i="157"/>
  <c r="M157" i="157"/>
  <c r="M156" i="157"/>
  <c r="M155" i="157"/>
  <c r="M154" i="157"/>
  <c r="M153" i="157"/>
  <c r="M143" i="157"/>
  <c r="M142" i="157"/>
  <c r="M141" i="157"/>
  <c r="M140" i="157"/>
  <c r="M139" i="157"/>
  <c r="M138" i="157"/>
  <c r="M137" i="157"/>
  <c r="M136" i="157"/>
  <c r="M135" i="157"/>
  <c r="M134" i="157"/>
  <c r="M126" i="157"/>
  <c r="M125" i="157"/>
  <c r="M124" i="157"/>
  <c r="M123" i="157"/>
  <c r="M122" i="157"/>
  <c r="M121" i="157"/>
  <c r="M120" i="157"/>
  <c r="H4" i="147" s="1"/>
  <c r="M119" i="157"/>
  <c r="M118" i="157"/>
  <c r="M117" i="157"/>
  <c r="M110" i="157"/>
  <c r="M109" i="157"/>
  <c r="M108" i="157"/>
  <c r="M107" i="157"/>
  <c r="M106" i="157"/>
  <c r="M105" i="157"/>
  <c r="M104" i="157"/>
  <c r="M103" i="157"/>
  <c r="M102" i="157"/>
  <c r="M101" i="157"/>
  <c r="M94" i="157"/>
  <c r="M93" i="157"/>
  <c r="M92" i="157"/>
  <c r="M91" i="157"/>
  <c r="M90" i="157"/>
  <c r="M89" i="157"/>
  <c r="M88" i="157"/>
  <c r="M87" i="157"/>
  <c r="M86" i="157"/>
  <c r="M85" i="157"/>
  <c r="M78" i="157"/>
  <c r="M77" i="157"/>
  <c r="M76" i="157"/>
  <c r="M75" i="157"/>
  <c r="M74" i="157"/>
  <c r="M73" i="157"/>
  <c r="M72" i="157"/>
  <c r="M71" i="157"/>
  <c r="M70" i="157"/>
  <c r="M69" i="157"/>
  <c r="M62" i="157"/>
  <c r="M61" i="157"/>
  <c r="M60" i="157"/>
  <c r="M59" i="157"/>
  <c r="M58" i="157"/>
  <c r="M57" i="157"/>
  <c r="M56" i="157"/>
  <c r="M55" i="157"/>
  <c r="M54" i="157"/>
  <c r="M53" i="157"/>
  <c r="M46" i="157"/>
  <c r="M45" i="157"/>
  <c r="M44" i="157"/>
  <c r="M43" i="157"/>
  <c r="M42" i="157"/>
  <c r="M41" i="157"/>
  <c r="M40" i="157"/>
  <c r="S38" i="161" s="1"/>
  <c r="M39" i="157"/>
  <c r="M38" i="157"/>
  <c r="M22" i="157"/>
  <c r="M23" i="157"/>
  <c r="M24" i="157"/>
  <c r="M38" i="161" s="1"/>
  <c r="M25" i="157"/>
  <c r="M26" i="157"/>
  <c r="M27" i="157"/>
  <c r="M28" i="157"/>
  <c r="M29" i="157"/>
  <c r="M30" i="157"/>
  <c r="T30" i="161" l="1"/>
  <c r="T26" i="161"/>
  <c r="T22" i="161"/>
  <c r="T18" i="161"/>
  <c r="T14" i="161"/>
  <c r="T10" i="161"/>
  <c r="T6" i="161"/>
  <c r="T27" i="161"/>
  <c r="T15" i="161"/>
  <c r="T33" i="161"/>
  <c r="T29" i="161"/>
  <c r="T25" i="161"/>
  <c r="T21" i="161"/>
  <c r="T17" i="161"/>
  <c r="T13" i="161"/>
  <c r="T9" i="161"/>
  <c r="T5" i="161"/>
  <c r="T23" i="161"/>
  <c r="T11" i="161"/>
  <c r="T32" i="161"/>
  <c r="T28" i="161"/>
  <c r="T24" i="161"/>
  <c r="T20" i="161"/>
  <c r="T16" i="161"/>
  <c r="T12" i="161"/>
  <c r="T8" i="161"/>
  <c r="T31" i="161"/>
  <c r="T19" i="161"/>
  <c r="T7" i="161"/>
  <c r="N32" i="161"/>
  <c r="N28" i="161"/>
  <c r="N24" i="161"/>
  <c r="N20" i="161"/>
  <c r="N16" i="161"/>
  <c r="N12" i="161"/>
  <c r="N8" i="161"/>
  <c r="N25" i="161"/>
  <c r="N17" i="161"/>
  <c r="N5" i="161"/>
  <c r="N31" i="161"/>
  <c r="N27" i="161"/>
  <c r="N23" i="161"/>
  <c r="N19" i="161"/>
  <c r="N15" i="161"/>
  <c r="N11" i="161"/>
  <c r="N7" i="161"/>
  <c r="N33" i="161"/>
  <c r="N21" i="161"/>
  <c r="N9" i="161"/>
  <c r="N30" i="161"/>
  <c r="N26" i="161"/>
  <c r="N22" i="161"/>
  <c r="N18" i="161"/>
  <c r="N14" i="161"/>
  <c r="N10" i="161"/>
  <c r="N6" i="161"/>
  <c r="N29" i="161"/>
  <c r="N13" i="161"/>
  <c r="H2" i="148"/>
  <c r="AW38" i="161"/>
  <c r="N4" i="161"/>
  <c r="T4" i="161"/>
  <c r="M14" i="157"/>
  <c r="M13" i="157"/>
  <c r="M12" i="157"/>
  <c r="M11" i="157"/>
  <c r="M10" i="157"/>
  <c r="M9" i="157"/>
  <c r="M8" i="157"/>
  <c r="M7" i="157"/>
  <c r="M6" i="157"/>
  <c r="M5" i="157"/>
  <c r="S20" i="161" l="1"/>
  <c r="S13" i="161"/>
  <c r="S6" i="161"/>
  <c r="S27" i="161"/>
  <c r="M27" i="161"/>
  <c r="M20" i="161"/>
  <c r="M6" i="161"/>
  <c r="M13" i="161"/>
  <c r="T38" i="161"/>
  <c r="M39" i="161"/>
  <c r="S39" i="161"/>
  <c r="N38" i="161"/>
  <c r="AW20" i="161" l="1"/>
  <c r="AW27" i="161"/>
  <c r="AW6" i="161"/>
  <c r="AW13" i="161"/>
  <c r="AX38" i="161"/>
  <c r="C22" i="155"/>
  <c r="D17" i="147" l="1"/>
  <c r="D17" i="151" l="1"/>
  <c r="D17" i="153"/>
  <c r="D25" i="153" s="1"/>
  <c r="D17" i="144"/>
  <c r="D25" i="144" s="1"/>
  <c r="C25" i="131"/>
  <c r="K24" i="155" l="1"/>
  <c r="N3" i="134" l="1"/>
  <c r="M3" i="134"/>
  <c r="L3" i="134"/>
  <c r="K3" i="134"/>
  <c r="J3" i="134"/>
  <c r="I3" i="134"/>
  <c r="H3" i="134"/>
  <c r="G3" i="134"/>
  <c r="F3" i="134"/>
  <c r="E3" i="134"/>
  <c r="D3" i="134"/>
  <c r="C3" i="134"/>
  <c r="N3" i="135"/>
  <c r="M3" i="135"/>
  <c r="L3" i="135"/>
  <c r="K3" i="135"/>
  <c r="J3" i="135"/>
  <c r="I3" i="135"/>
  <c r="H3" i="135"/>
  <c r="G3" i="135"/>
  <c r="F3" i="135"/>
  <c r="E3" i="135"/>
  <c r="D3" i="135"/>
  <c r="C3" i="135"/>
  <c r="N3" i="145"/>
  <c r="M3" i="145"/>
  <c r="L3" i="145"/>
  <c r="K3" i="145"/>
  <c r="J3" i="145"/>
  <c r="I3" i="145"/>
  <c r="H3" i="145"/>
  <c r="G3" i="145"/>
  <c r="F3" i="145"/>
  <c r="E3" i="145"/>
  <c r="D3" i="145"/>
  <c r="C3" i="145"/>
  <c r="N3" i="142"/>
  <c r="M3" i="142"/>
  <c r="L3" i="142"/>
  <c r="K3" i="142"/>
  <c r="J3" i="142"/>
  <c r="I3" i="142"/>
  <c r="H3" i="142"/>
  <c r="G3" i="142"/>
  <c r="F3" i="142"/>
  <c r="E3" i="142"/>
  <c r="D3" i="142"/>
  <c r="C3" i="142"/>
  <c r="N3" i="67"/>
  <c r="M3" i="67"/>
  <c r="L3" i="67"/>
  <c r="K3" i="67"/>
  <c r="J3" i="67"/>
  <c r="I3" i="67"/>
  <c r="H3" i="67"/>
  <c r="G3" i="67"/>
  <c r="F3" i="67"/>
  <c r="E3" i="67"/>
  <c r="D3" i="67"/>
  <c r="C3" i="67"/>
  <c r="D6" i="151" l="1"/>
  <c r="E6" i="151"/>
  <c r="F6" i="151"/>
  <c r="G6" i="151"/>
  <c r="H6" i="151"/>
  <c r="I6" i="151"/>
  <c r="J6" i="151"/>
  <c r="K6" i="151"/>
  <c r="L6" i="151"/>
  <c r="M6" i="151"/>
  <c r="N6" i="151"/>
  <c r="C6" i="151"/>
  <c r="D6" i="147"/>
  <c r="E6" i="147"/>
  <c r="F6" i="147"/>
  <c r="G6" i="147"/>
  <c r="H6" i="147"/>
  <c r="I6" i="147"/>
  <c r="J6" i="147"/>
  <c r="K6" i="147"/>
  <c r="L6" i="147"/>
  <c r="M6" i="147"/>
  <c r="N6" i="147"/>
  <c r="C6" i="147"/>
  <c r="D6" i="153"/>
  <c r="E6" i="153"/>
  <c r="F6" i="153"/>
  <c r="G6" i="153"/>
  <c r="H6" i="153"/>
  <c r="I6" i="153"/>
  <c r="J6" i="153"/>
  <c r="K6" i="153"/>
  <c r="L6" i="153"/>
  <c r="M6" i="153"/>
  <c r="N6" i="153"/>
  <c r="C6" i="153"/>
  <c r="D10" i="156"/>
  <c r="E10" i="156"/>
  <c r="F10" i="156"/>
  <c r="G10" i="156"/>
  <c r="H10" i="156"/>
  <c r="I10" i="156"/>
  <c r="J10" i="156"/>
  <c r="K10" i="156"/>
  <c r="L10" i="156"/>
  <c r="M10" i="156"/>
  <c r="N10" i="156"/>
  <c r="C10" i="156"/>
  <c r="D6" i="143"/>
  <c r="E6" i="143"/>
  <c r="F6" i="143"/>
  <c r="G6" i="143"/>
  <c r="H6" i="143"/>
  <c r="I6" i="143"/>
  <c r="J6" i="143"/>
  <c r="K6" i="143"/>
  <c r="L6" i="143"/>
  <c r="M6" i="143"/>
  <c r="N6" i="143"/>
  <c r="C6" i="143"/>
  <c r="D6" i="144"/>
  <c r="E6" i="144"/>
  <c r="F6" i="144"/>
  <c r="G6" i="144"/>
  <c r="H6" i="144"/>
  <c r="I6" i="144"/>
  <c r="J6" i="144"/>
  <c r="K6" i="144"/>
  <c r="L6" i="144"/>
  <c r="M6" i="144"/>
  <c r="N6" i="144"/>
  <c r="C6" i="144"/>
  <c r="D7" i="155"/>
  <c r="E7" i="155"/>
  <c r="F7" i="155"/>
  <c r="G7" i="155"/>
  <c r="H7" i="155"/>
  <c r="I7" i="155"/>
  <c r="J7" i="155"/>
  <c r="K7" i="155"/>
  <c r="L7" i="155"/>
  <c r="M7" i="155"/>
  <c r="N7" i="155"/>
  <c r="C7" i="155"/>
  <c r="D6" i="139"/>
  <c r="E6" i="139"/>
  <c r="F6" i="139"/>
  <c r="G6" i="139"/>
  <c r="H6" i="139"/>
  <c r="I6" i="139"/>
  <c r="J6" i="139"/>
  <c r="K6" i="139"/>
  <c r="L6" i="139"/>
  <c r="M6" i="139"/>
  <c r="N6" i="139"/>
  <c r="D6" i="140"/>
  <c r="E6" i="140"/>
  <c r="F6" i="140"/>
  <c r="G6" i="140"/>
  <c r="H6" i="140"/>
  <c r="I6" i="140"/>
  <c r="J6" i="140"/>
  <c r="K6" i="140"/>
  <c r="L6" i="140"/>
  <c r="M6" i="140"/>
  <c r="N6" i="140"/>
  <c r="C6" i="140"/>
  <c r="C6" i="139"/>
  <c r="D5" i="131"/>
  <c r="E5" i="131"/>
  <c r="F5" i="131"/>
  <c r="M5" i="131"/>
  <c r="N5" i="131"/>
  <c r="C5" i="131"/>
  <c r="D5" i="132"/>
  <c r="G5" i="132"/>
  <c r="H5" i="132"/>
  <c r="I5" i="132"/>
  <c r="J5" i="132"/>
  <c r="K5" i="132"/>
  <c r="L5" i="132"/>
  <c r="M5" i="132"/>
  <c r="N5" i="132"/>
  <c r="C5" i="132"/>
  <c r="D24" i="155" l="1"/>
  <c r="D8" i="131" l="1"/>
  <c r="R369" i="67"/>
  <c r="V361" i="67"/>
  <c r="U356" i="67"/>
  <c r="S334" i="67"/>
  <c r="T327" i="67"/>
  <c r="U301" i="67"/>
  <c r="U303" i="67"/>
  <c r="R309" i="67"/>
  <c r="V357" i="67"/>
  <c r="R375" i="67"/>
  <c r="T330" i="67"/>
  <c r="R342" i="67"/>
  <c r="S335" i="67"/>
  <c r="S312" i="67"/>
  <c r="W308" i="67"/>
  <c r="V297" i="67"/>
  <c r="T355" i="67"/>
  <c r="S368" i="67"/>
  <c r="S344" i="67"/>
  <c r="U337" i="67"/>
  <c r="V330" i="67"/>
  <c r="V307" i="67"/>
  <c r="U306" i="67"/>
  <c r="T295" i="67"/>
  <c r="W356" i="67"/>
  <c r="R376" i="67"/>
  <c r="V347" i="67"/>
  <c r="W332" i="67"/>
  <c r="T325" i="67"/>
  <c r="W297" i="67"/>
  <c r="R295" i="67"/>
  <c r="X294" i="67"/>
  <c r="X359" i="67"/>
  <c r="T364" i="67"/>
  <c r="S337" i="67"/>
  <c r="V346" i="67"/>
  <c r="W339" i="67"/>
  <c r="W316" i="67"/>
  <c r="R311" i="67"/>
  <c r="X299" i="67"/>
  <c r="W372" i="67"/>
  <c r="U377" i="67"/>
  <c r="R325" i="67"/>
  <c r="U346" i="67"/>
  <c r="T337" i="67"/>
  <c r="X293" i="67"/>
  <c r="V299" i="67"/>
  <c r="V308" i="67"/>
  <c r="X365" i="67"/>
  <c r="V358" i="67"/>
  <c r="T328" i="67"/>
  <c r="R339" i="67"/>
  <c r="R331" i="67"/>
  <c r="W313" i="67"/>
  <c r="T297" i="67"/>
  <c r="S301" i="67"/>
  <c r="X366" i="67"/>
  <c r="X364" i="67"/>
  <c r="U322" i="67"/>
  <c r="X342" i="67"/>
  <c r="R340" i="67"/>
  <c r="R301" i="67"/>
  <c r="T315" i="67"/>
  <c r="S371" i="67"/>
  <c r="X368" i="67"/>
  <c r="X377" i="67"/>
  <c r="U327" i="67"/>
  <c r="T322" i="67"/>
  <c r="X337" i="67"/>
  <c r="T296" i="67"/>
  <c r="T308" i="67"/>
  <c r="U353" i="67"/>
  <c r="V371" i="67"/>
  <c r="U366" i="67"/>
  <c r="R327" i="67"/>
  <c r="U344" i="67"/>
  <c r="V341" i="67"/>
  <c r="T309" i="67"/>
  <c r="R300" i="67"/>
  <c r="W376" i="67"/>
  <c r="T369" i="67"/>
  <c r="S364" i="67"/>
  <c r="T347" i="67"/>
  <c r="S342" i="67"/>
  <c r="T339" i="67"/>
  <c r="W304" i="67"/>
  <c r="U314" i="67"/>
  <c r="T365" i="67"/>
  <c r="X357" i="67"/>
  <c r="V378" i="67"/>
  <c r="X335" i="67"/>
  <c r="W330" i="67"/>
  <c r="X327" i="67"/>
  <c r="R296" i="67"/>
  <c r="V362" i="67"/>
  <c r="X373" i="67"/>
  <c r="W368" i="67"/>
  <c r="X333" i="67"/>
  <c r="W346" i="67"/>
  <c r="X343" i="67"/>
  <c r="X313" i="67"/>
  <c r="V312" i="67"/>
  <c r="X369" i="67"/>
  <c r="U362" i="67"/>
  <c r="T357" i="67"/>
  <c r="U340" i="67"/>
  <c r="T335" i="67"/>
  <c r="U332" i="67"/>
  <c r="T310" i="67"/>
  <c r="W300" i="67"/>
  <c r="V367" i="67"/>
  <c r="S360" i="67"/>
  <c r="R355" i="67"/>
  <c r="S338" i="67"/>
  <c r="R333" i="67"/>
  <c r="S330" i="67"/>
  <c r="T302" i="67"/>
  <c r="S296" i="67"/>
  <c r="S356" i="67"/>
  <c r="T368" i="67"/>
  <c r="X378" i="67"/>
  <c r="W326" i="67"/>
  <c r="T345" i="67"/>
  <c r="W336" i="67"/>
  <c r="V309" i="67"/>
  <c r="V291" i="67"/>
  <c r="T272" i="67"/>
  <c r="X356" i="67"/>
  <c r="R360" i="67"/>
  <c r="W378" i="67"/>
  <c r="W345" i="67"/>
  <c r="V340" i="67"/>
  <c r="W337" i="67"/>
  <c r="U296" i="67"/>
  <c r="W310" i="67"/>
  <c r="W373" i="67"/>
  <c r="T367" i="67"/>
  <c r="X376" i="67"/>
  <c r="T334" i="67"/>
  <c r="S329" i="67"/>
  <c r="T326" i="67"/>
  <c r="R310" i="67"/>
  <c r="X306" i="67"/>
  <c r="V364" i="67"/>
  <c r="W362" i="67"/>
  <c r="R366" i="67"/>
  <c r="R332" i="67"/>
  <c r="X326" i="67"/>
  <c r="R324" i="67"/>
  <c r="U305" i="67"/>
  <c r="W293" i="67"/>
  <c r="V370" i="67"/>
  <c r="S376" i="67"/>
  <c r="R371" i="67"/>
  <c r="T341" i="67"/>
  <c r="X325" i="67"/>
  <c r="S346" i="67"/>
  <c r="S297" i="67"/>
  <c r="V294" i="67"/>
  <c r="U365" i="67"/>
  <c r="X371" i="67"/>
  <c r="X355" i="67"/>
  <c r="V336" i="67"/>
  <c r="U331" i="67"/>
  <c r="V328" i="67"/>
  <c r="V314" i="67"/>
  <c r="U292" i="67"/>
  <c r="S374" i="67"/>
  <c r="X360" i="67"/>
  <c r="V375" i="67"/>
  <c r="S325" i="67"/>
  <c r="V339" i="67"/>
  <c r="U330" i="67"/>
  <c r="R294" i="67"/>
  <c r="W303" i="67"/>
  <c r="S358" i="67"/>
  <c r="U378" i="67"/>
  <c r="T373" i="67"/>
  <c r="X322" i="67"/>
  <c r="S332" i="67"/>
  <c r="W324" i="67"/>
  <c r="X310" i="67"/>
  <c r="S299" i="67"/>
  <c r="U374" i="67"/>
  <c r="R367" i="67"/>
  <c r="X361" i="67"/>
  <c r="R345" i="67"/>
  <c r="X339" i="67"/>
  <c r="R337" i="67"/>
  <c r="S300" i="67"/>
  <c r="X309" i="67"/>
  <c r="X353" i="67"/>
  <c r="R362" i="67"/>
  <c r="V376" i="67"/>
  <c r="U324" i="67"/>
  <c r="U338" i="67"/>
  <c r="X329" i="67"/>
  <c r="T307" i="67"/>
  <c r="T303" i="67"/>
  <c r="W377" i="67"/>
  <c r="T370" i="67"/>
  <c r="S365" i="67"/>
  <c r="R346" i="67"/>
  <c r="X340" i="67"/>
  <c r="R338" i="67"/>
  <c r="X295" i="67"/>
  <c r="T312" i="67"/>
  <c r="U375" i="67"/>
  <c r="R368" i="67"/>
  <c r="X362" i="67"/>
  <c r="W343" i="67"/>
  <c r="V338" i="67"/>
  <c r="W335" i="67"/>
  <c r="V293" i="67"/>
  <c r="W307" i="67"/>
  <c r="R364" i="67"/>
  <c r="V356" i="67"/>
  <c r="X372" i="67"/>
  <c r="T332" i="67"/>
  <c r="S327" i="67"/>
  <c r="T324" i="67"/>
  <c r="T316" i="67"/>
  <c r="U357" i="67"/>
  <c r="V372" i="67"/>
  <c r="U367" i="67"/>
  <c r="V323" i="67"/>
  <c r="S343" i="67"/>
  <c r="T340" i="67"/>
  <c r="S298" i="67"/>
  <c r="X316" i="67"/>
  <c r="V368" i="67"/>
  <c r="S361" i="67"/>
  <c r="R356" i="67"/>
  <c r="X336" i="67"/>
  <c r="W331" i="67"/>
  <c r="X328" i="67"/>
  <c r="X302" i="67"/>
  <c r="W291" i="67"/>
  <c r="T366" i="67"/>
  <c r="X358" i="67"/>
  <c r="W353" i="67"/>
  <c r="V334" i="67"/>
  <c r="U329" i="67"/>
  <c r="V326" i="67"/>
  <c r="V296" i="67"/>
  <c r="S305" i="67"/>
  <c r="X354" i="67"/>
  <c r="U361" i="67"/>
  <c r="R377" i="67"/>
  <c r="S323" i="67"/>
  <c r="S324" i="67"/>
  <c r="U308" i="67"/>
  <c r="S372" i="67"/>
  <c r="W364" i="67"/>
  <c r="V359" i="67"/>
  <c r="W342" i="67"/>
  <c r="V337" i="67"/>
  <c r="W334" i="67"/>
  <c r="V295" i="67"/>
  <c r="T305" i="67"/>
  <c r="W360" i="67"/>
  <c r="T353" i="67"/>
  <c r="S367" i="67"/>
  <c r="T331" i="67"/>
  <c r="S326" i="67"/>
  <c r="T323" i="67"/>
  <c r="S314" i="67"/>
  <c r="U291" i="67"/>
  <c r="U358" i="67"/>
  <c r="V374" i="67"/>
  <c r="T360" i="67"/>
  <c r="R329" i="67"/>
  <c r="X323" i="67"/>
  <c r="V343" i="67"/>
  <c r="X311" i="67"/>
  <c r="U312" i="67"/>
  <c r="W363" i="67"/>
  <c r="X374" i="67"/>
  <c r="W369" i="67"/>
  <c r="T333" i="67"/>
  <c r="U345" i="67"/>
  <c r="V342" i="67"/>
  <c r="U300" i="67"/>
  <c r="U311" i="67"/>
  <c r="R363" i="67"/>
  <c r="V355" i="67"/>
  <c r="U373" i="67"/>
  <c r="V333" i="67"/>
  <c r="U328" i="67"/>
  <c r="V325" i="67"/>
  <c r="U316" i="67"/>
  <c r="R304" i="67"/>
  <c r="W375" i="67"/>
  <c r="W355" i="67"/>
  <c r="T374" i="67"/>
  <c r="S322" i="67"/>
  <c r="V331" i="67"/>
  <c r="S347" i="67"/>
  <c r="R305" i="67"/>
  <c r="W298" i="67"/>
  <c r="R370" i="67"/>
  <c r="S377" i="67"/>
  <c r="R372" i="67"/>
  <c r="S340" i="67"/>
  <c r="W347" i="67"/>
  <c r="X344" i="67"/>
  <c r="W302" i="67"/>
  <c r="S294" i="67"/>
  <c r="S373" i="67"/>
  <c r="W365" i="67"/>
  <c r="V360" i="67"/>
  <c r="U341" i="67"/>
  <c r="T336" i="67"/>
  <c r="U333" i="67"/>
  <c r="T291" i="67"/>
  <c r="S303" i="67"/>
  <c r="T376" i="67"/>
  <c r="S355" i="67"/>
  <c r="W374" i="67"/>
  <c r="T329" i="67"/>
  <c r="W341" i="67"/>
  <c r="X303" i="67"/>
  <c r="X304" i="67"/>
  <c r="T293" i="67"/>
  <c r="X375" i="67"/>
  <c r="U368" i="67"/>
  <c r="T363" i="67"/>
  <c r="S336" i="67"/>
  <c r="T343" i="67"/>
  <c r="S315" i="67"/>
  <c r="U293" i="67"/>
  <c r="X315" i="67"/>
  <c r="V373" i="67"/>
  <c r="S366" i="67"/>
  <c r="R361" i="67"/>
  <c r="X347" i="67"/>
  <c r="W338" i="67"/>
  <c r="V310" i="67"/>
  <c r="S291" i="67"/>
  <c r="V313" i="67"/>
  <c r="S362" i="67"/>
  <c r="W354" i="67"/>
  <c r="T346" i="67"/>
  <c r="R335" i="67"/>
  <c r="T344" i="67"/>
  <c r="W305" i="67"/>
  <c r="T313" i="67"/>
  <c r="S378" i="67"/>
  <c r="W370" i="67"/>
  <c r="V365" i="67"/>
  <c r="W325" i="67"/>
  <c r="W328" i="67"/>
  <c r="X298" i="67"/>
  <c r="W295" i="67"/>
  <c r="T294" i="67"/>
  <c r="W366" i="67"/>
  <c r="T359" i="67"/>
  <c r="S354" i="67"/>
  <c r="V329" i="67"/>
  <c r="X341" i="67"/>
  <c r="X296" i="67"/>
  <c r="U295" i="67"/>
  <c r="W306" i="67"/>
  <c r="U364" i="67"/>
  <c r="R357" i="67"/>
  <c r="U342" i="67"/>
  <c r="W322" i="67"/>
  <c r="V327" i="67"/>
  <c r="T292" i="67"/>
  <c r="V315" i="67"/>
  <c r="U304" i="67"/>
  <c r="T372" i="67"/>
  <c r="V363" i="67"/>
  <c r="V345" i="67"/>
  <c r="X332" i="67"/>
  <c r="W323" i="67"/>
  <c r="R303" i="67"/>
  <c r="S304" i="67"/>
  <c r="U307" i="67"/>
  <c r="X370" i="67"/>
  <c r="U363" i="67"/>
  <c r="T358" i="67"/>
  <c r="S339" i="67"/>
  <c r="R334" i="67"/>
  <c r="S331" i="67"/>
  <c r="W309" i="67"/>
  <c r="V298" i="67"/>
  <c r="U359" i="67"/>
  <c r="S375" i="67"/>
  <c r="W359" i="67"/>
  <c r="W327" i="67"/>
  <c r="V322" i="67"/>
  <c r="S293" i="67"/>
  <c r="W311" i="67"/>
  <c r="R307" i="67"/>
  <c r="S357" i="67"/>
  <c r="W367" i="67"/>
  <c r="V354" i="67"/>
  <c r="U325" i="67"/>
  <c r="V335" i="67"/>
  <c r="R313" i="67"/>
  <c r="U309" i="67"/>
  <c r="U302" i="67"/>
  <c r="T356" i="67"/>
  <c r="R373" i="67"/>
  <c r="X367" i="67"/>
  <c r="V332" i="67"/>
  <c r="U323" i="67"/>
  <c r="S313" i="67"/>
  <c r="R298" i="67"/>
  <c r="V300" i="67"/>
  <c r="W361" i="67"/>
  <c r="T354" i="67"/>
  <c r="V366" i="67"/>
  <c r="R330" i="67"/>
  <c r="X324" i="67"/>
  <c r="T306" i="67"/>
  <c r="R314" i="67"/>
  <c r="V311" i="67"/>
  <c r="U369" i="67"/>
  <c r="V377" i="67"/>
  <c r="U372" i="67"/>
  <c r="R344" i="67"/>
  <c r="X334" i="67"/>
  <c r="T299" i="67"/>
  <c r="V302" i="67"/>
  <c r="V316" i="67"/>
  <c r="S363" i="67"/>
  <c r="T375" i="67"/>
  <c r="S370" i="67"/>
  <c r="U339" i="67"/>
  <c r="R328" i="67"/>
  <c r="W294" i="67"/>
  <c r="T300" i="67"/>
  <c r="R308" i="67"/>
  <c r="T371" i="67"/>
  <c r="X363" i="67"/>
  <c r="W358" i="67"/>
  <c r="R341" i="67"/>
  <c r="X331" i="67"/>
  <c r="R306" i="67"/>
  <c r="S309" i="67"/>
  <c r="T311" i="67"/>
  <c r="T377" i="67"/>
  <c r="R359" i="67"/>
  <c r="U336" i="67"/>
  <c r="R326" i="67"/>
  <c r="W344" i="67"/>
  <c r="U298" i="67"/>
  <c r="X301" i="67"/>
  <c r="X314" i="67"/>
  <c r="T378" i="67"/>
  <c r="T362" i="67"/>
  <c r="U334" i="67"/>
  <c r="U347" i="67"/>
  <c r="V344" i="67"/>
  <c r="S310" i="67"/>
  <c r="U315" i="67"/>
  <c r="U313" i="67"/>
  <c r="U371" i="67"/>
  <c r="U355" i="67"/>
  <c r="S328" i="67"/>
  <c r="S345" i="67"/>
  <c r="T342" i="67"/>
  <c r="V305" i="67"/>
  <c r="U299" i="67"/>
  <c r="U354" i="67"/>
  <c r="U376" i="67"/>
  <c r="U360" i="67"/>
  <c r="X338" i="67"/>
  <c r="W333" i="67"/>
  <c r="X330" i="67"/>
  <c r="T298" i="67"/>
  <c r="R297" i="67"/>
  <c r="W371" i="67"/>
  <c r="S369" i="67"/>
  <c r="W340" i="67"/>
  <c r="U326" i="67"/>
  <c r="X346" i="67"/>
  <c r="W314" i="67"/>
  <c r="W292" i="67"/>
  <c r="U370" i="67"/>
  <c r="S353" i="67"/>
  <c r="V369" i="67"/>
  <c r="U343" i="67"/>
  <c r="T338" i="67"/>
  <c r="U335" i="67"/>
  <c r="X291" i="67"/>
  <c r="S306" i="67"/>
  <c r="T361" i="67"/>
  <c r="R358" i="67"/>
  <c r="R365" i="67"/>
  <c r="S341" i="67"/>
  <c r="R336" i="67"/>
  <c r="S333" i="67"/>
  <c r="V304" i="67"/>
  <c r="V301" i="67"/>
  <c r="W357" i="67"/>
  <c r="V353" i="67"/>
  <c r="S359" i="67"/>
  <c r="W329" i="67"/>
  <c r="V324" i="67"/>
  <c r="X345" i="67"/>
  <c r="X300" i="67"/>
  <c r="X312" i="67"/>
  <c r="U273" i="67"/>
  <c r="S307" i="67"/>
  <c r="W270" i="67"/>
  <c r="U205" i="67"/>
  <c r="T205" i="67"/>
  <c r="V126" i="67"/>
  <c r="T119" i="67"/>
  <c r="W263" i="67"/>
  <c r="V261" i="67"/>
  <c r="V219" i="67"/>
  <c r="T219" i="67"/>
  <c r="V106" i="67"/>
  <c r="V113" i="67"/>
  <c r="S282" i="67"/>
  <c r="V262" i="67"/>
  <c r="S217" i="67"/>
  <c r="V208" i="67"/>
  <c r="V116" i="67"/>
  <c r="V114" i="67"/>
  <c r="S283" i="67"/>
  <c r="W278" i="67"/>
  <c r="V203" i="67"/>
  <c r="W201" i="67"/>
  <c r="W109" i="67"/>
  <c r="S126" i="67"/>
  <c r="T108" i="67"/>
  <c r="W312" i="67"/>
  <c r="W261" i="67"/>
  <c r="T278" i="67"/>
  <c r="T220" i="67"/>
  <c r="W203" i="67"/>
  <c r="U105" i="67"/>
  <c r="U310" i="67"/>
  <c r="S278" i="67"/>
  <c r="U275" i="67"/>
  <c r="U217" i="67"/>
  <c r="T200" i="67"/>
  <c r="S124" i="67"/>
  <c r="V292" i="67"/>
  <c r="T274" i="67"/>
  <c r="T263" i="67"/>
  <c r="V215" i="67"/>
  <c r="V210" i="67"/>
  <c r="V105" i="67"/>
  <c r="R315" i="67"/>
  <c r="V268" i="67"/>
  <c r="W281" i="67"/>
  <c r="V207" i="67"/>
  <c r="S207" i="67"/>
  <c r="S127" i="67"/>
  <c r="T107" i="67"/>
  <c r="V306" i="67"/>
  <c r="S261" i="67"/>
  <c r="T285" i="67"/>
  <c r="S212" i="67"/>
  <c r="W210" i="67"/>
  <c r="S105" i="67"/>
  <c r="T304" i="67"/>
  <c r="V273" i="67"/>
  <c r="T281" i="67"/>
  <c r="T201" i="67"/>
  <c r="T207" i="67"/>
  <c r="W119" i="67"/>
  <c r="S311" i="67"/>
  <c r="U267" i="67"/>
  <c r="U276" i="67"/>
  <c r="V200" i="67"/>
  <c r="V217" i="67"/>
  <c r="U111" i="67"/>
  <c r="X308" i="67"/>
  <c r="V264" i="67"/>
  <c r="U268" i="67"/>
  <c r="W220" i="67"/>
  <c r="S214" i="67"/>
  <c r="V108" i="67"/>
  <c r="S117" i="67"/>
  <c r="X297" i="67"/>
  <c r="V267" i="67"/>
  <c r="T275" i="67"/>
  <c r="S199" i="67"/>
  <c r="U215" i="67"/>
  <c r="T109" i="67"/>
  <c r="W108" i="67"/>
  <c r="S264" i="67"/>
  <c r="V265" i="67"/>
  <c r="W212" i="67"/>
  <c r="V212" i="67"/>
  <c r="U106" i="67"/>
  <c r="T105" i="67"/>
  <c r="T273" i="67"/>
  <c r="S281" i="67"/>
  <c r="S215" i="67"/>
  <c r="W221" i="67"/>
  <c r="S116" i="67"/>
  <c r="V115" i="67"/>
  <c r="U270" i="67"/>
  <c r="U284" i="67"/>
  <c r="T208" i="67"/>
  <c r="T218" i="67"/>
  <c r="W112" i="67"/>
  <c r="S112" i="67"/>
  <c r="U117" i="67"/>
  <c r="S302" i="67"/>
  <c r="W269" i="67"/>
  <c r="U198" i="67"/>
  <c r="V209" i="67"/>
  <c r="S130" i="67"/>
  <c r="W118" i="67"/>
  <c r="U269" i="67"/>
  <c r="T266" i="67"/>
  <c r="W213" i="67"/>
  <c r="W202" i="67"/>
  <c r="S122" i="67"/>
  <c r="U112" i="67"/>
  <c r="S279" i="67"/>
  <c r="V276" i="67"/>
  <c r="S203" i="67"/>
  <c r="W222" i="67"/>
  <c r="S109" i="67"/>
  <c r="T112" i="67"/>
  <c r="W275" i="67"/>
  <c r="S273" i="67"/>
  <c r="W216" i="67"/>
  <c r="T215" i="67"/>
  <c r="S123" i="67"/>
  <c r="V125" i="67"/>
  <c r="T123" i="67"/>
  <c r="V271" i="67"/>
  <c r="S276" i="67"/>
  <c r="S205" i="67"/>
  <c r="U200" i="67"/>
  <c r="S110" i="67"/>
  <c r="U130" i="67"/>
  <c r="T261" i="67"/>
  <c r="W272" i="67"/>
  <c r="S216" i="67"/>
  <c r="S200" i="67"/>
  <c r="S111" i="67"/>
  <c r="V123" i="67"/>
  <c r="S274" i="67"/>
  <c r="U282" i="67"/>
  <c r="S221" i="67"/>
  <c r="V213" i="67"/>
  <c r="W122" i="67"/>
  <c r="W106" i="67"/>
  <c r="W280" i="67"/>
  <c r="V279" i="67"/>
  <c r="U211" i="67"/>
  <c r="W206" i="67"/>
  <c r="U116" i="67"/>
  <c r="W123" i="67"/>
  <c r="U107" i="67"/>
  <c r="V303" i="67"/>
  <c r="U281" i="67"/>
  <c r="W265" i="67"/>
  <c r="W207" i="67"/>
  <c r="W120" i="67"/>
  <c r="W127" i="67"/>
  <c r="T301" i="67"/>
  <c r="V278" i="67"/>
  <c r="T262" i="67"/>
  <c r="T204" i="67"/>
  <c r="U114" i="67"/>
  <c r="U113" i="67"/>
  <c r="S308" i="67"/>
  <c r="T267" i="67"/>
  <c r="V272" i="67"/>
  <c r="V214" i="67"/>
  <c r="W115" i="67"/>
  <c r="T117" i="67"/>
  <c r="X305" i="67"/>
  <c r="U285" i="67"/>
  <c r="S269" i="67"/>
  <c r="S211" i="67"/>
  <c r="V127" i="67"/>
  <c r="V111" i="67"/>
  <c r="V117" i="67"/>
  <c r="U297" i="67"/>
  <c r="T260" i="67"/>
  <c r="S272" i="67"/>
  <c r="W214" i="67"/>
  <c r="S198" i="67"/>
  <c r="U124" i="67"/>
  <c r="S295" i="67"/>
  <c r="W284" i="67"/>
  <c r="W268" i="67"/>
  <c r="T211" i="67"/>
  <c r="T213" i="67"/>
  <c r="V121" i="67"/>
  <c r="R302" i="67"/>
  <c r="W279" i="67"/>
  <c r="U278" i="67"/>
  <c r="V221" i="67"/>
  <c r="U204" i="67"/>
  <c r="V110" i="67"/>
  <c r="W299" i="67"/>
  <c r="V270" i="67"/>
  <c r="V275" i="67"/>
  <c r="S218" i="67"/>
  <c r="T127" i="67"/>
  <c r="V269" i="67"/>
  <c r="U277" i="67"/>
  <c r="U219" i="67"/>
  <c r="T202" i="67"/>
  <c r="S107" i="67"/>
  <c r="T130" i="67"/>
  <c r="S285" i="67"/>
  <c r="V274" i="67"/>
  <c r="V216" i="67"/>
  <c r="U199" i="67"/>
  <c r="U127" i="67"/>
  <c r="T126" i="67"/>
  <c r="W260" i="67"/>
  <c r="W283" i="67"/>
  <c r="W204" i="67"/>
  <c r="S209" i="67"/>
  <c r="T124" i="67"/>
  <c r="V122" i="67"/>
  <c r="T279" i="67"/>
  <c r="T280" i="67"/>
  <c r="U223" i="67"/>
  <c r="W205" i="67"/>
  <c r="T116" i="67"/>
  <c r="S115" i="67"/>
  <c r="X307" i="67"/>
  <c r="W282" i="67"/>
  <c r="W262" i="67"/>
  <c r="U214" i="67"/>
  <c r="V218" i="67"/>
  <c r="U121" i="67"/>
  <c r="S119" i="67"/>
  <c r="U272" i="67"/>
  <c r="T276" i="67"/>
  <c r="W218" i="67"/>
  <c r="W211" i="67"/>
  <c r="U109" i="67"/>
  <c r="W107" i="67"/>
  <c r="V266" i="67"/>
  <c r="U263" i="67"/>
  <c r="U207" i="67"/>
  <c r="T199" i="67"/>
  <c r="T115" i="67"/>
  <c r="S106" i="67"/>
  <c r="S263" i="67"/>
  <c r="V260" i="67"/>
  <c r="S201" i="67"/>
  <c r="T209" i="67"/>
  <c r="V109" i="67"/>
  <c r="T128" i="67"/>
  <c r="W110" i="67"/>
  <c r="U271" i="67"/>
  <c r="V263" i="67"/>
  <c r="S210" i="67"/>
  <c r="W199" i="67"/>
  <c r="T113" i="67"/>
  <c r="U125" i="67"/>
  <c r="S265" i="67"/>
  <c r="S260" i="67"/>
  <c r="T203" i="67"/>
  <c r="U206" i="67"/>
  <c r="V107" i="67"/>
  <c r="W111" i="67"/>
  <c r="T271" i="67"/>
  <c r="T269" i="67"/>
  <c r="T223" i="67"/>
  <c r="W215" i="67"/>
  <c r="U126" i="67"/>
  <c r="W116" i="67"/>
  <c r="W277" i="67"/>
  <c r="U266" i="67"/>
  <c r="U216" i="67"/>
  <c r="V206" i="67"/>
  <c r="S120" i="67"/>
  <c r="U110" i="67"/>
  <c r="W126" i="67"/>
  <c r="U294" i="67"/>
  <c r="T268" i="67"/>
  <c r="T198" i="67"/>
  <c r="S208" i="67"/>
  <c r="W129" i="67"/>
  <c r="S113" i="67"/>
  <c r="S292" i="67"/>
  <c r="U265" i="67"/>
  <c r="V211" i="67"/>
  <c r="W217" i="67"/>
  <c r="T122" i="67"/>
  <c r="T106" i="67"/>
  <c r="R299" i="67"/>
  <c r="S275" i="67"/>
  <c r="W200" i="67"/>
  <c r="U201" i="67"/>
  <c r="S108" i="67"/>
  <c r="W125" i="67"/>
  <c r="W296" i="67"/>
  <c r="W271" i="67"/>
  <c r="T214" i="67"/>
  <c r="V198" i="67"/>
  <c r="T120" i="67"/>
  <c r="U119" i="67"/>
  <c r="T110" i="67"/>
  <c r="V281" i="67"/>
  <c r="T283" i="67"/>
  <c r="S202" i="67"/>
  <c r="T216" i="67"/>
  <c r="T111" i="67"/>
  <c r="W301" i="67"/>
  <c r="S262" i="67"/>
  <c r="W274" i="67"/>
  <c r="W198" i="67"/>
  <c r="U213" i="67"/>
  <c r="U108" i="67"/>
  <c r="X292" i="67"/>
  <c r="T277" i="67"/>
  <c r="T265" i="67"/>
  <c r="U208" i="67"/>
  <c r="S204" i="67"/>
  <c r="S118" i="67"/>
  <c r="T314" i="67"/>
  <c r="S268" i="67"/>
  <c r="U262" i="67"/>
  <c r="V205" i="67"/>
  <c r="W219" i="67"/>
  <c r="W114" i="67"/>
  <c r="U120" i="67"/>
  <c r="R293" i="67"/>
  <c r="W273" i="67"/>
  <c r="T264" i="67"/>
  <c r="T206" i="67"/>
  <c r="V199" i="67"/>
  <c r="W117" i="67"/>
  <c r="W315" i="67"/>
  <c r="T270" i="67"/>
  <c r="U261" i="67"/>
  <c r="U203" i="67"/>
  <c r="U220" i="67"/>
  <c r="T114" i="67"/>
  <c r="W113" i="67"/>
  <c r="V280" i="67"/>
  <c r="S271" i="67"/>
  <c r="S213" i="67"/>
  <c r="U218" i="67"/>
  <c r="V124" i="67"/>
  <c r="U123" i="67"/>
  <c r="S277" i="67"/>
  <c r="W267" i="67"/>
  <c r="W209" i="67"/>
  <c r="W208" i="67"/>
  <c r="S121" i="67"/>
  <c r="V120" i="67"/>
  <c r="S316" i="67"/>
  <c r="S280" i="67"/>
  <c r="U274" i="67"/>
  <c r="T217" i="67"/>
  <c r="U210" i="67"/>
  <c r="U122" i="67"/>
  <c r="T121" i="67"/>
  <c r="W276" i="67"/>
  <c r="W264" i="67"/>
  <c r="S223" i="67"/>
  <c r="U202" i="67"/>
  <c r="V119" i="67"/>
  <c r="U118" i="67"/>
  <c r="U264" i="67"/>
  <c r="S267" i="67"/>
  <c r="U212" i="67"/>
  <c r="V202" i="67"/>
  <c r="W128" i="67"/>
  <c r="S128" i="67"/>
  <c r="V283" i="67"/>
  <c r="S266" i="67"/>
  <c r="S206" i="67"/>
  <c r="T221" i="67"/>
  <c r="T125" i="67"/>
  <c r="W124" i="67"/>
  <c r="S114" i="67"/>
  <c r="U260" i="67"/>
  <c r="T282" i="67"/>
  <c r="T212" i="67"/>
  <c r="V204" i="67"/>
  <c r="W121" i="67"/>
  <c r="V112" i="67"/>
  <c r="V282" i="67"/>
  <c r="U279" i="67"/>
  <c r="U209" i="67"/>
  <c r="U222" i="67"/>
  <c r="U115" i="67"/>
  <c r="W105" i="67"/>
  <c r="U280" i="67"/>
  <c r="V277" i="67"/>
  <c r="S220" i="67"/>
  <c r="V220" i="67"/>
  <c r="V118" i="67"/>
  <c r="S125" i="67"/>
  <c r="S270" i="67"/>
  <c r="W266" i="67"/>
  <c r="S219" i="67"/>
  <c r="T210" i="67"/>
  <c r="V128" i="67"/>
  <c r="T118" i="67"/>
  <c r="U129" i="67"/>
  <c r="V201" i="67"/>
  <c r="C8" i="131" l="1"/>
  <c r="H110" i="157" l="1"/>
  <c r="H14" i="157" l="1"/>
  <c r="C9" i="140" l="1"/>
  <c r="D9" i="140"/>
  <c r="E9" i="140"/>
  <c r="F9" i="140"/>
  <c r="C10" i="140"/>
  <c r="D10" i="140"/>
  <c r="E10" i="140"/>
  <c r="F10" i="140"/>
  <c r="C23" i="140"/>
  <c r="C12" i="140" s="1"/>
  <c r="D23" i="140"/>
  <c r="D12" i="140" s="1"/>
  <c r="E23" i="140"/>
  <c r="E12" i="140" s="1"/>
  <c r="F23" i="140"/>
  <c r="F12" i="140" s="1"/>
  <c r="C11" i="140"/>
  <c r="D11" i="140"/>
  <c r="E11" i="140"/>
  <c r="F11" i="140"/>
  <c r="L163" i="157" l="1"/>
  <c r="H163" i="157"/>
  <c r="G163" i="157"/>
  <c r="C163" i="157"/>
  <c r="B163" i="157"/>
  <c r="I162" i="157"/>
  <c r="N162" i="157" s="1"/>
  <c r="D162" i="157"/>
  <c r="I161" i="157"/>
  <c r="N161" i="157" s="1"/>
  <c r="D161" i="157"/>
  <c r="I160" i="157"/>
  <c r="N160" i="157" s="1"/>
  <c r="D160" i="157"/>
  <c r="I159" i="157"/>
  <c r="N159" i="157" s="1"/>
  <c r="D159" i="157"/>
  <c r="I158" i="157"/>
  <c r="N158" i="157" s="1"/>
  <c r="D158" i="157"/>
  <c r="I157" i="157"/>
  <c r="N157" i="157" s="1"/>
  <c r="D157" i="157"/>
  <c r="I156" i="157"/>
  <c r="N156" i="157" s="1"/>
  <c r="D156" i="157"/>
  <c r="I155" i="157"/>
  <c r="N155" i="157" s="1"/>
  <c r="D155" i="157"/>
  <c r="I154" i="157"/>
  <c r="N154" i="157" s="1"/>
  <c r="D154" i="157"/>
  <c r="I153" i="157"/>
  <c r="N153" i="157" s="1"/>
  <c r="D153" i="157"/>
  <c r="I152" i="157"/>
  <c r="N152" i="157" s="1"/>
  <c r="D152" i="157"/>
  <c r="I151" i="157"/>
  <c r="D151" i="157"/>
  <c r="L144" i="157"/>
  <c r="H144" i="157"/>
  <c r="G144" i="157"/>
  <c r="C144" i="157"/>
  <c r="B144" i="157"/>
  <c r="I143" i="157"/>
  <c r="N143" i="157" s="1"/>
  <c r="D143" i="157"/>
  <c r="I142" i="157"/>
  <c r="N142" i="157" s="1"/>
  <c r="D142" i="157"/>
  <c r="I141" i="157"/>
  <c r="N141" i="157" s="1"/>
  <c r="D141" i="157"/>
  <c r="I140" i="157"/>
  <c r="N140" i="157" s="1"/>
  <c r="D140" i="157"/>
  <c r="I139" i="157"/>
  <c r="N139" i="157" s="1"/>
  <c r="D139" i="157"/>
  <c r="I138" i="157"/>
  <c r="N138" i="157" s="1"/>
  <c r="D138" i="157"/>
  <c r="I137" i="157"/>
  <c r="N137" i="157" s="1"/>
  <c r="D137" i="157"/>
  <c r="I136" i="157"/>
  <c r="N136" i="157" s="1"/>
  <c r="D136" i="157"/>
  <c r="I135" i="157"/>
  <c r="N135" i="157" s="1"/>
  <c r="D135" i="157"/>
  <c r="I134" i="157"/>
  <c r="N134" i="157" s="1"/>
  <c r="D134" i="157"/>
  <c r="I133" i="157"/>
  <c r="N133" i="157" s="1"/>
  <c r="D133" i="157"/>
  <c r="I132" i="157"/>
  <c r="N132" i="157" s="1"/>
  <c r="D132" i="157"/>
  <c r="H127" i="157"/>
  <c r="G127" i="157"/>
  <c r="C127" i="157"/>
  <c r="B127" i="157"/>
  <c r="I126" i="157"/>
  <c r="D126" i="157"/>
  <c r="I125" i="157"/>
  <c r="D125" i="157"/>
  <c r="I124" i="157"/>
  <c r="D124" i="157"/>
  <c r="I123" i="157"/>
  <c r="D123" i="157"/>
  <c r="I122" i="157"/>
  <c r="D122" i="157"/>
  <c r="I121" i="157"/>
  <c r="D121" i="157"/>
  <c r="I120" i="157"/>
  <c r="D120" i="157"/>
  <c r="I119" i="157"/>
  <c r="D119" i="157"/>
  <c r="I118" i="157"/>
  <c r="D118" i="157"/>
  <c r="I117" i="157"/>
  <c r="D117" i="157"/>
  <c r="I116" i="157"/>
  <c r="D116" i="157"/>
  <c r="I115" i="157"/>
  <c r="D115" i="157"/>
  <c r="L111" i="157"/>
  <c r="H111" i="157"/>
  <c r="G111" i="157"/>
  <c r="C111" i="157"/>
  <c r="B111" i="157"/>
  <c r="I110" i="157"/>
  <c r="N110" i="157" s="1"/>
  <c r="D110" i="157"/>
  <c r="I109" i="157"/>
  <c r="N109" i="157" s="1"/>
  <c r="D109" i="157"/>
  <c r="I108" i="157"/>
  <c r="N108" i="157" s="1"/>
  <c r="D108" i="157"/>
  <c r="I107" i="157"/>
  <c r="N107" i="157" s="1"/>
  <c r="D107" i="157"/>
  <c r="I106" i="157"/>
  <c r="N106" i="157" s="1"/>
  <c r="D106" i="157"/>
  <c r="I105" i="157"/>
  <c r="N105" i="157" s="1"/>
  <c r="D105" i="157"/>
  <c r="I104" i="157"/>
  <c r="N104" i="157" s="1"/>
  <c r="D104" i="157"/>
  <c r="I103" i="157"/>
  <c r="N103" i="157" s="1"/>
  <c r="D103" i="157"/>
  <c r="I102" i="157"/>
  <c r="N102" i="157" s="1"/>
  <c r="D102" i="157"/>
  <c r="I101" i="157"/>
  <c r="N101" i="157" s="1"/>
  <c r="D101" i="157"/>
  <c r="I100" i="157"/>
  <c r="N100" i="157" s="1"/>
  <c r="D100" i="157"/>
  <c r="I99" i="157"/>
  <c r="N99" i="157" s="1"/>
  <c r="D99" i="157"/>
  <c r="L95" i="157"/>
  <c r="H95" i="157"/>
  <c r="G95" i="157"/>
  <c r="C95" i="157"/>
  <c r="B95" i="157"/>
  <c r="I94" i="157"/>
  <c r="N94" i="157" s="1"/>
  <c r="D94" i="157"/>
  <c r="I93" i="157"/>
  <c r="N93" i="157" s="1"/>
  <c r="D93" i="157"/>
  <c r="I92" i="157"/>
  <c r="N92" i="157" s="1"/>
  <c r="D92" i="157"/>
  <c r="I91" i="157"/>
  <c r="N91" i="157" s="1"/>
  <c r="D91" i="157"/>
  <c r="I90" i="157"/>
  <c r="N90" i="157" s="1"/>
  <c r="D90" i="157"/>
  <c r="I89" i="157"/>
  <c r="N89" i="157" s="1"/>
  <c r="D89" i="157"/>
  <c r="I88" i="157"/>
  <c r="N88" i="157" s="1"/>
  <c r="D88" i="157"/>
  <c r="I87" i="157"/>
  <c r="N87" i="157" s="1"/>
  <c r="D87" i="157"/>
  <c r="I86" i="157"/>
  <c r="N86" i="157" s="1"/>
  <c r="D86" i="157"/>
  <c r="I85" i="157"/>
  <c r="N85" i="157" s="1"/>
  <c r="D85" i="157"/>
  <c r="I84" i="157"/>
  <c r="N84" i="157" s="1"/>
  <c r="D84" i="157"/>
  <c r="I83" i="157"/>
  <c r="N83" i="157" s="1"/>
  <c r="D83" i="157"/>
  <c r="G79" i="157"/>
  <c r="C79" i="157"/>
  <c r="B79" i="157"/>
  <c r="I78" i="157"/>
  <c r="D78" i="157"/>
  <c r="I77" i="157"/>
  <c r="D77" i="157"/>
  <c r="I76" i="157"/>
  <c r="D76" i="157"/>
  <c r="I75" i="157"/>
  <c r="D75" i="157"/>
  <c r="I74" i="157"/>
  <c r="D74" i="157"/>
  <c r="I73" i="157"/>
  <c r="D73" i="157"/>
  <c r="I72" i="157"/>
  <c r="D72" i="157"/>
  <c r="I71" i="157"/>
  <c r="D71" i="157"/>
  <c r="I70" i="157"/>
  <c r="D70" i="157"/>
  <c r="I69" i="157"/>
  <c r="D69" i="157"/>
  <c r="I68" i="157"/>
  <c r="D68" i="157"/>
  <c r="I67" i="157"/>
  <c r="D67" i="157"/>
  <c r="L63" i="157"/>
  <c r="H63" i="157"/>
  <c r="G63" i="157"/>
  <c r="C63" i="157"/>
  <c r="B63" i="157"/>
  <c r="I62" i="157"/>
  <c r="D62" i="157"/>
  <c r="I61" i="157"/>
  <c r="D61" i="157"/>
  <c r="I60" i="157"/>
  <c r="D60" i="157"/>
  <c r="I59" i="157"/>
  <c r="D59" i="157"/>
  <c r="I58" i="157"/>
  <c r="D58" i="157"/>
  <c r="I57" i="157"/>
  <c r="D57" i="157"/>
  <c r="I56" i="157"/>
  <c r="D56" i="157"/>
  <c r="I55" i="157"/>
  <c r="D55" i="157"/>
  <c r="I54" i="157"/>
  <c r="D54" i="157"/>
  <c r="I53" i="157"/>
  <c r="D53" i="157"/>
  <c r="I52" i="157"/>
  <c r="D52" i="157"/>
  <c r="I51" i="157"/>
  <c r="D51" i="157"/>
  <c r="L47" i="157"/>
  <c r="H47" i="157"/>
  <c r="G47" i="157"/>
  <c r="C47" i="157"/>
  <c r="B47" i="157"/>
  <c r="I46" i="157"/>
  <c r="N46" i="157" s="1"/>
  <c r="D46" i="157"/>
  <c r="I45" i="157"/>
  <c r="N45" i="157" s="1"/>
  <c r="D45" i="157"/>
  <c r="I44" i="157"/>
  <c r="N44" i="157" s="1"/>
  <c r="D44" i="157"/>
  <c r="I43" i="157"/>
  <c r="N43" i="157" s="1"/>
  <c r="D43" i="157"/>
  <c r="I42" i="157"/>
  <c r="N42" i="157" s="1"/>
  <c r="D42" i="157"/>
  <c r="I41" i="157"/>
  <c r="N41" i="157" s="1"/>
  <c r="D41" i="157"/>
  <c r="I40" i="157"/>
  <c r="N40" i="157" s="1"/>
  <c r="D40" i="157"/>
  <c r="I39" i="157"/>
  <c r="N39" i="157" s="1"/>
  <c r="D39" i="157"/>
  <c r="I38" i="157"/>
  <c r="D38" i="157"/>
  <c r="I37" i="157"/>
  <c r="D37" i="157"/>
  <c r="I36" i="157"/>
  <c r="D36" i="157"/>
  <c r="I35" i="157"/>
  <c r="D35" i="157"/>
  <c r="L31" i="157"/>
  <c r="H31" i="157"/>
  <c r="G31" i="157"/>
  <c r="C31" i="157"/>
  <c r="B31" i="157"/>
  <c r="I30" i="157"/>
  <c r="N30" i="157" s="1"/>
  <c r="D30" i="157"/>
  <c r="I29" i="157"/>
  <c r="N29" i="157" s="1"/>
  <c r="D29" i="157"/>
  <c r="I28" i="157"/>
  <c r="N28" i="157" s="1"/>
  <c r="D28" i="157"/>
  <c r="I27" i="157"/>
  <c r="N27" i="157" s="1"/>
  <c r="D27" i="157"/>
  <c r="I26" i="157"/>
  <c r="N26" i="157" s="1"/>
  <c r="D26" i="157"/>
  <c r="I25" i="157"/>
  <c r="N25" i="157" s="1"/>
  <c r="D25" i="157"/>
  <c r="I24" i="157"/>
  <c r="N24" i="157" s="1"/>
  <c r="D24" i="157"/>
  <c r="I23" i="157"/>
  <c r="N23" i="157" s="1"/>
  <c r="D23" i="157"/>
  <c r="I22" i="157"/>
  <c r="N22" i="157" s="1"/>
  <c r="D22" i="157"/>
  <c r="I21" i="157"/>
  <c r="D21" i="157"/>
  <c r="I20" i="157"/>
  <c r="D20" i="157"/>
  <c r="I19" i="157"/>
  <c r="D19" i="157"/>
  <c r="L15" i="157"/>
  <c r="H15" i="157"/>
  <c r="G15" i="157"/>
  <c r="C15" i="157"/>
  <c r="B15" i="157"/>
  <c r="I14" i="157"/>
  <c r="N14" i="157" s="1"/>
  <c r="D14" i="157"/>
  <c r="I13" i="157"/>
  <c r="N13" i="157" s="1"/>
  <c r="D13" i="157"/>
  <c r="I12" i="157"/>
  <c r="N12" i="157" s="1"/>
  <c r="D12" i="157"/>
  <c r="I11" i="157"/>
  <c r="N11" i="157" s="1"/>
  <c r="D11" i="157"/>
  <c r="I10" i="157"/>
  <c r="N10" i="157" s="1"/>
  <c r="D10" i="157"/>
  <c r="I9" i="157"/>
  <c r="N9" i="157" s="1"/>
  <c r="D9" i="157"/>
  <c r="I8" i="157"/>
  <c r="N8" i="157" s="1"/>
  <c r="D8" i="157"/>
  <c r="I7" i="157"/>
  <c r="N7" i="157" s="1"/>
  <c r="D7" i="157"/>
  <c r="I6" i="157"/>
  <c r="N6" i="157" s="1"/>
  <c r="D6" i="157"/>
  <c r="I5" i="157"/>
  <c r="N5" i="157" s="1"/>
  <c r="D5" i="157"/>
  <c r="I4" i="157"/>
  <c r="N4" i="157" s="1"/>
  <c r="D4" i="157"/>
  <c r="I3" i="157"/>
  <c r="N3" i="157" s="1"/>
  <c r="D3" i="157"/>
  <c r="N115" i="157" l="1"/>
  <c r="N117" i="157"/>
  <c r="N119" i="157"/>
  <c r="N121" i="157"/>
  <c r="I3" i="147" s="1"/>
  <c r="N123" i="157"/>
  <c r="N125" i="157"/>
  <c r="N116" i="157"/>
  <c r="D3" i="147" s="1"/>
  <c r="N118" i="157"/>
  <c r="N120" i="157"/>
  <c r="N122" i="157"/>
  <c r="N124" i="157"/>
  <c r="L3" i="147" s="1"/>
  <c r="N126" i="157"/>
  <c r="M3" i="147"/>
  <c r="C3" i="147"/>
  <c r="E3" i="147"/>
  <c r="K3" i="147"/>
  <c r="N4" i="139"/>
  <c r="N2" i="135" s="1"/>
  <c r="N3" i="139"/>
  <c r="N4" i="144"/>
  <c r="N3" i="144"/>
  <c r="J4" i="144"/>
  <c r="J3" i="144"/>
  <c r="D4" i="144"/>
  <c r="D3" i="144"/>
  <c r="F4" i="144"/>
  <c r="F3" i="144"/>
  <c r="H4" i="144"/>
  <c r="AQ38" i="161" s="1"/>
  <c r="H3" i="144"/>
  <c r="L4" i="144"/>
  <c r="L3" i="144"/>
  <c r="C3" i="144"/>
  <c r="E4" i="144"/>
  <c r="E3" i="144"/>
  <c r="G4" i="144"/>
  <c r="G3" i="144"/>
  <c r="I4" i="144"/>
  <c r="I3" i="144"/>
  <c r="K4" i="144"/>
  <c r="K3" i="144"/>
  <c r="M4" i="144"/>
  <c r="M3" i="144"/>
  <c r="N4" i="143"/>
  <c r="N2" i="145" s="1"/>
  <c r="N3" i="143"/>
  <c r="H4" i="143"/>
  <c r="H3" i="143"/>
  <c r="J4" i="143"/>
  <c r="J2" i="145" s="1"/>
  <c r="J3" i="143"/>
  <c r="D4" i="143"/>
  <c r="D2" i="145" s="1"/>
  <c r="D3" i="143"/>
  <c r="L4" i="143"/>
  <c r="L2" i="145" s="1"/>
  <c r="L3" i="143"/>
  <c r="F4" i="143"/>
  <c r="F3" i="143"/>
  <c r="C3" i="143"/>
  <c r="I4" i="143"/>
  <c r="I2" i="145" s="1"/>
  <c r="I3" i="143"/>
  <c r="M4" i="143"/>
  <c r="M2" i="145" s="1"/>
  <c r="M3" i="143"/>
  <c r="E4" i="143"/>
  <c r="E3" i="143"/>
  <c r="G4" i="143"/>
  <c r="G3" i="143"/>
  <c r="K4" i="143"/>
  <c r="K2" i="145" s="1"/>
  <c r="K3" i="143"/>
  <c r="E3" i="140"/>
  <c r="J4" i="140"/>
  <c r="J3" i="140"/>
  <c r="F4" i="140"/>
  <c r="F3" i="140"/>
  <c r="I4" i="140"/>
  <c r="I3" i="140"/>
  <c r="C3" i="140"/>
  <c r="K4" i="140"/>
  <c r="K3" i="140"/>
  <c r="G4" i="140"/>
  <c r="G3" i="140"/>
  <c r="D3" i="140"/>
  <c r="H4" i="140"/>
  <c r="AE38" i="161" s="1"/>
  <c r="H3" i="140"/>
  <c r="L4" i="140"/>
  <c r="L3" i="140"/>
  <c r="M4" i="140"/>
  <c r="M3" i="140"/>
  <c r="N4" i="140"/>
  <c r="N3" i="140"/>
  <c r="D4" i="139"/>
  <c r="D2" i="135" s="1"/>
  <c r="D3" i="139"/>
  <c r="L4" i="139"/>
  <c r="L2" i="135" s="1"/>
  <c r="L3" i="139"/>
  <c r="F4" i="139"/>
  <c r="F3" i="139"/>
  <c r="J4" i="139"/>
  <c r="J2" i="135" s="1"/>
  <c r="J3" i="139"/>
  <c r="C3" i="139"/>
  <c r="E4" i="139"/>
  <c r="E3" i="139"/>
  <c r="G4" i="139"/>
  <c r="G3" i="139"/>
  <c r="I4" i="139"/>
  <c r="I2" i="135" s="1"/>
  <c r="I3" i="139"/>
  <c r="K4" i="139"/>
  <c r="K2" i="135" s="1"/>
  <c r="K3" i="139"/>
  <c r="M4" i="139"/>
  <c r="M2" i="135" s="1"/>
  <c r="M3" i="139"/>
  <c r="H4" i="139"/>
  <c r="H3" i="139"/>
  <c r="N4" i="151"/>
  <c r="N2" i="152" s="1"/>
  <c r="N3" i="151"/>
  <c r="D4" i="151"/>
  <c r="D2" i="152" s="1"/>
  <c r="D3" i="151"/>
  <c r="L4" i="151"/>
  <c r="L2" i="152" s="1"/>
  <c r="L3" i="151"/>
  <c r="F4" i="151"/>
  <c r="F2" i="152" s="1"/>
  <c r="F3" i="151"/>
  <c r="H4" i="151"/>
  <c r="H3" i="151"/>
  <c r="M4" i="151"/>
  <c r="M2" i="152" s="1"/>
  <c r="M3" i="151"/>
  <c r="J4" i="151"/>
  <c r="J2" i="152" s="1"/>
  <c r="J3" i="151"/>
  <c r="C3" i="151"/>
  <c r="G4" i="151"/>
  <c r="G3" i="151"/>
  <c r="K4" i="151"/>
  <c r="K2" i="152" s="1"/>
  <c r="K3" i="151"/>
  <c r="E4" i="151"/>
  <c r="E2" i="152" s="1"/>
  <c r="E3" i="151"/>
  <c r="I4" i="151"/>
  <c r="I2" i="152" s="1"/>
  <c r="I3" i="151"/>
  <c r="N3" i="131"/>
  <c r="N2" i="67" s="1"/>
  <c r="D3" i="131"/>
  <c r="D2" i="67" s="1"/>
  <c r="L3" i="131"/>
  <c r="L2" i="67" s="1"/>
  <c r="J3" i="131"/>
  <c r="J2" i="67" s="1"/>
  <c r="F3" i="131"/>
  <c r="H3" i="131"/>
  <c r="G3" i="131"/>
  <c r="E3" i="131"/>
  <c r="I3" i="131"/>
  <c r="I2" i="67" s="1"/>
  <c r="M3" i="131"/>
  <c r="M2" i="67" s="1"/>
  <c r="C3" i="131"/>
  <c r="C2" i="67" s="1"/>
  <c r="K3" i="131"/>
  <c r="K2" i="67" s="1"/>
  <c r="D3" i="132"/>
  <c r="D2" i="134" s="1"/>
  <c r="E4" i="153"/>
  <c r="E2" i="150" s="1"/>
  <c r="E3" i="153"/>
  <c r="G4" i="153"/>
  <c r="G3" i="153"/>
  <c r="M4" i="153"/>
  <c r="M2" i="150" s="1"/>
  <c r="M3" i="153"/>
  <c r="I4" i="153"/>
  <c r="I2" i="150" s="1"/>
  <c r="I3" i="153"/>
  <c r="D4" i="153"/>
  <c r="D2" i="150" s="1"/>
  <c r="D3" i="153"/>
  <c r="F4" i="153"/>
  <c r="F2" i="150" s="1"/>
  <c r="F3" i="153"/>
  <c r="H4" i="153"/>
  <c r="H3" i="153"/>
  <c r="J4" i="153"/>
  <c r="J2" i="150" s="1"/>
  <c r="J3" i="153"/>
  <c r="L4" i="153"/>
  <c r="L2" i="150" s="1"/>
  <c r="L3" i="153"/>
  <c r="N4" i="153"/>
  <c r="N2" i="150" s="1"/>
  <c r="N3" i="153"/>
  <c r="N151" i="157"/>
  <c r="K4" i="153"/>
  <c r="K2" i="150" s="1"/>
  <c r="K3" i="153"/>
  <c r="C4" i="144"/>
  <c r="H79" i="157"/>
  <c r="H2" i="67" l="1"/>
  <c r="P193" i="67" s="1"/>
  <c r="G38" i="161"/>
  <c r="H2" i="152"/>
  <c r="L193" i="152" s="1"/>
  <c r="BI38" i="161"/>
  <c r="H2" i="150"/>
  <c r="O193" i="150" s="1"/>
  <c r="BC38" i="161"/>
  <c r="H2" i="145"/>
  <c r="M193" i="145" s="1"/>
  <c r="AK38" i="161"/>
  <c r="H2" i="135"/>
  <c r="L193" i="135" s="1"/>
  <c r="Y38" i="161"/>
  <c r="G2" i="152"/>
  <c r="O162" i="152" s="1"/>
  <c r="G2" i="150"/>
  <c r="K162" i="150" s="1"/>
  <c r="G2" i="145"/>
  <c r="O162" i="145" s="1"/>
  <c r="G2" i="135"/>
  <c r="L162" i="135" s="1"/>
  <c r="G2" i="67"/>
  <c r="O224" i="152"/>
  <c r="P224" i="152"/>
  <c r="K224" i="152"/>
  <c r="M224" i="152"/>
  <c r="L224" i="152"/>
  <c r="N224" i="152"/>
  <c r="J224" i="152"/>
  <c r="O255" i="152"/>
  <c r="J255" i="152"/>
  <c r="L255" i="152"/>
  <c r="K255" i="152"/>
  <c r="N255" i="152"/>
  <c r="P255" i="152"/>
  <c r="M255" i="152"/>
  <c r="L317" i="152"/>
  <c r="N317" i="152"/>
  <c r="P317" i="152"/>
  <c r="K317" i="152"/>
  <c r="M317" i="152"/>
  <c r="O317" i="152"/>
  <c r="J317" i="152"/>
  <c r="O379" i="152"/>
  <c r="J379" i="152"/>
  <c r="P379" i="152"/>
  <c r="K379" i="152"/>
  <c r="L379" i="152"/>
  <c r="N379" i="152"/>
  <c r="M379" i="152"/>
  <c r="O286" i="152"/>
  <c r="J286" i="152"/>
  <c r="K286" i="152"/>
  <c r="P286" i="152"/>
  <c r="M286" i="152"/>
  <c r="L286" i="152"/>
  <c r="N286" i="152"/>
  <c r="O100" i="152"/>
  <c r="J100" i="152"/>
  <c r="N100" i="152"/>
  <c r="K100" i="152"/>
  <c r="P100" i="152"/>
  <c r="M100" i="152"/>
  <c r="L100" i="152"/>
  <c r="P348" i="152"/>
  <c r="N348" i="152"/>
  <c r="K348" i="152"/>
  <c r="L348" i="152"/>
  <c r="J348" i="152"/>
  <c r="O348" i="152"/>
  <c r="M348" i="152"/>
  <c r="L131" i="152"/>
  <c r="J131" i="152"/>
  <c r="N131" i="152"/>
  <c r="M131" i="152"/>
  <c r="P131" i="152"/>
  <c r="O131" i="152"/>
  <c r="K131" i="152"/>
  <c r="K69" i="152"/>
  <c r="O69" i="152"/>
  <c r="P69" i="152"/>
  <c r="N69" i="152"/>
  <c r="M69" i="152"/>
  <c r="L69" i="152"/>
  <c r="J69" i="152"/>
  <c r="N100" i="150"/>
  <c r="L100" i="150"/>
  <c r="J100" i="150"/>
  <c r="P100" i="150"/>
  <c r="O100" i="150"/>
  <c r="M100" i="150"/>
  <c r="K100" i="150"/>
  <c r="N286" i="150"/>
  <c r="L286" i="150"/>
  <c r="J286" i="150"/>
  <c r="O286" i="150"/>
  <c r="P286" i="150"/>
  <c r="M286" i="150"/>
  <c r="K286" i="150"/>
  <c r="J317" i="150"/>
  <c r="O317" i="150"/>
  <c r="M317" i="150"/>
  <c r="L317" i="150"/>
  <c r="K317" i="150"/>
  <c r="P317" i="150"/>
  <c r="N317" i="150"/>
  <c r="N69" i="150"/>
  <c r="O69" i="150"/>
  <c r="L69" i="150"/>
  <c r="J69" i="150"/>
  <c r="M69" i="150"/>
  <c r="P69" i="150"/>
  <c r="K69" i="150"/>
  <c r="K348" i="150"/>
  <c r="M348" i="150"/>
  <c r="P348" i="150"/>
  <c r="N348" i="150"/>
  <c r="L348" i="150"/>
  <c r="O348" i="150"/>
  <c r="J348" i="150"/>
  <c r="L379" i="150"/>
  <c r="M379" i="150"/>
  <c r="O379" i="150"/>
  <c r="J379" i="150"/>
  <c r="N379" i="150"/>
  <c r="K379" i="150"/>
  <c r="P379" i="150"/>
  <c r="L255" i="150"/>
  <c r="J255" i="150"/>
  <c r="N255" i="150"/>
  <c r="O255" i="150"/>
  <c r="M255" i="150"/>
  <c r="K255" i="150"/>
  <c r="P255" i="150"/>
  <c r="P131" i="150"/>
  <c r="N131" i="150"/>
  <c r="L131" i="150"/>
  <c r="J131" i="150"/>
  <c r="O131" i="150"/>
  <c r="M131" i="150"/>
  <c r="K131" i="150"/>
  <c r="M224" i="150"/>
  <c r="K224" i="150"/>
  <c r="P224" i="150"/>
  <c r="O224" i="150"/>
  <c r="N224" i="150"/>
  <c r="L224" i="150"/>
  <c r="J224" i="150"/>
  <c r="P348" i="148"/>
  <c r="L348" i="148"/>
  <c r="O348" i="148"/>
  <c r="K348" i="148"/>
  <c r="M348" i="148"/>
  <c r="N348" i="148"/>
  <c r="J348" i="148"/>
  <c r="P224" i="148"/>
  <c r="L224" i="148"/>
  <c r="O224" i="148"/>
  <c r="K224" i="148"/>
  <c r="N224" i="148"/>
  <c r="J224" i="148"/>
  <c r="M224" i="148"/>
  <c r="P100" i="148"/>
  <c r="L100" i="148"/>
  <c r="O100" i="148"/>
  <c r="K100" i="148"/>
  <c r="N100" i="148"/>
  <c r="J100" i="148"/>
  <c r="M100" i="148"/>
  <c r="P193" i="148"/>
  <c r="L193" i="148"/>
  <c r="O193" i="148"/>
  <c r="K193" i="148"/>
  <c r="M193" i="148"/>
  <c r="N193" i="148"/>
  <c r="J193" i="148"/>
  <c r="P69" i="148"/>
  <c r="L69" i="148"/>
  <c r="N69" i="148"/>
  <c r="M69" i="148"/>
  <c r="O69" i="148"/>
  <c r="K69" i="148"/>
  <c r="J69" i="148"/>
  <c r="P379" i="148"/>
  <c r="L379" i="148"/>
  <c r="M379" i="148"/>
  <c r="O379" i="148"/>
  <c r="K379" i="148"/>
  <c r="N379" i="148"/>
  <c r="J379" i="148"/>
  <c r="N38" i="148"/>
  <c r="J38" i="148"/>
  <c r="M38" i="148"/>
  <c r="P38" i="148"/>
  <c r="L38" i="148"/>
  <c r="O38" i="148"/>
  <c r="K38" i="148"/>
  <c r="P286" i="148"/>
  <c r="L286" i="148"/>
  <c r="O286" i="148"/>
  <c r="K286" i="148"/>
  <c r="N286" i="148"/>
  <c r="J286" i="148"/>
  <c r="M286" i="148"/>
  <c r="P162" i="148"/>
  <c r="L162" i="148"/>
  <c r="O162" i="148"/>
  <c r="K162" i="148"/>
  <c r="M162" i="148"/>
  <c r="N162" i="148"/>
  <c r="J162" i="148"/>
  <c r="P317" i="148"/>
  <c r="L317" i="148"/>
  <c r="O317" i="148"/>
  <c r="K317" i="148"/>
  <c r="N317" i="148"/>
  <c r="J317" i="148"/>
  <c r="M317" i="148"/>
  <c r="P131" i="148"/>
  <c r="L131" i="148"/>
  <c r="O131" i="148"/>
  <c r="K131" i="148"/>
  <c r="N131" i="148"/>
  <c r="J131" i="148"/>
  <c r="M131" i="148"/>
  <c r="P255" i="148"/>
  <c r="L255" i="148"/>
  <c r="O255" i="148"/>
  <c r="K255" i="148"/>
  <c r="N255" i="148"/>
  <c r="J255" i="148"/>
  <c r="M255" i="148"/>
  <c r="M2" i="146"/>
  <c r="L348" i="146" s="1"/>
  <c r="I2" i="146"/>
  <c r="O224" i="146" s="1"/>
  <c r="E2" i="146"/>
  <c r="O100" i="146" s="1"/>
  <c r="H2" i="146"/>
  <c r="L193" i="146" s="1"/>
  <c r="D2" i="146"/>
  <c r="P69" i="146" s="1"/>
  <c r="N2" i="146"/>
  <c r="P379" i="146" s="1"/>
  <c r="C2" i="146"/>
  <c r="L38" i="146" s="1"/>
  <c r="K2" i="146"/>
  <c r="L286" i="146" s="1"/>
  <c r="G2" i="146"/>
  <c r="P162" i="146" s="1"/>
  <c r="L2" i="146"/>
  <c r="J317" i="146" s="1"/>
  <c r="F2" i="146"/>
  <c r="K131" i="146" s="1"/>
  <c r="J2" i="146"/>
  <c r="P255" i="146" s="1"/>
  <c r="K2" i="142"/>
  <c r="O286" i="142" s="1"/>
  <c r="L2" i="142"/>
  <c r="M317" i="142" s="1"/>
  <c r="F2" i="142"/>
  <c r="O131" i="142" s="1"/>
  <c r="G2" i="142"/>
  <c r="P162" i="142" s="1"/>
  <c r="H2" i="142"/>
  <c r="P193" i="142" s="1"/>
  <c r="I2" i="142"/>
  <c r="J224" i="142" s="1"/>
  <c r="J2" i="142"/>
  <c r="L255" i="142" s="1"/>
  <c r="N2" i="142"/>
  <c r="P379" i="142" s="1"/>
  <c r="M2" i="142"/>
  <c r="M348" i="142" s="1"/>
  <c r="F2" i="145"/>
  <c r="L131" i="145" s="1"/>
  <c r="F2" i="135"/>
  <c r="J131" i="135" s="1"/>
  <c r="F2" i="67"/>
  <c r="E2" i="67"/>
  <c r="E2" i="145"/>
  <c r="P100" i="145" s="1"/>
  <c r="E2" i="135"/>
  <c r="O100" i="135" s="1"/>
  <c r="N3" i="132"/>
  <c r="N2" i="134" s="1"/>
  <c r="N379" i="134" s="1"/>
  <c r="J3" i="132"/>
  <c r="J2" i="134" s="1"/>
  <c r="N255" i="134" s="1"/>
  <c r="N3" i="147"/>
  <c r="G3" i="147"/>
  <c r="F3" i="147"/>
  <c r="H3" i="147"/>
  <c r="J3" i="147"/>
  <c r="M127" i="157"/>
  <c r="I3" i="132"/>
  <c r="I2" i="134" s="1"/>
  <c r="L224" i="134" s="1"/>
  <c r="K3" i="132"/>
  <c r="K2" i="134" s="1"/>
  <c r="M286" i="134" s="1"/>
  <c r="L3" i="132"/>
  <c r="L2" i="134" s="1"/>
  <c r="K317" i="134" s="1"/>
  <c r="M63" i="157"/>
  <c r="E3" i="132"/>
  <c r="E2" i="134" s="1"/>
  <c r="O100" i="134" s="1"/>
  <c r="F3" i="132"/>
  <c r="F2" i="134" s="1"/>
  <c r="P131" i="134" s="1"/>
  <c r="C3" i="132"/>
  <c r="C2" i="134" s="1"/>
  <c r="P38" i="134" s="1"/>
  <c r="P69" i="134"/>
  <c r="N69" i="134"/>
  <c r="K69" i="134"/>
  <c r="L69" i="134"/>
  <c r="J69" i="134"/>
  <c r="O69" i="134"/>
  <c r="M69" i="134"/>
  <c r="O348" i="67"/>
  <c r="M348" i="67"/>
  <c r="P348" i="67"/>
  <c r="N348" i="67"/>
  <c r="K348" i="67"/>
  <c r="L348" i="67"/>
  <c r="J348" i="67"/>
  <c r="O193" i="67"/>
  <c r="J193" i="67"/>
  <c r="K193" i="67"/>
  <c r="L193" i="67"/>
  <c r="N193" i="67"/>
  <c r="O69" i="67"/>
  <c r="J69" i="67"/>
  <c r="N69" i="67"/>
  <c r="K69" i="67"/>
  <c r="P69" i="67"/>
  <c r="M69" i="67"/>
  <c r="L69" i="67"/>
  <c r="J286" i="135"/>
  <c r="O286" i="135"/>
  <c r="N286" i="135"/>
  <c r="M286" i="135"/>
  <c r="K286" i="135"/>
  <c r="L286" i="135"/>
  <c r="P286" i="135"/>
  <c r="K69" i="135"/>
  <c r="O69" i="135"/>
  <c r="N69" i="135"/>
  <c r="M69" i="135"/>
  <c r="L69" i="135"/>
  <c r="J69" i="135"/>
  <c r="P69" i="135"/>
  <c r="L348" i="145"/>
  <c r="J348" i="145"/>
  <c r="P348" i="145"/>
  <c r="O348" i="145"/>
  <c r="M348" i="145"/>
  <c r="N348" i="145"/>
  <c r="K348" i="145"/>
  <c r="O317" i="145"/>
  <c r="M317" i="145"/>
  <c r="L317" i="145"/>
  <c r="K317" i="145"/>
  <c r="J317" i="145"/>
  <c r="P317" i="145"/>
  <c r="N317" i="145"/>
  <c r="K255" i="145"/>
  <c r="N255" i="145"/>
  <c r="P255" i="145"/>
  <c r="M255" i="145"/>
  <c r="L255" i="145"/>
  <c r="J255" i="145"/>
  <c r="O255" i="145"/>
  <c r="P379" i="145"/>
  <c r="N379" i="145"/>
  <c r="L379" i="145"/>
  <c r="J379" i="145"/>
  <c r="K379" i="145"/>
  <c r="O379" i="145"/>
  <c r="M379" i="145"/>
  <c r="K38" i="67"/>
  <c r="O38" i="67"/>
  <c r="P38" i="67"/>
  <c r="J38" i="67"/>
  <c r="N38" i="67"/>
  <c r="L38" i="67"/>
  <c r="M38" i="67"/>
  <c r="P162" i="67"/>
  <c r="N162" i="67"/>
  <c r="L162" i="67"/>
  <c r="J162" i="67"/>
  <c r="O162" i="67"/>
  <c r="M162" i="67"/>
  <c r="K162" i="67"/>
  <c r="O224" i="67"/>
  <c r="M224" i="67"/>
  <c r="L224" i="67"/>
  <c r="K224" i="67"/>
  <c r="P224" i="67"/>
  <c r="J224" i="67"/>
  <c r="N224" i="67"/>
  <c r="P131" i="67"/>
  <c r="K131" i="67"/>
  <c r="L131" i="67"/>
  <c r="J131" i="67"/>
  <c r="N131" i="67"/>
  <c r="M131" i="67"/>
  <c r="O131" i="67"/>
  <c r="O379" i="67"/>
  <c r="J379" i="67"/>
  <c r="N379" i="67"/>
  <c r="K379" i="67"/>
  <c r="P379" i="67"/>
  <c r="M379" i="67"/>
  <c r="L379" i="67"/>
  <c r="P317" i="67"/>
  <c r="M317" i="67"/>
  <c r="K317" i="67"/>
  <c r="L317" i="67"/>
  <c r="N317" i="67"/>
  <c r="O317" i="67"/>
  <c r="J317" i="67"/>
  <c r="L286" i="67"/>
  <c r="J286" i="67"/>
  <c r="P286" i="67"/>
  <c r="N286" i="67"/>
  <c r="O286" i="67"/>
  <c r="M286" i="67"/>
  <c r="K286" i="67"/>
  <c r="L100" i="67"/>
  <c r="J100" i="67"/>
  <c r="O100" i="67"/>
  <c r="M100" i="67"/>
  <c r="N100" i="67"/>
  <c r="K100" i="67"/>
  <c r="P100" i="67"/>
  <c r="K255" i="67"/>
  <c r="P255" i="67"/>
  <c r="M255" i="67"/>
  <c r="N255" i="67"/>
  <c r="L255" i="67"/>
  <c r="O255" i="67"/>
  <c r="J255" i="67"/>
  <c r="L348" i="135"/>
  <c r="J348" i="135"/>
  <c r="P348" i="135"/>
  <c r="O348" i="135"/>
  <c r="N348" i="135"/>
  <c r="M348" i="135"/>
  <c r="K348" i="135"/>
  <c r="J224" i="135"/>
  <c r="L224" i="135"/>
  <c r="O224" i="135"/>
  <c r="M224" i="135"/>
  <c r="K224" i="135"/>
  <c r="P224" i="135"/>
  <c r="N224" i="135"/>
  <c r="L255" i="135"/>
  <c r="J255" i="135"/>
  <c r="P255" i="135"/>
  <c r="O255" i="135"/>
  <c r="M255" i="135"/>
  <c r="N255" i="135"/>
  <c r="K255" i="135"/>
  <c r="O317" i="135"/>
  <c r="M317" i="135"/>
  <c r="L317" i="135"/>
  <c r="K317" i="135"/>
  <c r="J317" i="135"/>
  <c r="P317" i="135"/>
  <c r="N317" i="135"/>
  <c r="K286" i="145"/>
  <c r="L286" i="145"/>
  <c r="O286" i="145"/>
  <c r="M286" i="145"/>
  <c r="J286" i="145"/>
  <c r="N286" i="145"/>
  <c r="P286" i="145"/>
  <c r="O224" i="145"/>
  <c r="J224" i="145"/>
  <c r="M224" i="145"/>
  <c r="K224" i="145"/>
  <c r="L224" i="145"/>
  <c r="P224" i="145"/>
  <c r="N224" i="145"/>
  <c r="P69" i="145"/>
  <c r="J69" i="145"/>
  <c r="M69" i="145"/>
  <c r="L69" i="145"/>
  <c r="N69" i="145"/>
  <c r="O69" i="145"/>
  <c r="K69" i="145"/>
  <c r="K379" i="135"/>
  <c r="O379" i="135"/>
  <c r="P379" i="135"/>
  <c r="N379" i="135"/>
  <c r="M379" i="135"/>
  <c r="L379" i="135"/>
  <c r="J379" i="135"/>
  <c r="M95" i="157"/>
  <c r="C4" i="143"/>
  <c r="C2" i="145" s="1"/>
  <c r="M31" i="157"/>
  <c r="C4" i="139"/>
  <c r="C2" i="135" s="1"/>
  <c r="M15" i="157"/>
  <c r="M111" i="157"/>
  <c r="M144" i="157"/>
  <c r="C4" i="151"/>
  <c r="C2" i="152" s="1"/>
  <c r="M3" i="132"/>
  <c r="M2" i="134" s="1"/>
  <c r="H3" i="132"/>
  <c r="H2" i="134" s="1"/>
  <c r="G3" i="132"/>
  <c r="G2" i="134" s="1"/>
  <c r="M47" i="157"/>
  <c r="C3" i="153"/>
  <c r="M193" i="67" l="1"/>
  <c r="N193" i="135"/>
  <c r="N186" i="135" s="1"/>
  <c r="O193" i="152"/>
  <c r="O191" i="152" s="1"/>
  <c r="W191" i="152" s="1"/>
  <c r="L193" i="145"/>
  <c r="L179" i="145" s="1"/>
  <c r="J193" i="152"/>
  <c r="J189" i="152" s="1"/>
  <c r="R189" i="152" s="1"/>
  <c r="O193" i="145"/>
  <c r="O173" i="145" s="1"/>
  <c r="O193" i="135"/>
  <c r="O177" i="135" s="1"/>
  <c r="K193" i="145"/>
  <c r="K179" i="145" s="1"/>
  <c r="K193" i="152"/>
  <c r="K186" i="152" s="1"/>
  <c r="P193" i="152"/>
  <c r="P179" i="152" s="1"/>
  <c r="X179" i="152" s="1"/>
  <c r="N193" i="145"/>
  <c r="N172" i="145" s="1"/>
  <c r="J193" i="145"/>
  <c r="J187" i="145" s="1"/>
  <c r="R187" i="145" s="1"/>
  <c r="M193" i="152"/>
  <c r="M179" i="152" s="1"/>
  <c r="P193" i="145"/>
  <c r="P183" i="145" s="1"/>
  <c r="X183" i="145" s="1"/>
  <c r="N193" i="152"/>
  <c r="N184" i="152" s="1"/>
  <c r="P193" i="135"/>
  <c r="P191" i="135" s="1"/>
  <c r="X191" i="135" s="1"/>
  <c r="K193" i="135"/>
  <c r="K184" i="135" s="1"/>
  <c r="J193" i="135"/>
  <c r="J191" i="135" s="1"/>
  <c r="R191" i="135" s="1"/>
  <c r="M193" i="135"/>
  <c r="M181" i="135" s="1"/>
  <c r="N193" i="150"/>
  <c r="N172" i="150" s="1"/>
  <c r="K193" i="150"/>
  <c r="K189" i="150" s="1"/>
  <c r="M193" i="150"/>
  <c r="M183" i="150" s="1"/>
  <c r="P193" i="150"/>
  <c r="P183" i="150" s="1"/>
  <c r="X183" i="150" s="1"/>
  <c r="L193" i="150"/>
  <c r="L187" i="150" s="1"/>
  <c r="J193" i="150"/>
  <c r="J192" i="150" s="1"/>
  <c r="R192" i="150" s="1"/>
  <c r="K162" i="152"/>
  <c r="K157" i="152" s="1"/>
  <c r="P348" i="146"/>
  <c r="P344" i="146" s="1"/>
  <c r="X344" i="146" s="1"/>
  <c r="Z30" i="161"/>
  <c r="Z26" i="161"/>
  <c r="Z22" i="161"/>
  <c r="Z18" i="161"/>
  <c r="Z14" i="161"/>
  <c r="Z10" i="161"/>
  <c r="Z6" i="161"/>
  <c r="Z5" i="161"/>
  <c r="Z23" i="161"/>
  <c r="Z11" i="161"/>
  <c r="Z33" i="161"/>
  <c r="Z29" i="161"/>
  <c r="Z25" i="161"/>
  <c r="Z21" i="161"/>
  <c r="Z17" i="161"/>
  <c r="Z13" i="161"/>
  <c r="Z9" i="161"/>
  <c r="Z19" i="161"/>
  <c r="Z7" i="161"/>
  <c r="Z32" i="161"/>
  <c r="Z28" i="161"/>
  <c r="Z24" i="161"/>
  <c r="Z20" i="161"/>
  <c r="Z16" i="161"/>
  <c r="Z12" i="161"/>
  <c r="Z8" i="161"/>
  <c r="Z31" i="161"/>
  <c r="Z27" i="161"/>
  <c r="Z15" i="161"/>
  <c r="P162" i="152"/>
  <c r="P148" i="152" s="1"/>
  <c r="X148" i="152" s="1"/>
  <c r="N162" i="152"/>
  <c r="N146" i="152" s="1"/>
  <c r="J162" i="152"/>
  <c r="J152" i="152" s="1"/>
  <c r="R152" i="152" s="1"/>
  <c r="M162" i="152"/>
  <c r="M152" i="152" s="1"/>
  <c r="L162" i="152"/>
  <c r="L150" i="152" s="1"/>
  <c r="P162" i="150"/>
  <c r="P159" i="150" s="1"/>
  <c r="X159" i="150" s="1"/>
  <c r="L162" i="150"/>
  <c r="L156" i="150" s="1"/>
  <c r="M162" i="150"/>
  <c r="M149" i="150" s="1"/>
  <c r="N162" i="150"/>
  <c r="N139" i="150" s="1"/>
  <c r="J162" i="150"/>
  <c r="J157" i="150" s="1"/>
  <c r="R157" i="150" s="1"/>
  <c r="O162" i="150"/>
  <c r="O144" i="150" s="1"/>
  <c r="P162" i="145"/>
  <c r="P149" i="145" s="1"/>
  <c r="X149" i="145" s="1"/>
  <c r="K162" i="145"/>
  <c r="K144" i="145" s="1"/>
  <c r="J162" i="145"/>
  <c r="J144" i="145" s="1"/>
  <c r="R144" i="145" s="1"/>
  <c r="M162" i="145"/>
  <c r="M157" i="145" s="1"/>
  <c r="L162" i="145"/>
  <c r="L157" i="145" s="1"/>
  <c r="N162" i="145"/>
  <c r="N144" i="145" s="1"/>
  <c r="M162" i="135"/>
  <c r="M158" i="135" s="1"/>
  <c r="O162" i="135"/>
  <c r="O149" i="135" s="1"/>
  <c r="N162" i="135"/>
  <c r="N155" i="135" s="1"/>
  <c r="K162" i="135"/>
  <c r="K145" i="135" s="1"/>
  <c r="J162" i="135"/>
  <c r="J137" i="135" s="1"/>
  <c r="R137" i="135" s="1"/>
  <c r="P162" i="135"/>
  <c r="P159" i="135" s="1"/>
  <c r="X159" i="135" s="1"/>
  <c r="H23" i="161"/>
  <c r="H24" i="161"/>
  <c r="H7" i="161"/>
  <c r="H16" i="161"/>
  <c r="H8" i="161"/>
  <c r="H15" i="161"/>
  <c r="AL7" i="161"/>
  <c r="AL8" i="161"/>
  <c r="BJ8" i="161"/>
  <c r="BJ7" i="161"/>
  <c r="AL16" i="161"/>
  <c r="AL15" i="161"/>
  <c r="BJ16" i="161"/>
  <c r="BJ15" i="161"/>
  <c r="AL24" i="161"/>
  <c r="AL23" i="161"/>
  <c r="BJ24" i="161"/>
  <c r="BJ23" i="161"/>
  <c r="O348" i="146"/>
  <c r="O342" i="146" s="1"/>
  <c r="J162" i="146"/>
  <c r="J158" i="146" s="1"/>
  <c r="R158" i="146" s="1"/>
  <c r="M69" i="146"/>
  <c r="M68" i="146" s="1"/>
  <c r="U68" i="146" s="1"/>
  <c r="O69" i="146"/>
  <c r="O66" i="146" s="1"/>
  <c r="K162" i="146"/>
  <c r="K160" i="146" s="1"/>
  <c r="S160" i="146" s="1"/>
  <c r="K69" i="146"/>
  <c r="K68" i="146" s="1"/>
  <c r="S68" i="146" s="1"/>
  <c r="O162" i="146"/>
  <c r="O159" i="146" s="1"/>
  <c r="J348" i="146"/>
  <c r="J345" i="146" s="1"/>
  <c r="R345" i="146" s="1"/>
  <c r="O379" i="146"/>
  <c r="O373" i="146" s="1"/>
  <c r="P224" i="146"/>
  <c r="P222" i="146" s="1"/>
  <c r="X222" i="146" s="1"/>
  <c r="N162" i="146"/>
  <c r="N159" i="146" s="1"/>
  <c r="L162" i="146"/>
  <c r="L161" i="146" s="1"/>
  <c r="T161" i="146" s="1"/>
  <c r="J69" i="146"/>
  <c r="J66" i="146" s="1"/>
  <c r="R66" i="146" s="1"/>
  <c r="L69" i="146"/>
  <c r="L68" i="146" s="1"/>
  <c r="T68" i="146" s="1"/>
  <c r="M348" i="146"/>
  <c r="M344" i="146" s="1"/>
  <c r="M162" i="146"/>
  <c r="M161" i="146" s="1"/>
  <c r="U161" i="146" s="1"/>
  <c r="N69" i="146"/>
  <c r="N67" i="146" s="1"/>
  <c r="V67" i="146" s="1"/>
  <c r="K348" i="146"/>
  <c r="K345" i="146" s="1"/>
  <c r="L66" i="152"/>
  <c r="L62" i="152"/>
  <c r="L58" i="152"/>
  <c r="L54" i="152"/>
  <c r="L50" i="152"/>
  <c r="L46" i="152"/>
  <c r="L67" i="152"/>
  <c r="T67" i="152" s="1"/>
  <c r="L63" i="152"/>
  <c r="L57" i="152"/>
  <c r="L52" i="152"/>
  <c r="L47" i="152"/>
  <c r="L68" i="152"/>
  <c r="T68" i="152" s="1"/>
  <c r="L61" i="152"/>
  <c r="L56" i="152"/>
  <c r="L51" i="152"/>
  <c r="L45" i="152"/>
  <c r="L64" i="152"/>
  <c r="L53" i="152"/>
  <c r="L43" i="152"/>
  <c r="L60" i="152"/>
  <c r="L49" i="152"/>
  <c r="L59" i="152"/>
  <c r="L48" i="152"/>
  <c r="L65" i="152"/>
  <c r="L55" i="152"/>
  <c r="L44" i="152"/>
  <c r="O67" i="152"/>
  <c r="W67" i="152" s="1"/>
  <c r="O63" i="152"/>
  <c r="O59" i="152"/>
  <c r="O55" i="152"/>
  <c r="O51" i="152"/>
  <c r="O47" i="152"/>
  <c r="O43" i="152"/>
  <c r="O65" i="152"/>
  <c r="O61" i="152"/>
  <c r="O57" i="152"/>
  <c r="O53" i="152"/>
  <c r="O49" i="152"/>
  <c r="O45" i="152"/>
  <c r="O62" i="152"/>
  <c r="O54" i="152"/>
  <c r="O46" i="152"/>
  <c r="O66" i="152"/>
  <c r="O58" i="152"/>
  <c r="O50" i="152"/>
  <c r="O68" i="152"/>
  <c r="W68" i="152" s="1"/>
  <c r="O52" i="152"/>
  <c r="O60" i="152"/>
  <c r="O44" i="152"/>
  <c r="O64" i="152"/>
  <c r="O56" i="152"/>
  <c r="O48" i="152"/>
  <c r="P128" i="152"/>
  <c r="X128" i="152" s="1"/>
  <c r="P124" i="152"/>
  <c r="X124" i="152" s="1"/>
  <c r="P120" i="152"/>
  <c r="X120" i="152" s="1"/>
  <c r="P116" i="152"/>
  <c r="X116" i="152" s="1"/>
  <c r="P112" i="152"/>
  <c r="X112" i="152" s="1"/>
  <c r="P108" i="152"/>
  <c r="X108" i="152" s="1"/>
  <c r="P127" i="152"/>
  <c r="X127" i="152" s="1"/>
  <c r="P123" i="152"/>
  <c r="X123" i="152" s="1"/>
  <c r="P119" i="152"/>
  <c r="X119" i="152" s="1"/>
  <c r="P115" i="152"/>
  <c r="X115" i="152" s="1"/>
  <c r="P111" i="152"/>
  <c r="X111" i="152" s="1"/>
  <c r="P107" i="152"/>
  <c r="X107" i="152" s="1"/>
  <c r="P126" i="152"/>
  <c r="X126" i="152" s="1"/>
  <c r="P122" i="152"/>
  <c r="X122" i="152" s="1"/>
  <c r="P118" i="152"/>
  <c r="X118" i="152" s="1"/>
  <c r="P114" i="152"/>
  <c r="X114" i="152" s="1"/>
  <c r="P110" i="152"/>
  <c r="X110" i="152" s="1"/>
  <c r="P106" i="152"/>
  <c r="X106" i="152" s="1"/>
  <c r="P125" i="152"/>
  <c r="X125" i="152" s="1"/>
  <c r="P121" i="152"/>
  <c r="X121" i="152" s="1"/>
  <c r="P117" i="152"/>
  <c r="X117" i="152" s="1"/>
  <c r="P113" i="152"/>
  <c r="X113" i="152" s="1"/>
  <c r="P109" i="152"/>
  <c r="X109" i="152" s="1"/>
  <c r="P105" i="152"/>
  <c r="X105" i="152" s="1"/>
  <c r="L127" i="152"/>
  <c r="L123" i="152"/>
  <c r="L119" i="152"/>
  <c r="L115" i="152"/>
  <c r="L111" i="152"/>
  <c r="L107" i="152"/>
  <c r="L126" i="152"/>
  <c r="L122" i="152"/>
  <c r="L118" i="152"/>
  <c r="L114" i="152"/>
  <c r="L110" i="152"/>
  <c r="L106" i="152"/>
  <c r="L125" i="152"/>
  <c r="L121" i="152"/>
  <c r="L117" i="152"/>
  <c r="L113" i="152"/>
  <c r="L109" i="152"/>
  <c r="L105" i="152"/>
  <c r="L128" i="152"/>
  <c r="L124" i="152"/>
  <c r="L120" i="152"/>
  <c r="L116" i="152"/>
  <c r="L112" i="152"/>
  <c r="L108" i="152"/>
  <c r="L345" i="152"/>
  <c r="L341" i="152"/>
  <c r="L337" i="152"/>
  <c r="L333" i="152"/>
  <c r="L329" i="152"/>
  <c r="L325" i="152"/>
  <c r="L344" i="152"/>
  <c r="L339" i="152"/>
  <c r="L334" i="152"/>
  <c r="L328" i="152"/>
  <c r="L323" i="152"/>
  <c r="L338" i="152"/>
  <c r="L331" i="152"/>
  <c r="L324" i="152"/>
  <c r="L343" i="152"/>
  <c r="L336" i="152"/>
  <c r="L330" i="152"/>
  <c r="L322" i="152"/>
  <c r="L342" i="152"/>
  <c r="L335" i="152"/>
  <c r="L327" i="152"/>
  <c r="L340" i="152"/>
  <c r="L332" i="152"/>
  <c r="L326" i="152"/>
  <c r="M99" i="152"/>
  <c r="U99" i="152" s="1"/>
  <c r="M94" i="152"/>
  <c r="M90" i="152"/>
  <c r="M86" i="152"/>
  <c r="M82" i="152"/>
  <c r="M78" i="152"/>
  <c r="M74" i="152"/>
  <c r="M96" i="152"/>
  <c r="M92" i="152"/>
  <c r="M88" i="152"/>
  <c r="M84" i="152"/>
  <c r="M80" i="152"/>
  <c r="M76" i="152"/>
  <c r="M93" i="152"/>
  <c r="M85" i="152"/>
  <c r="M77" i="152"/>
  <c r="M97" i="152"/>
  <c r="M89" i="152"/>
  <c r="M81" i="152"/>
  <c r="M98" i="152"/>
  <c r="U98" i="152" s="1"/>
  <c r="M83" i="152"/>
  <c r="M95" i="152"/>
  <c r="M79" i="152"/>
  <c r="M87" i="152"/>
  <c r="M75" i="152"/>
  <c r="M91" i="152"/>
  <c r="J96" i="152"/>
  <c r="R96" i="152" s="1"/>
  <c r="J92" i="152"/>
  <c r="R92" i="152" s="1"/>
  <c r="J88" i="152"/>
  <c r="R88" i="152" s="1"/>
  <c r="J84" i="152"/>
  <c r="R84" i="152" s="1"/>
  <c r="J80" i="152"/>
  <c r="R80" i="152" s="1"/>
  <c r="J76" i="152"/>
  <c r="R76" i="152" s="1"/>
  <c r="J99" i="152"/>
  <c r="R99" i="152" s="1"/>
  <c r="J95" i="152"/>
  <c r="R95" i="152" s="1"/>
  <c r="J91" i="152"/>
  <c r="R91" i="152" s="1"/>
  <c r="J87" i="152"/>
  <c r="R87" i="152" s="1"/>
  <c r="J83" i="152"/>
  <c r="R83" i="152" s="1"/>
  <c r="J79" i="152"/>
  <c r="R79" i="152" s="1"/>
  <c r="J75" i="152"/>
  <c r="R75" i="152" s="1"/>
  <c r="J98" i="152"/>
  <c r="R98" i="152" s="1"/>
  <c r="J94" i="152"/>
  <c r="R94" i="152" s="1"/>
  <c r="J90" i="152"/>
  <c r="R90" i="152" s="1"/>
  <c r="J86" i="152"/>
  <c r="R86" i="152" s="1"/>
  <c r="J82" i="152"/>
  <c r="R82" i="152" s="1"/>
  <c r="J78" i="152"/>
  <c r="R78" i="152" s="1"/>
  <c r="J74" i="152"/>
  <c r="R74" i="152" s="1"/>
  <c r="J97" i="152"/>
  <c r="R97" i="152" s="1"/>
  <c r="J93" i="152"/>
  <c r="R93" i="152" s="1"/>
  <c r="J89" i="152"/>
  <c r="R89" i="152" s="1"/>
  <c r="J85" i="152"/>
  <c r="R85" i="152" s="1"/>
  <c r="J81" i="152"/>
  <c r="R81" i="152" s="1"/>
  <c r="J77" i="152"/>
  <c r="R77" i="152" s="1"/>
  <c r="M284" i="152"/>
  <c r="U284" i="152" s="1"/>
  <c r="M281" i="152"/>
  <c r="M277" i="152"/>
  <c r="M273" i="152"/>
  <c r="M269" i="152"/>
  <c r="M265" i="152"/>
  <c r="M261" i="152"/>
  <c r="M285" i="152"/>
  <c r="U285" i="152" s="1"/>
  <c r="M279" i="152"/>
  <c r="M274" i="152"/>
  <c r="M268" i="152"/>
  <c r="M263" i="152"/>
  <c r="M283" i="152"/>
  <c r="M278" i="152"/>
  <c r="M272" i="152"/>
  <c r="M267" i="152"/>
  <c r="M262" i="152"/>
  <c r="M275" i="152"/>
  <c r="M264" i="152"/>
  <c r="M282" i="152"/>
  <c r="M271" i="152"/>
  <c r="M260" i="152"/>
  <c r="M280" i="152"/>
  <c r="M270" i="152"/>
  <c r="M276" i="152"/>
  <c r="M266" i="152"/>
  <c r="O282" i="152"/>
  <c r="O278" i="152"/>
  <c r="O274" i="152"/>
  <c r="O270" i="152"/>
  <c r="O266" i="152"/>
  <c r="O262" i="152"/>
  <c r="O284" i="152"/>
  <c r="W284" i="152" s="1"/>
  <c r="O281" i="152"/>
  <c r="O277" i="152"/>
  <c r="O273" i="152"/>
  <c r="O269" i="152"/>
  <c r="O265" i="152"/>
  <c r="O261" i="152"/>
  <c r="O285" i="152"/>
  <c r="W285" i="152" s="1"/>
  <c r="O280" i="152"/>
  <c r="O276" i="152"/>
  <c r="O272" i="152"/>
  <c r="O268" i="152"/>
  <c r="O264" i="152"/>
  <c r="O260" i="152"/>
  <c r="O283" i="152"/>
  <c r="O279" i="152"/>
  <c r="O275" i="152"/>
  <c r="O271" i="152"/>
  <c r="O267" i="152"/>
  <c r="O263" i="152"/>
  <c r="K374" i="152"/>
  <c r="K370" i="152"/>
  <c r="K366" i="152"/>
  <c r="K362" i="152"/>
  <c r="K358" i="152"/>
  <c r="K354" i="152"/>
  <c r="K373" i="152"/>
  <c r="K368" i="152"/>
  <c r="K363" i="152"/>
  <c r="K357" i="152"/>
  <c r="K372" i="152"/>
  <c r="K367" i="152"/>
  <c r="K361" i="152"/>
  <c r="K356" i="152"/>
  <c r="K375" i="152"/>
  <c r="K364" i="152"/>
  <c r="K353" i="152"/>
  <c r="K371" i="152"/>
  <c r="K360" i="152"/>
  <c r="K369" i="152"/>
  <c r="K359" i="152"/>
  <c r="K376" i="152"/>
  <c r="K365" i="152"/>
  <c r="K355" i="152"/>
  <c r="J314" i="152"/>
  <c r="R314" i="152" s="1"/>
  <c r="J310" i="152"/>
  <c r="R310" i="152" s="1"/>
  <c r="J306" i="152"/>
  <c r="R306" i="152" s="1"/>
  <c r="J302" i="152"/>
  <c r="R302" i="152" s="1"/>
  <c r="J298" i="152"/>
  <c r="R298" i="152" s="1"/>
  <c r="J294" i="152"/>
  <c r="R294" i="152" s="1"/>
  <c r="J313" i="152"/>
  <c r="R313" i="152" s="1"/>
  <c r="J308" i="152"/>
  <c r="R308" i="152" s="1"/>
  <c r="J303" i="152"/>
  <c r="R303" i="152" s="1"/>
  <c r="J297" i="152"/>
  <c r="R297" i="152" s="1"/>
  <c r="J292" i="152"/>
  <c r="R292" i="152" s="1"/>
  <c r="J312" i="152"/>
  <c r="R312" i="152" s="1"/>
  <c r="J307" i="152"/>
  <c r="R307" i="152" s="1"/>
  <c r="J301" i="152"/>
  <c r="R301" i="152" s="1"/>
  <c r="J296" i="152"/>
  <c r="R296" i="152" s="1"/>
  <c r="J291" i="152"/>
  <c r="R291" i="152" s="1"/>
  <c r="J304" i="152"/>
  <c r="R304" i="152" s="1"/>
  <c r="J293" i="152"/>
  <c r="R293" i="152" s="1"/>
  <c r="J311" i="152"/>
  <c r="R311" i="152" s="1"/>
  <c r="J300" i="152"/>
  <c r="R300" i="152" s="1"/>
  <c r="J309" i="152"/>
  <c r="R309" i="152" s="1"/>
  <c r="J299" i="152"/>
  <c r="R299" i="152" s="1"/>
  <c r="J305" i="152"/>
  <c r="R305" i="152" s="1"/>
  <c r="J295" i="152"/>
  <c r="R295" i="152" s="1"/>
  <c r="P314" i="152"/>
  <c r="X314" i="152" s="1"/>
  <c r="P310" i="152"/>
  <c r="X310" i="152" s="1"/>
  <c r="P306" i="152"/>
  <c r="X306" i="152" s="1"/>
  <c r="P302" i="152"/>
  <c r="X302" i="152" s="1"/>
  <c r="P298" i="152"/>
  <c r="X298" i="152" s="1"/>
  <c r="P294" i="152"/>
  <c r="X294" i="152" s="1"/>
  <c r="P313" i="152"/>
  <c r="X313" i="152" s="1"/>
  <c r="P309" i="152"/>
  <c r="X309" i="152" s="1"/>
  <c r="P305" i="152"/>
  <c r="X305" i="152" s="1"/>
  <c r="P301" i="152"/>
  <c r="X301" i="152" s="1"/>
  <c r="P297" i="152"/>
  <c r="X297" i="152" s="1"/>
  <c r="P293" i="152"/>
  <c r="X293" i="152" s="1"/>
  <c r="P311" i="152"/>
  <c r="X311" i="152" s="1"/>
  <c r="P303" i="152"/>
  <c r="X303" i="152" s="1"/>
  <c r="P295" i="152"/>
  <c r="X295" i="152" s="1"/>
  <c r="P307" i="152"/>
  <c r="X307" i="152" s="1"/>
  <c r="P299" i="152"/>
  <c r="X299" i="152" s="1"/>
  <c r="P291" i="152"/>
  <c r="X291" i="152" s="1"/>
  <c r="P300" i="152"/>
  <c r="X300" i="152" s="1"/>
  <c r="P308" i="152"/>
  <c r="X308" i="152" s="1"/>
  <c r="P292" i="152"/>
  <c r="X292" i="152" s="1"/>
  <c r="P296" i="152"/>
  <c r="X296" i="152" s="1"/>
  <c r="P312" i="152"/>
  <c r="X312" i="152" s="1"/>
  <c r="P304" i="152"/>
  <c r="X304" i="152" s="1"/>
  <c r="N254" i="152"/>
  <c r="V254" i="152" s="1"/>
  <c r="N250" i="152"/>
  <c r="N246" i="152"/>
  <c r="N242" i="152"/>
  <c r="N238" i="152"/>
  <c r="N234" i="152"/>
  <c r="N230" i="152"/>
  <c r="N253" i="152"/>
  <c r="V253" i="152" s="1"/>
  <c r="N249" i="152"/>
  <c r="N245" i="152"/>
  <c r="N241" i="152"/>
  <c r="N237" i="152"/>
  <c r="N233" i="152"/>
  <c r="N229" i="152"/>
  <c r="N252" i="152"/>
  <c r="N248" i="152"/>
  <c r="N244" i="152"/>
  <c r="N240" i="152"/>
  <c r="N236" i="152"/>
  <c r="N232" i="152"/>
  <c r="N251" i="152"/>
  <c r="N247" i="152"/>
  <c r="N243" i="152"/>
  <c r="N239" i="152"/>
  <c r="N235" i="152"/>
  <c r="N231" i="152"/>
  <c r="O251" i="152"/>
  <c r="O247" i="152"/>
  <c r="O243" i="152"/>
  <c r="O239" i="152"/>
  <c r="O235" i="152"/>
  <c r="O231" i="152"/>
  <c r="O253" i="152"/>
  <c r="W253" i="152" s="1"/>
  <c r="O250" i="152"/>
  <c r="O246" i="152"/>
  <c r="O242" i="152"/>
  <c r="O238" i="152"/>
  <c r="O234" i="152"/>
  <c r="O230" i="152"/>
  <c r="O254" i="152"/>
  <c r="W254" i="152" s="1"/>
  <c r="O249" i="152"/>
  <c r="O245" i="152"/>
  <c r="O241" i="152"/>
  <c r="O237" i="152"/>
  <c r="O233" i="152"/>
  <c r="O229" i="152"/>
  <c r="O252" i="152"/>
  <c r="O248" i="152"/>
  <c r="O244" i="152"/>
  <c r="O240" i="152"/>
  <c r="O236" i="152"/>
  <c r="O232" i="152"/>
  <c r="M221" i="152"/>
  <c r="M217" i="152"/>
  <c r="M213" i="152"/>
  <c r="M209" i="152"/>
  <c r="M205" i="152"/>
  <c r="M201" i="152"/>
  <c r="M220" i="152"/>
  <c r="M216" i="152"/>
  <c r="M212" i="152"/>
  <c r="M208" i="152"/>
  <c r="M204" i="152"/>
  <c r="M200" i="152"/>
  <c r="M223" i="152"/>
  <c r="U223" i="152" s="1"/>
  <c r="M219" i="152"/>
  <c r="M215" i="152"/>
  <c r="M211" i="152"/>
  <c r="M222" i="152"/>
  <c r="U222" i="152" s="1"/>
  <c r="M218" i="152"/>
  <c r="M214" i="152"/>
  <c r="M210" i="152"/>
  <c r="M206" i="152"/>
  <c r="M198" i="152"/>
  <c r="M202" i="152"/>
  <c r="M203" i="152"/>
  <c r="M199" i="152"/>
  <c r="M207" i="152"/>
  <c r="M65" i="152"/>
  <c r="M61" i="152"/>
  <c r="M57" i="152"/>
  <c r="M53" i="152"/>
  <c r="M49" i="152"/>
  <c r="M45" i="152"/>
  <c r="M67" i="152"/>
  <c r="U67" i="152" s="1"/>
  <c r="M63" i="152"/>
  <c r="M59" i="152"/>
  <c r="M55" i="152"/>
  <c r="M51" i="152"/>
  <c r="M47" i="152"/>
  <c r="M43" i="152"/>
  <c r="M68" i="152"/>
  <c r="U68" i="152" s="1"/>
  <c r="M60" i="152"/>
  <c r="M52" i="152"/>
  <c r="M44" i="152"/>
  <c r="M64" i="152"/>
  <c r="M56" i="152"/>
  <c r="M48" i="152"/>
  <c r="M58" i="152"/>
  <c r="M66" i="152"/>
  <c r="M50" i="152"/>
  <c r="M62" i="152"/>
  <c r="M54" i="152"/>
  <c r="M46" i="152"/>
  <c r="K65" i="152"/>
  <c r="K61" i="152"/>
  <c r="K57" i="152"/>
  <c r="K53" i="152"/>
  <c r="K49" i="152"/>
  <c r="K45" i="152"/>
  <c r="K67" i="152"/>
  <c r="S67" i="152" s="1"/>
  <c r="K64" i="152"/>
  <c r="K60" i="152"/>
  <c r="K56" i="152"/>
  <c r="K52" i="152"/>
  <c r="K48" i="152"/>
  <c r="K44" i="152"/>
  <c r="K68" i="152"/>
  <c r="S68" i="152" s="1"/>
  <c r="K63" i="152"/>
  <c r="K59" i="152"/>
  <c r="K55" i="152"/>
  <c r="K51" i="152"/>
  <c r="K47" i="152"/>
  <c r="K43" i="152"/>
  <c r="K66" i="152"/>
  <c r="K62" i="152"/>
  <c r="K58" i="152"/>
  <c r="K54" i="152"/>
  <c r="K50" i="152"/>
  <c r="K46" i="152"/>
  <c r="M128" i="152"/>
  <c r="M124" i="152"/>
  <c r="M120" i="152"/>
  <c r="M116" i="152"/>
  <c r="M112" i="152"/>
  <c r="M108" i="152"/>
  <c r="M125" i="152"/>
  <c r="M119" i="152"/>
  <c r="M114" i="152"/>
  <c r="M109" i="152"/>
  <c r="M127" i="152"/>
  <c r="M121" i="152"/>
  <c r="M113" i="152"/>
  <c r="M106" i="152"/>
  <c r="M126" i="152"/>
  <c r="M118" i="152"/>
  <c r="M111" i="152"/>
  <c r="M105" i="152"/>
  <c r="M123" i="152"/>
  <c r="M117" i="152"/>
  <c r="M110" i="152"/>
  <c r="M122" i="152"/>
  <c r="M115" i="152"/>
  <c r="M107" i="152"/>
  <c r="M344" i="152"/>
  <c r="M340" i="152"/>
  <c r="M336" i="152"/>
  <c r="M332" i="152"/>
  <c r="M328" i="152"/>
  <c r="M324" i="152"/>
  <c r="M342" i="152"/>
  <c r="M338" i="152"/>
  <c r="M334" i="152"/>
  <c r="M330" i="152"/>
  <c r="M326" i="152"/>
  <c r="M322" i="152"/>
  <c r="M343" i="152"/>
  <c r="M335" i="152"/>
  <c r="M327" i="152"/>
  <c r="M339" i="152"/>
  <c r="M331" i="152"/>
  <c r="M323" i="152"/>
  <c r="M341" i="152"/>
  <c r="M325" i="152"/>
  <c r="M337" i="152"/>
  <c r="M329" i="152"/>
  <c r="M345" i="152"/>
  <c r="M333" i="152"/>
  <c r="K345" i="152"/>
  <c r="K341" i="152"/>
  <c r="K337" i="152"/>
  <c r="K333" i="152"/>
  <c r="K329" i="152"/>
  <c r="K325" i="152"/>
  <c r="K344" i="152"/>
  <c r="K340" i="152"/>
  <c r="K336" i="152"/>
  <c r="K332" i="152"/>
  <c r="K328" i="152"/>
  <c r="K324" i="152"/>
  <c r="K343" i="152"/>
  <c r="K339" i="152"/>
  <c r="K335" i="152"/>
  <c r="K331" i="152"/>
  <c r="K327" i="152"/>
  <c r="K323" i="152"/>
  <c r="K342" i="152"/>
  <c r="K338" i="152"/>
  <c r="K334" i="152"/>
  <c r="K330" i="152"/>
  <c r="K326" i="152"/>
  <c r="K322" i="152"/>
  <c r="P96" i="152"/>
  <c r="X96" i="152" s="1"/>
  <c r="P92" i="152"/>
  <c r="X92" i="152" s="1"/>
  <c r="P99" i="152"/>
  <c r="X99" i="152" s="1"/>
  <c r="P94" i="152"/>
  <c r="X94" i="152" s="1"/>
  <c r="P95" i="152"/>
  <c r="X95" i="152" s="1"/>
  <c r="P89" i="152"/>
  <c r="X89" i="152" s="1"/>
  <c r="P85" i="152"/>
  <c r="X85" i="152" s="1"/>
  <c r="P81" i="152"/>
  <c r="X81" i="152" s="1"/>
  <c r="P77" i="152"/>
  <c r="X77" i="152" s="1"/>
  <c r="P98" i="152"/>
  <c r="X98" i="152" s="1"/>
  <c r="P91" i="152"/>
  <c r="X91" i="152" s="1"/>
  <c r="P87" i="152"/>
  <c r="X87" i="152" s="1"/>
  <c r="P83" i="152"/>
  <c r="X83" i="152" s="1"/>
  <c r="P93" i="152"/>
  <c r="X93" i="152" s="1"/>
  <c r="P84" i="152"/>
  <c r="X84" i="152" s="1"/>
  <c r="P78" i="152"/>
  <c r="X78" i="152" s="1"/>
  <c r="P90" i="152"/>
  <c r="X90" i="152" s="1"/>
  <c r="P82" i="152"/>
  <c r="X82" i="152" s="1"/>
  <c r="P76" i="152"/>
  <c r="X76" i="152" s="1"/>
  <c r="P86" i="152"/>
  <c r="X86" i="152" s="1"/>
  <c r="P74" i="152"/>
  <c r="X74" i="152" s="1"/>
  <c r="P80" i="152"/>
  <c r="X80" i="152" s="1"/>
  <c r="P97" i="152"/>
  <c r="X97" i="152" s="1"/>
  <c r="P79" i="152"/>
  <c r="X79" i="152" s="1"/>
  <c r="P88" i="152"/>
  <c r="X88" i="152" s="1"/>
  <c r="P75" i="152"/>
  <c r="X75" i="152" s="1"/>
  <c r="O99" i="152"/>
  <c r="W99" i="152" s="1"/>
  <c r="O94" i="152"/>
  <c r="O90" i="152"/>
  <c r="O86" i="152"/>
  <c r="O82" i="152"/>
  <c r="O78" i="152"/>
  <c r="O74" i="152"/>
  <c r="O97" i="152"/>
  <c r="O93" i="152"/>
  <c r="O89" i="152"/>
  <c r="O85" i="152"/>
  <c r="O81" i="152"/>
  <c r="O77" i="152"/>
  <c r="O96" i="152"/>
  <c r="O92" i="152"/>
  <c r="O88" i="152"/>
  <c r="O84" i="152"/>
  <c r="O80" i="152"/>
  <c r="O76" i="152"/>
  <c r="O98" i="152"/>
  <c r="W98" i="152" s="1"/>
  <c r="O95" i="152"/>
  <c r="O91" i="152"/>
  <c r="O87" i="152"/>
  <c r="O83" i="152"/>
  <c r="O79" i="152"/>
  <c r="O75" i="152"/>
  <c r="P283" i="152"/>
  <c r="X283" i="152" s="1"/>
  <c r="P279" i="152"/>
  <c r="X279" i="152" s="1"/>
  <c r="P275" i="152"/>
  <c r="X275" i="152" s="1"/>
  <c r="P271" i="152"/>
  <c r="X271" i="152" s="1"/>
  <c r="P267" i="152"/>
  <c r="X267" i="152" s="1"/>
  <c r="P263" i="152"/>
  <c r="X263" i="152" s="1"/>
  <c r="P285" i="152"/>
  <c r="X285" i="152" s="1"/>
  <c r="P278" i="152"/>
  <c r="X278" i="152" s="1"/>
  <c r="P273" i="152"/>
  <c r="X273" i="152" s="1"/>
  <c r="P268" i="152"/>
  <c r="X268" i="152" s="1"/>
  <c r="P262" i="152"/>
  <c r="X262" i="152" s="1"/>
  <c r="P282" i="152"/>
  <c r="X282" i="152" s="1"/>
  <c r="P277" i="152"/>
  <c r="X277" i="152" s="1"/>
  <c r="P272" i="152"/>
  <c r="X272" i="152" s="1"/>
  <c r="P266" i="152"/>
  <c r="X266" i="152" s="1"/>
  <c r="P261" i="152"/>
  <c r="X261" i="152" s="1"/>
  <c r="P280" i="152"/>
  <c r="X280" i="152" s="1"/>
  <c r="P269" i="152"/>
  <c r="X269" i="152" s="1"/>
  <c r="P276" i="152"/>
  <c r="X276" i="152" s="1"/>
  <c r="P265" i="152"/>
  <c r="X265" i="152" s="1"/>
  <c r="P284" i="152"/>
  <c r="X284" i="152" s="1"/>
  <c r="P274" i="152"/>
  <c r="X274" i="152" s="1"/>
  <c r="P264" i="152"/>
  <c r="X264" i="152" s="1"/>
  <c r="P281" i="152"/>
  <c r="X281" i="152" s="1"/>
  <c r="P270" i="152"/>
  <c r="X270" i="152" s="1"/>
  <c r="P260" i="152"/>
  <c r="X260" i="152" s="1"/>
  <c r="M376" i="152"/>
  <c r="M372" i="152"/>
  <c r="M368" i="152"/>
  <c r="M364" i="152"/>
  <c r="M360" i="152"/>
  <c r="M356" i="152"/>
  <c r="M375" i="152"/>
  <c r="M371" i="152"/>
  <c r="M367" i="152"/>
  <c r="M363" i="152"/>
  <c r="M359" i="152"/>
  <c r="M355" i="152"/>
  <c r="M374" i="152"/>
  <c r="M370" i="152"/>
  <c r="M366" i="152"/>
  <c r="M362" i="152"/>
  <c r="M358" i="152"/>
  <c r="M354" i="152"/>
  <c r="M373" i="152"/>
  <c r="M369" i="152"/>
  <c r="M365" i="152"/>
  <c r="M361" i="152"/>
  <c r="M357" i="152"/>
  <c r="M353" i="152"/>
  <c r="P374" i="152"/>
  <c r="X374" i="152" s="1"/>
  <c r="P370" i="152"/>
  <c r="X370" i="152" s="1"/>
  <c r="P366" i="152"/>
  <c r="X366" i="152" s="1"/>
  <c r="P362" i="152"/>
  <c r="X362" i="152" s="1"/>
  <c r="P358" i="152"/>
  <c r="X358" i="152" s="1"/>
  <c r="P354" i="152"/>
  <c r="X354" i="152" s="1"/>
  <c r="P376" i="152"/>
  <c r="X376" i="152" s="1"/>
  <c r="P371" i="152"/>
  <c r="X371" i="152" s="1"/>
  <c r="P365" i="152"/>
  <c r="X365" i="152" s="1"/>
  <c r="P360" i="152"/>
  <c r="X360" i="152" s="1"/>
  <c r="P355" i="152"/>
  <c r="X355" i="152" s="1"/>
  <c r="P375" i="152"/>
  <c r="X375" i="152" s="1"/>
  <c r="P369" i="152"/>
  <c r="X369" i="152" s="1"/>
  <c r="P364" i="152"/>
  <c r="X364" i="152" s="1"/>
  <c r="P359" i="152"/>
  <c r="X359" i="152" s="1"/>
  <c r="P353" i="152"/>
  <c r="X353" i="152" s="1"/>
  <c r="P367" i="152"/>
  <c r="X367" i="152" s="1"/>
  <c r="P356" i="152"/>
  <c r="X356" i="152" s="1"/>
  <c r="P373" i="152"/>
  <c r="X373" i="152" s="1"/>
  <c r="P363" i="152"/>
  <c r="X363" i="152" s="1"/>
  <c r="P372" i="152"/>
  <c r="X372" i="152" s="1"/>
  <c r="P361" i="152"/>
  <c r="X361" i="152" s="1"/>
  <c r="P368" i="152"/>
  <c r="X368" i="152" s="1"/>
  <c r="P357" i="152"/>
  <c r="X357" i="152" s="1"/>
  <c r="O314" i="152"/>
  <c r="O310" i="152"/>
  <c r="O306" i="152"/>
  <c r="O302" i="152"/>
  <c r="O298" i="152"/>
  <c r="O294" i="152"/>
  <c r="O313" i="152"/>
  <c r="O309" i="152"/>
  <c r="O305" i="152"/>
  <c r="O301" i="152"/>
  <c r="O297" i="152"/>
  <c r="O293" i="152"/>
  <c r="O311" i="152"/>
  <c r="O303" i="152"/>
  <c r="O295" i="152"/>
  <c r="O307" i="152"/>
  <c r="O299" i="152"/>
  <c r="O291" i="152"/>
  <c r="O308" i="152"/>
  <c r="O292" i="152"/>
  <c r="O300" i="152"/>
  <c r="O304" i="152"/>
  <c r="O296" i="152"/>
  <c r="O312" i="152"/>
  <c r="N311" i="152"/>
  <c r="N307" i="152"/>
  <c r="N303" i="152"/>
  <c r="N299" i="152"/>
  <c r="N295" i="152"/>
  <c r="N291" i="152"/>
  <c r="N314" i="152"/>
  <c r="N310" i="152"/>
  <c r="N306" i="152"/>
  <c r="N302" i="152"/>
  <c r="N298" i="152"/>
  <c r="N294" i="152"/>
  <c r="N313" i="152"/>
  <c r="N309" i="152"/>
  <c r="N305" i="152"/>
  <c r="N301" i="152"/>
  <c r="N297" i="152"/>
  <c r="N293" i="152"/>
  <c r="N312" i="152"/>
  <c r="N308" i="152"/>
  <c r="N304" i="152"/>
  <c r="N300" i="152"/>
  <c r="N296" i="152"/>
  <c r="N292" i="152"/>
  <c r="K252" i="152"/>
  <c r="K248" i="152"/>
  <c r="K244" i="152"/>
  <c r="K240" i="152"/>
  <c r="K236" i="152"/>
  <c r="K232" i="152"/>
  <c r="K251" i="152"/>
  <c r="K246" i="152"/>
  <c r="K241" i="152"/>
  <c r="K235" i="152"/>
  <c r="K230" i="152"/>
  <c r="K250" i="152"/>
  <c r="K245" i="152"/>
  <c r="K239" i="152"/>
  <c r="K234" i="152"/>
  <c r="K247" i="152"/>
  <c r="K237" i="152"/>
  <c r="K253" i="152"/>
  <c r="S253" i="152" s="1"/>
  <c r="K243" i="152"/>
  <c r="K233" i="152"/>
  <c r="K254" i="152"/>
  <c r="S254" i="152" s="1"/>
  <c r="K242" i="152"/>
  <c r="K231" i="152"/>
  <c r="K249" i="152"/>
  <c r="K238" i="152"/>
  <c r="K229" i="152"/>
  <c r="J223" i="152"/>
  <c r="R223" i="152" s="1"/>
  <c r="J219" i="152"/>
  <c r="R219" i="152" s="1"/>
  <c r="J215" i="152"/>
  <c r="R215" i="152" s="1"/>
  <c r="J211" i="152"/>
  <c r="R211" i="152" s="1"/>
  <c r="J207" i="152"/>
  <c r="R207" i="152" s="1"/>
  <c r="J203" i="152"/>
  <c r="R203" i="152" s="1"/>
  <c r="J199" i="152"/>
  <c r="R199" i="152" s="1"/>
  <c r="J222" i="152"/>
  <c r="R222" i="152" s="1"/>
  <c r="J218" i="152"/>
  <c r="R218" i="152" s="1"/>
  <c r="J214" i="152"/>
  <c r="R214" i="152" s="1"/>
  <c r="J210" i="152"/>
  <c r="R210" i="152" s="1"/>
  <c r="J206" i="152"/>
  <c r="R206" i="152" s="1"/>
  <c r="J202" i="152"/>
  <c r="R202" i="152" s="1"/>
  <c r="J198" i="152"/>
  <c r="R198" i="152" s="1"/>
  <c r="J221" i="152"/>
  <c r="R221" i="152" s="1"/>
  <c r="J217" i="152"/>
  <c r="R217" i="152" s="1"/>
  <c r="J213" i="152"/>
  <c r="R213" i="152" s="1"/>
  <c r="J209" i="152"/>
  <c r="R209" i="152" s="1"/>
  <c r="J205" i="152"/>
  <c r="R205" i="152" s="1"/>
  <c r="J201" i="152"/>
  <c r="R201" i="152" s="1"/>
  <c r="J220" i="152"/>
  <c r="R220" i="152" s="1"/>
  <c r="J216" i="152"/>
  <c r="R216" i="152" s="1"/>
  <c r="J212" i="152"/>
  <c r="R212" i="152" s="1"/>
  <c r="J208" i="152"/>
  <c r="R208" i="152" s="1"/>
  <c r="J204" i="152"/>
  <c r="R204" i="152" s="1"/>
  <c r="J200" i="152"/>
  <c r="R200" i="152" s="1"/>
  <c r="K223" i="152"/>
  <c r="S223" i="152" s="1"/>
  <c r="K219" i="152"/>
  <c r="K215" i="152"/>
  <c r="K211" i="152"/>
  <c r="K207" i="152"/>
  <c r="K203" i="152"/>
  <c r="K199" i="152"/>
  <c r="K220" i="152"/>
  <c r="K214" i="152"/>
  <c r="K209" i="152"/>
  <c r="K204" i="152"/>
  <c r="K198" i="152"/>
  <c r="K218" i="152"/>
  <c r="K212" i="152"/>
  <c r="K205" i="152"/>
  <c r="K217" i="152"/>
  <c r="K210" i="152"/>
  <c r="K202" i="152"/>
  <c r="K222" i="152"/>
  <c r="S222" i="152" s="1"/>
  <c r="K216" i="152"/>
  <c r="K208" i="152"/>
  <c r="K201" i="152"/>
  <c r="K221" i="152"/>
  <c r="K213" i="152"/>
  <c r="K206" i="152"/>
  <c r="K200" i="152"/>
  <c r="N67" i="152"/>
  <c r="V67" i="152" s="1"/>
  <c r="N63" i="152"/>
  <c r="N59" i="152"/>
  <c r="N55" i="152"/>
  <c r="N51" i="152"/>
  <c r="N47" i="152"/>
  <c r="N66" i="152"/>
  <c r="N61" i="152"/>
  <c r="N56" i="152"/>
  <c r="N50" i="152"/>
  <c r="N45" i="152"/>
  <c r="N65" i="152"/>
  <c r="N60" i="152"/>
  <c r="N54" i="152"/>
  <c r="N49" i="152"/>
  <c r="N44" i="152"/>
  <c r="N64" i="152"/>
  <c r="N58" i="152"/>
  <c r="N53" i="152"/>
  <c r="N48" i="152"/>
  <c r="N43" i="152"/>
  <c r="N68" i="152"/>
  <c r="V68" i="152" s="1"/>
  <c r="N62" i="152"/>
  <c r="N57" i="152"/>
  <c r="N52" i="152"/>
  <c r="N46" i="152"/>
  <c r="K128" i="152"/>
  <c r="K124" i="152"/>
  <c r="K120" i="152"/>
  <c r="K116" i="152"/>
  <c r="K112" i="152"/>
  <c r="K108" i="152"/>
  <c r="K127" i="152"/>
  <c r="K123" i="152"/>
  <c r="K119" i="152"/>
  <c r="K115" i="152"/>
  <c r="K111" i="152"/>
  <c r="K107" i="152"/>
  <c r="K126" i="152"/>
  <c r="K122" i="152"/>
  <c r="K118" i="152"/>
  <c r="K114" i="152"/>
  <c r="K110" i="152"/>
  <c r="K106" i="152"/>
  <c r="K125" i="152"/>
  <c r="K121" i="152"/>
  <c r="K117" i="152"/>
  <c r="K113" i="152"/>
  <c r="K109" i="152"/>
  <c r="K105" i="152"/>
  <c r="N128" i="152"/>
  <c r="N124" i="152"/>
  <c r="N120" i="152"/>
  <c r="N116" i="152"/>
  <c r="N112" i="152"/>
  <c r="N108" i="152"/>
  <c r="N127" i="152"/>
  <c r="N122" i="152"/>
  <c r="N117" i="152"/>
  <c r="N111" i="152"/>
  <c r="N106" i="152"/>
  <c r="N123" i="152"/>
  <c r="N115" i="152"/>
  <c r="N109" i="152"/>
  <c r="N121" i="152"/>
  <c r="N114" i="152"/>
  <c r="N107" i="152"/>
  <c r="N126" i="152"/>
  <c r="N119" i="152"/>
  <c r="N113" i="152"/>
  <c r="N105" i="152"/>
  <c r="N125" i="152"/>
  <c r="N118" i="152"/>
  <c r="N110" i="152"/>
  <c r="O344" i="152"/>
  <c r="O340" i="152"/>
  <c r="O336" i="152"/>
  <c r="O332" i="152"/>
  <c r="O328" i="152"/>
  <c r="O324" i="152"/>
  <c r="O342" i="152"/>
  <c r="O338" i="152"/>
  <c r="O334" i="152"/>
  <c r="O330" i="152"/>
  <c r="O326" i="152"/>
  <c r="O322" i="152"/>
  <c r="O343" i="152"/>
  <c r="O335" i="152"/>
  <c r="O327" i="152"/>
  <c r="O339" i="152"/>
  <c r="O331" i="152"/>
  <c r="O323" i="152"/>
  <c r="O333" i="152"/>
  <c r="O345" i="152"/>
  <c r="O329" i="152"/>
  <c r="O341" i="152"/>
  <c r="O337" i="152"/>
  <c r="O325" i="152"/>
  <c r="N344" i="152"/>
  <c r="N340" i="152"/>
  <c r="N336" i="152"/>
  <c r="N332" i="152"/>
  <c r="N328" i="152"/>
  <c r="N324" i="152"/>
  <c r="N343" i="152"/>
  <c r="N339" i="152"/>
  <c r="N335" i="152"/>
  <c r="N331" i="152"/>
  <c r="N327" i="152"/>
  <c r="N342" i="152"/>
  <c r="N338" i="152"/>
  <c r="N334" i="152"/>
  <c r="N330" i="152"/>
  <c r="N326" i="152"/>
  <c r="N345" i="152"/>
  <c r="N341" i="152"/>
  <c r="N337" i="152"/>
  <c r="N333" i="152"/>
  <c r="N329" i="152"/>
  <c r="N325" i="152"/>
  <c r="N323" i="152"/>
  <c r="N322" i="152"/>
  <c r="K98" i="152"/>
  <c r="S98" i="152" s="1"/>
  <c r="K95" i="152"/>
  <c r="K91" i="152"/>
  <c r="K87" i="152"/>
  <c r="K94" i="152"/>
  <c r="K89" i="152"/>
  <c r="K84" i="152"/>
  <c r="K80" i="152"/>
  <c r="K76" i="152"/>
  <c r="K97" i="152"/>
  <c r="K90" i="152"/>
  <c r="K83" i="152"/>
  <c r="K78" i="152"/>
  <c r="K96" i="152"/>
  <c r="K88" i="152"/>
  <c r="K82" i="152"/>
  <c r="K77" i="152"/>
  <c r="K93" i="152"/>
  <c r="K86" i="152"/>
  <c r="K81" i="152"/>
  <c r="K75" i="152"/>
  <c r="K99" i="152"/>
  <c r="S99" i="152" s="1"/>
  <c r="K92" i="152"/>
  <c r="K85" i="152"/>
  <c r="K79" i="152"/>
  <c r="K74" i="152"/>
  <c r="N282" i="152"/>
  <c r="N278" i="152"/>
  <c r="N274" i="152"/>
  <c r="N270" i="152"/>
  <c r="N266" i="152"/>
  <c r="N262" i="152"/>
  <c r="N284" i="152"/>
  <c r="V284" i="152" s="1"/>
  <c r="N280" i="152"/>
  <c r="N276" i="152"/>
  <c r="N272" i="152"/>
  <c r="N268" i="152"/>
  <c r="N264" i="152"/>
  <c r="N260" i="152"/>
  <c r="N281" i="152"/>
  <c r="N273" i="152"/>
  <c r="N265" i="152"/>
  <c r="N285" i="152"/>
  <c r="V285" i="152" s="1"/>
  <c r="N277" i="152"/>
  <c r="N269" i="152"/>
  <c r="N261" i="152"/>
  <c r="N279" i="152"/>
  <c r="N263" i="152"/>
  <c r="N271" i="152"/>
  <c r="N275" i="152"/>
  <c r="N267" i="152"/>
  <c r="N283" i="152"/>
  <c r="K282" i="152"/>
  <c r="K278" i="152"/>
  <c r="K274" i="152"/>
  <c r="K270" i="152"/>
  <c r="K266" i="152"/>
  <c r="K262" i="152"/>
  <c r="K285" i="152"/>
  <c r="S285" i="152" s="1"/>
  <c r="K281" i="152"/>
  <c r="K277" i="152"/>
  <c r="K273" i="152"/>
  <c r="K269" i="152"/>
  <c r="K265" i="152"/>
  <c r="K261" i="152"/>
  <c r="K284" i="152"/>
  <c r="S284" i="152" s="1"/>
  <c r="K280" i="152"/>
  <c r="K276" i="152"/>
  <c r="K272" i="152"/>
  <c r="K268" i="152"/>
  <c r="K264" i="152"/>
  <c r="K260" i="152"/>
  <c r="K283" i="152"/>
  <c r="K279" i="152"/>
  <c r="K275" i="152"/>
  <c r="K271" i="152"/>
  <c r="K267" i="152"/>
  <c r="K263" i="152"/>
  <c r="N373" i="152"/>
  <c r="N369" i="152"/>
  <c r="N365" i="152"/>
  <c r="N361" i="152"/>
  <c r="N357" i="152"/>
  <c r="N353" i="152"/>
  <c r="N375" i="152"/>
  <c r="N371" i="152"/>
  <c r="N367" i="152"/>
  <c r="N363" i="152"/>
  <c r="N359" i="152"/>
  <c r="N355" i="152"/>
  <c r="N372" i="152"/>
  <c r="N364" i="152"/>
  <c r="N356" i="152"/>
  <c r="N376" i="152"/>
  <c r="N368" i="152"/>
  <c r="N360" i="152"/>
  <c r="N370" i="152"/>
  <c r="N354" i="152"/>
  <c r="N362" i="152"/>
  <c r="N366" i="152"/>
  <c r="N358" i="152"/>
  <c r="N374" i="152"/>
  <c r="J376" i="152"/>
  <c r="R376" i="152" s="1"/>
  <c r="J372" i="152"/>
  <c r="R372" i="152" s="1"/>
  <c r="J368" i="152"/>
  <c r="R368" i="152" s="1"/>
  <c r="J364" i="152"/>
  <c r="R364" i="152" s="1"/>
  <c r="J360" i="152"/>
  <c r="R360" i="152" s="1"/>
  <c r="J356" i="152"/>
  <c r="R356" i="152" s="1"/>
  <c r="J375" i="152"/>
  <c r="R375" i="152" s="1"/>
  <c r="J371" i="152"/>
  <c r="R371" i="152" s="1"/>
  <c r="J367" i="152"/>
  <c r="R367" i="152" s="1"/>
  <c r="J363" i="152"/>
  <c r="R363" i="152" s="1"/>
  <c r="J359" i="152"/>
  <c r="R359" i="152" s="1"/>
  <c r="J355" i="152"/>
  <c r="R355" i="152" s="1"/>
  <c r="J374" i="152"/>
  <c r="R374" i="152" s="1"/>
  <c r="J370" i="152"/>
  <c r="R370" i="152" s="1"/>
  <c r="J366" i="152"/>
  <c r="R366" i="152" s="1"/>
  <c r="J362" i="152"/>
  <c r="R362" i="152" s="1"/>
  <c r="J358" i="152"/>
  <c r="R358" i="152" s="1"/>
  <c r="J354" i="152"/>
  <c r="R354" i="152" s="1"/>
  <c r="J373" i="152"/>
  <c r="R373" i="152" s="1"/>
  <c r="J369" i="152"/>
  <c r="R369" i="152" s="1"/>
  <c r="J365" i="152"/>
  <c r="R365" i="152" s="1"/>
  <c r="J361" i="152"/>
  <c r="R361" i="152" s="1"/>
  <c r="J357" i="152"/>
  <c r="R357" i="152" s="1"/>
  <c r="J353" i="152"/>
  <c r="R353" i="152" s="1"/>
  <c r="M313" i="152"/>
  <c r="M309" i="152"/>
  <c r="M305" i="152"/>
  <c r="M301" i="152"/>
  <c r="M297" i="152"/>
  <c r="M293" i="152"/>
  <c r="M314" i="152"/>
  <c r="M308" i="152"/>
  <c r="M303" i="152"/>
  <c r="M298" i="152"/>
  <c r="M292" i="152"/>
  <c r="M312" i="152"/>
  <c r="M307" i="152"/>
  <c r="M302" i="152"/>
  <c r="M296" i="152"/>
  <c r="M291" i="152"/>
  <c r="M311" i="152"/>
  <c r="M306" i="152"/>
  <c r="M300" i="152"/>
  <c r="M295" i="152"/>
  <c r="M310" i="152"/>
  <c r="M304" i="152"/>
  <c r="M299" i="152"/>
  <c r="M294" i="152"/>
  <c r="L311" i="152"/>
  <c r="L307" i="152"/>
  <c r="L303" i="152"/>
  <c r="L299" i="152"/>
  <c r="L295" i="152"/>
  <c r="L291" i="152"/>
  <c r="L314" i="152"/>
  <c r="L310" i="152"/>
  <c r="L306" i="152"/>
  <c r="L302" i="152"/>
  <c r="L298" i="152"/>
  <c r="L294" i="152"/>
  <c r="L313" i="152"/>
  <c r="L309" i="152"/>
  <c r="L305" i="152"/>
  <c r="L301" i="152"/>
  <c r="L297" i="152"/>
  <c r="L293" i="152"/>
  <c r="L312" i="152"/>
  <c r="L308" i="152"/>
  <c r="L304" i="152"/>
  <c r="L300" i="152"/>
  <c r="L296" i="152"/>
  <c r="L292" i="152"/>
  <c r="M251" i="152"/>
  <c r="M247" i="152"/>
  <c r="M243" i="152"/>
  <c r="M239" i="152"/>
  <c r="M235" i="152"/>
  <c r="M231" i="152"/>
  <c r="M253" i="152"/>
  <c r="U253" i="152" s="1"/>
  <c r="M249" i="152"/>
  <c r="M245" i="152"/>
  <c r="M241" i="152"/>
  <c r="M237" i="152"/>
  <c r="M233" i="152"/>
  <c r="M229" i="152"/>
  <c r="M250" i="152"/>
  <c r="M242" i="152"/>
  <c r="M234" i="152"/>
  <c r="M254" i="152"/>
  <c r="U254" i="152" s="1"/>
  <c r="M246" i="152"/>
  <c r="M238" i="152"/>
  <c r="M230" i="152"/>
  <c r="M248" i="152"/>
  <c r="M232" i="152"/>
  <c r="M240" i="152"/>
  <c r="M252" i="152"/>
  <c r="M236" i="152"/>
  <c r="M244" i="152"/>
  <c r="L252" i="152"/>
  <c r="L248" i="152"/>
  <c r="L244" i="152"/>
  <c r="L240" i="152"/>
  <c r="L236" i="152"/>
  <c r="L232" i="152"/>
  <c r="L251" i="152"/>
  <c r="L247" i="152"/>
  <c r="L243" i="152"/>
  <c r="L239" i="152"/>
  <c r="L235" i="152"/>
  <c r="L231" i="152"/>
  <c r="L253" i="152"/>
  <c r="T253" i="152" s="1"/>
  <c r="L250" i="152"/>
  <c r="L246" i="152"/>
  <c r="L242" i="152"/>
  <c r="L238" i="152"/>
  <c r="L234" i="152"/>
  <c r="L230" i="152"/>
  <c r="L254" i="152"/>
  <c r="T254" i="152" s="1"/>
  <c r="L249" i="152"/>
  <c r="L245" i="152"/>
  <c r="L241" i="152"/>
  <c r="L237" i="152"/>
  <c r="L233" i="152"/>
  <c r="L229" i="152"/>
  <c r="N222" i="152"/>
  <c r="V222" i="152" s="1"/>
  <c r="N218" i="152"/>
  <c r="N214" i="152"/>
  <c r="N210" i="152"/>
  <c r="N206" i="152"/>
  <c r="N202" i="152"/>
  <c r="N198" i="152"/>
  <c r="N220" i="152"/>
  <c r="N216" i="152"/>
  <c r="N212" i="152"/>
  <c r="N208" i="152"/>
  <c r="N204" i="152"/>
  <c r="N200" i="152"/>
  <c r="N221" i="152"/>
  <c r="N213" i="152"/>
  <c r="N205" i="152"/>
  <c r="N217" i="152"/>
  <c r="N209" i="152"/>
  <c r="N201" i="152"/>
  <c r="N219" i="152"/>
  <c r="N203" i="152"/>
  <c r="N215" i="152"/>
  <c r="N199" i="152"/>
  <c r="N223" i="152"/>
  <c r="V223" i="152" s="1"/>
  <c r="N211" i="152"/>
  <c r="N207" i="152"/>
  <c r="P221" i="152"/>
  <c r="X221" i="152" s="1"/>
  <c r="P217" i="152"/>
  <c r="X217" i="152" s="1"/>
  <c r="P213" i="152"/>
  <c r="X213" i="152" s="1"/>
  <c r="P209" i="152"/>
  <c r="X209" i="152" s="1"/>
  <c r="P205" i="152"/>
  <c r="X205" i="152" s="1"/>
  <c r="P201" i="152"/>
  <c r="X201" i="152" s="1"/>
  <c r="P219" i="152"/>
  <c r="X219" i="152" s="1"/>
  <c r="P214" i="152"/>
  <c r="X214" i="152" s="1"/>
  <c r="P208" i="152"/>
  <c r="X208" i="152" s="1"/>
  <c r="P203" i="152"/>
  <c r="X203" i="152" s="1"/>
  <c r="P198" i="152"/>
  <c r="X198" i="152" s="1"/>
  <c r="P222" i="152"/>
  <c r="X222" i="152" s="1"/>
  <c r="P216" i="152"/>
  <c r="X216" i="152" s="1"/>
  <c r="P210" i="152"/>
  <c r="X210" i="152" s="1"/>
  <c r="P202" i="152"/>
  <c r="X202" i="152" s="1"/>
  <c r="P223" i="152"/>
  <c r="X223" i="152" s="1"/>
  <c r="P215" i="152"/>
  <c r="X215" i="152" s="1"/>
  <c r="P207" i="152"/>
  <c r="X207" i="152" s="1"/>
  <c r="P200" i="152"/>
  <c r="X200" i="152" s="1"/>
  <c r="P220" i="152"/>
  <c r="X220" i="152" s="1"/>
  <c r="P212" i="152"/>
  <c r="X212" i="152" s="1"/>
  <c r="P206" i="152"/>
  <c r="X206" i="152" s="1"/>
  <c r="P199" i="152"/>
  <c r="X199" i="152" s="1"/>
  <c r="P218" i="152"/>
  <c r="X218" i="152" s="1"/>
  <c r="P211" i="152"/>
  <c r="X211" i="152" s="1"/>
  <c r="P204" i="152"/>
  <c r="X204" i="152" s="1"/>
  <c r="P38" i="152"/>
  <c r="O38" i="152"/>
  <c r="L38" i="152"/>
  <c r="N38" i="152"/>
  <c r="K38" i="152"/>
  <c r="M38" i="152"/>
  <c r="J38" i="152"/>
  <c r="J68" i="152"/>
  <c r="R68" i="152" s="1"/>
  <c r="J64" i="152"/>
  <c r="R64" i="152" s="1"/>
  <c r="J60" i="152"/>
  <c r="R60" i="152" s="1"/>
  <c r="J56" i="152"/>
  <c r="R56" i="152" s="1"/>
  <c r="J52" i="152"/>
  <c r="R52" i="152" s="1"/>
  <c r="J48" i="152"/>
  <c r="R48" i="152" s="1"/>
  <c r="J44" i="152"/>
  <c r="R44" i="152" s="1"/>
  <c r="J63" i="152"/>
  <c r="R63" i="152" s="1"/>
  <c r="J58" i="152"/>
  <c r="R58" i="152" s="1"/>
  <c r="J53" i="152"/>
  <c r="R53" i="152" s="1"/>
  <c r="J47" i="152"/>
  <c r="R47" i="152" s="1"/>
  <c r="J67" i="152"/>
  <c r="R67" i="152" s="1"/>
  <c r="J62" i="152"/>
  <c r="R62" i="152" s="1"/>
  <c r="J57" i="152"/>
  <c r="R57" i="152" s="1"/>
  <c r="J51" i="152"/>
  <c r="R51" i="152" s="1"/>
  <c r="J46" i="152"/>
  <c r="R46" i="152" s="1"/>
  <c r="J59" i="152"/>
  <c r="R59" i="152" s="1"/>
  <c r="J49" i="152"/>
  <c r="R49" i="152" s="1"/>
  <c r="J66" i="152"/>
  <c r="R66" i="152" s="1"/>
  <c r="J55" i="152"/>
  <c r="R55" i="152" s="1"/>
  <c r="J45" i="152"/>
  <c r="R45" i="152" s="1"/>
  <c r="J65" i="152"/>
  <c r="R65" i="152" s="1"/>
  <c r="J54" i="152"/>
  <c r="R54" i="152" s="1"/>
  <c r="J43" i="152"/>
  <c r="R43" i="152" s="1"/>
  <c r="J61" i="152"/>
  <c r="R61" i="152" s="1"/>
  <c r="J50" i="152"/>
  <c r="R50" i="152" s="1"/>
  <c r="P68" i="152"/>
  <c r="X68" i="152" s="1"/>
  <c r="P63" i="152"/>
  <c r="X63" i="152" s="1"/>
  <c r="P59" i="152"/>
  <c r="X59" i="152" s="1"/>
  <c r="P55" i="152"/>
  <c r="X55" i="152" s="1"/>
  <c r="P51" i="152"/>
  <c r="X51" i="152" s="1"/>
  <c r="P47" i="152"/>
  <c r="X47" i="152" s="1"/>
  <c r="P43" i="152"/>
  <c r="X43" i="152" s="1"/>
  <c r="P66" i="152"/>
  <c r="X66" i="152" s="1"/>
  <c r="P62" i="152"/>
  <c r="X62" i="152" s="1"/>
  <c r="P58" i="152"/>
  <c r="X58" i="152" s="1"/>
  <c r="P54" i="152"/>
  <c r="X54" i="152" s="1"/>
  <c r="P50" i="152"/>
  <c r="X50" i="152" s="1"/>
  <c r="P46" i="152"/>
  <c r="X46" i="152" s="1"/>
  <c r="P65" i="152"/>
  <c r="X65" i="152" s="1"/>
  <c r="P61" i="152"/>
  <c r="X61" i="152" s="1"/>
  <c r="P57" i="152"/>
  <c r="X57" i="152" s="1"/>
  <c r="P53" i="152"/>
  <c r="X53" i="152" s="1"/>
  <c r="P49" i="152"/>
  <c r="X49" i="152" s="1"/>
  <c r="P45" i="152"/>
  <c r="X45" i="152" s="1"/>
  <c r="P67" i="152"/>
  <c r="X67" i="152" s="1"/>
  <c r="P64" i="152"/>
  <c r="X64" i="152" s="1"/>
  <c r="P60" i="152"/>
  <c r="X60" i="152" s="1"/>
  <c r="P56" i="152"/>
  <c r="X56" i="152" s="1"/>
  <c r="P52" i="152"/>
  <c r="X52" i="152" s="1"/>
  <c r="P48" i="152"/>
  <c r="X48" i="152" s="1"/>
  <c r="P44" i="152"/>
  <c r="X44" i="152" s="1"/>
  <c r="O127" i="152"/>
  <c r="O123" i="152"/>
  <c r="O119" i="152"/>
  <c r="O115" i="152"/>
  <c r="O111" i="152"/>
  <c r="O107" i="152"/>
  <c r="O125" i="152"/>
  <c r="O121" i="152"/>
  <c r="O117" i="152"/>
  <c r="O113" i="152"/>
  <c r="O109" i="152"/>
  <c r="O105" i="152"/>
  <c r="O126" i="152"/>
  <c r="O118" i="152"/>
  <c r="O110" i="152"/>
  <c r="O122" i="152"/>
  <c r="O114" i="152"/>
  <c r="O106" i="152"/>
  <c r="O116" i="152"/>
  <c r="O128" i="152"/>
  <c r="O112" i="152"/>
  <c r="O120" i="152"/>
  <c r="O108" i="152"/>
  <c r="O124" i="152"/>
  <c r="J127" i="152"/>
  <c r="R127" i="152" s="1"/>
  <c r="J123" i="152"/>
  <c r="R123" i="152" s="1"/>
  <c r="J119" i="152"/>
  <c r="R119" i="152" s="1"/>
  <c r="J115" i="152"/>
  <c r="R115" i="152" s="1"/>
  <c r="J111" i="152"/>
  <c r="R111" i="152" s="1"/>
  <c r="J107" i="152"/>
  <c r="R107" i="152" s="1"/>
  <c r="J126" i="152"/>
  <c r="R126" i="152" s="1"/>
  <c r="J122" i="152"/>
  <c r="R122" i="152" s="1"/>
  <c r="J118" i="152"/>
  <c r="R118" i="152" s="1"/>
  <c r="J114" i="152"/>
  <c r="R114" i="152" s="1"/>
  <c r="J110" i="152"/>
  <c r="R110" i="152" s="1"/>
  <c r="J106" i="152"/>
  <c r="R106" i="152" s="1"/>
  <c r="J125" i="152"/>
  <c r="R125" i="152" s="1"/>
  <c r="J121" i="152"/>
  <c r="R121" i="152" s="1"/>
  <c r="J117" i="152"/>
  <c r="R117" i="152" s="1"/>
  <c r="J113" i="152"/>
  <c r="R113" i="152" s="1"/>
  <c r="J109" i="152"/>
  <c r="R109" i="152" s="1"/>
  <c r="J105" i="152"/>
  <c r="R105" i="152" s="1"/>
  <c r="J128" i="152"/>
  <c r="R128" i="152" s="1"/>
  <c r="J124" i="152"/>
  <c r="R124" i="152" s="1"/>
  <c r="J120" i="152"/>
  <c r="R120" i="152" s="1"/>
  <c r="J116" i="152"/>
  <c r="R116" i="152" s="1"/>
  <c r="J112" i="152"/>
  <c r="R112" i="152" s="1"/>
  <c r="J108" i="152"/>
  <c r="R108" i="152" s="1"/>
  <c r="J345" i="152"/>
  <c r="R345" i="152" s="1"/>
  <c r="J341" i="152"/>
  <c r="R341" i="152" s="1"/>
  <c r="J337" i="152"/>
  <c r="R337" i="152" s="1"/>
  <c r="J333" i="152"/>
  <c r="R333" i="152" s="1"/>
  <c r="J329" i="152"/>
  <c r="R329" i="152" s="1"/>
  <c r="J325" i="152"/>
  <c r="R325" i="152" s="1"/>
  <c r="J342" i="152"/>
  <c r="R342" i="152" s="1"/>
  <c r="J336" i="152"/>
  <c r="R336" i="152" s="1"/>
  <c r="J331" i="152"/>
  <c r="R331" i="152" s="1"/>
  <c r="J326" i="152"/>
  <c r="R326" i="152" s="1"/>
  <c r="J343" i="152"/>
  <c r="R343" i="152" s="1"/>
  <c r="J335" i="152"/>
  <c r="R335" i="152" s="1"/>
  <c r="J328" i="152"/>
  <c r="R328" i="152" s="1"/>
  <c r="J322" i="152"/>
  <c r="R322" i="152" s="1"/>
  <c r="J340" i="152"/>
  <c r="R340" i="152" s="1"/>
  <c r="J334" i="152"/>
  <c r="R334" i="152" s="1"/>
  <c r="J327" i="152"/>
  <c r="R327" i="152" s="1"/>
  <c r="J339" i="152"/>
  <c r="R339" i="152" s="1"/>
  <c r="J332" i="152"/>
  <c r="R332" i="152" s="1"/>
  <c r="J324" i="152"/>
  <c r="R324" i="152" s="1"/>
  <c r="J344" i="152"/>
  <c r="R344" i="152" s="1"/>
  <c r="J338" i="152"/>
  <c r="R338" i="152" s="1"/>
  <c r="J330" i="152"/>
  <c r="R330" i="152" s="1"/>
  <c r="J323" i="152"/>
  <c r="R323" i="152" s="1"/>
  <c r="P344" i="152"/>
  <c r="X344" i="152" s="1"/>
  <c r="P340" i="152"/>
  <c r="X340" i="152" s="1"/>
  <c r="P336" i="152"/>
  <c r="X336" i="152" s="1"/>
  <c r="P345" i="152"/>
  <c r="X345" i="152" s="1"/>
  <c r="P341" i="152"/>
  <c r="X341" i="152" s="1"/>
  <c r="P337" i="152"/>
  <c r="X337" i="152" s="1"/>
  <c r="P333" i="152"/>
  <c r="X333" i="152" s="1"/>
  <c r="P339" i="152"/>
  <c r="X339" i="152" s="1"/>
  <c r="P332" i="152"/>
  <c r="X332" i="152" s="1"/>
  <c r="P328" i="152"/>
  <c r="X328" i="152" s="1"/>
  <c r="P324" i="152"/>
  <c r="X324" i="152" s="1"/>
  <c r="P338" i="152"/>
  <c r="X338" i="152" s="1"/>
  <c r="P331" i="152"/>
  <c r="X331" i="152" s="1"/>
  <c r="P327" i="152"/>
  <c r="X327" i="152" s="1"/>
  <c r="P323" i="152"/>
  <c r="X323" i="152" s="1"/>
  <c r="P343" i="152"/>
  <c r="X343" i="152" s="1"/>
  <c r="P335" i="152"/>
  <c r="X335" i="152" s="1"/>
  <c r="P330" i="152"/>
  <c r="X330" i="152" s="1"/>
  <c r="P326" i="152"/>
  <c r="X326" i="152" s="1"/>
  <c r="P322" i="152"/>
  <c r="X322" i="152" s="1"/>
  <c r="P342" i="152"/>
  <c r="X342" i="152" s="1"/>
  <c r="P334" i="152"/>
  <c r="X334" i="152" s="1"/>
  <c r="P329" i="152"/>
  <c r="X329" i="152" s="1"/>
  <c r="P325" i="152"/>
  <c r="X325" i="152" s="1"/>
  <c r="O158" i="152"/>
  <c r="O154" i="152"/>
  <c r="O150" i="152"/>
  <c r="O146" i="152"/>
  <c r="O142" i="152"/>
  <c r="O138" i="152"/>
  <c r="O160" i="152"/>
  <c r="W160" i="152" s="1"/>
  <c r="O157" i="152"/>
  <c r="O153" i="152"/>
  <c r="O149" i="152"/>
  <c r="O145" i="152"/>
  <c r="O141" i="152"/>
  <c r="O137" i="152"/>
  <c r="O161" i="152"/>
  <c r="W161" i="152" s="1"/>
  <c r="O156" i="152"/>
  <c r="O152" i="152"/>
  <c r="O148" i="152"/>
  <c r="O144" i="152"/>
  <c r="O140" i="152"/>
  <c r="O136" i="152"/>
  <c r="O159" i="152"/>
  <c r="O155" i="152"/>
  <c r="O151" i="152"/>
  <c r="O147" i="152"/>
  <c r="O143" i="152"/>
  <c r="O139" i="152"/>
  <c r="L97" i="152"/>
  <c r="L93" i="152"/>
  <c r="L89" i="152"/>
  <c r="L85" i="152"/>
  <c r="L81" i="152"/>
  <c r="L77" i="152"/>
  <c r="L96" i="152"/>
  <c r="L92" i="152"/>
  <c r="L88" i="152"/>
  <c r="L84" i="152"/>
  <c r="L80" i="152"/>
  <c r="L76" i="152"/>
  <c r="L94" i="152"/>
  <c r="L86" i="152"/>
  <c r="L78" i="152"/>
  <c r="L99" i="152"/>
  <c r="T99" i="152" s="1"/>
  <c r="L90" i="152"/>
  <c r="L82" i="152"/>
  <c r="L74" i="152"/>
  <c r="L98" i="152"/>
  <c r="T98" i="152" s="1"/>
  <c r="L83" i="152"/>
  <c r="L91" i="152"/>
  <c r="L75" i="152"/>
  <c r="L95" i="152"/>
  <c r="L79" i="152"/>
  <c r="L87" i="152"/>
  <c r="N99" i="152"/>
  <c r="V99" i="152" s="1"/>
  <c r="N95" i="152"/>
  <c r="N91" i="152"/>
  <c r="N87" i="152"/>
  <c r="N83" i="152"/>
  <c r="N79" i="152"/>
  <c r="N75" i="152"/>
  <c r="N98" i="152"/>
  <c r="V98" i="152" s="1"/>
  <c r="N94" i="152"/>
  <c r="N90" i="152"/>
  <c r="N86" i="152"/>
  <c r="N82" i="152"/>
  <c r="N78" i="152"/>
  <c r="N74" i="152"/>
  <c r="N92" i="152"/>
  <c r="N84" i="152"/>
  <c r="N76" i="152"/>
  <c r="N96" i="152"/>
  <c r="N88" i="152"/>
  <c r="N80" i="152"/>
  <c r="N89" i="152"/>
  <c r="N97" i="152"/>
  <c r="N81" i="152"/>
  <c r="N85" i="152"/>
  <c r="N93" i="152"/>
  <c r="N77" i="152"/>
  <c r="L285" i="152"/>
  <c r="T285" i="152" s="1"/>
  <c r="L280" i="152"/>
  <c r="L276" i="152"/>
  <c r="L272" i="152"/>
  <c r="L268" i="152"/>
  <c r="L264" i="152"/>
  <c r="L260" i="152"/>
  <c r="L282" i="152"/>
  <c r="L278" i="152"/>
  <c r="L274" i="152"/>
  <c r="L270" i="152"/>
  <c r="L266" i="152"/>
  <c r="L262" i="152"/>
  <c r="L283" i="152"/>
  <c r="L275" i="152"/>
  <c r="L267" i="152"/>
  <c r="L279" i="152"/>
  <c r="L271" i="152"/>
  <c r="L263" i="152"/>
  <c r="L273" i="152"/>
  <c r="L281" i="152"/>
  <c r="L265" i="152"/>
  <c r="L269" i="152"/>
  <c r="L261" i="152"/>
  <c r="L284" i="152"/>
  <c r="T284" i="152" s="1"/>
  <c r="L277" i="152"/>
  <c r="J284" i="152"/>
  <c r="R284" i="152" s="1"/>
  <c r="J280" i="152"/>
  <c r="R280" i="152" s="1"/>
  <c r="J276" i="152"/>
  <c r="R276" i="152" s="1"/>
  <c r="J272" i="152"/>
  <c r="R272" i="152" s="1"/>
  <c r="J268" i="152"/>
  <c r="R268" i="152" s="1"/>
  <c r="J264" i="152"/>
  <c r="R264" i="152" s="1"/>
  <c r="J260" i="152"/>
  <c r="R260" i="152" s="1"/>
  <c r="J283" i="152"/>
  <c r="R283" i="152" s="1"/>
  <c r="J279" i="152"/>
  <c r="R279" i="152" s="1"/>
  <c r="J275" i="152"/>
  <c r="R275" i="152" s="1"/>
  <c r="J271" i="152"/>
  <c r="R271" i="152" s="1"/>
  <c r="J267" i="152"/>
  <c r="R267" i="152" s="1"/>
  <c r="J263" i="152"/>
  <c r="R263" i="152" s="1"/>
  <c r="J282" i="152"/>
  <c r="R282" i="152" s="1"/>
  <c r="J278" i="152"/>
  <c r="R278" i="152" s="1"/>
  <c r="J274" i="152"/>
  <c r="R274" i="152" s="1"/>
  <c r="J270" i="152"/>
  <c r="R270" i="152" s="1"/>
  <c r="J266" i="152"/>
  <c r="R266" i="152" s="1"/>
  <c r="J262" i="152"/>
  <c r="R262" i="152" s="1"/>
  <c r="J285" i="152"/>
  <c r="R285" i="152" s="1"/>
  <c r="J281" i="152"/>
  <c r="R281" i="152" s="1"/>
  <c r="J277" i="152"/>
  <c r="R277" i="152" s="1"/>
  <c r="J273" i="152"/>
  <c r="R273" i="152" s="1"/>
  <c r="J269" i="152"/>
  <c r="R269" i="152" s="1"/>
  <c r="J265" i="152"/>
  <c r="R265" i="152" s="1"/>
  <c r="J261" i="152"/>
  <c r="R261" i="152" s="1"/>
  <c r="L373" i="152"/>
  <c r="L369" i="152"/>
  <c r="L365" i="152"/>
  <c r="L361" i="152"/>
  <c r="L357" i="152"/>
  <c r="L353" i="152"/>
  <c r="L375" i="152"/>
  <c r="L371" i="152"/>
  <c r="L367" i="152"/>
  <c r="L363" i="152"/>
  <c r="L359" i="152"/>
  <c r="L355" i="152"/>
  <c r="L372" i="152"/>
  <c r="L364" i="152"/>
  <c r="L356" i="152"/>
  <c r="L376" i="152"/>
  <c r="L368" i="152"/>
  <c r="L360" i="152"/>
  <c r="L362" i="152"/>
  <c r="L370" i="152"/>
  <c r="L354" i="152"/>
  <c r="L358" i="152"/>
  <c r="L374" i="152"/>
  <c r="L366" i="152"/>
  <c r="O375" i="152"/>
  <c r="O371" i="152"/>
  <c r="O367" i="152"/>
  <c r="O363" i="152"/>
  <c r="O359" i="152"/>
  <c r="O355" i="152"/>
  <c r="O374" i="152"/>
  <c r="O370" i="152"/>
  <c r="O366" i="152"/>
  <c r="O362" i="152"/>
  <c r="O358" i="152"/>
  <c r="O354" i="152"/>
  <c r="O373" i="152"/>
  <c r="O369" i="152"/>
  <c r="O365" i="152"/>
  <c r="O361" i="152"/>
  <c r="O357" i="152"/>
  <c r="O353" i="152"/>
  <c r="O376" i="152"/>
  <c r="O372" i="152"/>
  <c r="O368" i="152"/>
  <c r="O364" i="152"/>
  <c r="O360" i="152"/>
  <c r="O356" i="152"/>
  <c r="K313" i="152"/>
  <c r="K309" i="152"/>
  <c r="K305" i="152"/>
  <c r="K301" i="152"/>
  <c r="K297" i="152"/>
  <c r="K293" i="152"/>
  <c r="K311" i="152"/>
  <c r="K306" i="152"/>
  <c r="K300" i="152"/>
  <c r="K295" i="152"/>
  <c r="K310" i="152"/>
  <c r="K304" i="152"/>
  <c r="K299" i="152"/>
  <c r="K294" i="152"/>
  <c r="K314" i="152"/>
  <c r="K308" i="152"/>
  <c r="K303" i="152"/>
  <c r="K298" i="152"/>
  <c r="K292" i="152"/>
  <c r="K312" i="152"/>
  <c r="K307" i="152"/>
  <c r="K302" i="152"/>
  <c r="K296" i="152"/>
  <c r="K291" i="152"/>
  <c r="L189" i="152"/>
  <c r="L185" i="152"/>
  <c r="L181" i="152"/>
  <c r="L177" i="152"/>
  <c r="L173" i="152"/>
  <c r="L169" i="152"/>
  <c r="L192" i="152"/>
  <c r="T192" i="152" s="1"/>
  <c r="L186" i="152"/>
  <c r="L180" i="152"/>
  <c r="L175" i="152"/>
  <c r="L170" i="152"/>
  <c r="L190" i="152"/>
  <c r="L184" i="152"/>
  <c r="L179" i="152"/>
  <c r="L174" i="152"/>
  <c r="L168" i="152"/>
  <c r="L188" i="152"/>
  <c r="L183" i="152"/>
  <c r="L178" i="152"/>
  <c r="L172" i="152"/>
  <c r="L167" i="152"/>
  <c r="L191" i="152"/>
  <c r="T191" i="152" s="1"/>
  <c r="L187" i="152"/>
  <c r="L182" i="152"/>
  <c r="L176" i="152"/>
  <c r="L171" i="152"/>
  <c r="P254" i="152"/>
  <c r="X254" i="152" s="1"/>
  <c r="P249" i="152"/>
  <c r="X249" i="152" s="1"/>
  <c r="P245" i="152"/>
  <c r="X245" i="152" s="1"/>
  <c r="P251" i="152"/>
  <c r="X251" i="152" s="1"/>
  <c r="P247" i="152"/>
  <c r="X247" i="152" s="1"/>
  <c r="P243" i="152"/>
  <c r="X243" i="152" s="1"/>
  <c r="P252" i="152"/>
  <c r="X252" i="152" s="1"/>
  <c r="P244" i="152"/>
  <c r="X244" i="152" s="1"/>
  <c r="P239" i="152"/>
  <c r="X239" i="152" s="1"/>
  <c r="P235" i="152"/>
  <c r="X235" i="152" s="1"/>
  <c r="P231" i="152"/>
  <c r="X231" i="152" s="1"/>
  <c r="P248" i="152"/>
  <c r="X248" i="152" s="1"/>
  <c r="P241" i="152"/>
  <c r="X241" i="152" s="1"/>
  <c r="P237" i="152"/>
  <c r="X237" i="152" s="1"/>
  <c r="P233" i="152"/>
  <c r="X233" i="152" s="1"/>
  <c r="P229" i="152"/>
  <c r="X229" i="152" s="1"/>
  <c r="P242" i="152"/>
  <c r="X242" i="152" s="1"/>
  <c r="P234" i="152"/>
  <c r="X234" i="152" s="1"/>
  <c r="P250" i="152"/>
  <c r="X250" i="152" s="1"/>
  <c r="P238" i="152"/>
  <c r="X238" i="152" s="1"/>
  <c r="P230" i="152"/>
  <c r="X230" i="152" s="1"/>
  <c r="P253" i="152"/>
  <c r="X253" i="152" s="1"/>
  <c r="P232" i="152"/>
  <c r="X232" i="152" s="1"/>
  <c r="P246" i="152"/>
  <c r="X246" i="152" s="1"/>
  <c r="P240" i="152"/>
  <c r="X240" i="152" s="1"/>
  <c r="P236" i="152"/>
  <c r="X236" i="152" s="1"/>
  <c r="J253" i="152"/>
  <c r="R253" i="152" s="1"/>
  <c r="J249" i="152"/>
  <c r="R249" i="152" s="1"/>
  <c r="J245" i="152"/>
  <c r="R245" i="152" s="1"/>
  <c r="J241" i="152"/>
  <c r="R241" i="152" s="1"/>
  <c r="J237" i="152"/>
  <c r="R237" i="152" s="1"/>
  <c r="J233" i="152"/>
  <c r="R233" i="152" s="1"/>
  <c r="J229" i="152"/>
  <c r="R229" i="152" s="1"/>
  <c r="J252" i="152"/>
  <c r="R252" i="152" s="1"/>
  <c r="J248" i="152"/>
  <c r="R248" i="152" s="1"/>
  <c r="J244" i="152"/>
  <c r="R244" i="152" s="1"/>
  <c r="J240" i="152"/>
  <c r="R240" i="152" s="1"/>
  <c r="J236" i="152"/>
  <c r="R236" i="152" s="1"/>
  <c r="J232" i="152"/>
  <c r="R232" i="152" s="1"/>
  <c r="J251" i="152"/>
  <c r="R251" i="152" s="1"/>
  <c r="J247" i="152"/>
  <c r="R247" i="152" s="1"/>
  <c r="J243" i="152"/>
  <c r="R243" i="152" s="1"/>
  <c r="J239" i="152"/>
  <c r="R239" i="152" s="1"/>
  <c r="J235" i="152"/>
  <c r="R235" i="152" s="1"/>
  <c r="J231" i="152"/>
  <c r="R231" i="152" s="1"/>
  <c r="J254" i="152"/>
  <c r="R254" i="152" s="1"/>
  <c r="J250" i="152"/>
  <c r="R250" i="152" s="1"/>
  <c r="J246" i="152"/>
  <c r="R246" i="152" s="1"/>
  <c r="J242" i="152"/>
  <c r="R242" i="152" s="1"/>
  <c r="J238" i="152"/>
  <c r="R238" i="152" s="1"/>
  <c r="J234" i="152"/>
  <c r="R234" i="152" s="1"/>
  <c r="J230" i="152"/>
  <c r="R230" i="152" s="1"/>
  <c r="L220" i="152"/>
  <c r="L216" i="152"/>
  <c r="L212" i="152"/>
  <c r="L208" i="152"/>
  <c r="L204" i="152"/>
  <c r="L200" i="152"/>
  <c r="L223" i="152"/>
  <c r="T223" i="152" s="1"/>
  <c r="L218" i="152"/>
  <c r="L214" i="152"/>
  <c r="L210" i="152"/>
  <c r="L206" i="152"/>
  <c r="L202" i="152"/>
  <c r="L198" i="152"/>
  <c r="L222" i="152"/>
  <c r="T222" i="152" s="1"/>
  <c r="L215" i="152"/>
  <c r="L207" i="152"/>
  <c r="L199" i="152"/>
  <c r="L219" i="152"/>
  <c r="L211" i="152"/>
  <c r="L203" i="152"/>
  <c r="L213" i="152"/>
  <c r="L209" i="152"/>
  <c r="L217" i="152"/>
  <c r="L205" i="152"/>
  <c r="L201" i="152"/>
  <c r="L221" i="152"/>
  <c r="O223" i="152"/>
  <c r="W223" i="152" s="1"/>
  <c r="O218" i="152"/>
  <c r="O214" i="152"/>
  <c r="O210" i="152"/>
  <c r="O206" i="152"/>
  <c r="O202" i="152"/>
  <c r="O198" i="152"/>
  <c r="O221" i="152"/>
  <c r="O217" i="152"/>
  <c r="O213" i="152"/>
  <c r="O209" i="152"/>
  <c r="O205" i="152"/>
  <c r="O201" i="152"/>
  <c r="O220" i="152"/>
  <c r="O216" i="152"/>
  <c r="O212" i="152"/>
  <c r="O208" i="152"/>
  <c r="O204" i="152"/>
  <c r="O200" i="152"/>
  <c r="O222" i="152"/>
  <c r="W222" i="152" s="1"/>
  <c r="O219" i="152"/>
  <c r="O215" i="152"/>
  <c r="O211" i="152"/>
  <c r="O207" i="152"/>
  <c r="O203" i="152"/>
  <c r="O199" i="152"/>
  <c r="L317" i="146"/>
  <c r="L314" i="146" s="1"/>
  <c r="K286" i="142"/>
  <c r="K276" i="142" s="1"/>
  <c r="P317" i="146"/>
  <c r="P314" i="146" s="1"/>
  <c r="X314" i="146" s="1"/>
  <c r="M379" i="146"/>
  <c r="M374" i="146" s="1"/>
  <c r="J224" i="146"/>
  <c r="J221" i="146" s="1"/>
  <c r="R221" i="146" s="1"/>
  <c r="N317" i="146"/>
  <c r="N314" i="146" s="1"/>
  <c r="N224" i="146"/>
  <c r="N223" i="146" s="1"/>
  <c r="V223" i="146" s="1"/>
  <c r="J379" i="146"/>
  <c r="J376" i="146" s="1"/>
  <c r="R376" i="146" s="1"/>
  <c r="L224" i="146"/>
  <c r="L222" i="146" s="1"/>
  <c r="T222" i="146" s="1"/>
  <c r="L131" i="146"/>
  <c r="L126" i="146" s="1"/>
  <c r="L286" i="142"/>
  <c r="L280" i="142" s="1"/>
  <c r="N222" i="150"/>
  <c r="V222" i="150" s="1"/>
  <c r="N214" i="150"/>
  <c r="N206" i="150"/>
  <c r="N198" i="150"/>
  <c r="N217" i="150"/>
  <c r="N209" i="150"/>
  <c r="N201" i="150"/>
  <c r="N220" i="150"/>
  <c r="N212" i="150"/>
  <c r="N204" i="150"/>
  <c r="N223" i="150"/>
  <c r="V223" i="150" s="1"/>
  <c r="N215" i="150"/>
  <c r="N207" i="150"/>
  <c r="N199" i="150"/>
  <c r="N218" i="150"/>
  <c r="N210" i="150"/>
  <c r="N202" i="150"/>
  <c r="N221" i="150"/>
  <c r="N213" i="150"/>
  <c r="N205" i="150"/>
  <c r="N216" i="150"/>
  <c r="N211" i="150"/>
  <c r="N208" i="150"/>
  <c r="N203" i="150"/>
  <c r="N200" i="150"/>
  <c r="N219" i="150"/>
  <c r="J126" i="150"/>
  <c r="R126" i="150" s="1"/>
  <c r="J118" i="150"/>
  <c r="R118" i="150" s="1"/>
  <c r="J110" i="150"/>
  <c r="R110" i="150" s="1"/>
  <c r="J125" i="150"/>
  <c r="R125" i="150" s="1"/>
  <c r="J117" i="150"/>
  <c r="R117" i="150" s="1"/>
  <c r="J109" i="150"/>
  <c r="R109" i="150" s="1"/>
  <c r="J124" i="150"/>
  <c r="R124" i="150" s="1"/>
  <c r="J116" i="150"/>
  <c r="R116" i="150" s="1"/>
  <c r="J108" i="150"/>
  <c r="R108" i="150" s="1"/>
  <c r="J123" i="150"/>
  <c r="R123" i="150" s="1"/>
  <c r="J115" i="150"/>
  <c r="R115" i="150" s="1"/>
  <c r="J107" i="150"/>
  <c r="R107" i="150" s="1"/>
  <c r="J122" i="150"/>
  <c r="R122" i="150" s="1"/>
  <c r="J114" i="150"/>
  <c r="R114" i="150" s="1"/>
  <c r="J106" i="150"/>
  <c r="R106" i="150" s="1"/>
  <c r="J121" i="150"/>
  <c r="R121" i="150" s="1"/>
  <c r="J113" i="150"/>
  <c r="R113" i="150" s="1"/>
  <c r="J105" i="150"/>
  <c r="R105" i="150" s="1"/>
  <c r="J112" i="150"/>
  <c r="R112" i="150" s="1"/>
  <c r="J127" i="150"/>
  <c r="R127" i="150" s="1"/>
  <c r="J128" i="150"/>
  <c r="R128" i="150" s="1"/>
  <c r="J119" i="150"/>
  <c r="R119" i="150" s="1"/>
  <c r="J120" i="150"/>
  <c r="R120" i="150" s="1"/>
  <c r="J111" i="150"/>
  <c r="R111" i="150" s="1"/>
  <c r="N254" i="150"/>
  <c r="V254" i="150" s="1"/>
  <c r="N246" i="150"/>
  <c r="N238" i="150"/>
  <c r="N251" i="150"/>
  <c r="N243" i="150"/>
  <c r="N235" i="150"/>
  <c r="N230" i="150"/>
  <c r="N252" i="150"/>
  <c r="N244" i="150"/>
  <c r="N236" i="150"/>
  <c r="N249" i="150"/>
  <c r="N241" i="150"/>
  <c r="N233" i="150"/>
  <c r="N232" i="150"/>
  <c r="N250" i="150"/>
  <c r="N242" i="150"/>
  <c r="N234" i="150"/>
  <c r="N247" i="150"/>
  <c r="N239" i="150"/>
  <c r="N231" i="150"/>
  <c r="N248" i="150"/>
  <c r="N237" i="150"/>
  <c r="N240" i="150"/>
  <c r="N229" i="150"/>
  <c r="N253" i="150"/>
  <c r="V253" i="150" s="1"/>
  <c r="N245" i="150"/>
  <c r="L343" i="150"/>
  <c r="L340" i="150"/>
  <c r="L331" i="150"/>
  <c r="L326" i="150"/>
  <c r="L336" i="150"/>
  <c r="L342" i="150"/>
  <c r="L341" i="150"/>
  <c r="L337" i="150"/>
  <c r="L329" i="150"/>
  <c r="L324" i="150"/>
  <c r="L328" i="150"/>
  <c r="L330" i="150"/>
  <c r="L339" i="150"/>
  <c r="L335" i="150"/>
  <c r="L327" i="150"/>
  <c r="L322" i="150"/>
  <c r="L325" i="150"/>
  <c r="L338" i="150"/>
  <c r="L333" i="150"/>
  <c r="L332" i="150"/>
  <c r="L345" i="150"/>
  <c r="L334" i="150"/>
  <c r="L344" i="150"/>
  <c r="L323" i="150"/>
  <c r="J65" i="150"/>
  <c r="R65" i="150" s="1"/>
  <c r="J57" i="150"/>
  <c r="R57" i="150" s="1"/>
  <c r="J66" i="150"/>
  <c r="R66" i="150" s="1"/>
  <c r="J58" i="150"/>
  <c r="R58" i="150" s="1"/>
  <c r="J50" i="150"/>
  <c r="R50" i="150" s="1"/>
  <c r="J45" i="150"/>
  <c r="R45" i="150" s="1"/>
  <c r="J44" i="150"/>
  <c r="R44" i="150" s="1"/>
  <c r="J63" i="150"/>
  <c r="R63" i="150" s="1"/>
  <c r="J55" i="150"/>
  <c r="R55" i="150" s="1"/>
  <c r="J64" i="150"/>
  <c r="R64" i="150" s="1"/>
  <c r="J56" i="150"/>
  <c r="R56" i="150" s="1"/>
  <c r="J51" i="150"/>
  <c r="R51" i="150" s="1"/>
  <c r="J43" i="150"/>
  <c r="R43" i="150" s="1"/>
  <c r="J61" i="150"/>
  <c r="R61" i="150" s="1"/>
  <c r="J53" i="150"/>
  <c r="R53" i="150" s="1"/>
  <c r="J62" i="150"/>
  <c r="R62" i="150" s="1"/>
  <c r="J54" i="150"/>
  <c r="R54" i="150" s="1"/>
  <c r="J49" i="150"/>
  <c r="R49" i="150" s="1"/>
  <c r="J48" i="150"/>
  <c r="R48" i="150" s="1"/>
  <c r="J60" i="150"/>
  <c r="R60" i="150" s="1"/>
  <c r="J67" i="150"/>
  <c r="R67" i="150" s="1"/>
  <c r="J52" i="150"/>
  <c r="R52" i="150" s="1"/>
  <c r="J59" i="150"/>
  <c r="R59" i="150" s="1"/>
  <c r="J47" i="150"/>
  <c r="R47" i="150" s="1"/>
  <c r="J68" i="150"/>
  <c r="R68" i="150" s="1"/>
  <c r="J46" i="150"/>
  <c r="R46" i="150" s="1"/>
  <c r="M308" i="150"/>
  <c r="M300" i="150"/>
  <c r="M292" i="150"/>
  <c r="M307" i="150"/>
  <c r="M299" i="150"/>
  <c r="M291" i="150"/>
  <c r="M314" i="150"/>
  <c r="M306" i="150"/>
  <c r="M298" i="150"/>
  <c r="M313" i="150"/>
  <c r="M305" i="150"/>
  <c r="M297" i="150"/>
  <c r="M312" i="150"/>
  <c r="M304" i="150"/>
  <c r="M296" i="150"/>
  <c r="M311" i="150"/>
  <c r="M303" i="150"/>
  <c r="M295" i="150"/>
  <c r="M310" i="150"/>
  <c r="M301" i="150"/>
  <c r="M302" i="150"/>
  <c r="M293" i="150"/>
  <c r="M294" i="150"/>
  <c r="M309" i="150"/>
  <c r="L281" i="150"/>
  <c r="L284" i="150"/>
  <c r="T284" i="150" s="1"/>
  <c r="L276" i="150"/>
  <c r="L268" i="150"/>
  <c r="L260" i="150"/>
  <c r="L263" i="150"/>
  <c r="L279" i="150"/>
  <c r="L282" i="150"/>
  <c r="L274" i="150"/>
  <c r="L266" i="150"/>
  <c r="L269" i="150"/>
  <c r="L273" i="150"/>
  <c r="L285" i="150"/>
  <c r="T285" i="150" s="1"/>
  <c r="L277" i="150"/>
  <c r="L280" i="150"/>
  <c r="L272" i="150"/>
  <c r="L264" i="150"/>
  <c r="L261" i="150"/>
  <c r="L265" i="150"/>
  <c r="L275" i="150"/>
  <c r="L271" i="150"/>
  <c r="L278" i="150"/>
  <c r="L267" i="150"/>
  <c r="L262" i="150"/>
  <c r="L270" i="150"/>
  <c r="L283" i="150"/>
  <c r="N94" i="150"/>
  <c r="N86" i="150"/>
  <c r="N78" i="150"/>
  <c r="N89" i="150"/>
  <c r="N83" i="150"/>
  <c r="N77" i="150"/>
  <c r="N96" i="150"/>
  <c r="N85" i="150"/>
  <c r="N92" i="150"/>
  <c r="N84" i="150"/>
  <c r="N76" i="150"/>
  <c r="N81" i="150"/>
  <c r="N75" i="150"/>
  <c r="N95" i="150"/>
  <c r="N80" i="150"/>
  <c r="N91" i="150"/>
  <c r="N98" i="150"/>
  <c r="V98" i="150" s="1"/>
  <c r="N90" i="150"/>
  <c r="N82" i="150"/>
  <c r="N74" i="150"/>
  <c r="N99" i="150"/>
  <c r="V99" i="150" s="1"/>
  <c r="N93" i="150"/>
  <c r="N87" i="150"/>
  <c r="N88" i="150"/>
  <c r="N97" i="150"/>
  <c r="N79" i="150"/>
  <c r="O219" i="150"/>
  <c r="O211" i="150"/>
  <c r="O203" i="150"/>
  <c r="O214" i="150"/>
  <c r="O208" i="150"/>
  <c r="O202" i="150"/>
  <c r="O217" i="150"/>
  <c r="O209" i="150"/>
  <c r="O201" i="150"/>
  <c r="O206" i="150"/>
  <c r="O200" i="150"/>
  <c r="O204" i="150"/>
  <c r="O223" i="150"/>
  <c r="W223" i="150" s="1"/>
  <c r="O207" i="150"/>
  <c r="O198" i="150"/>
  <c r="O212" i="150"/>
  <c r="O221" i="150"/>
  <c r="O205" i="150"/>
  <c r="O216" i="150"/>
  <c r="O220" i="150"/>
  <c r="O215" i="150"/>
  <c r="O199" i="150"/>
  <c r="O218" i="150"/>
  <c r="O210" i="150"/>
  <c r="O213" i="150"/>
  <c r="O222" i="150"/>
  <c r="W222" i="150" s="1"/>
  <c r="L123" i="150"/>
  <c r="L115" i="150"/>
  <c r="L107" i="150"/>
  <c r="L124" i="150"/>
  <c r="L116" i="150"/>
  <c r="L108" i="150"/>
  <c r="L121" i="150"/>
  <c r="L113" i="150"/>
  <c r="L105" i="150"/>
  <c r="L122" i="150"/>
  <c r="L114" i="150"/>
  <c r="L106" i="150"/>
  <c r="L127" i="150"/>
  <c r="L111" i="150"/>
  <c r="L120" i="150"/>
  <c r="L125" i="150"/>
  <c r="L109" i="150"/>
  <c r="L118" i="150"/>
  <c r="L119" i="150"/>
  <c r="L128" i="150"/>
  <c r="L112" i="150"/>
  <c r="L126" i="150"/>
  <c r="L110" i="150"/>
  <c r="L117" i="150"/>
  <c r="K249" i="150"/>
  <c r="K241" i="150"/>
  <c r="K247" i="150"/>
  <c r="K239" i="150"/>
  <c r="K253" i="150"/>
  <c r="S253" i="150" s="1"/>
  <c r="K245" i="150"/>
  <c r="K237" i="150"/>
  <c r="K235" i="150"/>
  <c r="K231" i="150"/>
  <c r="K234" i="150"/>
  <c r="K232" i="150"/>
  <c r="K246" i="150"/>
  <c r="K248" i="150"/>
  <c r="K229" i="150"/>
  <c r="K252" i="150"/>
  <c r="K230" i="150"/>
  <c r="K251" i="150"/>
  <c r="K240" i="150"/>
  <c r="K250" i="150"/>
  <c r="K244" i="150"/>
  <c r="K254" i="150"/>
  <c r="S254" i="150" s="1"/>
  <c r="K243" i="150"/>
  <c r="K238" i="150"/>
  <c r="K233" i="150"/>
  <c r="K242" i="150"/>
  <c r="K236" i="150"/>
  <c r="L371" i="150"/>
  <c r="L376" i="150"/>
  <c r="L357" i="150"/>
  <c r="L355" i="150"/>
  <c r="L361" i="150"/>
  <c r="L362" i="150"/>
  <c r="L369" i="150"/>
  <c r="L372" i="150"/>
  <c r="L353" i="150"/>
  <c r="L374" i="150"/>
  <c r="L354" i="150"/>
  <c r="L359" i="150"/>
  <c r="L375" i="150"/>
  <c r="L367" i="150"/>
  <c r="L368" i="150"/>
  <c r="L363" i="150"/>
  <c r="L366" i="150"/>
  <c r="L370" i="150"/>
  <c r="L358" i="150"/>
  <c r="L373" i="150"/>
  <c r="L364" i="150"/>
  <c r="L365" i="150"/>
  <c r="L356" i="150"/>
  <c r="L360" i="150"/>
  <c r="N342" i="150"/>
  <c r="N338" i="150"/>
  <c r="N330" i="150"/>
  <c r="N325" i="150"/>
  <c r="N327" i="150"/>
  <c r="N324" i="150"/>
  <c r="N340" i="150"/>
  <c r="N336" i="150"/>
  <c r="N328" i="150"/>
  <c r="N323" i="150"/>
  <c r="N337" i="150"/>
  <c r="N322" i="150"/>
  <c r="N345" i="150"/>
  <c r="N334" i="150"/>
  <c r="N339" i="150"/>
  <c r="N343" i="150"/>
  <c r="N329" i="150"/>
  <c r="N331" i="150"/>
  <c r="N344" i="150"/>
  <c r="N335" i="150"/>
  <c r="N341" i="150"/>
  <c r="N326" i="150"/>
  <c r="N332" i="150"/>
  <c r="N333" i="150"/>
  <c r="L68" i="150"/>
  <c r="T68" i="150" s="1"/>
  <c r="L66" i="150"/>
  <c r="L58" i="150"/>
  <c r="L67" i="150"/>
  <c r="T67" i="150" s="1"/>
  <c r="L59" i="150"/>
  <c r="L51" i="150"/>
  <c r="L50" i="150"/>
  <c r="L43" i="150"/>
  <c r="L64" i="150"/>
  <c r="L56" i="150"/>
  <c r="L65" i="150"/>
  <c r="L57" i="150"/>
  <c r="L48" i="150"/>
  <c r="L49" i="150"/>
  <c r="L62" i="150"/>
  <c r="L54" i="150"/>
  <c r="L63" i="150"/>
  <c r="L55" i="150"/>
  <c r="L46" i="150"/>
  <c r="L47" i="150"/>
  <c r="L61" i="150"/>
  <c r="L53" i="150"/>
  <c r="L60" i="150"/>
  <c r="L44" i="150"/>
  <c r="L52" i="150"/>
  <c r="L45" i="150"/>
  <c r="O307" i="150"/>
  <c r="O299" i="150"/>
  <c r="O291" i="150"/>
  <c r="O308" i="150"/>
  <c r="O300" i="150"/>
  <c r="O292" i="150"/>
  <c r="O313" i="150"/>
  <c r="O305" i="150"/>
  <c r="O297" i="150"/>
  <c r="O314" i="150"/>
  <c r="O306" i="150"/>
  <c r="O298" i="150"/>
  <c r="O311" i="150"/>
  <c r="O303" i="150"/>
  <c r="O295" i="150"/>
  <c r="O312" i="150"/>
  <c r="O304" i="150"/>
  <c r="O296" i="150"/>
  <c r="O293" i="150"/>
  <c r="O310" i="150"/>
  <c r="O309" i="150"/>
  <c r="O302" i="150"/>
  <c r="O294" i="150"/>
  <c r="O301" i="150"/>
  <c r="N284" i="150"/>
  <c r="V284" i="150" s="1"/>
  <c r="N276" i="150"/>
  <c r="N281" i="150"/>
  <c r="N273" i="150"/>
  <c r="N265" i="150"/>
  <c r="N262" i="150"/>
  <c r="N260" i="150"/>
  <c r="N282" i="150"/>
  <c r="N274" i="150"/>
  <c r="N279" i="150"/>
  <c r="N271" i="150"/>
  <c r="N263" i="150"/>
  <c r="N272" i="150"/>
  <c r="N268" i="150"/>
  <c r="N280" i="150"/>
  <c r="N285" i="150"/>
  <c r="V285" i="150" s="1"/>
  <c r="N277" i="150"/>
  <c r="N269" i="150"/>
  <c r="N261" i="150"/>
  <c r="N264" i="150"/>
  <c r="N275" i="150"/>
  <c r="N267" i="150"/>
  <c r="N266" i="150"/>
  <c r="N278" i="150"/>
  <c r="N270" i="150"/>
  <c r="N283" i="150"/>
  <c r="P99" i="150"/>
  <c r="X99" i="150" s="1"/>
  <c r="P91" i="150"/>
  <c r="X91" i="150" s="1"/>
  <c r="P83" i="150"/>
  <c r="X83" i="150" s="1"/>
  <c r="P75" i="150"/>
  <c r="X75" i="150" s="1"/>
  <c r="P74" i="150"/>
  <c r="X74" i="150" s="1"/>
  <c r="P92" i="150"/>
  <c r="X92" i="150" s="1"/>
  <c r="P86" i="150"/>
  <c r="X86" i="150" s="1"/>
  <c r="P97" i="150"/>
  <c r="X97" i="150" s="1"/>
  <c r="P89" i="150"/>
  <c r="X89" i="150" s="1"/>
  <c r="P81" i="150"/>
  <c r="X81" i="150" s="1"/>
  <c r="P98" i="150"/>
  <c r="X98" i="150" s="1"/>
  <c r="P96" i="150"/>
  <c r="X96" i="150" s="1"/>
  <c r="P84" i="150"/>
  <c r="X84" i="150" s="1"/>
  <c r="P78" i="150"/>
  <c r="X78" i="150" s="1"/>
  <c r="P95" i="150"/>
  <c r="X95" i="150" s="1"/>
  <c r="P87" i="150"/>
  <c r="X87" i="150" s="1"/>
  <c r="P79" i="150"/>
  <c r="X79" i="150" s="1"/>
  <c r="P90" i="150"/>
  <c r="X90" i="150" s="1"/>
  <c r="P88" i="150"/>
  <c r="X88" i="150" s="1"/>
  <c r="P76" i="150"/>
  <c r="X76" i="150" s="1"/>
  <c r="P77" i="150"/>
  <c r="X77" i="150" s="1"/>
  <c r="P82" i="150"/>
  <c r="X82" i="150" s="1"/>
  <c r="P93" i="150"/>
  <c r="X93" i="150" s="1"/>
  <c r="P80" i="150"/>
  <c r="X80" i="150" s="1"/>
  <c r="P85" i="150"/>
  <c r="X85" i="150" s="1"/>
  <c r="P94" i="150"/>
  <c r="X94" i="150" s="1"/>
  <c r="K317" i="146"/>
  <c r="K302" i="146" s="1"/>
  <c r="M317" i="146"/>
  <c r="M302" i="146" s="1"/>
  <c r="N379" i="146"/>
  <c r="N363" i="146" s="1"/>
  <c r="L379" i="146"/>
  <c r="L374" i="146" s="1"/>
  <c r="P100" i="146"/>
  <c r="P97" i="146" s="1"/>
  <c r="X97" i="146" s="1"/>
  <c r="K224" i="146"/>
  <c r="K215" i="146" s="1"/>
  <c r="K158" i="150"/>
  <c r="K150" i="150"/>
  <c r="K142" i="150"/>
  <c r="K147" i="150"/>
  <c r="K141" i="150"/>
  <c r="K136" i="150"/>
  <c r="K161" i="150"/>
  <c r="S161" i="150" s="1"/>
  <c r="K156" i="150"/>
  <c r="K148" i="150"/>
  <c r="K140" i="150"/>
  <c r="K139" i="150"/>
  <c r="K159" i="150"/>
  <c r="K137" i="150"/>
  <c r="K154" i="150"/>
  <c r="K146" i="150"/>
  <c r="K138" i="150"/>
  <c r="K157" i="150"/>
  <c r="K151" i="150"/>
  <c r="K145" i="150"/>
  <c r="K160" i="150"/>
  <c r="S160" i="150" s="1"/>
  <c r="K149" i="150"/>
  <c r="K152" i="150"/>
  <c r="K143" i="150"/>
  <c r="K144" i="150"/>
  <c r="K153" i="150"/>
  <c r="K155" i="150"/>
  <c r="J218" i="150"/>
  <c r="R218" i="150" s="1"/>
  <c r="J210" i="150"/>
  <c r="R210" i="150" s="1"/>
  <c r="J202" i="150"/>
  <c r="R202" i="150" s="1"/>
  <c r="J221" i="150"/>
  <c r="R221" i="150" s="1"/>
  <c r="J213" i="150"/>
  <c r="R213" i="150" s="1"/>
  <c r="J205" i="150"/>
  <c r="R205" i="150" s="1"/>
  <c r="J216" i="150"/>
  <c r="R216" i="150" s="1"/>
  <c r="J208" i="150"/>
  <c r="R208" i="150" s="1"/>
  <c r="J200" i="150"/>
  <c r="R200" i="150" s="1"/>
  <c r="J219" i="150"/>
  <c r="R219" i="150" s="1"/>
  <c r="J211" i="150"/>
  <c r="R211" i="150" s="1"/>
  <c r="J203" i="150"/>
  <c r="R203" i="150" s="1"/>
  <c r="J222" i="150"/>
  <c r="R222" i="150" s="1"/>
  <c r="J214" i="150"/>
  <c r="R214" i="150" s="1"/>
  <c r="J206" i="150"/>
  <c r="R206" i="150" s="1"/>
  <c r="J198" i="150"/>
  <c r="R198" i="150" s="1"/>
  <c r="J217" i="150"/>
  <c r="R217" i="150" s="1"/>
  <c r="J209" i="150"/>
  <c r="R209" i="150" s="1"/>
  <c r="J201" i="150"/>
  <c r="R201" i="150" s="1"/>
  <c r="J204" i="150"/>
  <c r="R204" i="150" s="1"/>
  <c r="J199" i="150"/>
  <c r="R199" i="150" s="1"/>
  <c r="J223" i="150"/>
  <c r="R223" i="150" s="1"/>
  <c r="J220" i="150"/>
  <c r="R220" i="150" s="1"/>
  <c r="J215" i="150"/>
  <c r="R215" i="150" s="1"/>
  <c r="J212" i="150"/>
  <c r="R212" i="150" s="1"/>
  <c r="J207" i="150"/>
  <c r="R207" i="150" s="1"/>
  <c r="P221" i="150"/>
  <c r="X221" i="150" s="1"/>
  <c r="P213" i="150"/>
  <c r="X213" i="150" s="1"/>
  <c r="P205" i="150"/>
  <c r="X205" i="150" s="1"/>
  <c r="P222" i="150"/>
  <c r="X222" i="150" s="1"/>
  <c r="P214" i="150"/>
  <c r="X214" i="150" s="1"/>
  <c r="P206" i="150"/>
  <c r="X206" i="150" s="1"/>
  <c r="P198" i="150"/>
  <c r="X198" i="150" s="1"/>
  <c r="P219" i="150"/>
  <c r="X219" i="150" s="1"/>
  <c r="P211" i="150"/>
  <c r="X211" i="150" s="1"/>
  <c r="P203" i="150"/>
  <c r="X203" i="150" s="1"/>
  <c r="P220" i="150"/>
  <c r="X220" i="150" s="1"/>
  <c r="P212" i="150"/>
  <c r="X212" i="150" s="1"/>
  <c r="P204" i="150"/>
  <c r="X204" i="150" s="1"/>
  <c r="P217" i="150"/>
  <c r="X217" i="150" s="1"/>
  <c r="P209" i="150"/>
  <c r="X209" i="150" s="1"/>
  <c r="P201" i="150"/>
  <c r="X201" i="150" s="1"/>
  <c r="P218" i="150"/>
  <c r="X218" i="150" s="1"/>
  <c r="P210" i="150"/>
  <c r="X210" i="150" s="1"/>
  <c r="P202" i="150"/>
  <c r="X202" i="150" s="1"/>
  <c r="P207" i="150"/>
  <c r="X207" i="150" s="1"/>
  <c r="P200" i="150"/>
  <c r="X200" i="150" s="1"/>
  <c r="P199" i="150"/>
  <c r="X199" i="150" s="1"/>
  <c r="P223" i="150"/>
  <c r="X223" i="150" s="1"/>
  <c r="P216" i="150"/>
  <c r="X216" i="150" s="1"/>
  <c r="P215" i="150"/>
  <c r="X215" i="150" s="1"/>
  <c r="P208" i="150"/>
  <c r="X208" i="150" s="1"/>
  <c r="M124" i="150"/>
  <c r="M116" i="150"/>
  <c r="M108" i="150"/>
  <c r="M109" i="150"/>
  <c r="M111" i="150"/>
  <c r="M123" i="150"/>
  <c r="M122" i="150"/>
  <c r="M114" i="150"/>
  <c r="M106" i="150"/>
  <c r="M115" i="150"/>
  <c r="M121" i="150"/>
  <c r="M107" i="150"/>
  <c r="M128" i="150"/>
  <c r="M120" i="150"/>
  <c r="M112" i="150"/>
  <c r="M125" i="150"/>
  <c r="M127" i="150"/>
  <c r="M113" i="150"/>
  <c r="M117" i="150"/>
  <c r="M126" i="150"/>
  <c r="M119" i="150"/>
  <c r="M118" i="150"/>
  <c r="M105" i="150"/>
  <c r="M110" i="150"/>
  <c r="N128" i="150"/>
  <c r="N120" i="150"/>
  <c r="N112" i="150"/>
  <c r="N127" i="150"/>
  <c r="N119" i="150"/>
  <c r="N111" i="150"/>
  <c r="N114" i="150"/>
  <c r="N113" i="150"/>
  <c r="N126" i="150"/>
  <c r="N118" i="150"/>
  <c r="N110" i="150"/>
  <c r="N125" i="150"/>
  <c r="N117" i="150"/>
  <c r="N109" i="150"/>
  <c r="N122" i="150"/>
  <c r="N121" i="150"/>
  <c r="N124" i="150"/>
  <c r="N116" i="150"/>
  <c r="N108" i="150"/>
  <c r="N123" i="150"/>
  <c r="N115" i="150"/>
  <c r="N107" i="150"/>
  <c r="N106" i="150"/>
  <c r="N105" i="150"/>
  <c r="M250" i="150"/>
  <c r="M242" i="150"/>
  <c r="M234" i="150"/>
  <c r="M230" i="150"/>
  <c r="M253" i="150"/>
  <c r="U253" i="150" s="1"/>
  <c r="M231" i="150"/>
  <c r="M248" i="150"/>
  <c r="M240" i="150"/>
  <c r="M249" i="150"/>
  <c r="M251" i="150"/>
  <c r="M245" i="150"/>
  <c r="M229" i="150"/>
  <c r="M254" i="150"/>
  <c r="U254" i="150" s="1"/>
  <c r="M246" i="150"/>
  <c r="M238" i="150"/>
  <c r="M241" i="150"/>
  <c r="M243" i="150"/>
  <c r="M237" i="150"/>
  <c r="M239" i="150"/>
  <c r="M252" i="150"/>
  <c r="M235" i="150"/>
  <c r="M244" i="150"/>
  <c r="M233" i="150"/>
  <c r="M232" i="150"/>
  <c r="M236" i="150"/>
  <c r="M247" i="150"/>
  <c r="L253" i="150"/>
  <c r="T253" i="150" s="1"/>
  <c r="L245" i="150"/>
  <c r="L237" i="150"/>
  <c r="L250" i="150"/>
  <c r="L242" i="150"/>
  <c r="L234" i="150"/>
  <c r="L229" i="150"/>
  <c r="L251" i="150"/>
  <c r="L243" i="150"/>
  <c r="L235" i="150"/>
  <c r="L248" i="150"/>
  <c r="L240" i="150"/>
  <c r="L232" i="150"/>
  <c r="L231" i="150"/>
  <c r="L249" i="150"/>
  <c r="L241" i="150"/>
  <c r="L254" i="150"/>
  <c r="T254" i="150" s="1"/>
  <c r="L246" i="150"/>
  <c r="L238" i="150"/>
  <c r="L230" i="150"/>
  <c r="L244" i="150"/>
  <c r="L247" i="150"/>
  <c r="L236" i="150"/>
  <c r="L252" i="150"/>
  <c r="L239" i="150"/>
  <c r="L233" i="150"/>
  <c r="J370" i="150"/>
  <c r="R370" i="150" s="1"/>
  <c r="J371" i="150"/>
  <c r="R371" i="150" s="1"/>
  <c r="J356" i="150"/>
  <c r="R356" i="150" s="1"/>
  <c r="J373" i="150"/>
  <c r="R373" i="150" s="1"/>
  <c r="J361" i="150"/>
  <c r="R361" i="150" s="1"/>
  <c r="J360" i="150"/>
  <c r="R360" i="150" s="1"/>
  <c r="J376" i="150"/>
  <c r="R376" i="150" s="1"/>
  <c r="J368" i="150"/>
  <c r="R368" i="150" s="1"/>
  <c r="J367" i="150"/>
  <c r="R367" i="150" s="1"/>
  <c r="J362" i="150"/>
  <c r="R362" i="150" s="1"/>
  <c r="J365" i="150"/>
  <c r="R365" i="150" s="1"/>
  <c r="J358" i="150"/>
  <c r="R358" i="150" s="1"/>
  <c r="J374" i="150"/>
  <c r="R374" i="150" s="1"/>
  <c r="J366" i="150"/>
  <c r="R366" i="150" s="1"/>
  <c r="J364" i="150"/>
  <c r="R364" i="150" s="1"/>
  <c r="J357" i="150"/>
  <c r="R357" i="150" s="1"/>
  <c r="J355" i="150"/>
  <c r="R355" i="150" s="1"/>
  <c r="J369" i="150"/>
  <c r="R369" i="150" s="1"/>
  <c r="J375" i="150"/>
  <c r="R375" i="150" s="1"/>
  <c r="J363" i="150"/>
  <c r="R363" i="150" s="1"/>
  <c r="J359" i="150"/>
  <c r="R359" i="150" s="1"/>
  <c r="J354" i="150"/>
  <c r="R354" i="150" s="1"/>
  <c r="J353" i="150"/>
  <c r="R353" i="150" s="1"/>
  <c r="J372" i="150"/>
  <c r="R372" i="150" s="1"/>
  <c r="J340" i="150"/>
  <c r="R340" i="150" s="1"/>
  <c r="J336" i="150"/>
  <c r="R336" i="150" s="1"/>
  <c r="J328" i="150"/>
  <c r="R328" i="150" s="1"/>
  <c r="J341" i="150"/>
  <c r="R341" i="150" s="1"/>
  <c r="J327" i="150"/>
  <c r="R327" i="150" s="1"/>
  <c r="J329" i="150"/>
  <c r="R329" i="150" s="1"/>
  <c r="J343" i="150"/>
  <c r="R343" i="150" s="1"/>
  <c r="J334" i="150"/>
  <c r="R334" i="150" s="1"/>
  <c r="J331" i="150"/>
  <c r="R331" i="150" s="1"/>
  <c r="J333" i="150"/>
  <c r="R333" i="150" s="1"/>
  <c r="J326" i="150"/>
  <c r="R326" i="150" s="1"/>
  <c r="J337" i="150"/>
  <c r="R337" i="150" s="1"/>
  <c r="J344" i="150"/>
  <c r="R344" i="150" s="1"/>
  <c r="J339" i="150"/>
  <c r="R339" i="150" s="1"/>
  <c r="J332" i="150"/>
  <c r="R332" i="150" s="1"/>
  <c r="J325" i="150"/>
  <c r="R325" i="150" s="1"/>
  <c r="J345" i="150"/>
  <c r="R345" i="150" s="1"/>
  <c r="J324" i="150"/>
  <c r="R324" i="150" s="1"/>
  <c r="J338" i="150"/>
  <c r="R338" i="150" s="1"/>
  <c r="J322" i="150"/>
  <c r="R322" i="150" s="1"/>
  <c r="J330" i="150"/>
  <c r="R330" i="150" s="1"/>
  <c r="J323" i="150"/>
  <c r="R323" i="150" s="1"/>
  <c r="J342" i="150"/>
  <c r="R342" i="150" s="1"/>
  <c r="J335" i="150"/>
  <c r="R335" i="150" s="1"/>
  <c r="P341" i="150"/>
  <c r="X341" i="150" s="1"/>
  <c r="P335" i="150"/>
  <c r="X335" i="150" s="1"/>
  <c r="P327" i="150"/>
  <c r="X327" i="150" s="1"/>
  <c r="P322" i="150"/>
  <c r="X322" i="150" s="1"/>
  <c r="P338" i="150"/>
  <c r="X338" i="150" s="1"/>
  <c r="P344" i="150"/>
  <c r="X344" i="150" s="1"/>
  <c r="P339" i="150"/>
  <c r="X339" i="150" s="1"/>
  <c r="P333" i="150"/>
  <c r="X333" i="150" s="1"/>
  <c r="P334" i="150"/>
  <c r="X334" i="150" s="1"/>
  <c r="P336" i="150"/>
  <c r="X336" i="150" s="1"/>
  <c r="P330" i="150"/>
  <c r="X330" i="150" s="1"/>
  <c r="P332" i="150"/>
  <c r="X332" i="150" s="1"/>
  <c r="P345" i="150"/>
  <c r="X345" i="150" s="1"/>
  <c r="P342" i="150"/>
  <c r="X342" i="150" s="1"/>
  <c r="P331" i="150"/>
  <c r="X331" i="150" s="1"/>
  <c r="P326" i="150"/>
  <c r="X326" i="150" s="1"/>
  <c r="P328" i="150"/>
  <c r="X328" i="150" s="1"/>
  <c r="P325" i="150"/>
  <c r="X325" i="150" s="1"/>
  <c r="P324" i="150"/>
  <c r="X324" i="150" s="1"/>
  <c r="P343" i="150"/>
  <c r="X343" i="150" s="1"/>
  <c r="P340" i="150"/>
  <c r="X340" i="150" s="1"/>
  <c r="P337" i="150"/>
  <c r="X337" i="150" s="1"/>
  <c r="P323" i="150"/>
  <c r="X323" i="150" s="1"/>
  <c r="P329" i="150"/>
  <c r="X329" i="150" s="1"/>
  <c r="P66" i="150"/>
  <c r="X66" i="150" s="1"/>
  <c r="P58" i="150"/>
  <c r="X58" i="150" s="1"/>
  <c r="P67" i="150"/>
  <c r="X67" i="150" s="1"/>
  <c r="P59" i="150"/>
  <c r="X59" i="150" s="1"/>
  <c r="P51" i="150"/>
  <c r="X51" i="150" s="1"/>
  <c r="P50" i="150"/>
  <c r="X50" i="150" s="1"/>
  <c r="P43" i="150"/>
  <c r="X43" i="150" s="1"/>
  <c r="P64" i="150"/>
  <c r="X64" i="150" s="1"/>
  <c r="P56" i="150"/>
  <c r="X56" i="150" s="1"/>
  <c r="P65" i="150"/>
  <c r="X65" i="150" s="1"/>
  <c r="P57" i="150"/>
  <c r="X57" i="150" s="1"/>
  <c r="P48" i="150"/>
  <c r="X48" i="150" s="1"/>
  <c r="P49" i="150"/>
  <c r="X49" i="150" s="1"/>
  <c r="P62" i="150"/>
  <c r="X62" i="150" s="1"/>
  <c r="P54" i="150"/>
  <c r="X54" i="150" s="1"/>
  <c r="P63" i="150"/>
  <c r="X63" i="150" s="1"/>
  <c r="P55" i="150"/>
  <c r="X55" i="150" s="1"/>
  <c r="P46" i="150"/>
  <c r="X46" i="150" s="1"/>
  <c r="P47" i="150"/>
  <c r="X47" i="150" s="1"/>
  <c r="P60" i="150"/>
  <c r="X60" i="150" s="1"/>
  <c r="P44" i="150"/>
  <c r="X44" i="150" s="1"/>
  <c r="P52" i="150"/>
  <c r="X52" i="150" s="1"/>
  <c r="P45" i="150"/>
  <c r="X45" i="150" s="1"/>
  <c r="P61" i="150"/>
  <c r="X61" i="150" s="1"/>
  <c r="P68" i="150"/>
  <c r="X68" i="150" s="1"/>
  <c r="P53" i="150"/>
  <c r="X53" i="150" s="1"/>
  <c r="O60" i="150"/>
  <c r="O59" i="150"/>
  <c r="O65" i="150"/>
  <c r="O48" i="150"/>
  <c r="O62" i="150"/>
  <c r="O63" i="150"/>
  <c r="O56" i="150"/>
  <c r="O49" i="150"/>
  <c r="O61" i="150"/>
  <c r="O46" i="150"/>
  <c r="O58" i="150"/>
  <c r="O55" i="150"/>
  <c r="O68" i="150"/>
  <c r="W68" i="150" s="1"/>
  <c r="O52" i="150"/>
  <c r="O51" i="150"/>
  <c r="O53" i="150"/>
  <c r="O67" i="150"/>
  <c r="W67" i="150" s="1"/>
  <c r="O45" i="150"/>
  <c r="O44" i="150"/>
  <c r="O50" i="150"/>
  <c r="O64" i="150"/>
  <c r="O54" i="150"/>
  <c r="O43" i="150"/>
  <c r="O66" i="150"/>
  <c r="O47" i="150"/>
  <c r="O57" i="150"/>
  <c r="K309" i="150"/>
  <c r="K301" i="150"/>
  <c r="K293" i="150"/>
  <c r="K310" i="150"/>
  <c r="K302" i="150"/>
  <c r="K294" i="150"/>
  <c r="K307" i="150"/>
  <c r="K299" i="150"/>
  <c r="K291" i="150"/>
  <c r="K308" i="150"/>
  <c r="K300" i="150"/>
  <c r="K292" i="150"/>
  <c r="K313" i="150"/>
  <c r="K305" i="150"/>
  <c r="K297" i="150"/>
  <c r="K314" i="150"/>
  <c r="K306" i="150"/>
  <c r="K298" i="150"/>
  <c r="K311" i="150"/>
  <c r="K304" i="150"/>
  <c r="K303" i="150"/>
  <c r="K296" i="150"/>
  <c r="K295" i="150"/>
  <c r="K312" i="150"/>
  <c r="J313" i="150"/>
  <c r="R313" i="150" s="1"/>
  <c r="J305" i="150"/>
  <c r="R305" i="150" s="1"/>
  <c r="J297" i="150"/>
  <c r="R297" i="150" s="1"/>
  <c r="J308" i="150"/>
  <c r="R308" i="150" s="1"/>
  <c r="J302" i="150"/>
  <c r="R302" i="150" s="1"/>
  <c r="J296" i="150"/>
  <c r="R296" i="150" s="1"/>
  <c r="J299" i="150"/>
  <c r="R299" i="150" s="1"/>
  <c r="J311" i="150"/>
  <c r="R311" i="150" s="1"/>
  <c r="J303" i="150"/>
  <c r="R303" i="150" s="1"/>
  <c r="J295" i="150"/>
  <c r="R295" i="150" s="1"/>
  <c r="J300" i="150"/>
  <c r="R300" i="150" s="1"/>
  <c r="J294" i="150"/>
  <c r="R294" i="150" s="1"/>
  <c r="J298" i="150"/>
  <c r="R298" i="150" s="1"/>
  <c r="J307" i="150"/>
  <c r="R307" i="150" s="1"/>
  <c r="J310" i="150"/>
  <c r="R310" i="150" s="1"/>
  <c r="J314" i="150"/>
  <c r="R314" i="150" s="1"/>
  <c r="J309" i="150"/>
  <c r="R309" i="150" s="1"/>
  <c r="J301" i="150"/>
  <c r="R301" i="150" s="1"/>
  <c r="J293" i="150"/>
  <c r="R293" i="150" s="1"/>
  <c r="J292" i="150"/>
  <c r="R292" i="150" s="1"/>
  <c r="J312" i="150"/>
  <c r="R312" i="150" s="1"/>
  <c r="J306" i="150"/>
  <c r="R306" i="150" s="1"/>
  <c r="J291" i="150"/>
  <c r="R291" i="150" s="1"/>
  <c r="J304" i="150"/>
  <c r="R304" i="150" s="1"/>
  <c r="O283" i="150"/>
  <c r="O275" i="150"/>
  <c r="O271" i="150"/>
  <c r="O263" i="150"/>
  <c r="O278" i="150"/>
  <c r="O266" i="150"/>
  <c r="O280" i="150"/>
  <c r="O281" i="150"/>
  <c r="O282" i="150"/>
  <c r="O269" i="150"/>
  <c r="O261" i="150"/>
  <c r="O272" i="150"/>
  <c r="O264" i="150"/>
  <c r="O279" i="150"/>
  <c r="O274" i="150"/>
  <c r="O267" i="150"/>
  <c r="O284" i="150"/>
  <c r="W284" i="150" s="1"/>
  <c r="O270" i="150"/>
  <c r="O262" i="150"/>
  <c r="O277" i="150"/>
  <c r="O268" i="150"/>
  <c r="O273" i="150"/>
  <c r="O260" i="150"/>
  <c r="O265" i="150"/>
  <c r="O276" i="150"/>
  <c r="O285" i="150"/>
  <c r="W285" i="150" s="1"/>
  <c r="K92" i="150"/>
  <c r="K84" i="150"/>
  <c r="K76" i="150"/>
  <c r="K95" i="150"/>
  <c r="K87" i="150"/>
  <c r="K79" i="150"/>
  <c r="K98" i="150"/>
  <c r="S98" i="150" s="1"/>
  <c r="K90" i="150"/>
  <c r="K82" i="150"/>
  <c r="K74" i="150"/>
  <c r="K93" i="150"/>
  <c r="K85" i="150"/>
  <c r="K77" i="150"/>
  <c r="K96" i="150"/>
  <c r="K88" i="150"/>
  <c r="K80" i="150"/>
  <c r="K99" i="150"/>
  <c r="S99" i="150" s="1"/>
  <c r="K91" i="150"/>
  <c r="K83" i="150"/>
  <c r="K75" i="150"/>
  <c r="K94" i="150"/>
  <c r="K89" i="150"/>
  <c r="K86" i="150"/>
  <c r="K81" i="150"/>
  <c r="K78" i="150"/>
  <c r="K97" i="150"/>
  <c r="J92" i="150"/>
  <c r="R92" i="150" s="1"/>
  <c r="J84" i="150"/>
  <c r="R84" i="150" s="1"/>
  <c r="J76" i="150"/>
  <c r="R76" i="150" s="1"/>
  <c r="J79" i="150"/>
  <c r="R79" i="150" s="1"/>
  <c r="J81" i="150"/>
  <c r="R81" i="150" s="1"/>
  <c r="J75" i="150"/>
  <c r="R75" i="150" s="1"/>
  <c r="J98" i="150"/>
  <c r="R98" i="150" s="1"/>
  <c r="J90" i="150"/>
  <c r="R90" i="150" s="1"/>
  <c r="J82" i="150"/>
  <c r="R82" i="150" s="1"/>
  <c r="J74" i="150"/>
  <c r="R74" i="150" s="1"/>
  <c r="J93" i="150"/>
  <c r="R93" i="150" s="1"/>
  <c r="J99" i="150"/>
  <c r="R99" i="150" s="1"/>
  <c r="J85" i="150"/>
  <c r="R85" i="150" s="1"/>
  <c r="J96" i="150"/>
  <c r="R96" i="150" s="1"/>
  <c r="J88" i="150"/>
  <c r="R88" i="150" s="1"/>
  <c r="J80" i="150"/>
  <c r="R80" i="150" s="1"/>
  <c r="J95" i="150"/>
  <c r="R95" i="150" s="1"/>
  <c r="J97" i="150"/>
  <c r="R97" i="150" s="1"/>
  <c r="J91" i="150"/>
  <c r="R91" i="150" s="1"/>
  <c r="J77" i="150"/>
  <c r="R77" i="150" s="1"/>
  <c r="J94" i="150"/>
  <c r="R94" i="150" s="1"/>
  <c r="J89" i="150"/>
  <c r="R89" i="150" s="1"/>
  <c r="J86" i="150"/>
  <c r="R86" i="150" s="1"/>
  <c r="J83" i="150"/>
  <c r="R83" i="150" s="1"/>
  <c r="J78" i="150"/>
  <c r="R78" i="150" s="1"/>
  <c r="J87" i="150"/>
  <c r="R87" i="150" s="1"/>
  <c r="M222" i="150"/>
  <c r="U222" i="150" s="1"/>
  <c r="M214" i="150"/>
  <c r="M206" i="150"/>
  <c r="M198" i="150"/>
  <c r="M223" i="150"/>
  <c r="U223" i="150" s="1"/>
  <c r="M217" i="150"/>
  <c r="M211" i="150"/>
  <c r="M220" i="150"/>
  <c r="M212" i="150"/>
  <c r="M204" i="150"/>
  <c r="M221" i="150"/>
  <c r="M215" i="150"/>
  <c r="M209" i="150"/>
  <c r="M219" i="150"/>
  <c r="M218" i="150"/>
  <c r="M210" i="150"/>
  <c r="M202" i="150"/>
  <c r="M213" i="150"/>
  <c r="M207" i="150"/>
  <c r="M201" i="150"/>
  <c r="M216" i="150"/>
  <c r="M199" i="150"/>
  <c r="M208" i="150"/>
  <c r="M203" i="150"/>
  <c r="M200" i="150"/>
  <c r="M205" i="150"/>
  <c r="P253" i="150"/>
  <c r="X253" i="150" s="1"/>
  <c r="P245" i="150"/>
  <c r="X245" i="150" s="1"/>
  <c r="P237" i="150"/>
  <c r="X237" i="150" s="1"/>
  <c r="P250" i="150"/>
  <c r="X250" i="150" s="1"/>
  <c r="P242" i="150"/>
  <c r="X242" i="150" s="1"/>
  <c r="P234" i="150"/>
  <c r="X234" i="150" s="1"/>
  <c r="P231" i="150"/>
  <c r="X231" i="150" s="1"/>
  <c r="P251" i="150"/>
  <c r="X251" i="150" s="1"/>
  <c r="P243" i="150"/>
  <c r="X243" i="150" s="1"/>
  <c r="P235" i="150"/>
  <c r="X235" i="150" s="1"/>
  <c r="P248" i="150"/>
  <c r="X248" i="150" s="1"/>
  <c r="P240" i="150"/>
  <c r="X240" i="150" s="1"/>
  <c r="P232" i="150"/>
  <c r="X232" i="150" s="1"/>
  <c r="P233" i="150"/>
  <c r="X233" i="150" s="1"/>
  <c r="P241" i="150"/>
  <c r="X241" i="150" s="1"/>
  <c r="P246" i="150"/>
  <c r="X246" i="150" s="1"/>
  <c r="P230" i="150"/>
  <c r="X230" i="150" s="1"/>
  <c r="P239" i="150"/>
  <c r="X239" i="150" s="1"/>
  <c r="P244" i="150"/>
  <c r="X244" i="150" s="1"/>
  <c r="P229" i="150"/>
  <c r="X229" i="150" s="1"/>
  <c r="P249" i="150"/>
  <c r="X249" i="150" s="1"/>
  <c r="P254" i="150"/>
  <c r="X254" i="150" s="1"/>
  <c r="P238" i="150"/>
  <c r="X238" i="150" s="1"/>
  <c r="P247" i="150"/>
  <c r="X247" i="150" s="1"/>
  <c r="P236" i="150"/>
  <c r="X236" i="150" s="1"/>
  <c r="P252" i="150"/>
  <c r="X252" i="150" s="1"/>
  <c r="K369" i="150"/>
  <c r="K361" i="150"/>
  <c r="K362" i="150"/>
  <c r="K368" i="150"/>
  <c r="K374" i="150"/>
  <c r="K356" i="150"/>
  <c r="K375" i="150"/>
  <c r="K367" i="150"/>
  <c r="K359" i="150"/>
  <c r="K354" i="150"/>
  <c r="K360" i="150"/>
  <c r="K366" i="150"/>
  <c r="K373" i="150"/>
  <c r="K365" i="150"/>
  <c r="K357" i="150"/>
  <c r="K376" i="150"/>
  <c r="K353" i="150"/>
  <c r="K364" i="150"/>
  <c r="K363" i="150"/>
  <c r="K370" i="150"/>
  <c r="K355" i="150"/>
  <c r="K372" i="150"/>
  <c r="K358" i="150"/>
  <c r="K371" i="150"/>
  <c r="M372" i="150"/>
  <c r="M364" i="150"/>
  <c r="M356" i="150"/>
  <c r="M373" i="150"/>
  <c r="M375" i="150"/>
  <c r="M371" i="150"/>
  <c r="M370" i="150"/>
  <c r="M362" i="150"/>
  <c r="M354" i="150"/>
  <c r="M369" i="150"/>
  <c r="M367" i="150"/>
  <c r="M353" i="150"/>
  <c r="M376" i="150"/>
  <c r="M368" i="150"/>
  <c r="M360" i="150"/>
  <c r="M363" i="150"/>
  <c r="M365" i="150"/>
  <c r="M357" i="150"/>
  <c r="M366" i="150"/>
  <c r="M359" i="150"/>
  <c r="M358" i="150"/>
  <c r="M361" i="150"/>
  <c r="M355" i="150"/>
  <c r="M374" i="150"/>
  <c r="K344" i="150"/>
  <c r="K339" i="150"/>
  <c r="K332" i="150"/>
  <c r="K341" i="150"/>
  <c r="K331" i="150"/>
  <c r="K324" i="150"/>
  <c r="K334" i="150"/>
  <c r="K326" i="150"/>
  <c r="K342" i="150"/>
  <c r="K338" i="150"/>
  <c r="K330" i="150"/>
  <c r="K337" i="150"/>
  <c r="K329" i="150"/>
  <c r="K322" i="150"/>
  <c r="K343" i="150"/>
  <c r="K333" i="150"/>
  <c r="K340" i="150"/>
  <c r="K336" i="150"/>
  <c r="K328" i="150"/>
  <c r="K335" i="150"/>
  <c r="K327" i="150"/>
  <c r="K323" i="150"/>
  <c r="K345" i="150"/>
  <c r="K325" i="150"/>
  <c r="N313" i="150"/>
  <c r="N305" i="150"/>
  <c r="N297" i="150"/>
  <c r="N310" i="150"/>
  <c r="N304" i="150"/>
  <c r="N298" i="150"/>
  <c r="N311" i="150"/>
  <c r="N303" i="150"/>
  <c r="N295" i="150"/>
  <c r="N302" i="150"/>
  <c r="N296" i="150"/>
  <c r="N292" i="150"/>
  <c r="N309" i="150"/>
  <c r="N301" i="150"/>
  <c r="N293" i="150"/>
  <c r="N294" i="150"/>
  <c r="N314" i="150"/>
  <c r="N300" i="150"/>
  <c r="N307" i="150"/>
  <c r="N306" i="150"/>
  <c r="N299" i="150"/>
  <c r="N308" i="150"/>
  <c r="N291" i="150"/>
  <c r="N312" i="150"/>
  <c r="M282" i="150"/>
  <c r="M274" i="150"/>
  <c r="M268" i="150"/>
  <c r="M260" i="150"/>
  <c r="M275" i="150"/>
  <c r="M267" i="150"/>
  <c r="M279" i="150"/>
  <c r="M280" i="150"/>
  <c r="M281" i="150"/>
  <c r="M266" i="150"/>
  <c r="M283" i="150"/>
  <c r="M273" i="150"/>
  <c r="M265" i="150"/>
  <c r="M278" i="150"/>
  <c r="M272" i="150"/>
  <c r="M264" i="150"/>
  <c r="M285" i="150"/>
  <c r="U285" i="150" s="1"/>
  <c r="M271" i="150"/>
  <c r="M263" i="150"/>
  <c r="M276" i="150"/>
  <c r="M269" i="150"/>
  <c r="M270" i="150"/>
  <c r="M261" i="150"/>
  <c r="M262" i="150"/>
  <c r="M277" i="150"/>
  <c r="M284" i="150"/>
  <c r="U284" i="150" s="1"/>
  <c r="O98" i="150"/>
  <c r="W98" i="150" s="1"/>
  <c r="O90" i="150"/>
  <c r="O82" i="150"/>
  <c r="O74" i="150"/>
  <c r="O93" i="150"/>
  <c r="O85" i="150"/>
  <c r="O77" i="150"/>
  <c r="O96" i="150"/>
  <c r="O88" i="150"/>
  <c r="O80" i="150"/>
  <c r="O99" i="150"/>
  <c r="W99" i="150" s="1"/>
  <c r="O91" i="150"/>
  <c r="O83" i="150"/>
  <c r="O75" i="150"/>
  <c r="O94" i="150"/>
  <c r="O86" i="150"/>
  <c r="O78" i="150"/>
  <c r="O97" i="150"/>
  <c r="O89" i="150"/>
  <c r="O81" i="150"/>
  <c r="O95" i="150"/>
  <c r="O92" i="150"/>
  <c r="O87" i="150"/>
  <c r="O84" i="150"/>
  <c r="O79" i="150"/>
  <c r="O76" i="150"/>
  <c r="P38" i="146"/>
  <c r="P12" i="146" s="1"/>
  <c r="X12" i="146" s="1"/>
  <c r="L100" i="146"/>
  <c r="L97" i="146" s="1"/>
  <c r="K123" i="150"/>
  <c r="K115" i="150"/>
  <c r="K107" i="150"/>
  <c r="K108" i="150"/>
  <c r="K118" i="150"/>
  <c r="K112" i="150"/>
  <c r="K121" i="150"/>
  <c r="K113" i="150"/>
  <c r="K105" i="150"/>
  <c r="K122" i="150"/>
  <c r="K110" i="150"/>
  <c r="K114" i="150"/>
  <c r="K127" i="150"/>
  <c r="K119" i="150"/>
  <c r="K111" i="150"/>
  <c r="K124" i="150"/>
  <c r="K106" i="150"/>
  <c r="K128" i="150"/>
  <c r="K109" i="150"/>
  <c r="K116" i="150"/>
  <c r="K125" i="150"/>
  <c r="K126" i="150"/>
  <c r="K117" i="150"/>
  <c r="K120" i="150"/>
  <c r="J250" i="150"/>
  <c r="R250" i="150" s="1"/>
  <c r="J242" i="150"/>
  <c r="R242" i="150" s="1"/>
  <c r="J234" i="150"/>
  <c r="R234" i="150" s="1"/>
  <c r="J247" i="150"/>
  <c r="R247" i="150" s="1"/>
  <c r="J239" i="150"/>
  <c r="R239" i="150" s="1"/>
  <c r="J231" i="150"/>
  <c r="R231" i="150" s="1"/>
  <c r="J248" i="150"/>
  <c r="R248" i="150" s="1"/>
  <c r="J240" i="150"/>
  <c r="R240" i="150" s="1"/>
  <c r="J253" i="150"/>
  <c r="R253" i="150" s="1"/>
  <c r="J245" i="150"/>
  <c r="R245" i="150" s="1"/>
  <c r="J237" i="150"/>
  <c r="R237" i="150" s="1"/>
  <c r="J229" i="150"/>
  <c r="R229" i="150" s="1"/>
  <c r="J254" i="150"/>
  <c r="R254" i="150" s="1"/>
  <c r="J246" i="150"/>
  <c r="R246" i="150" s="1"/>
  <c r="J238" i="150"/>
  <c r="R238" i="150" s="1"/>
  <c r="J251" i="150"/>
  <c r="R251" i="150" s="1"/>
  <c r="J243" i="150"/>
  <c r="R243" i="150" s="1"/>
  <c r="J235" i="150"/>
  <c r="R235" i="150" s="1"/>
  <c r="J232" i="150"/>
  <c r="R232" i="150" s="1"/>
  <c r="J236" i="150"/>
  <c r="R236" i="150" s="1"/>
  <c r="J230" i="150"/>
  <c r="R230" i="150" s="1"/>
  <c r="J249" i="150"/>
  <c r="R249" i="150" s="1"/>
  <c r="J244" i="150"/>
  <c r="R244" i="150" s="1"/>
  <c r="J252" i="150"/>
  <c r="R252" i="150" s="1"/>
  <c r="J241" i="150"/>
  <c r="R241" i="150" s="1"/>
  <c r="J233" i="150"/>
  <c r="R233" i="150" s="1"/>
  <c r="N372" i="150"/>
  <c r="N373" i="150"/>
  <c r="N358" i="150"/>
  <c r="N375" i="150"/>
  <c r="N370" i="150"/>
  <c r="N369" i="150"/>
  <c r="N364" i="150"/>
  <c r="N367" i="150"/>
  <c r="N368" i="150"/>
  <c r="N359" i="150"/>
  <c r="N363" i="150"/>
  <c r="N353" i="150"/>
  <c r="N366" i="150"/>
  <c r="N356" i="150"/>
  <c r="N360" i="150"/>
  <c r="N355" i="150"/>
  <c r="N376" i="150"/>
  <c r="N365" i="150"/>
  <c r="N357" i="150"/>
  <c r="N371" i="150"/>
  <c r="N361" i="150"/>
  <c r="N354" i="150"/>
  <c r="N362" i="150"/>
  <c r="N374" i="150"/>
  <c r="K54" i="150"/>
  <c r="K67" i="150"/>
  <c r="S67" i="150" s="1"/>
  <c r="K48" i="150"/>
  <c r="K64" i="150"/>
  <c r="K50" i="150"/>
  <c r="K51" i="150"/>
  <c r="K66" i="150"/>
  <c r="K57" i="150"/>
  <c r="K63" i="150"/>
  <c r="K46" i="150"/>
  <c r="K60" i="150"/>
  <c r="K65" i="150"/>
  <c r="K49" i="150"/>
  <c r="K62" i="150"/>
  <c r="K47" i="150"/>
  <c r="K59" i="150"/>
  <c r="K44" i="150"/>
  <c r="K56" i="150"/>
  <c r="K61" i="150"/>
  <c r="K43" i="150"/>
  <c r="K68" i="150"/>
  <c r="S68" i="150" s="1"/>
  <c r="K58" i="150"/>
  <c r="K52" i="150"/>
  <c r="K45" i="150"/>
  <c r="K53" i="150"/>
  <c r="K55" i="150"/>
  <c r="P308" i="150"/>
  <c r="X308" i="150" s="1"/>
  <c r="P300" i="150"/>
  <c r="X300" i="150" s="1"/>
  <c r="P314" i="150"/>
  <c r="X314" i="150" s="1"/>
  <c r="P306" i="150"/>
  <c r="X306" i="150" s="1"/>
  <c r="P298" i="150"/>
  <c r="X298" i="150" s="1"/>
  <c r="P312" i="150"/>
  <c r="X312" i="150" s="1"/>
  <c r="P304" i="150"/>
  <c r="X304" i="150" s="1"/>
  <c r="P296" i="150"/>
  <c r="X296" i="150" s="1"/>
  <c r="P294" i="150"/>
  <c r="X294" i="150" s="1"/>
  <c r="P295" i="150"/>
  <c r="X295" i="150" s="1"/>
  <c r="P307" i="150"/>
  <c r="X307" i="150" s="1"/>
  <c r="P301" i="150"/>
  <c r="X301" i="150" s="1"/>
  <c r="P292" i="150"/>
  <c r="X292" i="150" s="1"/>
  <c r="P313" i="150"/>
  <c r="X313" i="150" s="1"/>
  <c r="P299" i="150"/>
  <c r="X299" i="150" s="1"/>
  <c r="P309" i="150"/>
  <c r="X309" i="150" s="1"/>
  <c r="P310" i="150"/>
  <c r="X310" i="150" s="1"/>
  <c r="P311" i="150"/>
  <c r="X311" i="150" s="1"/>
  <c r="P305" i="150"/>
  <c r="X305" i="150" s="1"/>
  <c r="P291" i="150"/>
  <c r="X291" i="150" s="1"/>
  <c r="P302" i="150"/>
  <c r="X302" i="150" s="1"/>
  <c r="P303" i="150"/>
  <c r="X303" i="150" s="1"/>
  <c r="P297" i="150"/>
  <c r="X297" i="150" s="1"/>
  <c r="P293" i="150"/>
  <c r="X293" i="150" s="1"/>
  <c r="P285" i="150"/>
  <c r="X285" i="150" s="1"/>
  <c r="P277" i="150"/>
  <c r="X277" i="150" s="1"/>
  <c r="P280" i="150"/>
  <c r="X280" i="150" s="1"/>
  <c r="P270" i="150"/>
  <c r="X270" i="150" s="1"/>
  <c r="P262" i="150"/>
  <c r="X262" i="150" s="1"/>
  <c r="P273" i="150"/>
  <c r="X273" i="150" s="1"/>
  <c r="P261" i="150"/>
  <c r="X261" i="150" s="1"/>
  <c r="P283" i="150"/>
  <c r="X283" i="150" s="1"/>
  <c r="P275" i="150"/>
  <c r="X275" i="150" s="1"/>
  <c r="P278" i="150"/>
  <c r="X278" i="150" s="1"/>
  <c r="P268" i="150"/>
  <c r="X268" i="150" s="1"/>
  <c r="P260" i="150"/>
  <c r="X260" i="150" s="1"/>
  <c r="P265" i="150"/>
  <c r="X265" i="150" s="1"/>
  <c r="P269" i="150"/>
  <c r="X269" i="150" s="1"/>
  <c r="P281" i="150"/>
  <c r="X281" i="150" s="1"/>
  <c r="P284" i="150"/>
  <c r="X284" i="150" s="1"/>
  <c r="P276" i="150"/>
  <c r="X276" i="150" s="1"/>
  <c r="P266" i="150"/>
  <c r="X266" i="150" s="1"/>
  <c r="P271" i="150"/>
  <c r="X271" i="150" s="1"/>
  <c r="P274" i="150"/>
  <c r="X274" i="150" s="1"/>
  <c r="P264" i="150"/>
  <c r="X264" i="150" s="1"/>
  <c r="P279" i="150"/>
  <c r="X279" i="150" s="1"/>
  <c r="P263" i="150"/>
  <c r="X263" i="150" s="1"/>
  <c r="P282" i="150"/>
  <c r="X282" i="150" s="1"/>
  <c r="P267" i="150"/>
  <c r="X267" i="150" s="1"/>
  <c r="P272" i="150"/>
  <c r="X272" i="150" s="1"/>
  <c r="O317" i="146"/>
  <c r="O309" i="146" s="1"/>
  <c r="K379" i="146"/>
  <c r="K374" i="146" s="1"/>
  <c r="O131" i="146"/>
  <c r="O121" i="146" s="1"/>
  <c r="M224" i="146"/>
  <c r="M218" i="146" s="1"/>
  <c r="L219" i="150"/>
  <c r="L211" i="150"/>
  <c r="L203" i="150"/>
  <c r="L220" i="150"/>
  <c r="L212" i="150"/>
  <c r="L204" i="150"/>
  <c r="L217" i="150"/>
  <c r="L209" i="150"/>
  <c r="L201" i="150"/>
  <c r="L218" i="150"/>
  <c r="L210" i="150"/>
  <c r="L202" i="150"/>
  <c r="L223" i="150"/>
  <c r="T223" i="150" s="1"/>
  <c r="L215" i="150"/>
  <c r="L207" i="150"/>
  <c r="L199" i="150"/>
  <c r="L216" i="150"/>
  <c r="L208" i="150"/>
  <c r="L200" i="150"/>
  <c r="L222" i="150"/>
  <c r="T222" i="150" s="1"/>
  <c r="L221" i="150"/>
  <c r="L214" i="150"/>
  <c r="L213" i="150"/>
  <c r="L206" i="150"/>
  <c r="L205" i="150"/>
  <c r="L198" i="150"/>
  <c r="K219" i="150"/>
  <c r="K211" i="150"/>
  <c r="K203" i="150"/>
  <c r="K212" i="150"/>
  <c r="K206" i="150"/>
  <c r="K200" i="150"/>
  <c r="K217" i="150"/>
  <c r="K209" i="150"/>
  <c r="K201" i="150"/>
  <c r="K204" i="150"/>
  <c r="K198" i="150"/>
  <c r="K218" i="150"/>
  <c r="K223" i="150"/>
  <c r="S223" i="150" s="1"/>
  <c r="K215" i="150"/>
  <c r="K207" i="150"/>
  <c r="K199" i="150"/>
  <c r="K222" i="150"/>
  <c r="S222" i="150" s="1"/>
  <c r="K216" i="150"/>
  <c r="K202" i="150"/>
  <c r="K220" i="150"/>
  <c r="K221" i="150"/>
  <c r="K214" i="150"/>
  <c r="K210" i="150"/>
  <c r="K213" i="150"/>
  <c r="K208" i="150"/>
  <c r="K205" i="150"/>
  <c r="O123" i="150"/>
  <c r="O115" i="150"/>
  <c r="O107" i="150"/>
  <c r="O110" i="150"/>
  <c r="O120" i="150"/>
  <c r="O106" i="150"/>
  <c r="O121" i="150"/>
  <c r="O113" i="150"/>
  <c r="O105" i="150"/>
  <c r="O124" i="150"/>
  <c r="O112" i="150"/>
  <c r="O116" i="150"/>
  <c r="O127" i="150"/>
  <c r="O119" i="150"/>
  <c r="O111" i="150"/>
  <c r="O126" i="150"/>
  <c r="O108" i="150"/>
  <c r="O122" i="150"/>
  <c r="O117" i="150"/>
  <c r="O114" i="150"/>
  <c r="O109" i="150"/>
  <c r="O118" i="150"/>
  <c r="O125" i="150"/>
  <c r="O128" i="150"/>
  <c r="P127" i="150"/>
  <c r="X127" i="150" s="1"/>
  <c r="P119" i="150"/>
  <c r="X119" i="150" s="1"/>
  <c r="P111" i="150"/>
  <c r="X111" i="150" s="1"/>
  <c r="P128" i="150"/>
  <c r="X128" i="150" s="1"/>
  <c r="P120" i="150"/>
  <c r="X120" i="150" s="1"/>
  <c r="P112" i="150"/>
  <c r="X112" i="150" s="1"/>
  <c r="P113" i="150"/>
  <c r="X113" i="150" s="1"/>
  <c r="P114" i="150"/>
  <c r="X114" i="150" s="1"/>
  <c r="P125" i="150"/>
  <c r="X125" i="150" s="1"/>
  <c r="P117" i="150"/>
  <c r="X117" i="150" s="1"/>
  <c r="P109" i="150"/>
  <c r="X109" i="150" s="1"/>
  <c r="P126" i="150"/>
  <c r="X126" i="150" s="1"/>
  <c r="P118" i="150"/>
  <c r="X118" i="150" s="1"/>
  <c r="P110" i="150"/>
  <c r="X110" i="150" s="1"/>
  <c r="P121" i="150"/>
  <c r="X121" i="150" s="1"/>
  <c r="P122" i="150"/>
  <c r="X122" i="150" s="1"/>
  <c r="P123" i="150"/>
  <c r="X123" i="150" s="1"/>
  <c r="P115" i="150"/>
  <c r="X115" i="150" s="1"/>
  <c r="P107" i="150"/>
  <c r="X107" i="150" s="1"/>
  <c r="P124" i="150"/>
  <c r="X124" i="150" s="1"/>
  <c r="P116" i="150"/>
  <c r="X116" i="150" s="1"/>
  <c r="P108" i="150"/>
  <c r="X108" i="150" s="1"/>
  <c r="P105" i="150"/>
  <c r="X105" i="150" s="1"/>
  <c r="P106" i="150"/>
  <c r="X106" i="150" s="1"/>
  <c r="O247" i="150"/>
  <c r="O239" i="150"/>
  <c r="O242" i="150"/>
  <c r="O229" i="150"/>
  <c r="O254" i="150"/>
  <c r="W254" i="150" s="1"/>
  <c r="O230" i="150"/>
  <c r="O253" i="150"/>
  <c r="W253" i="150" s="1"/>
  <c r="O245" i="150"/>
  <c r="O237" i="150"/>
  <c r="O234" i="150"/>
  <c r="O252" i="150"/>
  <c r="O246" i="150"/>
  <c r="O240" i="150"/>
  <c r="O251" i="150"/>
  <c r="O243" i="150"/>
  <c r="O235" i="150"/>
  <c r="O233" i="150"/>
  <c r="O244" i="150"/>
  <c r="O238" i="150"/>
  <c r="O248" i="150"/>
  <c r="O231" i="150"/>
  <c r="O249" i="150"/>
  <c r="O236" i="150"/>
  <c r="O241" i="150"/>
  <c r="O232" i="150"/>
  <c r="O250" i="150"/>
  <c r="P375" i="150"/>
  <c r="X375" i="150" s="1"/>
  <c r="P367" i="150"/>
  <c r="X367" i="150" s="1"/>
  <c r="P366" i="150"/>
  <c r="X366" i="150" s="1"/>
  <c r="P353" i="150"/>
  <c r="X353" i="150" s="1"/>
  <c r="P368" i="150"/>
  <c r="X368" i="150" s="1"/>
  <c r="P358" i="150"/>
  <c r="X358" i="150" s="1"/>
  <c r="P373" i="150"/>
  <c r="X373" i="150" s="1"/>
  <c r="P365" i="150"/>
  <c r="X365" i="150" s="1"/>
  <c r="P362" i="150"/>
  <c r="X362" i="150" s="1"/>
  <c r="P360" i="150"/>
  <c r="X360" i="150" s="1"/>
  <c r="P363" i="150"/>
  <c r="X363" i="150" s="1"/>
  <c r="P355" i="150"/>
  <c r="X355" i="150" s="1"/>
  <c r="P371" i="150"/>
  <c r="X371" i="150" s="1"/>
  <c r="P374" i="150"/>
  <c r="X374" i="150" s="1"/>
  <c r="P359" i="150"/>
  <c r="X359" i="150" s="1"/>
  <c r="P357" i="150"/>
  <c r="X357" i="150" s="1"/>
  <c r="P356" i="150"/>
  <c r="X356" i="150" s="1"/>
  <c r="P364" i="150"/>
  <c r="X364" i="150" s="1"/>
  <c r="P354" i="150"/>
  <c r="X354" i="150" s="1"/>
  <c r="P376" i="150"/>
  <c r="X376" i="150" s="1"/>
  <c r="P369" i="150"/>
  <c r="X369" i="150" s="1"/>
  <c r="P372" i="150"/>
  <c r="X372" i="150" s="1"/>
  <c r="P370" i="150"/>
  <c r="X370" i="150" s="1"/>
  <c r="P361" i="150"/>
  <c r="X361" i="150" s="1"/>
  <c r="O369" i="150"/>
  <c r="O361" i="150"/>
  <c r="O364" i="150"/>
  <c r="O366" i="150"/>
  <c r="O360" i="150"/>
  <c r="O358" i="150"/>
  <c r="O375" i="150"/>
  <c r="O367" i="150"/>
  <c r="O359" i="150"/>
  <c r="O356" i="150"/>
  <c r="O362" i="150"/>
  <c r="O376" i="150"/>
  <c r="O373" i="150"/>
  <c r="O365" i="150"/>
  <c r="O357" i="150"/>
  <c r="O374" i="150"/>
  <c r="O354" i="150"/>
  <c r="O368" i="150"/>
  <c r="O370" i="150"/>
  <c r="O371" i="150"/>
  <c r="O353" i="150"/>
  <c r="O363" i="150"/>
  <c r="O372" i="150"/>
  <c r="O355" i="150"/>
  <c r="O340" i="150"/>
  <c r="O336" i="150"/>
  <c r="O328" i="150"/>
  <c r="O335" i="150"/>
  <c r="O327" i="150"/>
  <c r="O325" i="150"/>
  <c r="O345" i="150"/>
  <c r="O334" i="150"/>
  <c r="O343" i="150"/>
  <c r="O333" i="150"/>
  <c r="O326" i="150"/>
  <c r="O323" i="150"/>
  <c r="O344" i="150"/>
  <c r="O341" i="150"/>
  <c r="O332" i="150"/>
  <c r="O339" i="150"/>
  <c r="O331" i="150"/>
  <c r="O324" i="150"/>
  <c r="O342" i="150"/>
  <c r="O329" i="150"/>
  <c r="O338" i="150"/>
  <c r="O322" i="150"/>
  <c r="O330" i="150"/>
  <c r="O337" i="150"/>
  <c r="M345" i="150"/>
  <c r="M344" i="150"/>
  <c r="M333" i="150"/>
  <c r="M342" i="150"/>
  <c r="M332" i="150"/>
  <c r="M323" i="150"/>
  <c r="M335" i="150"/>
  <c r="M325" i="150"/>
  <c r="M343" i="150"/>
  <c r="M340" i="150"/>
  <c r="M331" i="150"/>
  <c r="M338" i="150"/>
  <c r="M330" i="150"/>
  <c r="M324" i="150"/>
  <c r="M339" i="150"/>
  <c r="M334" i="150"/>
  <c r="M341" i="150"/>
  <c r="M337" i="150"/>
  <c r="M329" i="150"/>
  <c r="M336" i="150"/>
  <c r="M328" i="150"/>
  <c r="M326" i="150"/>
  <c r="M327" i="150"/>
  <c r="M322" i="150"/>
  <c r="M55" i="150"/>
  <c r="M68" i="150"/>
  <c r="U68" i="150" s="1"/>
  <c r="M52" i="150"/>
  <c r="M43" i="150"/>
  <c r="M53" i="150"/>
  <c r="M54" i="150"/>
  <c r="M67" i="150"/>
  <c r="U67" i="150" s="1"/>
  <c r="M50" i="150"/>
  <c r="M64" i="150"/>
  <c r="M49" i="150"/>
  <c r="M65" i="150"/>
  <c r="M51" i="150"/>
  <c r="M46" i="150"/>
  <c r="M63" i="150"/>
  <c r="M58" i="150"/>
  <c r="M60" i="150"/>
  <c r="M47" i="150"/>
  <c r="M61" i="150"/>
  <c r="M66" i="150"/>
  <c r="M44" i="150"/>
  <c r="M48" i="150"/>
  <c r="M62" i="150"/>
  <c r="M56" i="150"/>
  <c r="M45" i="150"/>
  <c r="M59" i="150"/>
  <c r="M57" i="150"/>
  <c r="N67" i="150"/>
  <c r="V67" i="150" s="1"/>
  <c r="N59" i="150"/>
  <c r="N68" i="150"/>
  <c r="V68" i="150" s="1"/>
  <c r="N60" i="150"/>
  <c r="N65" i="150"/>
  <c r="N57" i="150"/>
  <c r="N66" i="150"/>
  <c r="N58" i="150"/>
  <c r="N50" i="150"/>
  <c r="N61" i="150"/>
  <c r="N62" i="150"/>
  <c r="N49" i="150"/>
  <c r="N51" i="150"/>
  <c r="N55" i="150"/>
  <c r="N56" i="150"/>
  <c r="N47" i="150"/>
  <c r="N48" i="150"/>
  <c r="N64" i="150"/>
  <c r="N43" i="150"/>
  <c r="N53" i="150"/>
  <c r="N54" i="150"/>
  <c r="N45" i="150"/>
  <c r="N46" i="150"/>
  <c r="N63" i="150"/>
  <c r="N52" i="150"/>
  <c r="N44" i="150"/>
  <c r="L310" i="150"/>
  <c r="L302" i="150"/>
  <c r="L294" i="150"/>
  <c r="L293" i="150"/>
  <c r="L313" i="150"/>
  <c r="L291" i="150"/>
  <c r="L308" i="150"/>
  <c r="L300" i="150"/>
  <c r="L292" i="150"/>
  <c r="L311" i="150"/>
  <c r="L305" i="150"/>
  <c r="L299" i="150"/>
  <c r="L314" i="150"/>
  <c r="L306" i="150"/>
  <c r="L298" i="150"/>
  <c r="L309" i="150"/>
  <c r="L303" i="150"/>
  <c r="L297" i="150"/>
  <c r="L304" i="150"/>
  <c r="L307" i="150"/>
  <c r="L296" i="150"/>
  <c r="L312" i="150"/>
  <c r="L301" i="150"/>
  <c r="L295" i="150"/>
  <c r="K279" i="150"/>
  <c r="K273" i="150"/>
  <c r="K265" i="150"/>
  <c r="K284" i="150"/>
  <c r="S284" i="150" s="1"/>
  <c r="K270" i="150"/>
  <c r="K262" i="150"/>
  <c r="K285" i="150"/>
  <c r="S285" i="150" s="1"/>
  <c r="K277" i="150"/>
  <c r="K271" i="150"/>
  <c r="K263" i="150"/>
  <c r="K276" i="150"/>
  <c r="K268" i="150"/>
  <c r="K260" i="150"/>
  <c r="K283" i="150"/>
  <c r="K275" i="150"/>
  <c r="K269" i="150"/>
  <c r="K261" i="150"/>
  <c r="K274" i="150"/>
  <c r="K266" i="150"/>
  <c r="K278" i="150"/>
  <c r="K282" i="150"/>
  <c r="K281" i="150"/>
  <c r="K272" i="150"/>
  <c r="K280" i="150"/>
  <c r="K264" i="150"/>
  <c r="K267" i="150"/>
  <c r="J278" i="150"/>
  <c r="R278" i="150" s="1"/>
  <c r="J281" i="150"/>
  <c r="R281" i="150" s="1"/>
  <c r="J271" i="150"/>
  <c r="R271" i="150" s="1"/>
  <c r="J263" i="150"/>
  <c r="R263" i="150" s="1"/>
  <c r="J275" i="150"/>
  <c r="R275" i="150" s="1"/>
  <c r="J264" i="150"/>
  <c r="R264" i="150" s="1"/>
  <c r="J284" i="150"/>
  <c r="R284" i="150" s="1"/>
  <c r="J276" i="150"/>
  <c r="R276" i="150" s="1"/>
  <c r="J279" i="150"/>
  <c r="R279" i="150" s="1"/>
  <c r="J269" i="150"/>
  <c r="R269" i="150" s="1"/>
  <c r="J261" i="150"/>
  <c r="R261" i="150" s="1"/>
  <c r="J270" i="150"/>
  <c r="R270" i="150" s="1"/>
  <c r="J266" i="150"/>
  <c r="R266" i="150" s="1"/>
  <c r="J282" i="150"/>
  <c r="R282" i="150" s="1"/>
  <c r="J285" i="150"/>
  <c r="R285" i="150" s="1"/>
  <c r="J277" i="150"/>
  <c r="R277" i="150" s="1"/>
  <c r="J267" i="150"/>
  <c r="R267" i="150" s="1"/>
  <c r="J268" i="150"/>
  <c r="R268" i="150" s="1"/>
  <c r="J262" i="150"/>
  <c r="R262" i="150" s="1"/>
  <c r="J274" i="150"/>
  <c r="R274" i="150" s="1"/>
  <c r="J273" i="150"/>
  <c r="R273" i="150" s="1"/>
  <c r="J265" i="150"/>
  <c r="R265" i="150" s="1"/>
  <c r="J280" i="150"/>
  <c r="R280" i="150" s="1"/>
  <c r="J260" i="150"/>
  <c r="R260" i="150" s="1"/>
  <c r="J283" i="150"/>
  <c r="R283" i="150" s="1"/>
  <c r="J272" i="150"/>
  <c r="R272" i="150" s="1"/>
  <c r="M95" i="150"/>
  <c r="M87" i="150"/>
  <c r="M79" i="150"/>
  <c r="M96" i="150"/>
  <c r="M88" i="150"/>
  <c r="M80" i="150"/>
  <c r="M93" i="150"/>
  <c r="M85" i="150"/>
  <c r="M77" i="150"/>
  <c r="M94" i="150"/>
  <c r="M86" i="150"/>
  <c r="M78" i="150"/>
  <c r="M99" i="150"/>
  <c r="U99" i="150" s="1"/>
  <c r="M91" i="150"/>
  <c r="M83" i="150"/>
  <c r="M75" i="150"/>
  <c r="M92" i="150"/>
  <c r="M84" i="150"/>
  <c r="M76" i="150"/>
  <c r="M81" i="150"/>
  <c r="M74" i="150"/>
  <c r="M98" i="150"/>
  <c r="U98" i="150" s="1"/>
  <c r="M97" i="150"/>
  <c r="M90" i="150"/>
  <c r="M82" i="150"/>
  <c r="M89" i="150"/>
  <c r="L99" i="150"/>
  <c r="T99" i="150" s="1"/>
  <c r="L91" i="150"/>
  <c r="L83" i="150"/>
  <c r="L75" i="150"/>
  <c r="L94" i="150"/>
  <c r="L90" i="150"/>
  <c r="L84" i="150"/>
  <c r="L97" i="150"/>
  <c r="L89" i="150"/>
  <c r="L81" i="150"/>
  <c r="L96" i="150"/>
  <c r="L86" i="150"/>
  <c r="L82" i="150"/>
  <c r="L76" i="150"/>
  <c r="L85" i="150"/>
  <c r="L80" i="150"/>
  <c r="L92" i="150"/>
  <c r="L95" i="150"/>
  <c r="L87" i="150"/>
  <c r="L79" i="150"/>
  <c r="L88" i="150"/>
  <c r="L78" i="150"/>
  <c r="L74" i="150"/>
  <c r="L93" i="150"/>
  <c r="L77" i="150"/>
  <c r="L98" i="150"/>
  <c r="T98" i="150" s="1"/>
  <c r="O192" i="150"/>
  <c r="W192" i="150" s="1"/>
  <c r="O184" i="150"/>
  <c r="O176" i="150"/>
  <c r="O168" i="150"/>
  <c r="O185" i="150"/>
  <c r="O177" i="150"/>
  <c r="O169" i="150"/>
  <c r="O190" i="150"/>
  <c r="O182" i="150"/>
  <c r="O174" i="150"/>
  <c r="O191" i="150"/>
  <c r="W191" i="150" s="1"/>
  <c r="O183" i="150"/>
  <c r="O175" i="150"/>
  <c r="O167" i="150"/>
  <c r="O188" i="150"/>
  <c r="O180" i="150"/>
  <c r="O172" i="150"/>
  <c r="O189" i="150"/>
  <c r="O181" i="150"/>
  <c r="O173" i="150"/>
  <c r="O178" i="150"/>
  <c r="O171" i="150"/>
  <c r="O170" i="150"/>
  <c r="O179" i="150"/>
  <c r="O187" i="150"/>
  <c r="O186" i="150"/>
  <c r="O255" i="142"/>
  <c r="O251" i="142" s="1"/>
  <c r="N255" i="142"/>
  <c r="N242" i="142" s="1"/>
  <c r="N286" i="146"/>
  <c r="N276" i="146" s="1"/>
  <c r="O224" i="142"/>
  <c r="O210" i="142" s="1"/>
  <c r="N38" i="146"/>
  <c r="N27" i="146" s="1"/>
  <c r="J131" i="146"/>
  <c r="J122" i="146" s="1"/>
  <c r="R122" i="146" s="1"/>
  <c r="J100" i="146"/>
  <c r="J89" i="146" s="1"/>
  <c r="R89" i="146" s="1"/>
  <c r="N348" i="146"/>
  <c r="N343" i="146" s="1"/>
  <c r="K38" i="146"/>
  <c r="K17" i="146" s="1"/>
  <c r="N131" i="146"/>
  <c r="N117" i="146" s="1"/>
  <c r="N100" i="146"/>
  <c r="N85" i="146" s="1"/>
  <c r="M286" i="142"/>
  <c r="M276" i="142" s="1"/>
  <c r="P286" i="146"/>
  <c r="P263" i="146" s="1"/>
  <c r="X263" i="146" s="1"/>
  <c r="P286" i="142"/>
  <c r="P275" i="142" s="1"/>
  <c r="X275" i="142" s="1"/>
  <c r="J193" i="142"/>
  <c r="J191" i="142" s="1"/>
  <c r="R191" i="142" s="1"/>
  <c r="M38" i="146"/>
  <c r="M30" i="146" s="1"/>
  <c r="O38" i="146"/>
  <c r="O18" i="146" s="1"/>
  <c r="N193" i="146"/>
  <c r="M131" i="146"/>
  <c r="M110" i="146" s="1"/>
  <c r="P131" i="146"/>
  <c r="P128" i="146" s="1"/>
  <c r="X128" i="146" s="1"/>
  <c r="K100" i="146"/>
  <c r="K97" i="146" s="1"/>
  <c r="N286" i="142"/>
  <c r="N285" i="142" s="1"/>
  <c r="V285" i="142" s="1"/>
  <c r="J286" i="142"/>
  <c r="J38" i="146"/>
  <c r="J35" i="146" s="1"/>
  <c r="R35" i="146" s="1"/>
  <c r="P193" i="146"/>
  <c r="P176" i="146" s="1"/>
  <c r="X176" i="146" s="1"/>
  <c r="M100" i="146"/>
  <c r="M88" i="146" s="1"/>
  <c r="K255" i="146"/>
  <c r="K253" i="146" s="1"/>
  <c r="S253" i="146" s="1"/>
  <c r="K286" i="146"/>
  <c r="K280" i="146" s="1"/>
  <c r="M286" i="146"/>
  <c r="M269" i="146" s="1"/>
  <c r="K193" i="146"/>
  <c r="J255" i="146"/>
  <c r="J236" i="146" s="1"/>
  <c r="R236" i="146" s="1"/>
  <c r="O255" i="146"/>
  <c r="O247" i="146" s="1"/>
  <c r="O286" i="146"/>
  <c r="O270" i="146" s="1"/>
  <c r="M193" i="146"/>
  <c r="O193" i="146"/>
  <c r="O176" i="146" s="1"/>
  <c r="M255" i="146"/>
  <c r="M249" i="146" s="1"/>
  <c r="L255" i="146"/>
  <c r="L250" i="146" s="1"/>
  <c r="J286" i="146"/>
  <c r="J193" i="146"/>
  <c r="N255" i="146"/>
  <c r="N252" i="146" s="1"/>
  <c r="M254" i="148"/>
  <c r="U254" i="148" s="1"/>
  <c r="M253" i="148"/>
  <c r="U253" i="148" s="1"/>
  <c r="M252" i="148"/>
  <c r="M251" i="148"/>
  <c r="M250" i="148"/>
  <c r="M249" i="148"/>
  <c r="M248" i="148"/>
  <c r="M247" i="148"/>
  <c r="M246" i="148"/>
  <c r="M245" i="148"/>
  <c r="M244" i="148"/>
  <c r="M243" i="148"/>
  <c r="M242" i="148"/>
  <c r="M241" i="148"/>
  <c r="M240" i="148"/>
  <c r="M239" i="148"/>
  <c r="M238" i="148"/>
  <c r="M237" i="148"/>
  <c r="M236" i="148"/>
  <c r="M235" i="148"/>
  <c r="M234" i="148"/>
  <c r="M233" i="148"/>
  <c r="M232" i="148"/>
  <c r="M231" i="148"/>
  <c r="M230" i="148"/>
  <c r="M229" i="148"/>
  <c r="O253" i="148"/>
  <c r="W253" i="148" s="1"/>
  <c r="O254" i="148"/>
  <c r="W254" i="148" s="1"/>
  <c r="O252" i="148"/>
  <c r="O251" i="148"/>
  <c r="O250" i="148"/>
  <c r="O249" i="148"/>
  <c r="O248" i="148"/>
  <c r="O247" i="148"/>
  <c r="O246" i="148"/>
  <c r="O245" i="148"/>
  <c r="O244" i="148"/>
  <c r="O243" i="148"/>
  <c r="O242" i="148"/>
  <c r="O241" i="148"/>
  <c r="O240" i="148"/>
  <c r="O239" i="148"/>
  <c r="O238" i="148"/>
  <c r="O237" i="148"/>
  <c r="O236" i="148"/>
  <c r="O235" i="148"/>
  <c r="O234" i="148"/>
  <c r="O233" i="148"/>
  <c r="O232" i="148"/>
  <c r="O231" i="148"/>
  <c r="O230" i="148"/>
  <c r="O229" i="148"/>
  <c r="J128" i="148"/>
  <c r="R128" i="148" s="1"/>
  <c r="J127" i="148"/>
  <c r="R127" i="148" s="1"/>
  <c r="J126" i="148"/>
  <c r="R126" i="148" s="1"/>
  <c r="J125" i="148"/>
  <c r="R125" i="148" s="1"/>
  <c r="J124" i="148"/>
  <c r="R124" i="148" s="1"/>
  <c r="J123" i="148"/>
  <c r="R123" i="148" s="1"/>
  <c r="J122" i="148"/>
  <c r="R122" i="148" s="1"/>
  <c r="J121" i="148"/>
  <c r="R121" i="148" s="1"/>
  <c r="J120" i="148"/>
  <c r="R120" i="148" s="1"/>
  <c r="J119" i="148"/>
  <c r="R119" i="148" s="1"/>
  <c r="J118" i="148"/>
  <c r="R118" i="148" s="1"/>
  <c r="J117" i="148"/>
  <c r="R117" i="148" s="1"/>
  <c r="J116" i="148"/>
  <c r="R116" i="148" s="1"/>
  <c r="J115" i="148"/>
  <c r="R115" i="148" s="1"/>
  <c r="J114" i="148"/>
  <c r="R114" i="148" s="1"/>
  <c r="J113" i="148"/>
  <c r="R113" i="148" s="1"/>
  <c r="J112" i="148"/>
  <c r="R112" i="148" s="1"/>
  <c r="J111" i="148"/>
  <c r="R111" i="148" s="1"/>
  <c r="J110" i="148"/>
  <c r="R110" i="148" s="1"/>
  <c r="J109" i="148"/>
  <c r="R109" i="148" s="1"/>
  <c r="J108" i="148"/>
  <c r="R108" i="148" s="1"/>
  <c r="J107" i="148"/>
  <c r="R107" i="148" s="1"/>
  <c r="J106" i="148"/>
  <c r="R106" i="148" s="1"/>
  <c r="J105" i="148"/>
  <c r="R105" i="148" s="1"/>
  <c r="L128" i="148"/>
  <c r="L127" i="148"/>
  <c r="L126" i="148"/>
  <c r="L125" i="148"/>
  <c r="L124" i="148"/>
  <c r="L123" i="148"/>
  <c r="L122" i="148"/>
  <c r="L121" i="148"/>
  <c r="L120" i="148"/>
  <c r="L119" i="148"/>
  <c r="L118" i="148"/>
  <c r="L117" i="148"/>
  <c r="L116" i="148"/>
  <c r="L115" i="148"/>
  <c r="L114" i="148"/>
  <c r="L113" i="148"/>
  <c r="L112" i="148"/>
  <c r="L111" i="148"/>
  <c r="L110" i="148"/>
  <c r="L109" i="148"/>
  <c r="L108" i="148"/>
  <c r="L107" i="148"/>
  <c r="L106" i="148"/>
  <c r="L105" i="148"/>
  <c r="N314" i="148"/>
  <c r="N313" i="148"/>
  <c r="N312" i="148"/>
  <c r="N311" i="148"/>
  <c r="N310" i="148"/>
  <c r="N309" i="148"/>
  <c r="N308" i="148"/>
  <c r="N307" i="148"/>
  <c r="N306" i="148"/>
  <c r="N305" i="148"/>
  <c r="N304" i="148"/>
  <c r="N303" i="148"/>
  <c r="N302" i="148"/>
  <c r="N301" i="148"/>
  <c r="N300" i="148"/>
  <c r="N299" i="148"/>
  <c r="N298" i="148"/>
  <c r="N297" i="148"/>
  <c r="N296" i="148"/>
  <c r="N295" i="148"/>
  <c r="N294" i="148"/>
  <c r="N293" i="148"/>
  <c r="N292" i="148"/>
  <c r="N291" i="148"/>
  <c r="P314" i="148"/>
  <c r="X314" i="148" s="1"/>
  <c r="P313" i="148"/>
  <c r="X313" i="148" s="1"/>
  <c r="P312" i="148"/>
  <c r="X312" i="148" s="1"/>
  <c r="P311" i="148"/>
  <c r="X311" i="148" s="1"/>
  <c r="P310" i="148"/>
  <c r="X310" i="148" s="1"/>
  <c r="P309" i="148"/>
  <c r="X309" i="148" s="1"/>
  <c r="P308" i="148"/>
  <c r="X308" i="148" s="1"/>
  <c r="P307" i="148"/>
  <c r="X307" i="148" s="1"/>
  <c r="P306" i="148"/>
  <c r="X306" i="148" s="1"/>
  <c r="P305" i="148"/>
  <c r="X305" i="148" s="1"/>
  <c r="P304" i="148"/>
  <c r="X304" i="148" s="1"/>
  <c r="P303" i="148"/>
  <c r="X303" i="148" s="1"/>
  <c r="P302" i="148"/>
  <c r="X302" i="148" s="1"/>
  <c r="P301" i="148"/>
  <c r="X301" i="148" s="1"/>
  <c r="P300" i="148"/>
  <c r="X300" i="148" s="1"/>
  <c r="P299" i="148"/>
  <c r="X299" i="148" s="1"/>
  <c r="P298" i="148"/>
  <c r="X298" i="148" s="1"/>
  <c r="P297" i="148"/>
  <c r="X297" i="148" s="1"/>
  <c r="P296" i="148"/>
  <c r="X296" i="148" s="1"/>
  <c r="P295" i="148"/>
  <c r="X295" i="148" s="1"/>
  <c r="P294" i="148"/>
  <c r="X294" i="148" s="1"/>
  <c r="P293" i="148"/>
  <c r="X293" i="148" s="1"/>
  <c r="P292" i="148"/>
  <c r="X292" i="148" s="1"/>
  <c r="P291" i="148"/>
  <c r="X291" i="148" s="1"/>
  <c r="K160" i="148"/>
  <c r="S160" i="148" s="1"/>
  <c r="K161" i="148"/>
  <c r="S161" i="148" s="1"/>
  <c r="K159" i="148"/>
  <c r="K158" i="148"/>
  <c r="K157" i="148"/>
  <c r="K156" i="148"/>
  <c r="K155" i="148"/>
  <c r="K154" i="148"/>
  <c r="K153" i="148"/>
  <c r="K152" i="148"/>
  <c r="K151" i="148"/>
  <c r="K150" i="148"/>
  <c r="K149" i="148"/>
  <c r="K148" i="148"/>
  <c r="K147" i="148"/>
  <c r="K146" i="148"/>
  <c r="K145" i="148"/>
  <c r="K144" i="148"/>
  <c r="K143" i="148"/>
  <c r="K142" i="148"/>
  <c r="K141" i="148"/>
  <c r="K140" i="148"/>
  <c r="K139" i="148"/>
  <c r="K138" i="148"/>
  <c r="K137" i="148"/>
  <c r="K136" i="148"/>
  <c r="M285" i="148"/>
  <c r="U285" i="148" s="1"/>
  <c r="M284" i="148"/>
  <c r="U284" i="148" s="1"/>
  <c r="M283" i="148"/>
  <c r="M282" i="148"/>
  <c r="M281" i="148"/>
  <c r="M280" i="148"/>
  <c r="M279" i="148"/>
  <c r="M278" i="148"/>
  <c r="M277" i="148"/>
  <c r="M276" i="148"/>
  <c r="M275" i="148"/>
  <c r="M274" i="148"/>
  <c r="M273" i="148"/>
  <c r="M272" i="148"/>
  <c r="M271" i="148"/>
  <c r="M270" i="148"/>
  <c r="M269" i="148"/>
  <c r="M268" i="148"/>
  <c r="M267" i="148"/>
  <c r="M266" i="148"/>
  <c r="M265" i="148"/>
  <c r="M264" i="148"/>
  <c r="M263" i="148"/>
  <c r="M262" i="148"/>
  <c r="M261" i="148"/>
  <c r="M260" i="148"/>
  <c r="O284" i="148"/>
  <c r="W284" i="148" s="1"/>
  <c r="O285" i="148"/>
  <c r="W285" i="148" s="1"/>
  <c r="O283" i="148"/>
  <c r="O282" i="148"/>
  <c r="O281" i="148"/>
  <c r="O280" i="148"/>
  <c r="O279" i="148"/>
  <c r="O278" i="148"/>
  <c r="O277" i="148"/>
  <c r="O276" i="148"/>
  <c r="O275" i="148"/>
  <c r="O274" i="148"/>
  <c r="O273" i="148"/>
  <c r="O272" i="148"/>
  <c r="O271" i="148"/>
  <c r="O270" i="148"/>
  <c r="O269" i="148"/>
  <c r="O268" i="148"/>
  <c r="O267" i="148"/>
  <c r="O266" i="148"/>
  <c r="O265" i="148"/>
  <c r="O264" i="148"/>
  <c r="O263" i="148"/>
  <c r="O262" i="148"/>
  <c r="O261" i="148"/>
  <c r="O260" i="148"/>
  <c r="O35" i="148"/>
  <c r="O34" i="148"/>
  <c r="O33" i="148"/>
  <c r="O32" i="148"/>
  <c r="O31" i="148"/>
  <c r="O30" i="148"/>
  <c r="O29" i="148"/>
  <c r="O28" i="148"/>
  <c r="O27" i="148"/>
  <c r="O26" i="148"/>
  <c r="O25" i="148"/>
  <c r="O24" i="148"/>
  <c r="O23" i="148"/>
  <c r="O22" i="148"/>
  <c r="O21" i="148"/>
  <c r="O20" i="148"/>
  <c r="O19" i="148"/>
  <c r="O18" i="148"/>
  <c r="O17" i="148"/>
  <c r="O16" i="148"/>
  <c r="O15" i="148"/>
  <c r="O14" i="148"/>
  <c r="O13" i="148"/>
  <c r="O12" i="148"/>
  <c r="J35" i="148"/>
  <c r="R35" i="148" s="1"/>
  <c r="J34" i="148"/>
  <c r="R34" i="148" s="1"/>
  <c r="J33" i="148"/>
  <c r="R33" i="148" s="1"/>
  <c r="J32" i="148"/>
  <c r="R32" i="148" s="1"/>
  <c r="J31" i="148"/>
  <c r="R31" i="148" s="1"/>
  <c r="J30" i="148"/>
  <c r="R30" i="148" s="1"/>
  <c r="J29" i="148"/>
  <c r="R29" i="148" s="1"/>
  <c r="J28" i="148"/>
  <c r="R28" i="148" s="1"/>
  <c r="J27" i="148"/>
  <c r="R27" i="148" s="1"/>
  <c r="J26" i="148"/>
  <c r="R26" i="148" s="1"/>
  <c r="J25" i="148"/>
  <c r="R25" i="148" s="1"/>
  <c r="J24" i="148"/>
  <c r="R24" i="148" s="1"/>
  <c r="J23" i="148"/>
  <c r="R23" i="148" s="1"/>
  <c r="J22" i="148"/>
  <c r="R22" i="148" s="1"/>
  <c r="J21" i="148"/>
  <c r="R21" i="148" s="1"/>
  <c r="J20" i="148"/>
  <c r="R20" i="148" s="1"/>
  <c r="J19" i="148"/>
  <c r="R19" i="148" s="1"/>
  <c r="J18" i="148"/>
  <c r="R18" i="148" s="1"/>
  <c r="J17" i="148"/>
  <c r="R17" i="148" s="1"/>
  <c r="J16" i="148"/>
  <c r="R16" i="148" s="1"/>
  <c r="J15" i="148"/>
  <c r="R15" i="148" s="1"/>
  <c r="J14" i="148"/>
  <c r="R14" i="148" s="1"/>
  <c r="J13" i="148"/>
  <c r="R13" i="148" s="1"/>
  <c r="J12" i="148"/>
  <c r="R12" i="148" s="1"/>
  <c r="K376" i="148"/>
  <c r="K375" i="148"/>
  <c r="K374" i="148"/>
  <c r="K373" i="148"/>
  <c r="K372" i="148"/>
  <c r="K371" i="148"/>
  <c r="K370" i="148"/>
  <c r="K369" i="148"/>
  <c r="K368" i="148"/>
  <c r="K367" i="148"/>
  <c r="K366" i="148"/>
  <c r="K365" i="148"/>
  <c r="K364" i="148"/>
  <c r="K363" i="148"/>
  <c r="K362" i="148"/>
  <c r="K361" i="148"/>
  <c r="K360" i="148"/>
  <c r="K359" i="148"/>
  <c r="K358" i="148"/>
  <c r="K357" i="148"/>
  <c r="K356" i="148"/>
  <c r="K355" i="148"/>
  <c r="K354" i="148"/>
  <c r="K353" i="148"/>
  <c r="P376" i="148"/>
  <c r="X376" i="148" s="1"/>
  <c r="P375" i="148"/>
  <c r="X375" i="148" s="1"/>
  <c r="P374" i="148"/>
  <c r="X374" i="148" s="1"/>
  <c r="P373" i="148"/>
  <c r="X373" i="148" s="1"/>
  <c r="P372" i="148"/>
  <c r="X372" i="148" s="1"/>
  <c r="P371" i="148"/>
  <c r="X371" i="148" s="1"/>
  <c r="P370" i="148"/>
  <c r="X370" i="148" s="1"/>
  <c r="P369" i="148"/>
  <c r="X369" i="148" s="1"/>
  <c r="P368" i="148"/>
  <c r="X368" i="148" s="1"/>
  <c r="P367" i="148"/>
  <c r="X367" i="148" s="1"/>
  <c r="P366" i="148"/>
  <c r="X366" i="148" s="1"/>
  <c r="P365" i="148"/>
  <c r="X365" i="148" s="1"/>
  <c r="P364" i="148"/>
  <c r="X364" i="148" s="1"/>
  <c r="P363" i="148"/>
  <c r="X363" i="148" s="1"/>
  <c r="P362" i="148"/>
  <c r="X362" i="148" s="1"/>
  <c r="P361" i="148"/>
  <c r="X361" i="148" s="1"/>
  <c r="P360" i="148"/>
  <c r="X360" i="148" s="1"/>
  <c r="P359" i="148"/>
  <c r="X359" i="148" s="1"/>
  <c r="P358" i="148"/>
  <c r="X358" i="148" s="1"/>
  <c r="P357" i="148"/>
  <c r="X357" i="148" s="1"/>
  <c r="P356" i="148"/>
  <c r="X356" i="148" s="1"/>
  <c r="P355" i="148"/>
  <c r="X355" i="148" s="1"/>
  <c r="P354" i="148"/>
  <c r="X354" i="148" s="1"/>
  <c r="P353" i="148"/>
  <c r="X353" i="148" s="1"/>
  <c r="M67" i="148"/>
  <c r="U67" i="148" s="1"/>
  <c r="M68" i="148"/>
  <c r="U68" i="148" s="1"/>
  <c r="M66" i="148"/>
  <c r="M65" i="148"/>
  <c r="M64" i="148"/>
  <c r="M63" i="148"/>
  <c r="M62" i="148"/>
  <c r="M61" i="148"/>
  <c r="M60" i="148"/>
  <c r="M59" i="148"/>
  <c r="M58" i="148"/>
  <c r="M57" i="148"/>
  <c r="M56" i="148"/>
  <c r="M55" i="148"/>
  <c r="M54" i="148"/>
  <c r="M53" i="148"/>
  <c r="M52" i="148"/>
  <c r="M51" i="148"/>
  <c r="M50" i="148"/>
  <c r="M49" i="148"/>
  <c r="M48" i="148"/>
  <c r="M47" i="148"/>
  <c r="M46" i="148"/>
  <c r="M45" i="148"/>
  <c r="M44" i="148"/>
  <c r="M43" i="148"/>
  <c r="J192" i="148"/>
  <c r="R192" i="148" s="1"/>
  <c r="J191" i="148"/>
  <c r="R191" i="148" s="1"/>
  <c r="J190" i="148"/>
  <c r="R190" i="148" s="1"/>
  <c r="J189" i="148"/>
  <c r="R189" i="148" s="1"/>
  <c r="J188" i="148"/>
  <c r="R188" i="148" s="1"/>
  <c r="J187" i="148"/>
  <c r="R187" i="148" s="1"/>
  <c r="J186" i="148"/>
  <c r="R186" i="148" s="1"/>
  <c r="J185" i="148"/>
  <c r="R185" i="148" s="1"/>
  <c r="J184" i="148"/>
  <c r="R184" i="148" s="1"/>
  <c r="J183" i="148"/>
  <c r="R183" i="148" s="1"/>
  <c r="J182" i="148"/>
  <c r="R182" i="148" s="1"/>
  <c r="J181" i="148"/>
  <c r="R181" i="148" s="1"/>
  <c r="J180" i="148"/>
  <c r="R180" i="148" s="1"/>
  <c r="J179" i="148"/>
  <c r="R179" i="148" s="1"/>
  <c r="J178" i="148"/>
  <c r="R178" i="148" s="1"/>
  <c r="J177" i="148"/>
  <c r="R177" i="148" s="1"/>
  <c r="J176" i="148"/>
  <c r="R176" i="148" s="1"/>
  <c r="J175" i="148"/>
  <c r="R175" i="148" s="1"/>
  <c r="J174" i="148"/>
  <c r="R174" i="148" s="1"/>
  <c r="J173" i="148"/>
  <c r="R173" i="148" s="1"/>
  <c r="J172" i="148"/>
  <c r="R172" i="148" s="1"/>
  <c r="J171" i="148"/>
  <c r="R171" i="148" s="1"/>
  <c r="J170" i="148"/>
  <c r="R170" i="148" s="1"/>
  <c r="J169" i="148"/>
  <c r="R169" i="148" s="1"/>
  <c r="J168" i="148"/>
  <c r="R168" i="148" s="1"/>
  <c r="J167" i="148"/>
  <c r="R167" i="148" s="1"/>
  <c r="O191" i="148"/>
  <c r="W191" i="148" s="1"/>
  <c r="O192" i="148"/>
  <c r="W192" i="148" s="1"/>
  <c r="O190" i="148"/>
  <c r="O189" i="148"/>
  <c r="O188" i="148"/>
  <c r="O187" i="148"/>
  <c r="O186" i="148"/>
  <c r="O185" i="148"/>
  <c r="O184" i="148"/>
  <c r="O183" i="148"/>
  <c r="O182" i="148"/>
  <c r="O181" i="148"/>
  <c r="O180" i="148"/>
  <c r="O179" i="148"/>
  <c r="O178" i="148"/>
  <c r="O177" i="148"/>
  <c r="O176" i="148"/>
  <c r="O175" i="148"/>
  <c r="O174" i="148"/>
  <c r="O173" i="148"/>
  <c r="O172" i="148"/>
  <c r="O171" i="148"/>
  <c r="O170" i="148"/>
  <c r="O169" i="148"/>
  <c r="O168" i="148"/>
  <c r="O167" i="148"/>
  <c r="J99" i="148"/>
  <c r="R99" i="148" s="1"/>
  <c r="J98" i="148"/>
  <c r="R98" i="148" s="1"/>
  <c r="J97" i="148"/>
  <c r="R97" i="148" s="1"/>
  <c r="J96" i="148"/>
  <c r="R96" i="148" s="1"/>
  <c r="J95" i="148"/>
  <c r="R95" i="148" s="1"/>
  <c r="J94" i="148"/>
  <c r="R94" i="148" s="1"/>
  <c r="J93" i="148"/>
  <c r="R93" i="148" s="1"/>
  <c r="J92" i="148"/>
  <c r="R92" i="148" s="1"/>
  <c r="J91" i="148"/>
  <c r="R91" i="148" s="1"/>
  <c r="J90" i="148"/>
  <c r="R90" i="148" s="1"/>
  <c r="J89" i="148"/>
  <c r="R89" i="148" s="1"/>
  <c r="J88" i="148"/>
  <c r="R88" i="148" s="1"/>
  <c r="J87" i="148"/>
  <c r="R87" i="148" s="1"/>
  <c r="J86" i="148"/>
  <c r="R86" i="148" s="1"/>
  <c r="J85" i="148"/>
  <c r="R85" i="148" s="1"/>
  <c r="J84" i="148"/>
  <c r="R84" i="148" s="1"/>
  <c r="J83" i="148"/>
  <c r="R83" i="148" s="1"/>
  <c r="J82" i="148"/>
  <c r="R82" i="148" s="1"/>
  <c r="J81" i="148"/>
  <c r="R81" i="148" s="1"/>
  <c r="J80" i="148"/>
  <c r="R80" i="148" s="1"/>
  <c r="J79" i="148"/>
  <c r="R79" i="148" s="1"/>
  <c r="J78" i="148"/>
  <c r="R78" i="148" s="1"/>
  <c r="J77" i="148"/>
  <c r="R77" i="148" s="1"/>
  <c r="J76" i="148"/>
  <c r="R76" i="148" s="1"/>
  <c r="J75" i="148"/>
  <c r="R75" i="148" s="1"/>
  <c r="J74" i="148"/>
  <c r="R74" i="148" s="1"/>
  <c r="L98" i="148"/>
  <c r="T98" i="148" s="1"/>
  <c r="L99" i="148"/>
  <c r="T99" i="148" s="1"/>
  <c r="L97" i="148"/>
  <c r="L96" i="148"/>
  <c r="L95" i="148"/>
  <c r="L94" i="148"/>
  <c r="L93" i="148"/>
  <c r="L92" i="148"/>
  <c r="L91" i="148"/>
  <c r="L90" i="148"/>
  <c r="L89" i="148"/>
  <c r="L88" i="148"/>
  <c r="L87" i="148"/>
  <c r="L86" i="148"/>
  <c r="L85" i="148"/>
  <c r="L84" i="148"/>
  <c r="L83" i="148"/>
  <c r="L82" i="148"/>
  <c r="L81" i="148"/>
  <c r="L80" i="148"/>
  <c r="L79" i="148"/>
  <c r="L78" i="148"/>
  <c r="L77" i="148"/>
  <c r="L76" i="148"/>
  <c r="L75" i="148"/>
  <c r="L74" i="148"/>
  <c r="N223" i="148"/>
  <c r="V223" i="148" s="1"/>
  <c r="N222" i="148"/>
  <c r="V222" i="148" s="1"/>
  <c r="N221" i="148"/>
  <c r="N220" i="148"/>
  <c r="N219" i="148"/>
  <c r="N218" i="148"/>
  <c r="N217" i="148"/>
  <c r="N216" i="148"/>
  <c r="N215" i="148"/>
  <c r="N214" i="148"/>
  <c r="N213" i="148"/>
  <c r="N212" i="148"/>
  <c r="N211" i="148"/>
  <c r="N210" i="148"/>
  <c r="N209" i="148"/>
  <c r="N208" i="148"/>
  <c r="N207" i="148"/>
  <c r="N206" i="148"/>
  <c r="N205" i="148"/>
  <c r="N204" i="148"/>
  <c r="N203" i="148"/>
  <c r="N202" i="148"/>
  <c r="N201" i="148"/>
  <c r="N200" i="148"/>
  <c r="N199" i="148"/>
  <c r="N198" i="148"/>
  <c r="P222" i="148"/>
  <c r="X222" i="148" s="1"/>
  <c r="P223" i="148"/>
  <c r="X223" i="148" s="1"/>
  <c r="P221" i="148"/>
  <c r="X221" i="148" s="1"/>
  <c r="P220" i="148"/>
  <c r="X220" i="148" s="1"/>
  <c r="P219" i="148"/>
  <c r="X219" i="148" s="1"/>
  <c r="P218" i="148"/>
  <c r="X218" i="148" s="1"/>
  <c r="P217" i="148"/>
  <c r="X217" i="148" s="1"/>
  <c r="P216" i="148"/>
  <c r="X216" i="148" s="1"/>
  <c r="P215" i="148"/>
  <c r="X215" i="148" s="1"/>
  <c r="P214" i="148"/>
  <c r="X214" i="148" s="1"/>
  <c r="P213" i="148"/>
  <c r="X213" i="148" s="1"/>
  <c r="P212" i="148"/>
  <c r="X212" i="148" s="1"/>
  <c r="P211" i="148"/>
  <c r="X211" i="148" s="1"/>
  <c r="P210" i="148"/>
  <c r="X210" i="148" s="1"/>
  <c r="P209" i="148"/>
  <c r="X209" i="148" s="1"/>
  <c r="P208" i="148"/>
  <c r="X208" i="148" s="1"/>
  <c r="P207" i="148"/>
  <c r="X207" i="148" s="1"/>
  <c r="P206" i="148"/>
  <c r="X206" i="148" s="1"/>
  <c r="P205" i="148"/>
  <c r="X205" i="148" s="1"/>
  <c r="P204" i="148"/>
  <c r="X204" i="148" s="1"/>
  <c r="P203" i="148"/>
  <c r="X203" i="148" s="1"/>
  <c r="P202" i="148"/>
  <c r="X202" i="148" s="1"/>
  <c r="P201" i="148"/>
  <c r="X201" i="148" s="1"/>
  <c r="P200" i="148"/>
  <c r="X200" i="148" s="1"/>
  <c r="P199" i="148"/>
  <c r="X199" i="148" s="1"/>
  <c r="P198" i="148"/>
  <c r="X198" i="148" s="1"/>
  <c r="K345" i="148"/>
  <c r="K344" i="148"/>
  <c r="K343" i="148"/>
  <c r="K342" i="148"/>
  <c r="K341" i="148"/>
  <c r="K340" i="148"/>
  <c r="K339" i="148"/>
  <c r="K338" i="148"/>
  <c r="K337" i="148"/>
  <c r="K336" i="148"/>
  <c r="K335" i="148"/>
  <c r="K334" i="148"/>
  <c r="K333" i="148"/>
  <c r="K332" i="148"/>
  <c r="K331" i="148"/>
  <c r="K330" i="148"/>
  <c r="K329" i="148"/>
  <c r="K328" i="148"/>
  <c r="K327" i="148"/>
  <c r="K326" i="148"/>
  <c r="K325" i="148"/>
  <c r="K324" i="148"/>
  <c r="K323" i="148"/>
  <c r="K322" i="148"/>
  <c r="J254" i="148"/>
  <c r="R254" i="148" s="1"/>
  <c r="J253" i="148"/>
  <c r="R253" i="148" s="1"/>
  <c r="J252" i="148"/>
  <c r="R252" i="148" s="1"/>
  <c r="J251" i="148"/>
  <c r="R251" i="148" s="1"/>
  <c r="J250" i="148"/>
  <c r="R250" i="148" s="1"/>
  <c r="J249" i="148"/>
  <c r="R249" i="148" s="1"/>
  <c r="J248" i="148"/>
  <c r="R248" i="148" s="1"/>
  <c r="J247" i="148"/>
  <c r="R247" i="148" s="1"/>
  <c r="J246" i="148"/>
  <c r="R246" i="148" s="1"/>
  <c r="J245" i="148"/>
  <c r="R245" i="148" s="1"/>
  <c r="J244" i="148"/>
  <c r="R244" i="148" s="1"/>
  <c r="J243" i="148"/>
  <c r="R243" i="148" s="1"/>
  <c r="J242" i="148"/>
  <c r="R242" i="148" s="1"/>
  <c r="J241" i="148"/>
  <c r="R241" i="148" s="1"/>
  <c r="J240" i="148"/>
  <c r="R240" i="148" s="1"/>
  <c r="J239" i="148"/>
  <c r="R239" i="148" s="1"/>
  <c r="J238" i="148"/>
  <c r="R238" i="148" s="1"/>
  <c r="J237" i="148"/>
  <c r="R237" i="148" s="1"/>
  <c r="J236" i="148"/>
  <c r="R236" i="148" s="1"/>
  <c r="J235" i="148"/>
  <c r="R235" i="148" s="1"/>
  <c r="J234" i="148"/>
  <c r="R234" i="148" s="1"/>
  <c r="J233" i="148"/>
  <c r="R233" i="148" s="1"/>
  <c r="J232" i="148"/>
  <c r="R232" i="148" s="1"/>
  <c r="J231" i="148"/>
  <c r="R231" i="148" s="1"/>
  <c r="J230" i="148"/>
  <c r="R230" i="148" s="1"/>
  <c r="J229" i="148"/>
  <c r="R229" i="148" s="1"/>
  <c r="L253" i="148"/>
  <c r="T253" i="148" s="1"/>
  <c r="L254" i="148"/>
  <c r="T254" i="148" s="1"/>
  <c r="L252" i="148"/>
  <c r="L251" i="148"/>
  <c r="L250" i="148"/>
  <c r="L249" i="148"/>
  <c r="L248" i="148"/>
  <c r="L247" i="148"/>
  <c r="L246" i="148"/>
  <c r="L245" i="148"/>
  <c r="L244" i="148"/>
  <c r="L243" i="148"/>
  <c r="L242" i="148"/>
  <c r="L241" i="148"/>
  <c r="L240" i="148"/>
  <c r="L239" i="148"/>
  <c r="L238" i="148"/>
  <c r="L237" i="148"/>
  <c r="L236" i="148"/>
  <c r="L235" i="148"/>
  <c r="L234" i="148"/>
  <c r="L233" i="148"/>
  <c r="L232" i="148"/>
  <c r="L231" i="148"/>
  <c r="L230" i="148"/>
  <c r="L229" i="148"/>
  <c r="N128" i="148"/>
  <c r="N127" i="148"/>
  <c r="N126" i="148"/>
  <c r="N125" i="148"/>
  <c r="N124" i="148"/>
  <c r="N123" i="148"/>
  <c r="N122" i="148"/>
  <c r="N121" i="148"/>
  <c r="N120" i="148"/>
  <c r="N119" i="148"/>
  <c r="N118" i="148"/>
  <c r="N117" i="148"/>
  <c r="N116" i="148"/>
  <c r="N115" i="148"/>
  <c r="N114" i="148"/>
  <c r="N113" i="148"/>
  <c r="N112" i="148"/>
  <c r="N111" i="148"/>
  <c r="N110" i="148"/>
  <c r="N109" i="148"/>
  <c r="N108" i="148"/>
  <c r="N107" i="148"/>
  <c r="N106" i="148"/>
  <c r="N105" i="148"/>
  <c r="P128" i="148"/>
  <c r="X128" i="148" s="1"/>
  <c r="P127" i="148"/>
  <c r="X127" i="148" s="1"/>
  <c r="P126" i="148"/>
  <c r="X126" i="148" s="1"/>
  <c r="P125" i="148"/>
  <c r="X125" i="148" s="1"/>
  <c r="P124" i="148"/>
  <c r="X124" i="148" s="1"/>
  <c r="P123" i="148"/>
  <c r="X123" i="148" s="1"/>
  <c r="P122" i="148"/>
  <c r="X122" i="148" s="1"/>
  <c r="P121" i="148"/>
  <c r="X121" i="148" s="1"/>
  <c r="P120" i="148"/>
  <c r="X120" i="148" s="1"/>
  <c r="P119" i="148"/>
  <c r="X119" i="148" s="1"/>
  <c r="P118" i="148"/>
  <c r="X118" i="148" s="1"/>
  <c r="P117" i="148"/>
  <c r="X117" i="148" s="1"/>
  <c r="P116" i="148"/>
  <c r="X116" i="148" s="1"/>
  <c r="P115" i="148"/>
  <c r="X115" i="148" s="1"/>
  <c r="P114" i="148"/>
  <c r="X114" i="148" s="1"/>
  <c r="P113" i="148"/>
  <c r="X113" i="148" s="1"/>
  <c r="P112" i="148"/>
  <c r="X112" i="148" s="1"/>
  <c r="P111" i="148"/>
  <c r="X111" i="148" s="1"/>
  <c r="P110" i="148"/>
  <c r="X110" i="148" s="1"/>
  <c r="P109" i="148"/>
  <c r="X109" i="148" s="1"/>
  <c r="P108" i="148"/>
  <c r="X108" i="148" s="1"/>
  <c r="P107" i="148"/>
  <c r="X107" i="148" s="1"/>
  <c r="P106" i="148"/>
  <c r="X106" i="148" s="1"/>
  <c r="P105" i="148"/>
  <c r="X105" i="148" s="1"/>
  <c r="K314" i="148"/>
  <c r="K313" i="148"/>
  <c r="K312" i="148"/>
  <c r="K311" i="148"/>
  <c r="K310" i="148"/>
  <c r="K309" i="148"/>
  <c r="K308" i="148"/>
  <c r="K307" i="148"/>
  <c r="K306" i="148"/>
  <c r="K305" i="148"/>
  <c r="K304" i="148"/>
  <c r="K303" i="148"/>
  <c r="K302" i="148"/>
  <c r="K301" i="148"/>
  <c r="K300" i="148"/>
  <c r="K299" i="148"/>
  <c r="K298" i="148"/>
  <c r="K297" i="148"/>
  <c r="K296" i="148"/>
  <c r="K295" i="148"/>
  <c r="K294" i="148"/>
  <c r="K293" i="148"/>
  <c r="K292" i="148"/>
  <c r="K291" i="148"/>
  <c r="J161" i="148"/>
  <c r="R161" i="148" s="1"/>
  <c r="J160" i="148"/>
  <c r="R160" i="148" s="1"/>
  <c r="J159" i="148"/>
  <c r="R159" i="148" s="1"/>
  <c r="J158" i="148"/>
  <c r="R158" i="148" s="1"/>
  <c r="J157" i="148"/>
  <c r="R157" i="148" s="1"/>
  <c r="J156" i="148"/>
  <c r="R156" i="148" s="1"/>
  <c r="J155" i="148"/>
  <c r="R155" i="148" s="1"/>
  <c r="J154" i="148"/>
  <c r="R154" i="148" s="1"/>
  <c r="J153" i="148"/>
  <c r="R153" i="148" s="1"/>
  <c r="J152" i="148"/>
  <c r="R152" i="148" s="1"/>
  <c r="J151" i="148"/>
  <c r="R151" i="148" s="1"/>
  <c r="J150" i="148"/>
  <c r="R150" i="148" s="1"/>
  <c r="J149" i="148"/>
  <c r="R149" i="148" s="1"/>
  <c r="J148" i="148"/>
  <c r="R148" i="148" s="1"/>
  <c r="J147" i="148"/>
  <c r="R147" i="148" s="1"/>
  <c r="J146" i="148"/>
  <c r="R146" i="148" s="1"/>
  <c r="J145" i="148"/>
  <c r="R145" i="148" s="1"/>
  <c r="J144" i="148"/>
  <c r="R144" i="148" s="1"/>
  <c r="J143" i="148"/>
  <c r="R143" i="148" s="1"/>
  <c r="J142" i="148"/>
  <c r="R142" i="148" s="1"/>
  <c r="J141" i="148"/>
  <c r="R141" i="148" s="1"/>
  <c r="J140" i="148"/>
  <c r="R140" i="148" s="1"/>
  <c r="J139" i="148"/>
  <c r="R139" i="148" s="1"/>
  <c r="J138" i="148"/>
  <c r="R138" i="148" s="1"/>
  <c r="J137" i="148"/>
  <c r="R137" i="148" s="1"/>
  <c r="J136" i="148"/>
  <c r="R136" i="148" s="1"/>
  <c r="O160" i="148"/>
  <c r="W160" i="148" s="1"/>
  <c r="O161" i="148"/>
  <c r="W161" i="148" s="1"/>
  <c r="O159" i="148"/>
  <c r="O158" i="148"/>
  <c r="O157" i="148"/>
  <c r="O156" i="148"/>
  <c r="O155" i="148"/>
  <c r="O154" i="148"/>
  <c r="O153" i="148"/>
  <c r="O152" i="148"/>
  <c r="O151" i="148"/>
  <c r="O150" i="148"/>
  <c r="O149" i="148"/>
  <c r="O148" i="148"/>
  <c r="O147" i="148"/>
  <c r="O146" i="148"/>
  <c r="O145" i="148"/>
  <c r="O144" i="148"/>
  <c r="O143" i="148"/>
  <c r="O142" i="148"/>
  <c r="O141" i="148"/>
  <c r="O140" i="148"/>
  <c r="O139" i="148"/>
  <c r="O138" i="148"/>
  <c r="O137" i="148"/>
  <c r="O136" i="148"/>
  <c r="J285" i="148"/>
  <c r="R285" i="148" s="1"/>
  <c r="J284" i="148"/>
  <c r="R284" i="148" s="1"/>
  <c r="J283" i="148"/>
  <c r="R283" i="148" s="1"/>
  <c r="J282" i="148"/>
  <c r="R282" i="148" s="1"/>
  <c r="J281" i="148"/>
  <c r="R281" i="148" s="1"/>
  <c r="J280" i="148"/>
  <c r="R280" i="148" s="1"/>
  <c r="J279" i="148"/>
  <c r="R279" i="148" s="1"/>
  <c r="J278" i="148"/>
  <c r="R278" i="148" s="1"/>
  <c r="J277" i="148"/>
  <c r="R277" i="148" s="1"/>
  <c r="J276" i="148"/>
  <c r="R276" i="148" s="1"/>
  <c r="J275" i="148"/>
  <c r="R275" i="148" s="1"/>
  <c r="J274" i="148"/>
  <c r="R274" i="148" s="1"/>
  <c r="J273" i="148"/>
  <c r="R273" i="148" s="1"/>
  <c r="J272" i="148"/>
  <c r="R272" i="148" s="1"/>
  <c r="J271" i="148"/>
  <c r="R271" i="148" s="1"/>
  <c r="J270" i="148"/>
  <c r="R270" i="148" s="1"/>
  <c r="J269" i="148"/>
  <c r="R269" i="148" s="1"/>
  <c r="J268" i="148"/>
  <c r="R268" i="148" s="1"/>
  <c r="J267" i="148"/>
  <c r="R267" i="148" s="1"/>
  <c r="J266" i="148"/>
  <c r="R266" i="148" s="1"/>
  <c r="J265" i="148"/>
  <c r="R265" i="148" s="1"/>
  <c r="J264" i="148"/>
  <c r="R264" i="148" s="1"/>
  <c r="J263" i="148"/>
  <c r="R263" i="148" s="1"/>
  <c r="J262" i="148"/>
  <c r="R262" i="148" s="1"/>
  <c r="J261" i="148"/>
  <c r="R261" i="148" s="1"/>
  <c r="J260" i="148"/>
  <c r="R260" i="148" s="1"/>
  <c r="L284" i="148"/>
  <c r="T284" i="148" s="1"/>
  <c r="L285" i="148"/>
  <c r="T285" i="148" s="1"/>
  <c r="L283" i="148"/>
  <c r="L282" i="148"/>
  <c r="L281" i="148"/>
  <c r="L280" i="148"/>
  <c r="L279" i="148"/>
  <c r="L278" i="148"/>
  <c r="L277" i="148"/>
  <c r="L276" i="148"/>
  <c r="L275" i="148"/>
  <c r="L274" i="148"/>
  <c r="L273" i="148"/>
  <c r="L272" i="148"/>
  <c r="L271" i="148"/>
  <c r="L270" i="148"/>
  <c r="L269" i="148"/>
  <c r="L268" i="148"/>
  <c r="L267" i="148"/>
  <c r="L266" i="148"/>
  <c r="L265" i="148"/>
  <c r="L264" i="148"/>
  <c r="L263" i="148"/>
  <c r="L262" i="148"/>
  <c r="L261" i="148"/>
  <c r="L260" i="148"/>
  <c r="L35" i="148"/>
  <c r="L34" i="148"/>
  <c r="L33" i="148"/>
  <c r="L32" i="148"/>
  <c r="L31" i="148"/>
  <c r="L30" i="148"/>
  <c r="L29" i="148"/>
  <c r="L28" i="148"/>
  <c r="L27" i="148"/>
  <c r="L26" i="148"/>
  <c r="L25" i="148"/>
  <c r="L24" i="148"/>
  <c r="L23" i="148"/>
  <c r="L22" i="148"/>
  <c r="L21" i="148"/>
  <c r="L20" i="148"/>
  <c r="L19" i="148"/>
  <c r="L18" i="148"/>
  <c r="L17" i="148"/>
  <c r="L16" i="148"/>
  <c r="L15" i="148"/>
  <c r="L14" i="148"/>
  <c r="L13" i="148"/>
  <c r="L12" i="148"/>
  <c r="N35" i="148"/>
  <c r="N34" i="148"/>
  <c r="N33" i="148"/>
  <c r="N32" i="148"/>
  <c r="N31" i="148"/>
  <c r="N30" i="148"/>
  <c r="N29" i="148"/>
  <c r="N28" i="148"/>
  <c r="N27" i="148"/>
  <c r="N26" i="148"/>
  <c r="N25" i="148"/>
  <c r="N24" i="148"/>
  <c r="N23" i="148"/>
  <c r="N22" i="148"/>
  <c r="N21" i="148"/>
  <c r="N20" i="148"/>
  <c r="N19" i="148"/>
  <c r="N18" i="148"/>
  <c r="N17" i="148"/>
  <c r="N16" i="148"/>
  <c r="N15" i="148"/>
  <c r="N14" i="148"/>
  <c r="N13" i="148"/>
  <c r="N12" i="148"/>
  <c r="O376" i="148"/>
  <c r="O375" i="148"/>
  <c r="O374" i="148"/>
  <c r="O373" i="148"/>
  <c r="O372" i="148"/>
  <c r="O371" i="148"/>
  <c r="O370" i="148"/>
  <c r="O369" i="148"/>
  <c r="O368" i="148"/>
  <c r="O367" i="148"/>
  <c r="O366" i="148"/>
  <c r="O365" i="148"/>
  <c r="O364" i="148"/>
  <c r="O363" i="148"/>
  <c r="O362" i="148"/>
  <c r="O361" i="148"/>
  <c r="O360" i="148"/>
  <c r="O359" i="148"/>
  <c r="O358" i="148"/>
  <c r="O357" i="148"/>
  <c r="O356" i="148"/>
  <c r="O355" i="148"/>
  <c r="O354" i="148"/>
  <c r="O353" i="148"/>
  <c r="J68" i="148"/>
  <c r="R68" i="148" s="1"/>
  <c r="J67" i="148"/>
  <c r="R67" i="148" s="1"/>
  <c r="J66" i="148"/>
  <c r="R66" i="148" s="1"/>
  <c r="J65" i="148"/>
  <c r="R65" i="148" s="1"/>
  <c r="J64" i="148"/>
  <c r="R64" i="148" s="1"/>
  <c r="J63" i="148"/>
  <c r="R63" i="148" s="1"/>
  <c r="J62" i="148"/>
  <c r="R62" i="148" s="1"/>
  <c r="J61" i="148"/>
  <c r="R61" i="148" s="1"/>
  <c r="J60" i="148"/>
  <c r="R60" i="148" s="1"/>
  <c r="J59" i="148"/>
  <c r="R59" i="148" s="1"/>
  <c r="J58" i="148"/>
  <c r="R58" i="148" s="1"/>
  <c r="J57" i="148"/>
  <c r="R57" i="148" s="1"/>
  <c r="J56" i="148"/>
  <c r="R56" i="148" s="1"/>
  <c r="J55" i="148"/>
  <c r="R55" i="148" s="1"/>
  <c r="J54" i="148"/>
  <c r="R54" i="148" s="1"/>
  <c r="J53" i="148"/>
  <c r="R53" i="148" s="1"/>
  <c r="J52" i="148"/>
  <c r="R52" i="148" s="1"/>
  <c r="J51" i="148"/>
  <c r="R51" i="148" s="1"/>
  <c r="J50" i="148"/>
  <c r="R50" i="148" s="1"/>
  <c r="J49" i="148"/>
  <c r="R49" i="148" s="1"/>
  <c r="J48" i="148"/>
  <c r="R48" i="148" s="1"/>
  <c r="J47" i="148"/>
  <c r="R47" i="148" s="1"/>
  <c r="J46" i="148"/>
  <c r="R46" i="148" s="1"/>
  <c r="J45" i="148"/>
  <c r="R45" i="148" s="1"/>
  <c r="J44" i="148"/>
  <c r="R44" i="148" s="1"/>
  <c r="J43" i="148"/>
  <c r="R43" i="148" s="1"/>
  <c r="N68" i="148"/>
  <c r="V68" i="148" s="1"/>
  <c r="N67" i="148"/>
  <c r="V67" i="148" s="1"/>
  <c r="N66" i="148"/>
  <c r="N65" i="148"/>
  <c r="N64" i="148"/>
  <c r="N63" i="148"/>
  <c r="N62" i="148"/>
  <c r="N61" i="148"/>
  <c r="N60" i="148"/>
  <c r="N59" i="148"/>
  <c r="N58" i="148"/>
  <c r="N57" i="148"/>
  <c r="N56" i="148"/>
  <c r="N55" i="148"/>
  <c r="N54" i="148"/>
  <c r="N53" i="148"/>
  <c r="N52" i="148"/>
  <c r="N51" i="148"/>
  <c r="N50" i="148"/>
  <c r="N49" i="148"/>
  <c r="N48" i="148"/>
  <c r="N47" i="148"/>
  <c r="N46" i="148"/>
  <c r="N45" i="148"/>
  <c r="N44" i="148"/>
  <c r="N43" i="148"/>
  <c r="N192" i="148"/>
  <c r="V192" i="148" s="1"/>
  <c r="N191" i="148"/>
  <c r="V191" i="148" s="1"/>
  <c r="N190" i="148"/>
  <c r="N189" i="148"/>
  <c r="N188" i="148"/>
  <c r="N187" i="148"/>
  <c r="N186" i="148"/>
  <c r="N185" i="148"/>
  <c r="N184" i="148"/>
  <c r="N183" i="148"/>
  <c r="N182" i="148"/>
  <c r="N181" i="148"/>
  <c r="N180" i="148"/>
  <c r="N179" i="148"/>
  <c r="N178" i="148"/>
  <c r="N177" i="148"/>
  <c r="N176" i="148"/>
  <c r="N175" i="148"/>
  <c r="N174" i="148"/>
  <c r="N173" i="148"/>
  <c r="N172" i="148"/>
  <c r="N171" i="148"/>
  <c r="N170" i="148"/>
  <c r="N169" i="148"/>
  <c r="N168" i="148"/>
  <c r="N167" i="148"/>
  <c r="L191" i="148"/>
  <c r="T191" i="148" s="1"/>
  <c r="L192" i="148"/>
  <c r="T192" i="148" s="1"/>
  <c r="L190" i="148"/>
  <c r="L189" i="148"/>
  <c r="L188" i="148"/>
  <c r="L187" i="148"/>
  <c r="L186" i="148"/>
  <c r="L185" i="148"/>
  <c r="L184" i="148"/>
  <c r="L183" i="148"/>
  <c r="L182" i="148"/>
  <c r="L181" i="148"/>
  <c r="L180" i="148"/>
  <c r="L179" i="148"/>
  <c r="L178" i="148"/>
  <c r="L177" i="148"/>
  <c r="L176" i="148"/>
  <c r="L175" i="148"/>
  <c r="L174" i="148"/>
  <c r="L173" i="148"/>
  <c r="L172" i="148"/>
  <c r="L171" i="148"/>
  <c r="L170" i="148"/>
  <c r="L169" i="148"/>
  <c r="L168" i="148"/>
  <c r="L167" i="148"/>
  <c r="N99" i="148"/>
  <c r="V99" i="148" s="1"/>
  <c r="N98" i="148"/>
  <c r="V98" i="148" s="1"/>
  <c r="N97" i="148"/>
  <c r="N96" i="148"/>
  <c r="N95" i="148"/>
  <c r="N94" i="148"/>
  <c r="N93" i="148"/>
  <c r="N92" i="148"/>
  <c r="N91" i="148"/>
  <c r="N90" i="148"/>
  <c r="N89" i="148"/>
  <c r="N88" i="148"/>
  <c r="N87" i="148"/>
  <c r="N86" i="148"/>
  <c r="N85" i="148"/>
  <c r="N84" i="148"/>
  <c r="N83" i="148"/>
  <c r="N82" i="148"/>
  <c r="N81" i="148"/>
  <c r="N80" i="148"/>
  <c r="N79" i="148"/>
  <c r="N78" i="148"/>
  <c r="N77" i="148"/>
  <c r="N76" i="148"/>
  <c r="N75" i="148"/>
  <c r="N74" i="148"/>
  <c r="P98" i="148"/>
  <c r="X98" i="148" s="1"/>
  <c r="P99" i="148"/>
  <c r="X99" i="148" s="1"/>
  <c r="P97" i="148"/>
  <c r="X97" i="148" s="1"/>
  <c r="P96" i="148"/>
  <c r="X96" i="148" s="1"/>
  <c r="P95" i="148"/>
  <c r="X95" i="148" s="1"/>
  <c r="P94" i="148"/>
  <c r="X94" i="148" s="1"/>
  <c r="P93" i="148"/>
  <c r="X93" i="148" s="1"/>
  <c r="P92" i="148"/>
  <c r="X92" i="148" s="1"/>
  <c r="P91" i="148"/>
  <c r="X91" i="148" s="1"/>
  <c r="P90" i="148"/>
  <c r="X90" i="148" s="1"/>
  <c r="P89" i="148"/>
  <c r="X89" i="148" s="1"/>
  <c r="P88" i="148"/>
  <c r="X88" i="148" s="1"/>
  <c r="P87" i="148"/>
  <c r="X87" i="148" s="1"/>
  <c r="P86" i="148"/>
  <c r="X86" i="148" s="1"/>
  <c r="P85" i="148"/>
  <c r="X85" i="148" s="1"/>
  <c r="P84" i="148"/>
  <c r="X84" i="148" s="1"/>
  <c r="P83" i="148"/>
  <c r="X83" i="148" s="1"/>
  <c r="P82" i="148"/>
  <c r="X82" i="148" s="1"/>
  <c r="P81" i="148"/>
  <c r="X81" i="148" s="1"/>
  <c r="P80" i="148"/>
  <c r="X80" i="148" s="1"/>
  <c r="P79" i="148"/>
  <c r="X79" i="148" s="1"/>
  <c r="P78" i="148"/>
  <c r="X78" i="148" s="1"/>
  <c r="P77" i="148"/>
  <c r="X77" i="148" s="1"/>
  <c r="P76" i="148"/>
  <c r="X76" i="148" s="1"/>
  <c r="P75" i="148"/>
  <c r="X75" i="148" s="1"/>
  <c r="P74" i="148"/>
  <c r="X74" i="148" s="1"/>
  <c r="K222" i="148"/>
  <c r="S222" i="148" s="1"/>
  <c r="K223" i="148"/>
  <c r="S223" i="148" s="1"/>
  <c r="K221" i="148"/>
  <c r="K220" i="148"/>
  <c r="K219" i="148"/>
  <c r="K218" i="148"/>
  <c r="K217" i="148"/>
  <c r="K216" i="148"/>
  <c r="K215" i="148"/>
  <c r="K214" i="148"/>
  <c r="K213" i="148"/>
  <c r="K212" i="148"/>
  <c r="K211" i="148"/>
  <c r="K210" i="148"/>
  <c r="K209" i="148"/>
  <c r="K208" i="148"/>
  <c r="K207" i="148"/>
  <c r="K206" i="148"/>
  <c r="K205" i="148"/>
  <c r="K204" i="148"/>
  <c r="K203" i="148"/>
  <c r="K202" i="148"/>
  <c r="K201" i="148"/>
  <c r="K200" i="148"/>
  <c r="K199" i="148"/>
  <c r="K198" i="148"/>
  <c r="J345" i="148"/>
  <c r="R345" i="148" s="1"/>
  <c r="J344" i="148"/>
  <c r="R344" i="148" s="1"/>
  <c r="J343" i="148"/>
  <c r="R343" i="148" s="1"/>
  <c r="J342" i="148"/>
  <c r="R342" i="148" s="1"/>
  <c r="J341" i="148"/>
  <c r="R341" i="148" s="1"/>
  <c r="J340" i="148"/>
  <c r="R340" i="148" s="1"/>
  <c r="J339" i="148"/>
  <c r="R339" i="148" s="1"/>
  <c r="J338" i="148"/>
  <c r="R338" i="148" s="1"/>
  <c r="J337" i="148"/>
  <c r="R337" i="148" s="1"/>
  <c r="J336" i="148"/>
  <c r="R336" i="148" s="1"/>
  <c r="J335" i="148"/>
  <c r="R335" i="148" s="1"/>
  <c r="J334" i="148"/>
  <c r="R334" i="148" s="1"/>
  <c r="J333" i="148"/>
  <c r="R333" i="148" s="1"/>
  <c r="J332" i="148"/>
  <c r="R332" i="148" s="1"/>
  <c r="J331" i="148"/>
  <c r="R331" i="148" s="1"/>
  <c r="J330" i="148"/>
  <c r="R330" i="148" s="1"/>
  <c r="J329" i="148"/>
  <c r="R329" i="148" s="1"/>
  <c r="J328" i="148"/>
  <c r="R328" i="148" s="1"/>
  <c r="J327" i="148"/>
  <c r="R327" i="148" s="1"/>
  <c r="J326" i="148"/>
  <c r="R326" i="148" s="1"/>
  <c r="J325" i="148"/>
  <c r="R325" i="148" s="1"/>
  <c r="J324" i="148"/>
  <c r="R324" i="148" s="1"/>
  <c r="J323" i="148"/>
  <c r="R323" i="148" s="1"/>
  <c r="J322" i="148"/>
  <c r="R322" i="148" s="1"/>
  <c r="O345" i="148"/>
  <c r="O344" i="148"/>
  <c r="O343" i="148"/>
  <c r="O342" i="148"/>
  <c r="O341" i="148"/>
  <c r="O340" i="148"/>
  <c r="O339" i="148"/>
  <c r="O338" i="148"/>
  <c r="O337" i="148"/>
  <c r="O336" i="148"/>
  <c r="O335" i="148"/>
  <c r="O334" i="148"/>
  <c r="O333" i="148"/>
  <c r="O332" i="148"/>
  <c r="O331" i="148"/>
  <c r="O330" i="148"/>
  <c r="O329" i="148"/>
  <c r="O328" i="148"/>
  <c r="O327" i="148"/>
  <c r="O326" i="148"/>
  <c r="O325" i="148"/>
  <c r="O324" i="148"/>
  <c r="O323" i="148"/>
  <c r="O322" i="148"/>
  <c r="N254" i="148"/>
  <c r="V254" i="148" s="1"/>
  <c r="N253" i="148"/>
  <c r="V253" i="148" s="1"/>
  <c r="N252" i="148"/>
  <c r="N251" i="148"/>
  <c r="N250" i="148"/>
  <c r="N249" i="148"/>
  <c r="N248" i="148"/>
  <c r="N247" i="148"/>
  <c r="N246" i="148"/>
  <c r="N245" i="148"/>
  <c r="N244" i="148"/>
  <c r="N243" i="148"/>
  <c r="N242" i="148"/>
  <c r="N241" i="148"/>
  <c r="N240" i="148"/>
  <c r="N239" i="148"/>
  <c r="N238" i="148"/>
  <c r="N237" i="148"/>
  <c r="N236" i="148"/>
  <c r="N235" i="148"/>
  <c r="N234" i="148"/>
  <c r="N233" i="148"/>
  <c r="N232" i="148"/>
  <c r="N231" i="148"/>
  <c r="N230" i="148"/>
  <c r="N229" i="148"/>
  <c r="P253" i="148"/>
  <c r="X253" i="148" s="1"/>
  <c r="P254" i="148"/>
  <c r="X254" i="148" s="1"/>
  <c r="P252" i="148"/>
  <c r="X252" i="148" s="1"/>
  <c r="P251" i="148"/>
  <c r="X251" i="148" s="1"/>
  <c r="P250" i="148"/>
  <c r="X250" i="148" s="1"/>
  <c r="P249" i="148"/>
  <c r="X249" i="148" s="1"/>
  <c r="P248" i="148"/>
  <c r="X248" i="148" s="1"/>
  <c r="P247" i="148"/>
  <c r="X247" i="148" s="1"/>
  <c r="P246" i="148"/>
  <c r="X246" i="148" s="1"/>
  <c r="P245" i="148"/>
  <c r="X245" i="148" s="1"/>
  <c r="P244" i="148"/>
  <c r="X244" i="148" s="1"/>
  <c r="P243" i="148"/>
  <c r="X243" i="148" s="1"/>
  <c r="P242" i="148"/>
  <c r="X242" i="148" s="1"/>
  <c r="P241" i="148"/>
  <c r="X241" i="148" s="1"/>
  <c r="P240" i="148"/>
  <c r="X240" i="148" s="1"/>
  <c r="P239" i="148"/>
  <c r="X239" i="148" s="1"/>
  <c r="P238" i="148"/>
  <c r="X238" i="148" s="1"/>
  <c r="P237" i="148"/>
  <c r="X237" i="148" s="1"/>
  <c r="P236" i="148"/>
  <c r="X236" i="148" s="1"/>
  <c r="P235" i="148"/>
  <c r="X235" i="148" s="1"/>
  <c r="P234" i="148"/>
  <c r="X234" i="148" s="1"/>
  <c r="P233" i="148"/>
  <c r="X233" i="148" s="1"/>
  <c r="P232" i="148"/>
  <c r="X232" i="148" s="1"/>
  <c r="P231" i="148"/>
  <c r="X231" i="148" s="1"/>
  <c r="P230" i="148"/>
  <c r="X230" i="148" s="1"/>
  <c r="P229" i="148"/>
  <c r="X229" i="148" s="1"/>
  <c r="K128" i="148"/>
  <c r="K127" i="148"/>
  <c r="K126" i="148"/>
  <c r="K125" i="148"/>
  <c r="K124" i="148"/>
  <c r="K123" i="148"/>
  <c r="K122" i="148"/>
  <c r="K121" i="148"/>
  <c r="K120" i="148"/>
  <c r="K119" i="148"/>
  <c r="K118" i="148"/>
  <c r="K117" i="148"/>
  <c r="K116" i="148"/>
  <c r="K115" i="148"/>
  <c r="K114" i="148"/>
  <c r="K113" i="148"/>
  <c r="K112" i="148"/>
  <c r="K111" i="148"/>
  <c r="K110" i="148"/>
  <c r="K109" i="148"/>
  <c r="K108" i="148"/>
  <c r="K107" i="148"/>
  <c r="K106" i="148"/>
  <c r="K105" i="148"/>
  <c r="M314" i="148"/>
  <c r="M313" i="148"/>
  <c r="M312" i="148"/>
  <c r="M311" i="148"/>
  <c r="M310" i="148"/>
  <c r="M309" i="148"/>
  <c r="M308" i="148"/>
  <c r="M307" i="148"/>
  <c r="M306" i="148"/>
  <c r="M305" i="148"/>
  <c r="M304" i="148"/>
  <c r="M303" i="148"/>
  <c r="M302" i="148"/>
  <c r="M301" i="148"/>
  <c r="M300" i="148"/>
  <c r="M299" i="148"/>
  <c r="M298" i="148"/>
  <c r="M297" i="148"/>
  <c r="M296" i="148"/>
  <c r="M295" i="148"/>
  <c r="M294" i="148"/>
  <c r="M293" i="148"/>
  <c r="M292" i="148"/>
  <c r="M291" i="148"/>
  <c r="O314" i="148"/>
  <c r="O313" i="148"/>
  <c r="O312" i="148"/>
  <c r="O311" i="148"/>
  <c r="O310" i="148"/>
  <c r="O309" i="148"/>
  <c r="O308" i="148"/>
  <c r="O307" i="148"/>
  <c r="O306" i="148"/>
  <c r="O305" i="148"/>
  <c r="O304" i="148"/>
  <c r="O303" i="148"/>
  <c r="O302" i="148"/>
  <c r="O301" i="148"/>
  <c r="O300" i="148"/>
  <c r="O299" i="148"/>
  <c r="O298" i="148"/>
  <c r="O297" i="148"/>
  <c r="O296" i="148"/>
  <c r="O295" i="148"/>
  <c r="O294" i="148"/>
  <c r="O293" i="148"/>
  <c r="O292" i="148"/>
  <c r="O291" i="148"/>
  <c r="N161" i="148"/>
  <c r="V161" i="148" s="1"/>
  <c r="N160" i="148"/>
  <c r="V160" i="148" s="1"/>
  <c r="N159" i="148"/>
  <c r="N158" i="148"/>
  <c r="N157" i="148"/>
  <c r="N156" i="148"/>
  <c r="N155" i="148"/>
  <c r="N154" i="148"/>
  <c r="N153" i="148"/>
  <c r="N152" i="148"/>
  <c r="N151" i="148"/>
  <c r="N150" i="148"/>
  <c r="N149" i="148"/>
  <c r="N148" i="148"/>
  <c r="N147" i="148"/>
  <c r="N146" i="148"/>
  <c r="N145" i="148"/>
  <c r="N144" i="148"/>
  <c r="N143" i="148"/>
  <c r="N142" i="148"/>
  <c r="N141" i="148"/>
  <c r="N140" i="148"/>
  <c r="N139" i="148"/>
  <c r="N138" i="148"/>
  <c r="N137" i="148"/>
  <c r="N136" i="148"/>
  <c r="L160" i="148"/>
  <c r="T160" i="148" s="1"/>
  <c r="L161" i="148"/>
  <c r="T161" i="148" s="1"/>
  <c r="L159" i="148"/>
  <c r="L158" i="148"/>
  <c r="L157" i="148"/>
  <c r="L156" i="148"/>
  <c r="L155" i="148"/>
  <c r="L154" i="148"/>
  <c r="L153" i="148"/>
  <c r="L152" i="148"/>
  <c r="L151" i="148"/>
  <c r="L150" i="148"/>
  <c r="L149" i="148"/>
  <c r="L148" i="148"/>
  <c r="L147" i="148"/>
  <c r="L146" i="148"/>
  <c r="L145" i="148"/>
  <c r="L144" i="148"/>
  <c r="L143" i="148"/>
  <c r="L142" i="148"/>
  <c r="L141" i="148"/>
  <c r="L140" i="148"/>
  <c r="L139" i="148"/>
  <c r="L138" i="148"/>
  <c r="L137" i="148"/>
  <c r="L136" i="148"/>
  <c r="N285" i="148"/>
  <c r="V285" i="148" s="1"/>
  <c r="N284" i="148"/>
  <c r="V284" i="148" s="1"/>
  <c r="N283" i="148"/>
  <c r="N282" i="148"/>
  <c r="N281" i="148"/>
  <c r="N280" i="148"/>
  <c r="N279" i="148"/>
  <c r="N278" i="148"/>
  <c r="N277" i="148"/>
  <c r="N276" i="148"/>
  <c r="N275" i="148"/>
  <c r="N274" i="148"/>
  <c r="N273" i="148"/>
  <c r="N272" i="148"/>
  <c r="N271" i="148"/>
  <c r="N270" i="148"/>
  <c r="N269" i="148"/>
  <c r="N268" i="148"/>
  <c r="N267" i="148"/>
  <c r="N266" i="148"/>
  <c r="N265" i="148"/>
  <c r="N264" i="148"/>
  <c r="N263" i="148"/>
  <c r="N262" i="148"/>
  <c r="N261" i="148"/>
  <c r="N260" i="148"/>
  <c r="P284" i="148"/>
  <c r="X284" i="148" s="1"/>
  <c r="P285" i="148"/>
  <c r="X285" i="148" s="1"/>
  <c r="P283" i="148"/>
  <c r="X283" i="148" s="1"/>
  <c r="P282" i="148"/>
  <c r="X282" i="148" s="1"/>
  <c r="P281" i="148"/>
  <c r="X281" i="148" s="1"/>
  <c r="P280" i="148"/>
  <c r="X280" i="148" s="1"/>
  <c r="P279" i="148"/>
  <c r="X279" i="148" s="1"/>
  <c r="P278" i="148"/>
  <c r="X278" i="148" s="1"/>
  <c r="P277" i="148"/>
  <c r="X277" i="148" s="1"/>
  <c r="P276" i="148"/>
  <c r="X276" i="148" s="1"/>
  <c r="P275" i="148"/>
  <c r="X275" i="148" s="1"/>
  <c r="P274" i="148"/>
  <c r="X274" i="148" s="1"/>
  <c r="P273" i="148"/>
  <c r="X273" i="148" s="1"/>
  <c r="P272" i="148"/>
  <c r="X272" i="148" s="1"/>
  <c r="P271" i="148"/>
  <c r="X271" i="148" s="1"/>
  <c r="P270" i="148"/>
  <c r="X270" i="148" s="1"/>
  <c r="P269" i="148"/>
  <c r="X269" i="148" s="1"/>
  <c r="P268" i="148"/>
  <c r="X268" i="148" s="1"/>
  <c r="P267" i="148"/>
  <c r="X267" i="148" s="1"/>
  <c r="P266" i="148"/>
  <c r="X266" i="148" s="1"/>
  <c r="P265" i="148"/>
  <c r="X265" i="148" s="1"/>
  <c r="P264" i="148"/>
  <c r="X264" i="148" s="1"/>
  <c r="P263" i="148"/>
  <c r="X263" i="148" s="1"/>
  <c r="P262" i="148"/>
  <c r="X262" i="148" s="1"/>
  <c r="P261" i="148"/>
  <c r="X261" i="148" s="1"/>
  <c r="P260" i="148"/>
  <c r="X260" i="148" s="1"/>
  <c r="P35" i="148"/>
  <c r="X35" i="148" s="1"/>
  <c r="P34" i="148"/>
  <c r="X34" i="148" s="1"/>
  <c r="P33" i="148"/>
  <c r="X33" i="148" s="1"/>
  <c r="P32" i="148"/>
  <c r="X32" i="148" s="1"/>
  <c r="P31" i="148"/>
  <c r="X31" i="148" s="1"/>
  <c r="P30" i="148"/>
  <c r="X30" i="148" s="1"/>
  <c r="P29" i="148"/>
  <c r="X29" i="148" s="1"/>
  <c r="P28" i="148"/>
  <c r="X28" i="148" s="1"/>
  <c r="P27" i="148"/>
  <c r="X27" i="148" s="1"/>
  <c r="P26" i="148"/>
  <c r="X26" i="148" s="1"/>
  <c r="P25" i="148"/>
  <c r="X25" i="148" s="1"/>
  <c r="P24" i="148"/>
  <c r="X24" i="148" s="1"/>
  <c r="P23" i="148"/>
  <c r="X23" i="148" s="1"/>
  <c r="P22" i="148"/>
  <c r="X22" i="148" s="1"/>
  <c r="P21" i="148"/>
  <c r="X21" i="148" s="1"/>
  <c r="P20" i="148"/>
  <c r="X20" i="148" s="1"/>
  <c r="P19" i="148"/>
  <c r="X19" i="148" s="1"/>
  <c r="P18" i="148"/>
  <c r="X18" i="148" s="1"/>
  <c r="P17" i="148"/>
  <c r="X17" i="148" s="1"/>
  <c r="P16" i="148"/>
  <c r="X16" i="148" s="1"/>
  <c r="P15" i="148"/>
  <c r="X15" i="148" s="1"/>
  <c r="P14" i="148"/>
  <c r="X14" i="148" s="1"/>
  <c r="P13" i="148"/>
  <c r="X13" i="148" s="1"/>
  <c r="P12" i="148"/>
  <c r="X12" i="148" s="1"/>
  <c r="J376" i="148"/>
  <c r="R376" i="148" s="1"/>
  <c r="J375" i="148"/>
  <c r="R375" i="148" s="1"/>
  <c r="J374" i="148"/>
  <c r="R374" i="148" s="1"/>
  <c r="J373" i="148"/>
  <c r="R373" i="148" s="1"/>
  <c r="J372" i="148"/>
  <c r="R372" i="148" s="1"/>
  <c r="J371" i="148"/>
  <c r="R371" i="148" s="1"/>
  <c r="J370" i="148"/>
  <c r="R370" i="148" s="1"/>
  <c r="J369" i="148"/>
  <c r="R369" i="148" s="1"/>
  <c r="J368" i="148"/>
  <c r="R368" i="148" s="1"/>
  <c r="J367" i="148"/>
  <c r="R367" i="148" s="1"/>
  <c r="J366" i="148"/>
  <c r="R366" i="148" s="1"/>
  <c r="J365" i="148"/>
  <c r="R365" i="148" s="1"/>
  <c r="J364" i="148"/>
  <c r="R364" i="148" s="1"/>
  <c r="J363" i="148"/>
  <c r="R363" i="148" s="1"/>
  <c r="J362" i="148"/>
  <c r="R362" i="148" s="1"/>
  <c r="J361" i="148"/>
  <c r="R361" i="148" s="1"/>
  <c r="J360" i="148"/>
  <c r="R360" i="148" s="1"/>
  <c r="J359" i="148"/>
  <c r="R359" i="148" s="1"/>
  <c r="J358" i="148"/>
  <c r="R358" i="148" s="1"/>
  <c r="J357" i="148"/>
  <c r="R357" i="148" s="1"/>
  <c r="J356" i="148"/>
  <c r="R356" i="148" s="1"/>
  <c r="J355" i="148"/>
  <c r="R355" i="148" s="1"/>
  <c r="J354" i="148"/>
  <c r="R354" i="148" s="1"/>
  <c r="J353" i="148"/>
  <c r="R353" i="148" s="1"/>
  <c r="M376" i="148"/>
  <c r="M375" i="148"/>
  <c r="M374" i="148"/>
  <c r="M373" i="148"/>
  <c r="M372" i="148"/>
  <c r="M371" i="148"/>
  <c r="M370" i="148"/>
  <c r="M369" i="148"/>
  <c r="M368" i="148"/>
  <c r="M367" i="148"/>
  <c r="M366" i="148"/>
  <c r="M365" i="148"/>
  <c r="M364" i="148"/>
  <c r="M363" i="148"/>
  <c r="M362" i="148"/>
  <c r="M361" i="148"/>
  <c r="M360" i="148"/>
  <c r="M359" i="148"/>
  <c r="M358" i="148"/>
  <c r="M357" i="148"/>
  <c r="M356" i="148"/>
  <c r="M355" i="148"/>
  <c r="M354" i="148"/>
  <c r="M353" i="148"/>
  <c r="K68" i="148"/>
  <c r="S68" i="148" s="1"/>
  <c r="K67" i="148"/>
  <c r="S67" i="148" s="1"/>
  <c r="K66" i="148"/>
  <c r="K65" i="148"/>
  <c r="K64" i="148"/>
  <c r="K63" i="148"/>
  <c r="K62" i="148"/>
  <c r="K61" i="148"/>
  <c r="K60" i="148"/>
  <c r="K59" i="148"/>
  <c r="K58" i="148"/>
  <c r="K57" i="148"/>
  <c r="K56" i="148"/>
  <c r="K55" i="148"/>
  <c r="K54" i="148"/>
  <c r="K53" i="148"/>
  <c r="K52" i="148"/>
  <c r="K51" i="148"/>
  <c r="K50" i="148"/>
  <c r="K49" i="148"/>
  <c r="K48" i="148"/>
  <c r="K47" i="148"/>
  <c r="K46" i="148"/>
  <c r="K45" i="148"/>
  <c r="K44" i="148"/>
  <c r="K43" i="148"/>
  <c r="L67" i="148"/>
  <c r="T67" i="148" s="1"/>
  <c r="L68" i="148"/>
  <c r="T68" i="148" s="1"/>
  <c r="L66" i="148"/>
  <c r="L65" i="148"/>
  <c r="L64" i="148"/>
  <c r="L63" i="148"/>
  <c r="L62" i="148"/>
  <c r="L61" i="148"/>
  <c r="L60" i="148"/>
  <c r="L59" i="148"/>
  <c r="L58" i="148"/>
  <c r="L57" i="148"/>
  <c r="L56" i="148"/>
  <c r="L55" i="148"/>
  <c r="L54" i="148"/>
  <c r="L53" i="148"/>
  <c r="L52" i="148"/>
  <c r="L51" i="148"/>
  <c r="L50" i="148"/>
  <c r="L49" i="148"/>
  <c r="L48" i="148"/>
  <c r="L47" i="148"/>
  <c r="L46" i="148"/>
  <c r="L45" i="148"/>
  <c r="L44" i="148"/>
  <c r="L43" i="148"/>
  <c r="M191" i="148"/>
  <c r="U191" i="148" s="1"/>
  <c r="M192" i="148"/>
  <c r="U192" i="148" s="1"/>
  <c r="M190" i="148"/>
  <c r="M189" i="148"/>
  <c r="M188" i="148"/>
  <c r="M187" i="148"/>
  <c r="M186" i="148"/>
  <c r="M185" i="148"/>
  <c r="M184" i="148"/>
  <c r="M183" i="148"/>
  <c r="M182" i="148"/>
  <c r="M181" i="148"/>
  <c r="M180" i="148"/>
  <c r="M179" i="148"/>
  <c r="M178" i="148"/>
  <c r="M177" i="148"/>
  <c r="M176" i="148"/>
  <c r="M175" i="148"/>
  <c r="M174" i="148"/>
  <c r="M173" i="148"/>
  <c r="M172" i="148"/>
  <c r="M171" i="148"/>
  <c r="M170" i="148"/>
  <c r="M169" i="148"/>
  <c r="M168" i="148"/>
  <c r="M167" i="148"/>
  <c r="P191" i="148"/>
  <c r="X191" i="148" s="1"/>
  <c r="P192" i="148"/>
  <c r="X192" i="148" s="1"/>
  <c r="P190" i="148"/>
  <c r="X190" i="148" s="1"/>
  <c r="P189" i="148"/>
  <c r="X189" i="148" s="1"/>
  <c r="P188" i="148"/>
  <c r="X188" i="148" s="1"/>
  <c r="P187" i="148"/>
  <c r="X187" i="148" s="1"/>
  <c r="P186" i="148"/>
  <c r="X186" i="148" s="1"/>
  <c r="P185" i="148"/>
  <c r="X185" i="148" s="1"/>
  <c r="P184" i="148"/>
  <c r="X184" i="148" s="1"/>
  <c r="P183" i="148"/>
  <c r="X183" i="148" s="1"/>
  <c r="P182" i="148"/>
  <c r="X182" i="148" s="1"/>
  <c r="P181" i="148"/>
  <c r="X181" i="148" s="1"/>
  <c r="P180" i="148"/>
  <c r="X180" i="148" s="1"/>
  <c r="P179" i="148"/>
  <c r="X179" i="148" s="1"/>
  <c r="P178" i="148"/>
  <c r="X178" i="148" s="1"/>
  <c r="P177" i="148"/>
  <c r="X177" i="148" s="1"/>
  <c r="P176" i="148"/>
  <c r="X176" i="148" s="1"/>
  <c r="P175" i="148"/>
  <c r="X175" i="148" s="1"/>
  <c r="P174" i="148"/>
  <c r="X174" i="148" s="1"/>
  <c r="P173" i="148"/>
  <c r="X173" i="148" s="1"/>
  <c r="P172" i="148"/>
  <c r="X172" i="148" s="1"/>
  <c r="P171" i="148"/>
  <c r="X171" i="148" s="1"/>
  <c r="P170" i="148"/>
  <c r="X170" i="148" s="1"/>
  <c r="P169" i="148"/>
  <c r="X169" i="148" s="1"/>
  <c r="P168" i="148"/>
  <c r="X168" i="148" s="1"/>
  <c r="P167" i="148"/>
  <c r="X167" i="148" s="1"/>
  <c r="K98" i="148"/>
  <c r="S98" i="148" s="1"/>
  <c r="K99" i="148"/>
  <c r="S99" i="148" s="1"/>
  <c r="K97" i="148"/>
  <c r="K96" i="148"/>
  <c r="K95" i="148"/>
  <c r="K94" i="148"/>
  <c r="K93" i="148"/>
  <c r="K92" i="148"/>
  <c r="K91" i="148"/>
  <c r="K90" i="148"/>
  <c r="K89" i="148"/>
  <c r="K88" i="148"/>
  <c r="K87" i="148"/>
  <c r="K86" i="148"/>
  <c r="K85" i="148"/>
  <c r="K84" i="148"/>
  <c r="K83" i="148"/>
  <c r="K82" i="148"/>
  <c r="K81" i="148"/>
  <c r="K80" i="148"/>
  <c r="K79" i="148"/>
  <c r="K78" i="148"/>
  <c r="K77" i="148"/>
  <c r="K76" i="148"/>
  <c r="K75" i="148"/>
  <c r="K74" i="148"/>
  <c r="M223" i="148"/>
  <c r="U223" i="148" s="1"/>
  <c r="M222" i="148"/>
  <c r="U222" i="148" s="1"/>
  <c r="M221" i="148"/>
  <c r="M220" i="148"/>
  <c r="M219" i="148"/>
  <c r="M218" i="148"/>
  <c r="M217" i="148"/>
  <c r="M216" i="148"/>
  <c r="M215" i="148"/>
  <c r="M214" i="148"/>
  <c r="M213" i="148"/>
  <c r="M212" i="148"/>
  <c r="M211" i="148"/>
  <c r="M210" i="148"/>
  <c r="M209" i="148"/>
  <c r="M208" i="148"/>
  <c r="M207" i="148"/>
  <c r="M206" i="148"/>
  <c r="M205" i="148"/>
  <c r="M204" i="148"/>
  <c r="M203" i="148"/>
  <c r="M202" i="148"/>
  <c r="M201" i="148"/>
  <c r="M200" i="148"/>
  <c r="M199" i="148"/>
  <c r="M198" i="148"/>
  <c r="O222" i="148"/>
  <c r="W222" i="148" s="1"/>
  <c r="O223" i="148"/>
  <c r="W223" i="148" s="1"/>
  <c r="O221" i="148"/>
  <c r="O220" i="148"/>
  <c r="O219" i="148"/>
  <c r="O218" i="148"/>
  <c r="O217" i="148"/>
  <c r="O216" i="148"/>
  <c r="O215" i="148"/>
  <c r="O214" i="148"/>
  <c r="O213" i="148"/>
  <c r="O212" i="148"/>
  <c r="O211" i="148"/>
  <c r="O210" i="148"/>
  <c r="O209" i="148"/>
  <c r="O208" i="148"/>
  <c r="O207" i="148"/>
  <c r="O206" i="148"/>
  <c r="O205" i="148"/>
  <c r="O204" i="148"/>
  <c r="O203" i="148"/>
  <c r="O202" i="148"/>
  <c r="O201" i="148"/>
  <c r="O200" i="148"/>
  <c r="O199" i="148"/>
  <c r="O198" i="148"/>
  <c r="N345" i="148"/>
  <c r="N344" i="148"/>
  <c r="N343" i="148"/>
  <c r="N342" i="148"/>
  <c r="N341" i="148"/>
  <c r="N340" i="148"/>
  <c r="N339" i="148"/>
  <c r="N338" i="148"/>
  <c r="N337" i="148"/>
  <c r="N336" i="148"/>
  <c r="N335" i="148"/>
  <c r="N334" i="148"/>
  <c r="N333" i="148"/>
  <c r="N332" i="148"/>
  <c r="N331" i="148"/>
  <c r="N330" i="148"/>
  <c r="N329" i="148"/>
  <c r="N328" i="148"/>
  <c r="N327" i="148"/>
  <c r="N326" i="148"/>
  <c r="N325" i="148"/>
  <c r="N324" i="148"/>
  <c r="N323" i="148"/>
  <c r="N322" i="148"/>
  <c r="L345" i="148"/>
  <c r="L344" i="148"/>
  <c r="L343" i="148"/>
  <c r="L342" i="148"/>
  <c r="L341" i="148"/>
  <c r="L340" i="148"/>
  <c r="L339" i="148"/>
  <c r="L338" i="148"/>
  <c r="L337" i="148"/>
  <c r="L336" i="148"/>
  <c r="L335" i="148"/>
  <c r="L334" i="148"/>
  <c r="L333" i="148"/>
  <c r="L332" i="148"/>
  <c r="L331" i="148"/>
  <c r="L330" i="148"/>
  <c r="L329" i="148"/>
  <c r="L328" i="148"/>
  <c r="L327" i="148"/>
  <c r="L326" i="148"/>
  <c r="L325" i="148"/>
  <c r="L324" i="148"/>
  <c r="L323" i="148"/>
  <c r="L322" i="148"/>
  <c r="K253" i="148"/>
  <c r="S253" i="148" s="1"/>
  <c r="K254" i="148"/>
  <c r="S254" i="148" s="1"/>
  <c r="K252" i="148"/>
  <c r="K251" i="148"/>
  <c r="K250" i="148"/>
  <c r="K249" i="148"/>
  <c r="K248" i="148"/>
  <c r="K247" i="148"/>
  <c r="K246" i="148"/>
  <c r="K245" i="148"/>
  <c r="K244" i="148"/>
  <c r="K243" i="148"/>
  <c r="K242" i="148"/>
  <c r="K241" i="148"/>
  <c r="K240" i="148"/>
  <c r="K239" i="148"/>
  <c r="K238" i="148"/>
  <c r="K237" i="148"/>
  <c r="K236" i="148"/>
  <c r="K235" i="148"/>
  <c r="K234" i="148"/>
  <c r="K233" i="148"/>
  <c r="K232" i="148"/>
  <c r="K231" i="148"/>
  <c r="K230" i="148"/>
  <c r="K229" i="148"/>
  <c r="M128" i="148"/>
  <c r="M127" i="148"/>
  <c r="M126" i="148"/>
  <c r="M125" i="148"/>
  <c r="M124" i="148"/>
  <c r="M123" i="148"/>
  <c r="M122" i="148"/>
  <c r="M121" i="148"/>
  <c r="M120" i="148"/>
  <c r="M119" i="148"/>
  <c r="M118" i="148"/>
  <c r="M117" i="148"/>
  <c r="M116" i="148"/>
  <c r="M115" i="148"/>
  <c r="M114" i="148"/>
  <c r="M113" i="148"/>
  <c r="M112" i="148"/>
  <c r="M111" i="148"/>
  <c r="M110" i="148"/>
  <c r="M109" i="148"/>
  <c r="M108" i="148"/>
  <c r="M107" i="148"/>
  <c r="M106" i="148"/>
  <c r="M105" i="148"/>
  <c r="O128" i="148"/>
  <c r="O127" i="148"/>
  <c r="O126" i="148"/>
  <c r="O125" i="148"/>
  <c r="O124" i="148"/>
  <c r="O123" i="148"/>
  <c r="O122" i="148"/>
  <c r="O121" i="148"/>
  <c r="O120" i="148"/>
  <c r="O119" i="148"/>
  <c r="O118" i="148"/>
  <c r="O117" i="148"/>
  <c r="O116" i="148"/>
  <c r="O115" i="148"/>
  <c r="O114" i="148"/>
  <c r="O113" i="148"/>
  <c r="O112" i="148"/>
  <c r="O111" i="148"/>
  <c r="O110" i="148"/>
  <c r="O109" i="148"/>
  <c r="O108" i="148"/>
  <c r="O107" i="148"/>
  <c r="O106" i="148"/>
  <c r="O105" i="148"/>
  <c r="J314" i="148"/>
  <c r="R314" i="148" s="1"/>
  <c r="J313" i="148"/>
  <c r="R313" i="148" s="1"/>
  <c r="J312" i="148"/>
  <c r="R312" i="148" s="1"/>
  <c r="J311" i="148"/>
  <c r="R311" i="148" s="1"/>
  <c r="J310" i="148"/>
  <c r="R310" i="148" s="1"/>
  <c r="J309" i="148"/>
  <c r="R309" i="148" s="1"/>
  <c r="J308" i="148"/>
  <c r="R308" i="148" s="1"/>
  <c r="J307" i="148"/>
  <c r="R307" i="148" s="1"/>
  <c r="J306" i="148"/>
  <c r="R306" i="148" s="1"/>
  <c r="J305" i="148"/>
  <c r="R305" i="148" s="1"/>
  <c r="J304" i="148"/>
  <c r="R304" i="148" s="1"/>
  <c r="J303" i="148"/>
  <c r="R303" i="148" s="1"/>
  <c r="J302" i="148"/>
  <c r="R302" i="148" s="1"/>
  <c r="J301" i="148"/>
  <c r="R301" i="148" s="1"/>
  <c r="J300" i="148"/>
  <c r="R300" i="148" s="1"/>
  <c r="J299" i="148"/>
  <c r="R299" i="148" s="1"/>
  <c r="J298" i="148"/>
  <c r="R298" i="148" s="1"/>
  <c r="J297" i="148"/>
  <c r="R297" i="148" s="1"/>
  <c r="J296" i="148"/>
  <c r="R296" i="148" s="1"/>
  <c r="J295" i="148"/>
  <c r="R295" i="148" s="1"/>
  <c r="J294" i="148"/>
  <c r="R294" i="148" s="1"/>
  <c r="J293" i="148"/>
  <c r="R293" i="148" s="1"/>
  <c r="J292" i="148"/>
  <c r="R292" i="148" s="1"/>
  <c r="J291" i="148"/>
  <c r="R291" i="148" s="1"/>
  <c r="L314" i="148"/>
  <c r="L313" i="148"/>
  <c r="L312" i="148"/>
  <c r="L311" i="148"/>
  <c r="L310" i="148"/>
  <c r="L309" i="148"/>
  <c r="L308" i="148"/>
  <c r="L307" i="148"/>
  <c r="L306" i="148"/>
  <c r="L305" i="148"/>
  <c r="L304" i="148"/>
  <c r="L303" i="148"/>
  <c r="L302" i="148"/>
  <c r="L301" i="148"/>
  <c r="L300" i="148"/>
  <c r="L299" i="148"/>
  <c r="L298" i="148"/>
  <c r="L297" i="148"/>
  <c r="L296" i="148"/>
  <c r="L295" i="148"/>
  <c r="L294" i="148"/>
  <c r="L293" i="148"/>
  <c r="L292" i="148"/>
  <c r="L291" i="148"/>
  <c r="M161" i="148"/>
  <c r="U161" i="148" s="1"/>
  <c r="M160" i="148"/>
  <c r="U160" i="148" s="1"/>
  <c r="M159" i="148"/>
  <c r="M158" i="148"/>
  <c r="M157" i="148"/>
  <c r="M156" i="148"/>
  <c r="M155" i="148"/>
  <c r="M154" i="148"/>
  <c r="M153" i="148"/>
  <c r="M152" i="148"/>
  <c r="M151" i="148"/>
  <c r="M150" i="148"/>
  <c r="M149" i="148"/>
  <c r="M148" i="148"/>
  <c r="M147" i="148"/>
  <c r="M146" i="148"/>
  <c r="M145" i="148"/>
  <c r="M144" i="148"/>
  <c r="M143" i="148"/>
  <c r="M142" i="148"/>
  <c r="M141" i="148"/>
  <c r="M140" i="148"/>
  <c r="M139" i="148"/>
  <c r="M138" i="148"/>
  <c r="M137" i="148"/>
  <c r="M136" i="148"/>
  <c r="P160" i="148"/>
  <c r="X160" i="148" s="1"/>
  <c r="P161" i="148"/>
  <c r="X161" i="148" s="1"/>
  <c r="P159" i="148"/>
  <c r="X159" i="148" s="1"/>
  <c r="P158" i="148"/>
  <c r="X158" i="148" s="1"/>
  <c r="P157" i="148"/>
  <c r="X157" i="148" s="1"/>
  <c r="P156" i="148"/>
  <c r="X156" i="148" s="1"/>
  <c r="P155" i="148"/>
  <c r="X155" i="148" s="1"/>
  <c r="P154" i="148"/>
  <c r="X154" i="148" s="1"/>
  <c r="P153" i="148"/>
  <c r="X153" i="148" s="1"/>
  <c r="P152" i="148"/>
  <c r="X152" i="148" s="1"/>
  <c r="P151" i="148"/>
  <c r="X151" i="148" s="1"/>
  <c r="P150" i="148"/>
  <c r="X150" i="148" s="1"/>
  <c r="P149" i="148"/>
  <c r="X149" i="148" s="1"/>
  <c r="P148" i="148"/>
  <c r="X148" i="148" s="1"/>
  <c r="P147" i="148"/>
  <c r="X147" i="148" s="1"/>
  <c r="P146" i="148"/>
  <c r="X146" i="148" s="1"/>
  <c r="P145" i="148"/>
  <c r="X145" i="148" s="1"/>
  <c r="P144" i="148"/>
  <c r="X144" i="148" s="1"/>
  <c r="P143" i="148"/>
  <c r="X143" i="148" s="1"/>
  <c r="P142" i="148"/>
  <c r="X142" i="148" s="1"/>
  <c r="P141" i="148"/>
  <c r="X141" i="148" s="1"/>
  <c r="P140" i="148"/>
  <c r="X140" i="148" s="1"/>
  <c r="P139" i="148"/>
  <c r="X139" i="148" s="1"/>
  <c r="P138" i="148"/>
  <c r="X138" i="148" s="1"/>
  <c r="P137" i="148"/>
  <c r="X137" i="148" s="1"/>
  <c r="P136" i="148"/>
  <c r="X136" i="148" s="1"/>
  <c r="K284" i="148"/>
  <c r="S284" i="148" s="1"/>
  <c r="K285" i="148"/>
  <c r="S285" i="148" s="1"/>
  <c r="K283" i="148"/>
  <c r="K282" i="148"/>
  <c r="K281" i="148"/>
  <c r="K280" i="148"/>
  <c r="K279" i="148"/>
  <c r="K278" i="148"/>
  <c r="K277" i="148"/>
  <c r="K276" i="148"/>
  <c r="K275" i="148"/>
  <c r="K274" i="148"/>
  <c r="K273" i="148"/>
  <c r="K272" i="148"/>
  <c r="K271" i="148"/>
  <c r="K270" i="148"/>
  <c r="K269" i="148"/>
  <c r="K268" i="148"/>
  <c r="K267" i="148"/>
  <c r="K266" i="148"/>
  <c r="K265" i="148"/>
  <c r="K264" i="148"/>
  <c r="K263" i="148"/>
  <c r="K262" i="148"/>
  <c r="K261" i="148"/>
  <c r="K260" i="148"/>
  <c r="K35" i="148"/>
  <c r="K34" i="148"/>
  <c r="K33" i="148"/>
  <c r="K32" i="148"/>
  <c r="K31" i="148"/>
  <c r="K30" i="148"/>
  <c r="K29" i="148"/>
  <c r="K28" i="148"/>
  <c r="K27" i="148"/>
  <c r="K26" i="148"/>
  <c r="K25" i="148"/>
  <c r="K24" i="148"/>
  <c r="K23" i="148"/>
  <c r="K22" i="148"/>
  <c r="K21" i="148"/>
  <c r="K20" i="148"/>
  <c r="K19" i="148"/>
  <c r="K18" i="148"/>
  <c r="K17" i="148"/>
  <c r="K16" i="148"/>
  <c r="K15" i="148"/>
  <c r="K14" i="148"/>
  <c r="K13" i="148"/>
  <c r="K12" i="148"/>
  <c r="M35" i="148"/>
  <c r="M34" i="148"/>
  <c r="M33" i="148"/>
  <c r="M32" i="148"/>
  <c r="M31" i="148"/>
  <c r="M30" i="148"/>
  <c r="M29" i="148"/>
  <c r="M28" i="148"/>
  <c r="M27" i="148"/>
  <c r="M26" i="148"/>
  <c r="M25" i="148"/>
  <c r="M24" i="148"/>
  <c r="M23" i="148"/>
  <c r="M22" i="148"/>
  <c r="M21" i="148"/>
  <c r="M20" i="148"/>
  <c r="M19" i="148"/>
  <c r="M18" i="148"/>
  <c r="M17" i="148"/>
  <c r="M16" i="148"/>
  <c r="M15" i="148"/>
  <c r="M14" i="148"/>
  <c r="M13" i="148"/>
  <c r="M12" i="148"/>
  <c r="N376" i="148"/>
  <c r="N375" i="148"/>
  <c r="N374" i="148"/>
  <c r="N373" i="148"/>
  <c r="N372" i="148"/>
  <c r="N371" i="148"/>
  <c r="N370" i="148"/>
  <c r="N369" i="148"/>
  <c r="N368" i="148"/>
  <c r="N367" i="148"/>
  <c r="N366" i="148"/>
  <c r="N365" i="148"/>
  <c r="N364" i="148"/>
  <c r="N363" i="148"/>
  <c r="N362" i="148"/>
  <c r="N361" i="148"/>
  <c r="N360" i="148"/>
  <c r="N359" i="148"/>
  <c r="N358" i="148"/>
  <c r="N357" i="148"/>
  <c r="N356" i="148"/>
  <c r="N355" i="148"/>
  <c r="N354" i="148"/>
  <c r="N353" i="148"/>
  <c r="L376" i="148"/>
  <c r="L375" i="148"/>
  <c r="L374" i="148"/>
  <c r="L373" i="148"/>
  <c r="L372" i="148"/>
  <c r="L371" i="148"/>
  <c r="L370" i="148"/>
  <c r="L369" i="148"/>
  <c r="L368" i="148"/>
  <c r="L367" i="148"/>
  <c r="L366" i="148"/>
  <c r="L365" i="148"/>
  <c r="L364" i="148"/>
  <c r="L363" i="148"/>
  <c r="L362" i="148"/>
  <c r="L361" i="148"/>
  <c r="L360" i="148"/>
  <c r="L359" i="148"/>
  <c r="L358" i="148"/>
  <c r="L357" i="148"/>
  <c r="L356" i="148"/>
  <c r="L355" i="148"/>
  <c r="L354" i="148"/>
  <c r="L353" i="148"/>
  <c r="O67" i="148"/>
  <c r="W67" i="148" s="1"/>
  <c r="O68" i="148"/>
  <c r="W68" i="148" s="1"/>
  <c r="O66" i="148"/>
  <c r="O65" i="148"/>
  <c r="O64" i="148"/>
  <c r="O63" i="148"/>
  <c r="O62" i="148"/>
  <c r="O61" i="148"/>
  <c r="O60" i="148"/>
  <c r="O59" i="148"/>
  <c r="O58" i="148"/>
  <c r="O57" i="148"/>
  <c r="O56" i="148"/>
  <c r="O55" i="148"/>
  <c r="O54" i="148"/>
  <c r="O53" i="148"/>
  <c r="O52" i="148"/>
  <c r="O51" i="148"/>
  <c r="O50" i="148"/>
  <c r="O49" i="148"/>
  <c r="O48" i="148"/>
  <c r="O47" i="148"/>
  <c r="O46" i="148"/>
  <c r="O45" i="148"/>
  <c r="O44" i="148"/>
  <c r="O43" i="148"/>
  <c r="P67" i="148"/>
  <c r="X67" i="148" s="1"/>
  <c r="P68" i="148"/>
  <c r="X68" i="148" s="1"/>
  <c r="P66" i="148"/>
  <c r="X66" i="148" s="1"/>
  <c r="P65" i="148"/>
  <c r="X65" i="148" s="1"/>
  <c r="P64" i="148"/>
  <c r="X64" i="148" s="1"/>
  <c r="P63" i="148"/>
  <c r="X63" i="148" s="1"/>
  <c r="P62" i="148"/>
  <c r="X62" i="148" s="1"/>
  <c r="P61" i="148"/>
  <c r="X61" i="148" s="1"/>
  <c r="P60" i="148"/>
  <c r="X60" i="148" s="1"/>
  <c r="P59" i="148"/>
  <c r="X59" i="148" s="1"/>
  <c r="P58" i="148"/>
  <c r="X58" i="148" s="1"/>
  <c r="P57" i="148"/>
  <c r="X57" i="148" s="1"/>
  <c r="P56" i="148"/>
  <c r="X56" i="148" s="1"/>
  <c r="P55" i="148"/>
  <c r="X55" i="148" s="1"/>
  <c r="P54" i="148"/>
  <c r="X54" i="148" s="1"/>
  <c r="P53" i="148"/>
  <c r="X53" i="148" s="1"/>
  <c r="P52" i="148"/>
  <c r="X52" i="148" s="1"/>
  <c r="P51" i="148"/>
  <c r="X51" i="148" s="1"/>
  <c r="P50" i="148"/>
  <c r="X50" i="148" s="1"/>
  <c r="P49" i="148"/>
  <c r="X49" i="148" s="1"/>
  <c r="P48" i="148"/>
  <c r="X48" i="148" s="1"/>
  <c r="P47" i="148"/>
  <c r="X47" i="148" s="1"/>
  <c r="P46" i="148"/>
  <c r="X46" i="148" s="1"/>
  <c r="P45" i="148"/>
  <c r="X45" i="148" s="1"/>
  <c r="P44" i="148"/>
  <c r="X44" i="148" s="1"/>
  <c r="P43" i="148"/>
  <c r="X43" i="148" s="1"/>
  <c r="K192" i="148"/>
  <c r="S192" i="148" s="1"/>
  <c r="K191" i="148"/>
  <c r="S191" i="148" s="1"/>
  <c r="K190" i="148"/>
  <c r="K189" i="148"/>
  <c r="K188" i="148"/>
  <c r="K187" i="148"/>
  <c r="K186" i="148"/>
  <c r="K185" i="148"/>
  <c r="K184" i="148"/>
  <c r="K183" i="148"/>
  <c r="K182" i="148"/>
  <c r="K181" i="148"/>
  <c r="K180" i="148"/>
  <c r="K179" i="148"/>
  <c r="K178" i="148"/>
  <c r="K177" i="148"/>
  <c r="K176" i="148"/>
  <c r="K175" i="148"/>
  <c r="K174" i="148"/>
  <c r="K173" i="148"/>
  <c r="K172" i="148"/>
  <c r="K171" i="148"/>
  <c r="K170" i="148"/>
  <c r="K169" i="148"/>
  <c r="K168" i="148"/>
  <c r="K167" i="148"/>
  <c r="M99" i="148"/>
  <c r="U99" i="148" s="1"/>
  <c r="M98" i="148"/>
  <c r="U98" i="148" s="1"/>
  <c r="M97" i="148"/>
  <c r="M96" i="148"/>
  <c r="M95" i="148"/>
  <c r="M94" i="148"/>
  <c r="M93" i="148"/>
  <c r="M92" i="148"/>
  <c r="M91" i="148"/>
  <c r="M90" i="148"/>
  <c r="M89" i="148"/>
  <c r="M88" i="148"/>
  <c r="M87" i="148"/>
  <c r="M86" i="148"/>
  <c r="M85" i="148"/>
  <c r="M84" i="148"/>
  <c r="M83" i="148"/>
  <c r="M82" i="148"/>
  <c r="M81" i="148"/>
  <c r="M80" i="148"/>
  <c r="M79" i="148"/>
  <c r="M78" i="148"/>
  <c r="M77" i="148"/>
  <c r="M76" i="148"/>
  <c r="M75" i="148"/>
  <c r="M74" i="148"/>
  <c r="O98" i="148"/>
  <c r="W98" i="148" s="1"/>
  <c r="O99" i="148"/>
  <c r="W99" i="148" s="1"/>
  <c r="O97" i="148"/>
  <c r="O96" i="148"/>
  <c r="O95" i="148"/>
  <c r="O94" i="148"/>
  <c r="O93" i="148"/>
  <c r="O92" i="148"/>
  <c r="O91" i="148"/>
  <c r="O90" i="148"/>
  <c r="O89" i="148"/>
  <c r="O88" i="148"/>
  <c r="O87" i="148"/>
  <c r="O86" i="148"/>
  <c r="O85" i="148"/>
  <c r="O84" i="148"/>
  <c r="O83" i="148"/>
  <c r="O82" i="148"/>
  <c r="O81" i="148"/>
  <c r="O80" i="148"/>
  <c r="O79" i="148"/>
  <c r="O78" i="148"/>
  <c r="O77" i="148"/>
  <c r="O76" i="148"/>
  <c r="O75" i="148"/>
  <c r="O74" i="148"/>
  <c r="J223" i="148"/>
  <c r="R223" i="148" s="1"/>
  <c r="J222" i="148"/>
  <c r="R222" i="148" s="1"/>
  <c r="J221" i="148"/>
  <c r="R221" i="148" s="1"/>
  <c r="J220" i="148"/>
  <c r="R220" i="148" s="1"/>
  <c r="J219" i="148"/>
  <c r="R219" i="148" s="1"/>
  <c r="J218" i="148"/>
  <c r="R218" i="148" s="1"/>
  <c r="J217" i="148"/>
  <c r="R217" i="148" s="1"/>
  <c r="J216" i="148"/>
  <c r="R216" i="148" s="1"/>
  <c r="J215" i="148"/>
  <c r="R215" i="148" s="1"/>
  <c r="J214" i="148"/>
  <c r="R214" i="148" s="1"/>
  <c r="J213" i="148"/>
  <c r="R213" i="148" s="1"/>
  <c r="J212" i="148"/>
  <c r="R212" i="148" s="1"/>
  <c r="J211" i="148"/>
  <c r="R211" i="148" s="1"/>
  <c r="J210" i="148"/>
  <c r="R210" i="148" s="1"/>
  <c r="J209" i="148"/>
  <c r="R209" i="148" s="1"/>
  <c r="J208" i="148"/>
  <c r="R208" i="148" s="1"/>
  <c r="J207" i="148"/>
  <c r="R207" i="148" s="1"/>
  <c r="J206" i="148"/>
  <c r="R206" i="148" s="1"/>
  <c r="J205" i="148"/>
  <c r="R205" i="148" s="1"/>
  <c r="J204" i="148"/>
  <c r="R204" i="148" s="1"/>
  <c r="J203" i="148"/>
  <c r="R203" i="148" s="1"/>
  <c r="J202" i="148"/>
  <c r="R202" i="148" s="1"/>
  <c r="J201" i="148"/>
  <c r="R201" i="148" s="1"/>
  <c r="J200" i="148"/>
  <c r="R200" i="148" s="1"/>
  <c r="J199" i="148"/>
  <c r="R199" i="148" s="1"/>
  <c r="J198" i="148"/>
  <c r="R198" i="148" s="1"/>
  <c r="L222" i="148"/>
  <c r="T222" i="148" s="1"/>
  <c r="L223" i="148"/>
  <c r="T223" i="148" s="1"/>
  <c r="L221" i="148"/>
  <c r="L220" i="148"/>
  <c r="L219" i="148"/>
  <c r="L218" i="148"/>
  <c r="L217" i="148"/>
  <c r="L216" i="148"/>
  <c r="L215" i="148"/>
  <c r="L214" i="148"/>
  <c r="L213" i="148"/>
  <c r="L212" i="148"/>
  <c r="L211" i="148"/>
  <c r="L210" i="148"/>
  <c r="L209" i="148"/>
  <c r="L208" i="148"/>
  <c r="L207" i="148"/>
  <c r="L206" i="148"/>
  <c r="L205" i="148"/>
  <c r="L204" i="148"/>
  <c r="L203" i="148"/>
  <c r="L202" i="148"/>
  <c r="L201" i="148"/>
  <c r="L200" i="148"/>
  <c r="L199" i="148"/>
  <c r="L198" i="148"/>
  <c r="M345" i="148"/>
  <c r="M344" i="148"/>
  <c r="M343" i="148"/>
  <c r="M342" i="148"/>
  <c r="M341" i="148"/>
  <c r="M340" i="148"/>
  <c r="M339" i="148"/>
  <c r="M338" i="148"/>
  <c r="M337" i="148"/>
  <c r="M336" i="148"/>
  <c r="M335" i="148"/>
  <c r="M334" i="148"/>
  <c r="M333" i="148"/>
  <c r="M332" i="148"/>
  <c r="M331" i="148"/>
  <c r="M330" i="148"/>
  <c r="M329" i="148"/>
  <c r="M328" i="148"/>
  <c r="M327" i="148"/>
  <c r="M326" i="148"/>
  <c r="M325" i="148"/>
  <c r="M324" i="148"/>
  <c r="M323" i="148"/>
  <c r="M322" i="148"/>
  <c r="P345" i="148"/>
  <c r="X345" i="148" s="1"/>
  <c r="P344" i="148"/>
  <c r="X344" i="148" s="1"/>
  <c r="P343" i="148"/>
  <c r="X343" i="148" s="1"/>
  <c r="P342" i="148"/>
  <c r="X342" i="148" s="1"/>
  <c r="P341" i="148"/>
  <c r="X341" i="148" s="1"/>
  <c r="P340" i="148"/>
  <c r="X340" i="148" s="1"/>
  <c r="P339" i="148"/>
  <c r="X339" i="148" s="1"/>
  <c r="P338" i="148"/>
  <c r="X338" i="148" s="1"/>
  <c r="P337" i="148"/>
  <c r="X337" i="148" s="1"/>
  <c r="P336" i="148"/>
  <c r="X336" i="148" s="1"/>
  <c r="P335" i="148"/>
  <c r="X335" i="148" s="1"/>
  <c r="P334" i="148"/>
  <c r="X334" i="148" s="1"/>
  <c r="P333" i="148"/>
  <c r="X333" i="148" s="1"/>
  <c r="P332" i="148"/>
  <c r="X332" i="148" s="1"/>
  <c r="P331" i="148"/>
  <c r="X331" i="148" s="1"/>
  <c r="P330" i="148"/>
  <c r="X330" i="148" s="1"/>
  <c r="P329" i="148"/>
  <c r="X329" i="148" s="1"/>
  <c r="P328" i="148"/>
  <c r="X328" i="148" s="1"/>
  <c r="P327" i="148"/>
  <c r="X327" i="148" s="1"/>
  <c r="P326" i="148"/>
  <c r="X326" i="148" s="1"/>
  <c r="P325" i="148"/>
  <c r="X325" i="148" s="1"/>
  <c r="P324" i="148"/>
  <c r="X324" i="148" s="1"/>
  <c r="P323" i="148"/>
  <c r="X323" i="148" s="1"/>
  <c r="P322" i="148"/>
  <c r="X322" i="148" s="1"/>
  <c r="P348" i="142"/>
  <c r="O348" i="142"/>
  <c r="O336" i="142" s="1"/>
  <c r="L162" i="142"/>
  <c r="L145" i="142" s="1"/>
  <c r="K128" i="146"/>
  <c r="K127" i="146"/>
  <c r="K126" i="146"/>
  <c r="K125" i="146"/>
  <c r="K124" i="146"/>
  <c r="K123" i="146"/>
  <c r="K122" i="146"/>
  <c r="K121" i="146"/>
  <c r="K120" i="146"/>
  <c r="K119" i="146"/>
  <c r="K118" i="146"/>
  <c r="K117" i="146"/>
  <c r="K116" i="146"/>
  <c r="K115" i="146"/>
  <c r="K114" i="146"/>
  <c r="K113" i="146"/>
  <c r="K112" i="146"/>
  <c r="K111" i="146"/>
  <c r="K110" i="146"/>
  <c r="K109" i="146"/>
  <c r="K108" i="146"/>
  <c r="K107" i="146"/>
  <c r="K106" i="146"/>
  <c r="K105" i="146"/>
  <c r="K162" i="142"/>
  <c r="K149" i="142" s="1"/>
  <c r="P67" i="146"/>
  <c r="X67" i="146" s="1"/>
  <c r="P68" i="146"/>
  <c r="X68" i="146" s="1"/>
  <c r="P66" i="146"/>
  <c r="X66" i="146" s="1"/>
  <c r="P65" i="146"/>
  <c r="X65" i="146" s="1"/>
  <c r="P64" i="146"/>
  <c r="X64" i="146" s="1"/>
  <c r="P63" i="146"/>
  <c r="X63" i="146" s="1"/>
  <c r="P62" i="146"/>
  <c r="X62" i="146" s="1"/>
  <c r="P61" i="146"/>
  <c r="X61" i="146" s="1"/>
  <c r="P60" i="146"/>
  <c r="X60" i="146" s="1"/>
  <c r="P59" i="146"/>
  <c r="X59" i="146" s="1"/>
  <c r="P58" i="146"/>
  <c r="X58" i="146" s="1"/>
  <c r="P57" i="146"/>
  <c r="X57" i="146" s="1"/>
  <c r="P56" i="146"/>
  <c r="X56" i="146" s="1"/>
  <c r="P55" i="146"/>
  <c r="X55" i="146" s="1"/>
  <c r="P54" i="146"/>
  <c r="X54" i="146" s="1"/>
  <c r="P53" i="146"/>
  <c r="X53" i="146" s="1"/>
  <c r="P52" i="146"/>
  <c r="X52" i="146" s="1"/>
  <c r="P51" i="146"/>
  <c r="X51" i="146" s="1"/>
  <c r="P50" i="146"/>
  <c r="X50" i="146" s="1"/>
  <c r="P49" i="146"/>
  <c r="X49" i="146" s="1"/>
  <c r="P48" i="146"/>
  <c r="X48" i="146" s="1"/>
  <c r="P47" i="146"/>
  <c r="X47" i="146" s="1"/>
  <c r="P46" i="146"/>
  <c r="X46" i="146" s="1"/>
  <c r="P45" i="146"/>
  <c r="X45" i="146" s="1"/>
  <c r="P44" i="146"/>
  <c r="X44" i="146" s="1"/>
  <c r="P43" i="146"/>
  <c r="X43" i="146" s="1"/>
  <c r="K379" i="142"/>
  <c r="K365" i="142" s="1"/>
  <c r="P160" i="146"/>
  <c r="X160" i="146" s="1"/>
  <c r="P161" i="146"/>
  <c r="X161" i="146" s="1"/>
  <c r="P159" i="146"/>
  <c r="X159" i="146" s="1"/>
  <c r="P158" i="146"/>
  <c r="X158" i="146" s="1"/>
  <c r="P157" i="146"/>
  <c r="X157" i="146" s="1"/>
  <c r="P156" i="146"/>
  <c r="X156" i="146" s="1"/>
  <c r="P155" i="146"/>
  <c r="X155" i="146" s="1"/>
  <c r="P154" i="146"/>
  <c r="X154" i="146" s="1"/>
  <c r="P153" i="146"/>
  <c r="X153" i="146" s="1"/>
  <c r="P152" i="146"/>
  <c r="X152" i="146" s="1"/>
  <c r="P151" i="146"/>
  <c r="X151" i="146" s="1"/>
  <c r="P150" i="146"/>
  <c r="X150" i="146" s="1"/>
  <c r="P149" i="146"/>
  <c r="X149" i="146" s="1"/>
  <c r="P148" i="146"/>
  <c r="X148" i="146" s="1"/>
  <c r="P147" i="146"/>
  <c r="X147" i="146" s="1"/>
  <c r="P146" i="146"/>
  <c r="X146" i="146" s="1"/>
  <c r="P145" i="146"/>
  <c r="X145" i="146" s="1"/>
  <c r="P144" i="146"/>
  <c r="X144" i="146" s="1"/>
  <c r="P143" i="146"/>
  <c r="X143" i="146" s="1"/>
  <c r="P142" i="146"/>
  <c r="X142" i="146" s="1"/>
  <c r="P141" i="146"/>
  <c r="X141" i="146" s="1"/>
  <c r="P140" i="146"/>
  <c r="X140" i="146" s="1"/>
  <c r="P139" i="146"/>
  <c r="X139" i="146" s="1"/>
  <c r="P138" i="146"/>
  <c r="X138" i="146" s="1"/>
  <c r="P137" i="146"/>
  <c r="X137" i="146" s="1"/>
  <c r="P136" i="146"/>
  <c r="X136" i="146" s="1"/>
  <c r="J314" i="146"/>
  <c r="R314" i="146" s="1"/>
  <c r="J313" i="146"/>
  <c r="R313" i="146" s="1"/>
  <c r="J312" i="146"/>
  <c r="R312" i="146" s="1"/>
  <c r="J311" i="146"/>
  <c r="R311" i="146" s="1"/>
  <c r="J310" i="146"/>
  <c r="R310" i="146" s="1"/>
  <c r="J309" i="146"/>
  <c r="R309" i="146" s="1"/>
  <c r="J308" i="146"/>
  <c r="R308" i="146" s="1"/>
  <c r="J307" i="146"/>
  <c r="R307" i="146" s="1"/>
  <c r="J306" i="146"/>
  <c r="R306" i="146" s="1"/>
  <c r="J305" i="146"/>
  <c r="R305" i="146" s="1"/>
  <c r="J304" i="146"/>
  <c r="R304" i="146" s="1"/>
  <c r="J303" i="146"/>
  <c r="R303" i="146" s="1"/>
  <c r="J302" i="146"/>
  <c r="R302" i="146" s="1"/>
  <c r="J301" i="146"/>
  <c r="R301" i="146" s="1"/>
  <c r="J300" i="146"/>
  <c r="R300" i="146" s="1"/>
  <c r="J299" i="146"/>
  <c r="R299" i="146" s="1"/>
  <c r="J298" i="146"/>
  <c r="R298" i="146" s="1"/>
  <c r="J297" i="146"/>
  <c r="R297" i="146" s="1"/>
  <c r="J296" i="146"/>
  <c r="R296" i="146" s="1"/>
  <c r="J295" i="146"/>
  <c r="R295" i="146" s="1"/>
  <c r="J294" i="146"/>
  <c r="R294" i="146" s="1"/>
  <c r="J293" i="146"/>
  <c r="R293" i="146" s="1"/>
  <c r="J292" i="146"/>
  <c r="R292" i="146" s="1"/>
  <c r="J291" i="146"/>
  <c r="R291" i="146" s="1"/>
  <c r="P376" i="146"/>
  <c r="X376" i="146" s="1"/>
  <c r="P375" i="146"/>
  <c r="X375" i="146" s="1"/>
  <c r="P374" i="146"/>
  <c r="X374" i="146" s="1"/>
  <c r="P373" i="146"/>
  <c r="X373" i="146" s="1"/>
  <c r="P372" i="146"/>
  <c r="X372" i="146" s="1"/>
  <c r="P371" i="146"/>
  <c r="X371" i="146" s="1"/>
  <c r="P370" i="146"/>
  <c r="X370" i="146" s="1"/>
  <c r="P369" i="146"/>
  <c r="X369" i="146" s="1"/>
  <c r="P368" i="146"/>
  <c r="X368" i="146" s="1"/>
  <c r="P367" i="146"/>
  <c r="X367" i="146" s="1"/>
  <c r="P366" i="146"/>
  <c r="X366" i="146" s="1"/>
  <c r="P365" i="146"/>
  <c r="X365" i="146" s="1"/>
  <c r="P364" i="146"/>
  <c r="X364" i="146" s="1"/>
  <c r="P363" i="146"/>
  <c r="X363" i="146" s="1"/>
  <c r="P362" i="146"/>
  <c r="X362" i="146" s="1"/>
  <c r="P361" i="146"/>
  <c r="X361" i="146" s="1"/>
  <c r="P360" i="146"/>
  <c r="X360" i="146" s="1"/>
  <c r="P359" i="146"/>
  <c r="X359" i="146" s="1"/>
  <c r="P358" i="146"/>
  <c r="X358" i="146" s="1"/>
  <c r="P357" i="146"/>
  <c r="X357" i="146" s="1"/>
  <c r="P356" i="146"/>
  <c r="X356" i="146" s="1"/>
  <c r="P355" i="146"/>
  <c r="X355" i="146" s="1"/>
  <c r="P354" i="146"/>
  <c r="X354" i="146" s="1"/>
  <c r="P353" i="146"/>
  <c r="X353" i="146" s="1"/>
  <c r="O98" i="146"/>
  <c r="W98" i="146" s="1"/>
  <c r="O99" i="146"/>
  <c r="W99" i="146" s="1"/>
  <c r="O97" i="146"/>
  <c r="O96" i="146"/>
  <c r="O95" i="146"/>
  <c r="O94" i="146"/>
  <c r="O93" i="146"/>
  <c r="O92" i="146"/>
  <c r="O91" i="146"/>
  <c r="O90" i="146"/>
  <c r="O89" i="146"/>
  <c r="O88" i="146"/>
  <c r="O87" i="146"/>
  <c r="O86" i="146"/>
  <c r="O85" i="146"/>
  <c r="O84" i="146"/>
  <c r="O83" i="146"/>
  <c r="O82" i="146"/>
  <c r="O81" i="146"/>
  <c r="O80" i="146"/>
  <c r="O79" i="146"/>
  <c r="O78" i="146"/>
  <c r="O77" i="146"/>
  <c r="O76" i="146"/>
  <c r="O75" i="146"/>
  <c r="O74" i="146"/>
  <c r="J379" i="142"/>
  <c r="J368" i="142" s="1"/>
  <c r="R368" i="142" s="1"/>
  <c r="L284" i="146"/>
  <c r="T284" i="146" s="1"/>
  <c r="L285" i="146"/>
  <c r="T285" i="146" s="1"/>
  <c r="L283" i="146"/>
  <c r="L282" i="146"/>
  <c r="L281" i="146"/>
  <c r="L280" i="146"/>
  <c r="L279" i="146"/>
  <c r="L278" i="146"/>
  <c r="L277" i="146"/>
  <c r="L276" i="146"/>
  <c r="L275" i="146"/>
  <c r="L274" i="146"/>
  <c r="L273" i="146"/>
  <c r="L272" i="146"/>
  <c r="L271" i="146"/>
  <c r="L270" i="146"/>
  <c r="L269" i="146"/>
  <c r="L268" i="146"/>
  <c r="L267" i="146"/>
  <c r="L266" i="146"/>
  <c r="L265" i="146"/>
  <c r="L264" i="146"/>
  <c r="L263" i="146"/>
  <c r="L262" i="146"/>
  <c r="L261" i="146"/>
  <c r="L260" i="146"/>
  <c r="L35" i="146"/>
  <c r="L34" i="146"/>
  <c r="L33" i="146"/>
  <c r="L32" i="146"/>
  <c r="L31" i="146"/>
  <c r="L30" i="146"/>
  <c r="L29" i="146"/>
  <c r="L28" i="146"/>
  <c r="L27" i="146"/>
  <c r="L26" i="146"/>
  <c r="L25" i="146"/>
  <c r="L24" i="146"/>
  <c r="L23" i="146"/>
  <c r="L22" i="146"/>
  <c r="L21" i="146"/>
  <c r="L20" i="146"/>
  <c r="L19" i="146"/>
  <c r="L18" i="146"/>
  <c r="L17" i="146"/>
  <c r="L16" i="146"/>
  <c r="L15" i="146"/>
  <c r="L14" i="146"/>
  <c r="L13" i="146"/>
  <c r="L12" i="146"/>
  <c r="L191" i="146"/>
  <c r="T191" i="146" s="1"/>
  <c r="L192" i="146"/>
  <c r="T192" i="146" s="1"/>
  <c r="L190" i="146"/>
  <c r="L189" i="146"/>
  <c r="L188" i="146"/>
  <c r="L187" i="146"/>
  <c r="L186" i="146"/>
  <c r="L185" i="146"/>
  <c r="L184" i="146"/>
  <c r="L183" i="146"/>
  <c r="L182" i="146"/>
  <c r="L181" i="146"/>
  <c r="L180" i="146"/>
  <c r="L179" i="146"/>
  <c r="L178" i="146"/>
  <c r="L177" i="146"/>
  <c r="L176" i="146"/>
  <c r="L175" i="146"/>
  <c r="L174" i="146"/>
  <c r="L173" i="146"/>
  <c r="L172" i="146"/>
  <c r="L171" i="146"/>
  <c r="L170" i="146"/>
  <c r="L169" i="146"/>
  <c r="L168" i="146"/>
  <c r="L167" i="146"/>
  <c r="O223" i="146"/>
  <c r="W223" i="146" s="1"/>
  <c r="O222" i="146"/>
  <c r="W222" i="146" s="1"/>
  <c r="O221" i="146"/>
  <c r="O220" i="146"/>
  <c r="O219" i="146"/>
  <c r="O218" i="146"/>
  <c r="O217" i="146"/>
  <c r="O216" i="146"/>
  <c r="O215" i="146"/>
  <c r="O214" i="146"/>
  <c r="O213" i="146"/>
  <c r="O212" i="146"/>
  <c r="O211" i="146"/>
  <c r="O210" i="146"/>
  <c r="O209" i="146"/>
  <c r="O208" i="146"/>
  <c r="O207" i="146"/>
  <c r="O206" i="146"/>
  <c r="O205" i="146"/>
  <c r="O204" i="146"/>
  <c r="O203" i="146"/>
  <c r="O202" i="146"/>
  <c r="O201" i="146"/>
  <c r="O200" i="146"/>
  <c r="O199" i="146"/>
  <c r="O198" i="146"/>
  <c r="L345" i="146"/>
  <c r="L344" i="146"/>
  <c r="L343" i="146"/>
  <c r="L342" i="146"/>
  <c r="L341" i="146"/>
  <c r="L340" i="146"/>
  <c r="L339" i="146"/>
  <c r="L338" i="146"/>
  <c r="L337" i="146"/>
  <c r="L336" i="146"/>
  <c r="L335" i="146"/>
  <c r="L334" i="146"/>
  <c r="L333" i="146"/>
  <c r="L332" i="146"/>
  <c r="L331" i="146"/>
  <c r="L330" i="146"/>
  <c r="L329" i="146"/>
  <c r="L328" i="146"/>
  <c r="L327" i="146"/>
  <c r="L326" i="146"/>
  <c r="L325" i="146"/>
  <c r="L324" i="146"/>
  <c r="L323" i="146"/>
  <c r="L322" i="146"/>
  <c r="P253" i="146"/>
  <c r="X253" i="146" s="1"/>
  <c r="P254" i="146"/>
  <c r="X254" i="146" s="1"/>
  <c r="P252" i="146"/>
  <c r="X252" i="146" s="1"/>
  <c r="P251" i="146"/>
  <c r="X251" i="146" s="1"/>
  <c r="P250" i="146"/>
  <c r="X250" i="146" s="1"/>
  <c r="P249" i="146"/>
  <c r="X249" i="146" s="1"/>
  <c r="P248" i="146"/>
  <c r="X248" i="146" s="1"/>
  <c r="P247" i="146"/>
  <c r="X247" i="146" s="1"/>
  <c r="P246" i="146"/>
  <c r="X246" i="146" s="1"/>
  <c r="P245" i="146"/>
  <c r="X245" i="146" s="1"/>
  <c r="P244" i="146"/>
  <c r="X244" i="146" s="1"/>
  <c r="P243" i="146"/>
  <c r="X243" i="146" s="1"/>
  <c r="P242" i="146"/>
  <c r="X242" i="146" s="1"/>
  <c r="P241" i="146"/>
  <c r="X241" i="146" s="1"/>
  <c r="P240" i="146"/>
  <c r="X240" i="146" s="1"/>
  <c r="P239" i="146"/>
  <c r="X239" i="146" s="1"/>
  <c r="P238" i="146"/>
  <c r="X238" i="146" s="1"/>
  <c r="P237" i="146"/>
  <c r="X237" i="146" s="1"/>
  <c r="P236" i="146"/>
  <c r="X236" i="146" s="1"/>
  <c r="P235" i="146"/>
  <c r="X235" i="146" s="1"/>
  <c r="P234" i="146"/>
  <c r="X234" i="146" s="1"/>
  <c r="P233" i="146"/>
  <c r="X233" i="146" s="1"/>
  <c r="P232" i="146"/>
  <c r="X232" i="146" s="1"/>
  <c r="P231" i="146"/>
  <c r="X231" i="146" s="1"/>
  <c r="P230" i="146"/>
  <c r="X230" i="146" s="1"/>
  <c r="P229" i="146"/>
  <c r="X229" i="146" s="1"/>
  <c r="K224" i="142"/>
  <c r="K213" i="142" s="1"/>
  <c r="N162" i="142"/>
  <c r="N157" i="142" s="1"/>
  <c r="K193" i="142"/>
  <c r="K168" i="142" s="1"/>
  <c r="L193" i="142"/>
  <c r="L190" i="142" s="1"/>
  <c r="J317" i="142"/>
  <c r="J162" i="142"/>
  <c r="J150" i="142" s="1"/>
  <c r="R150" i="142" s="1"/>
  <c r="O162" i="142"/>
  <c r="O160" i="142" s="1"/>
  <c r="W160" i="142" s="1"/>
  <c r="M193" i="142"/>
  <c r="M180" i="142" s="1"/>
  <c r="N193" i="142"/>
  <c r="N168" i="142" s="1"/>
  <c r="K317" i="142"/>
  <c r="K305" i="142" s="1"/>
  <c r="M162" i="142"/>
  <c r="M140" i="142" s="1"/>
  <c r="O193" i="142"/>
  <c r="O191" i="142" s="1"/>
  <c r="W191" i="142" s="1"/>
  <c r="P255" i="142"/>
  <c r="P230" i="142" s="1"/>
  <c r="X230" i="142" s="1"/>
  <c r="P317" i="142"/>
  <c r="P313" i="142" s="1"/>
  <c r="X313" i="142" s="1"/>
  <c r="K255" i="142"/>
  <c r="J255" i="142"/>
  <c r="J233" i="142" s="1"/>
  <c r="R233" i="142" s="1"/>
  <c r="L317" i="142"/>
  <c r="L306" i="142" s="1"/>
  <c r="O317" i="142"/>
  <c r="O294" i="142" s="1"/>
  <c r="M255" i="142"/>
  <c r="N317" i="142"/>
  <c r="N305" i="142" s="1"/>
  <c r="M224" i="142"/>
  <c r="M209" i="142" s="1"/>
  <c r="L379" i="142"/>
  <c r="L359" i="142" s="1"/>
  <c r="L348" i="142"/>
  <c r="L333" i="142" s="1"/>
  <c r="P224" i="142"/>
  <c r="P210" i="142" s="1"/>
  <c r="X210" i="142" s="1"/>
  <c r="L224" i="142"/>
  <c r="L214" i="142" s="1"/>
  <c r="O379" i="142"/>
  <c r="O375" i="142" s="1"/>
  <c r="N348" i="142"/>
  <c r="J348" i="142"/>
  <c r="J344" i="142" s="1"/>
  <c r="R344" i="142" s="1"/>
  <c r="M379" i="142"/>
  <c r="M375" i="142" s="1"/>
  <c r="K348" i="142"/>
  <c r="K337" i="142" s="1"/>
  <c r="N224" i="142"/>
  <c r="N210" i="142" s="1"/>
  <c r="N379" i="142"/>
  <c r="N364" i="142" s="1"/>
  <c r="K131" i="142"/>
  <c r="P131" i="145"/>
  <c r="P120" i="145" s="1"/>
  <c r="X120" i="145" s="1"/>
  <c r="L379" i="134"/>
  <c r="L377" i="134" s="1"/>
  <c r="M131" i="142"/>
  <c r="M127" i="142" s="1"/>
  <c r="P131" i="142"/>
  <c r="P111" i="142" s="1"/>
  <c r="X111" i="142" s="1"/>
  <c r="O131" i="145"/>
  <c r="O112" i="145" s="1"/>
  <c r="N131" i="145"/>
  <c r="N120" i="145" s="1"/>
  <c r="N131" i="142"/>
  <c r="N120" i="142" s="1"/>
  <c r="J131" i="142"/>
  <c r="J128" i="142" s="1"/>
  <c r="R128" i="142" s="1"/>
  <c r="K131" i="145"/>
  <c r="K119" i="145" s="1"/>
  <c r="J131" i="145"/>
  <c r="J127" i="145" s="1"/>
  <c r="R127" i="145" s="1"/>
  <c r="O131" i="135"/>
  <c r="O123" i="135" s="1"/>
  <c r="M131" i="145"/>
  <c r="M119" i="145" s="1"/>
  <c r="L131" i="135"/>
  <c r="L124" i="135" s="1"/>
  <c r="M131" i="135"/>
  <c r="M108" i="135" s="1"/>
  <c r="L131" i="142"/>
  <c r="L119" i="142" s="1"/>
  <c r="K131" i="135"/>
  <c r="K117" i="135" s="1"/>
  <c r="P131" i="135"/>
  <c r="P126" i="135" s="1"/>
  <c r="X126" i="135" s="1"/>
  <c r="N131" i="135"/>
  <c r="N118" i="135" s="1"/>
  <c r="H25" i="161"/>
  <c r="H33" i="161"/>
  <c r="H14" i="161"/>
  <c r="H12" i="161"/>
  <c r="H10" i="161"/>
  <c r="H21" i="161"/>
  <c r="H4" i="161"/>
  <c r="H17" i="161"/>
  <c r="H32" i="161"/>
  <c r="H6" i="161"/>
  <c r="H5" i="161"/>
  <c r="H9" i="161"/>
  <c r="H31" i="161"/>
  <c r="H30" i="161"/>
  <c r="H29" i="161"/>
  <c r="H28" i="161"/>
  <c r="H27" i="161"/>
  <c r="H22" i="161"/>
  <c r="H20" i="161"/>
  <c r="H19" i="161"/>
  <c r="H18" i="161"/>
  <c r="H11" i="161"/>
  <c r="H26" i="161"/>
  <c r="H13" i="161"/>
  <c r="BJ11" i="161"/>
  <c r="BJ19" i="161"/>
  <c r="BJ27" i="161"/>
  <c r="BJ31" i="161"/>
  <c r="BJ14" i="161"/>
  <c r="BJ26" i="161"/>
  <c r="BJ4" i="161"/>
  <c r="BJ12" i="161"/>
  <c r="BJ20" i="161"/>
  <c r="BJ28" i="161"/>
  <c r="BJ32" i="161"/>
  <c r="BJ10" i="161"/>
  <c r="BJ22" i="161"/>
  <c r="BJ30" i="161"/>
  <c r="BJ5" i="161"/>
  <c r="BJ9" i="161"/>
  <c r="BJ13" i="161"/>
  <c r="BJ17" i="161"/>
  <c r="BJ21" i="161"/>
  <c r="BJ25" i="161"/>
  <c r="BJ29" i="161"/>
  <c r="BJ33" i="161"/>
  <c r="BJ6" i="161"/>
  <c r="BJ18" i="161"/>
  <c r="K100" i="135"/>
  <c r="K90" i="135" s="1"/>
  <c r="L100" i="135"/>
  <c r="L89" i="135" s="1"/>
  <c r="P100" i="135"/>
  <c r="P87" i="135" s="1"/>
  <c r="X87" i="135" s="1"/>
  <c r="J379" i="134"/>
  <c r="J374" i="134" s="1"/>
  <c r="L100" i="145"/>
  <c r="L99" i="145" s="1"/>
  <c r="T99" i="145" s="1"/>
  <c r="J100" i="145"/>
  <c r="J96" i="145" s="1"/>
  <c r="R96" i="145" s="1"/>
  <c r="K100" i="145"/>
  <c r="K99" i="145" s="1"/>
  <c r="S99" i="145" s="1"/>
  <c r="O100" i="145"/>
  <c r="O75" i="145" s="1"/>
  <c r="N100" i="145"/>
  <c r="N86" i="145" s="1"/>
  <c r="M100" i="145"/>
  <c r="M94" i="145" s="1"/>
  <c r="N100" i="135"/>
  <c r="N82" i="135" s="1"/>
  <c r="M100" i="135"/>
  <c r="M83" i="135" s="1"/>
  <c r="J100" i="135"/>
  <c r="J76" i="135" s="1"/>
  <c r="R76" i="135" s="1"/>
  <c r="AL4" i="161"/>
  <c r="AL12" i="161"/>
  <c r="AL20" i="161"/>
  <c r="AL28" i="161"/>
  <c r="AL32" i="161"/>
  <c r="AL27" i="161"/>
  <c r="AL5" i="161"/>
  <c r="AL9" i="161"/>
  <c r="AL13" i="161"/>
  <c r="AL17" i="161"/>
  <c r="AL21" i="161"/>
  <c r="AL25" i="161"/>
  <c r="AL29" i="161"/>
  <c r="AL33" i="161"/>
  <c r="AL11" i="161"/>
  <c r="AL19" i="161"/>
  <c r="AL31" i="161"/>
  <c r="AL6" i="161"/>
  <c r="AL10" i="161"/>
  <c r="AL14" i="161"/>
  <c r="AL18" i="161"/>
  <c r="AL22" i="161"/>
  <c r="AL26" i="161"/>
  <c r="AL30" i="161"/>
  <c r="P379" i="134"/>
  <c r="P376" i="134" s="1"/>
  <c r="M379" i="134"/>
  <c r="M372" i="134" s="1"/>
  <c r="M255" i="134"/>
  <c r="M249" i="134" s="1"/>
  <c r="O255" i="134"/>
  <c r="O230" i="134" s="1"/>
  <c r="O379" i="134"/>
  <c r="O367" i="134" s="1"/>
  <c r="Z4" i="161"/>
  <c r="P255" i="134"/>
  <c r="P239" i="134" s="1"/>
  <c r="X239" i="134" s="1"/>
  <c r="K379" i="134"/>
  <c r="K376" i="134" s="1"/>
  <c r="J255" i="134"/>
  <c r="J254" i="134" s="1"/>
  <c r="R254" i="134" s="1"/>
  <c r="L255" i="134"/>
  <c r="L233" i="134" s="1"/>
  <c r="K255" i="134"/>
  <c r="K254" i="134" s="1"/>
  <c r="L286" i="134"/>
  <c r="L277" i="134" s="1"/>
  <c r="O286" i="134"/>
  <c r="O282" i="134" s="1"/>
  <c r="N286" i="134"/>
  <c r="N285" i="134" s="1"/>
  <c r="P286" i="134"/>
  <c r="P269" i="134" s="1"/>
  <c r="X269" i="134" s="1"/>
  <c r="K286" i="134"/>
  <c r="K276" i="134" s="1"/>
  <c r="J286" i="134"/>
  <c r="J270" i="134" s="1"/>
  <c r="R270" i="134" s="1"/>
  <c r="P317" i="134"/>
  <c r="P306" i="134" s="1"/>
  <c r="M317" i="134"/>
  <c r="M303" i="134" s="1"/>
  <c r="O317" i="134"/>
  <c r="O308" i="134" s="1"/>
  <c r="O224" i="134"/>
  <c r="O217" i="134" s="1"/>
  <c r="L317" i="134"/>
  <c r="L303" i="134" s="1"/>
  <c r="J317" i="134"/>
  <c r="J310" i="134" s="1"/>
  <c r="N317" i="134"/>
  <c r="N314" i="134" s="1"/>
  <c r="N224" i="134"/>
  <c r="N205" i="134" s="1"/>
  <c r="K224" i="134"/>
  <c r="K204" i="134" s="1"/>
  <c r="P224" i="134"/>
  <c r="P210" i="134" s="1"/>
  <c r="X210" i="134" s="1"/>
  <c r="J224" i="134"/>
  <c r="J215" i="134" s="1"/>
  <c r="R215" i="134" s="1"/>
  <c r="M224" i="134"/>
  <c r="M222" i="134" s="1"/>
  <c r="P100" i="134"/>
  <c r="P78" i="134" s="1"/>
  <c r="K100" i="134"/>
  <c r="J100" i="134"/>
  <c r="J95" i="134" s="1"/>
  <c r="N100" i="134"/>
  <c r="N83" i="134" s="1"/>
  <c r="M100" i="134"/>
  <c r="M84" i="134" s="1"/>
  <c r="L100" i="134"/>
  <c r="L82" i="134" s="1"/>
  <c r="N131" i="134"/>
  <c r="N127" i="134" s="1"/>
  <c r="L38" i="134"/>
  <c r="L21" i="134" s="1"/>
  <c r="O38" i="134"/>
  <c r="O34" i="134" s="1"/>
  <c r="N38" i="134"/>
  <c r="N35" i="134" s="1"/>
  <c r="K38" i="134"/>
  <c r="K33" i="134" s="1"/>
  <c r="J38" i="134"/>
  <c r="J12" i="134" s="1"/>
  <c r="M38" i="134"/>
  <c r="M20" i="134" s="1"/>
  <c r="L131" i="134"/>
  <c r="L129" i="134" s="1"/>
  <c r="O131" i="134"/>
  <c r="O117" i="134" s="1"/>
  <c r="M131" i="134"/>
  <c r="M129" i="134" s="1"/>
  <c r="K131" i="134"/>
  <c r="K109" i="134" s="1"/>
  <c r="J131" i="134"/>
  <c r="J118" i="134" s="1"/>
  <c r="R118" i="134" s="1"/>
  <c r="O182" i="145"/>
  <c r="J308" i="135"/>
  <c r="R308" i="135" s="1"/>
  <c r="J307" i="135"/>
  <c r="R307" i="135" s="1"/>
  <c r="J299" i="135"/>
  <c r="R299" i="135" s="1"/>
  <c r="J291" i="135"/>
  <c r="R291" i="135" s="1"/>
  <c r="J302" i="135"/>
  <c r="R302" i="135" s="1"/>
  <c r="J298" i="135"/>
  <c r="R298" i="135" s="1"/>
  <c r="J314" i="135"/>
  <c r="R314" i="135" s="1"/>
  <c r="J313" i="135"/>
  <c r="R313" i="135" s="1"/>
  <c r="J305" i="135"/>
  <c r="R305" i="135" s="1"/>
  <c r="J297" i="135"/>
  <c r="R297" i="135" s="1"/>
  <c r="J306" i="135"/>
  <c r="R306" i="135" s="1"/>
  <c r="J294" i="135"/>
  <c r="R294" i="135" s="1"/>
  <c r="J312" i="135"/>
  <c r="R312" i="135" s="1"/>
  <c r="J311" i="135"/>
  <c r="R311" i="135" s="1"/>
  <c r="J303" i="135"/>
  <c r="R303" i="135" s="1"/>
  <c r="J295" i="135"/>
  <c r="R295" i="135" s="1"/>
  <c r="J300" i="135"/>
  <c r="R300" i="135" s="1"/>
  <c r="J304" i="135"/>
  <c r="R304" i="135" s="1"/>
  <c r="J310" i="135"/>
  <c r="R310" i="135" s="1"/>
  <c r="J309" i="135"/>
  <c r="R309" i="135" s="1"/>
  <c r="J301" i="135"/>
  <c r="R301" i="135" s="1"/>
  <c r="J293" i="135"/>
  <c r="R293" i="135" s="1"/>
  <c r="J292" i="135"/>
  <c r="R292" i="135" s="1"/>
  <c r="J296" i="135"/>
  <c r="R296" i="135" s="1"/>
  <c r="L221" i="135"/>
  <c r="L222" i="135"/>
  <c r="T222" i="135" s="1"/>
  <c r="L209" i="135"/>
  <c r="L201" i="135"/>
  <c r="L204" i="135"/>
  <c r="L198" i="135"/>
  <c r="L210" i="135"/>
  <c r="L219" i="135"/>
  <c r="L216" i="135"/>
  <c r="L207" i="135"/>
  <c r="L199" i="135"/>
  <c r="L220" i="135"/>
  <c r="L208" i="135"/>
  <c r="L217" i="135"/>
  <c r="L213" i="135"/>
  <c r="L205" i="135"/>
  <c r="L218" i="135"/>
  <c r="L214" i="135"/>
  <c r="L200" i="135"/>
  <c r="L223" i="135"/>
  <c r="T223" i="135" s="1"/>
  <c r="L215" i="135"/>
  <c r="L211" i="135"/>
  <c r="L203" i="135"/>
  <c r="L212" i="135"/>
  <c r="L206" i="135"/>
  <c r="L202" i="135"/>
  <c r="O254" i="67"/>
  <c r="W254" i="67" s="1"/>
  <c r="O250" i="67"/>
  <c r="O246" i="67"/>
  <c r="O242" i="67"/>
  <c r="O238" i="67"/>
  <c r="O234" i="67"/>
  <c r="O230" i="67"/>
  <c r="O252" i="67"/>
  <c r="O248" i="67"/>
  <c r="O244" i="67"/>
  <c r="O240" i="67"/>
  <c r="O236" i="67"/>
  <c r="O232" i="67"/>
  <c r="O253" i="67"/>
  <c r="O245" i="67"/>
  <c r="O237" i="67"/>
  <c r="O229" i="67"/>
  <c r="O249" i="67"/>
  <c r="O241" i="67"/>
  <c r="O233" i="67"/>
  <c r="O239" i="67"/>
  <c r="O251" i="67"/>
  <c r="O235" i="67"/>
  <c r="O247" i="67"/>
  <c r="O231" i="67"/>
  <c r="O243" i="67"/>
  <c r="L96" i="67"/>
  <c r="L92" i="67"/>
  <c r="L88" i="67"/>
  <c r="L84" i="67"/>
  <c r="L80" i="67"/>
  <c r="L76" i="67"/>
  <c r="L99" i="67"/>
  <c r="L95" i="67"/>
  <c r="L91" i="67"/>
  <c r="L87" i="67"/>
  <c r="L83" i="67"/>
  <c r="L79" i="67"/>
  <c r="L75" i="67"/>
  <c r="L98" i="67"/>
  <c r="L90" i="67"/>
  <c r="L82" i="67"/>
  <c r="L74" i="67"/>
  <c r="L94" i="67"/>
  <c r="L86" i="67"/>
  <c r="L78" i="67"/>
  <c r="L97" i="67"/>
  <c r="L81" i="67"/>
  <c r="L89" i="67"/>
  <c r="L93" i="67"/>
  <c r="L85" i="67"/>
  <c r="L77" i="67"/>
  <c r="P377" i="67"/>
  <c r="P373" i="67"/>
  <c r="P369" i="67"/>
  <c r="P365" i="67"/>
  <c r="P361" i="67"/>
  <c r="P357" i="67"/>
  <c r="P353" i="67"/>
  <c r="P375" i="67"/>
  <c r="P371" i="67"/>
  <c r="P367" i="67"/>
  <c r="P363" i="67"/>
  <c r="P359" i="67"/>
  <c r="P355" i="67"/>
  <c r="P374" i="67"/>
  <c r="P366" i="67"/>
  <c r="P358" i="67"/>
  <c r="P372" i="67"/>
  <c r="P364" i="67"/>
  <c r="P356" i="67"/>
  <c r="P378" i="67"/>
  <c r="P370" i="67"/>
  <c r="P362" i="67"/>
  <c r="P354" i="67"/>
  <c r="P360" i="67"/>
  <c r="P376" i="67"/>
  <c r="P368" i="67"/>
  <c r="N220" i="67"/>
  <c r="N216" i="67"/>
  <c r="N212" i="67"/>
  <c r="N208" i="67"/>
  <c r="N204" i="67"/>
  <c r="N200" i="67"/>
  <c r="N222" i="67"/>
  <c r="N218" i="67"/>
  <c r="N214" i="67"/>
  <c r="N210" i="67"/>
  <c r="N206" i="67"/>
  <c r="N202" i="67"/>
  <c r="N198" i="67"/>
  <c r="N221" i="67"/>
  <c r="N213" i="67"/>
  <c r="N205" i="67"/>
  <c r="N219" i="67"/>
  <c r="N211" i="67"/>
  <c r="N203" i="67"/>
  <c r="N217" i="67"/>
  <c r="N209" i="67"/>
  <c r="N201" i="67"/>
  <c r="N199" i="67"/>
  <c r="N223" i="67"/>
  <c r="N215" i="67"/>
  <c r="N207" i="67"/>
  <c r="M160" i="67"/>
  <c r="M156" i="67"/>
  <c r="M152" i="67"/>
  <c r="M148" i="67"/>
  <c r="M144" i="67"/>
  <c r="M140" i="67"/>
  <c r="M136" i="67"/>
  <c r="M159" i="67"/>
  <c r="U159" i="67" s="1"/>
  <c r="M155" i="67"/>
  <c r="M151" i="67"/>
  <c r="M147" i="67"/>
  <c r="M143" i="67"/>
  <c r="M139" i="67"/>
  <c r="M158" i="67"/>
  <c r="M154" i="67"/>
  <c r="M150" i="67"/>
  <c r="M146" i="67"/>
  <c r="M142" i="67"/>
  <c r="M138" i="67"/>
  <c r="M157" i="67"/>
  <c r="M141" i="67"/>
  <c r="M145" i="67"/>
  <c r="M153" i="67"/>
  <c r="M137" i="67"/>
  <c r="M149" i="67"/>
  <c r="M161" i="67"/>
  <c r="K37" i="67"/>
  <c r="K33" i="67"/>
  <c r="K29" i="67"/>
  <c r="K25" i="67"/>
  <c r="K21" i="67"/>
  <c r="K17" i="67"/>
  <c r="K13" i="67"/>
  <c r="K35" i="67"/>
  <c r="K31" i="67"/>
  <c r="K27" i="67"/>
  <c r="K23" i="67"/>
  <c r="K19" i="67"/>
  <c r="K15" i="67"/>
  <c r="K36" i="67"/>
  <c r="K28" i="67"/>
  <c r="K20" i="67"/>
  <c r="K12" i="67"/>
  <c r="K32" i="67"/>
  <c r="K24" i="67"/>
  <c r="K16" i="67"/>
  <c r="K30" i="67"/>
  <c r="K14" i="67"/>
  <c r="K26" i="67"/>
  <c r="K22" i="67"/>
  <c r="K34" i="67"/>
  <c r="K18" i="67"/>
  <c r="L371" i="145"/>
  <c r="L363" i="145"/>
  <c r="L355" i="145"/>
  <c r="L370" i="145"/>
  <c r="L362" i="145"/>
  <c r="L354" i="145"/>
  <c r="L369" i="145"/>
  <c r="L361" i="145"/>
  <c r="L376" i="145"/>
  <c r="L368" i="145"/>
  <c r="L360" i="145"/>
  <c r="L353" i="145"/>
  <c r="L375" i="145"/>
  <c r="L367" i="145"/>
  <c r="L359" i="145"/>
  <c r="L374" i="145"/>
  <c r="L366" i="145"/>
  <c r="L358" i="145"/>
  <c r="L373" i="145"/>
  <c r="L365" i="145"/>
  <c r="L357" i="145"/>
  <c r="L372" i="145"/>
  <c r="L364" i="145"/>
  <c r="L356" i="145"/>
  <c r="J314" i="145"/>
  <c r="R314" i="145" s="1"/>
  <c r="J306" i="145"/>
  <c r="R306" i="145" s="1"/>
  <c r="J298" i="145"/>
  <c r="R298" i="145" s="1"/>
  <c r="J313" i="145"/>
  <c r="R313" i="145" s="1"/>
  <c r="J305" i="145"/>
  <c r="R305" i="145" s="1"/>
  <c r="J297" i="145"/>
  <c r="R297" i="145" s="1"/>
  <c r="J312" i="145"/>
  <c r="R312" i="145" s="1"/>
  <c r="J304" i="145"/>
  <c r="R304" i="145" s="1"/>
  <c r="J296" i="145"/>
  <c r="R296" i="145" s="1"/>
  <c r="J311" i="145"/>
  <c r="R311" i="145" s="1"/>
  <c r="J303" i="145"/>
  <c r="R303" i="145" s="1"/>
  <c r="J295" i="145"/>
  <c r="R295" i="145" s="1"/>
  <c r="J310" i="145"/>
  <c r="R310" i="145" s="1"/>
  <c r="J302" i="145"/>
  <c r="R302" i="145" s="1"/>
  <c r="J294" i="145"/>
  <c r="R294" i="145" s="1"/>
  <c r="J309" i="145"/>
  <c r="R309" i="145" s="1"/>
  <c r="J301" i="145"/>
  <c r="R301" i="145" s="1"/>
  <c r="J293" i="145"/>
  <c r="R293" i="145" s="1"/>
  <c r="J308" i="145"/>
  <c r="R308" i="145" s="1"/>
  <c r="J300" i="145"/>
  <c r="R300" i="145" s="1"/>
  <c r="J292" i="145"/>
  <c r="R292" i="145" s="1"/>
  <c r="J307" i="145"/>
  <c r="R307" i="145" s="1"/>
  <c r="J299" i="145"/>
  <c r="R299" i="145" s="1"/>
  <c r="J291" i="145"/>
  <c r="R291" i="145" s="1"/>
  <c r="N344" i="67"/>
  <c r="N340" i="67"/>
  <c r="N336" i="67"/>
  <c r="N332" i="67"/>
  <c r="N328" i="67"/>
  <c r="N324" i="67"/>
  <c r="N347" i="67"/>
  <c r="N343" i="67"/>
  <c r="N339" i="67"/>
  <c r="N335" i="67"/>
  <c r="N331" i="67"/>
  <c r="N327" i="67"/>
  <c r="N323" i="67"/>
  <c r="N346" i="67"/>
  <c r="N342" i="67"/>
  <c r="N338" i="67"/>
  <c r="N334" i="67"/>
  <c r="N330" i="67"/>
  <c r="N326" i="67"/>
  <c r="N322" i="67"/>
  <c r="N337" i="67"/>
  <c r="N333" i="67"/>
  <c r="N341" i="67"/>
  <c r="N345" i="67"/>
  <c r="N329" i="67"/>
  <c r="N325" i="67"/>
  <c r="J374" i="135"/>
  <c r="R374" i="135" s="1"/>
  <c r="J366" i="135"/>
  <c r="R366" i="135" s="1"/>
  <c r="J358" i="135"/>
  <c r="R358" i="135" s="1"/>
  <c r="J373" i="135"/>
  <c r="R373" i="135" s="1"/>
  <c r="J365" i="135"/>
  <c r="R365" i="135" s="1"/>
  <c r="J357" i="135"/>
  <c r="R357" i="135" s="1"/>
  <c r="J372" i="135"/>
  <c r="R372" i="135" s="1"/>
  <c r="J364" i="135"/>
  <c r="R364" i="135" s="1"/>
  <c r="J356" i="135"/>
  <c r="R356" i="135" s="1"/>
  <c r="J371" i="135"/>
  <c r="R371" i="135" s="1"/>
  <c r="J363" i="135"/>
  <c r="R363" i="135" s="1"/>
  <c r="J355" i="135"/>
  <c r="R355" i="135" s="1"/>
  <c r="J370" i="135"/>
  <c r="R370" i="135" s="1"/>
  <c r="J362" i="135"/>
  <c r="R362" i="135" s="1"/>
  <c r="J354" i="135"/>
  <c r="R354" i="135" s="1"/>
  <c r="J369" i="135"/>
  <c r="R369" i="135" s="1"/>
  <c r="J361" i="135"/>
  <c r="R361" i="135" s="1"/>
  <c r="J353" i="135"/>
  <c r="R353" i="135" s="1"/>
  <c r="J376" i="135"/>
  <c r="R376" i="135" s="1"/>
  <c r="J368" i="135"/>
  <c r="R368" i="135" s="1"/>
  <c r="J360" i="135"/>
  <c r="R360" i="135" s="1"/>
  <c r="J375" i="135"/>
  <c r="R375" i="135" s="1"/>
  <c r="J367" i="135"/>
  <c r="R367" i="135" s="1"/>
  <c r="J359" i="135"/>
  <c r="R359" i="135" s="1"/>
  <c r="K64" i="145"/>
  <c r="K56" i="145"/>
  <c r="K48" i="145"/>
  <c r="K65" i="145"/>
  <c r="K57" i="145"/>
  <c r="K49" i="145"/>
  <c r="K62" i="145"/>
  <c r="K54" i="145"/>
  <c r="K46" i="145"/>
  <c r="K63" i="145"/>
  <c r="K55" i="145"/>
  <c r="K47" i="145"/>
  <c r="K68" i="145"/>
  <c r="S68" i="145" s="1"/>
  <c r="K60" i="145"/>
  <c r="K52" i="145"/>
  <c r="K44" i="145"/>
  <c r="K61" i="145"/>
  <c r="K53" i="145"/>
  <c r="K45" i="145"/>
  <c r="K66" i="145"/>
  <c r="K58" i="145"/>
  <c r="K50" i="145"/>
  <c r="K67" i="145"/>
  <c r="S67" i="145" s="1"/>
  <c r="K59" i="145"/>
  <c r="K51" i="145"/>
  <c r="K43" i="145"/>
  <c r="M65" i="145"/>
  <c r="M57" i="145"/>
  <c r="M49" i="145"/>
  <c r="M68" i="145"/>
  <c r="U68" i="145" s="1"/>
  <c r="M60" i="145"/>
  <c r="M52" i="145"/>
  <c r="M44" i="145"/>
  <c r="M63" i="145"/>
  <c r="M55" i="145"/>
  <c r="M47" i="145"/>
  <c r="M66" i="145"/>
  <c r="M58" i="145"/>
  <c r="M50" i="145"/>
  <c r="M61" i="145"/>
  <c r="M53" i="145"/>
  <c r="M45" i="145"/>
  <c r="M64" i="145"/>
  <c r="M56" i="145"/>
  <c r="M48" i="145"/>
  <c r="M67" i="145"/>
  <c r="U67" i="145" s="1"/>
  <c r="M59" i="145"/>
  <c r="M51" i="145"/>
  <c r="M43" i="145"/>
  <c r="M62" i="145"/>
  <c r="M54" i="145"/>
  <c r="M46" i="145"/>
  <c r="L124" i="145"/>
  <c r="L116" i="145"/>
  <c r="L108" i="145"/>
  <c r="L121" i="145"/>
  <c r="L113" i="145"/>
  <c r="L107" i="145"/>
  <c r="L122" i="145"/>
  <c r="L114" i="145"/>
  <c r="L127" i="145"/>
  <c r="L119" i="145"/>
  <c r="L111" i="145"/>
  <c r="L105" i="145"/>
  <c r="L128" i="145"/>
  <c r="L120" i="145"/>
  <c r="L112" i="145"/>
  <c r="L125" i="145"/>
  <c r="L117" i="145"/>
  <c r="L109" i="145"/>
  <c r="L126" i="145"/>
  <c r="L118" i="145"/>
  <c r="L110" i="145"/>
  <c r="L123" i="145"/>
  <c r="L115" i="145"/>
  <c r="L106" i="145"/>
  <c r="L222" i="145"/>
  <c r="T222" i="145" s="1"/>
  <c r="L214" i="145"/>
  <c r="L211" i="145"/>
  <c r="L204" i="145"/>
  <c r="L223" i="145"/>
  <c r="T223" i="145" s="1"/>
  <c r="L208" i="145"/>
  <c r="L205" i="145"/>
  <c r="L220" i="145"/>
  <c r="L212" i="145"/>
  <c r="L221" i="145"/>
  <c r="L202" i="145"/>
  <c r="L215" i="145"/>
  <c r="L199" i="145"/>
  <c r="L209" i="145"/>
  <c r="L218" i="145"/>
  <c r="L210" i="145"/>
  <c r="L213" i="145"/>
  <c r="L200" i="145"/>
  <c r="L207" i="145"/>
  <c r="L201" i="145"/>
  <c r="L216" i="145"/>
  <c r="L219" i="145"/>
  <c r="L206" i="145"/>
  <c r="L198" i="145"/>
  <c r="L217" i="145"/>
  <c r="L203" i="145"/>
  <c r="O219" i="145"/>
  <c r="O211" i="145"/>
  <c r="O220" i="145"/>
  <c r="O212" i="145"/>
  <c r="O205" i="145"/>
  <c r="O204" i="145"/>
  <c r="O217" i="145"/>
  <c r="O209" i="145"/>
  <c r="O218" i="145"/>
  <c r="O210" i="145"/>
  <c r="O203" i="145"/>
  <c r="O202" i="145"/>
  <c r="O223" i="145"/>
  <c r="W223" i="145" s="1"/>
  <c r="O215" i="145"/>
  <c r="O207" i="145"/>
  <c r="O216" i="145"/>
  <c r="O208" i="145"/>
  <c r="O201" i="145"/>
  <c r="O200" i="145"/>
  <c r="O221" i="145"/>
  <c r="O213" i="145"/>
  <c r="O222" i="145"/>
  <c r="W222" i="145" s="1"/>
  <c r="O214" i="145"/>
  <c r="O206" i="145"/>
  <c r="O199" i="145"/>
  <c r="O198" i="145"/>
  <c r="P99" i="145"/>
  <c r="X99" i="145" s="1"/>
  <c r="P91" i="145"/>
  <c r="X91" i="145" s="1"/>
  <c r="P83" i="145"/>
  <c r="X83" i="145" s="1"/>
  <c r="P75" i="145"/>
  <c r="X75" i="145" s="1"/>
  <c r="P92" i="145"/>
  <c r="X92" i="145" s="1"/>
  <c r="P84" i="145"/>
  <c r="X84" i="145" s="1"/>
  <c r="P76" i="145"/>
  <c r="X76" i="145" s="1"/>
  <c r="P97" i="145"/>
  <c r="X97" i="145" s="1"/>
  <c r="P89" i="145"/>
  <c r="X89" i="145" s="1"/>
  <c r="P81" i="145"/>
  <c r="X81" i="145" s="1"/>
  <c r="P98" i="145"/>
  <c r="X98" i="145" s="1"/>
  <c r="P90" i="145"/>
  <c r="X90" i="145" s="1"/>
  <c r="P82" i="145"/>
  <c r="X82" i="145" s="1"/>
  <c r="P74" i="145"/>
  <c r="X74" i="145" s="1"/>
  <c r="P95" i="145"/>
  <c r="X95" i="145" s="1"/>
  <c r="P87" i="145"/>
  <c r="X87" i="145" s="1"/>
  <c r="P79" i="145"/>
  <c r="X79" i="145" s="1"/>
  <c r="P96" i="145"/>
  <c r="X96" i="145" s="1"/>
  <c r="P88" i="145"/>
  <c r="X88" i="145" s="1"/>
  <c r="P80" i="145"/>
  <c r="X80" i="145" s="1"/>
  <c r="P93" i="145"/>
  <c r="X93" i="145" s="1"/>
  <c r="P85" i="145"/>
  <c r="X85" i="145" s="1"/>
  <c r="P77" i="145"/>
  <c r="X77" i="145" s="1"/>
  <c r="P94" i="145"/>
  <c r="X94" i="145" s="1"/>
  <c r="P86" i="145"/>
  <c r="X86" i="145" s="1"/>
  <c r="P78" i="145"/>
  <c r="X78" i="145" s="1"/>
  <c r="P285" i="145"/>
  <c r="X285" i="145" s="1"/>
  <c r="P273" i="145"/>
  <c r="X273" i="145" s="1"/>
  <c r="P265" i="145"/>
  <c r="X265" i="145" s="1"/>
  <c r="P278" i="145"/>
  <c r="X278" i="145" s="1"/>
  <c r="P270" i="145"/>
  <c r="X270" i="145" s="1"/>
  <c r="P262" i="145"/>
  <c r="X262" i="145" s="1"/>
  <c r="P279" i="145"/>
  <c r="X279" i="145" s="1"/>
  <c r="P282" i="145"/>
  <c r="X282" i="145" s="1"/>
  <c r="P271" i="145"/>
  <c r="X271" i="145" s="1"/>
  <c r="P283" i="145"/>
  <c r="X283" i="145" s="1"/>
  <c r="P276" i="145"/>
  <c r="X276" i="145" s="1"/>
  <c r="P268" i="145"/>
  <c r="X268" i="145" s="1"/>
  <c r="P260" i="145"/>
  <c r="X260" i="145" s="1"/>
  <c r="P263" i="145"/>
  <c r="X263" i="145" s="1"/>
  <c r="P277" i="145"/>
  <c r="X277" i="145" s="1"/>
  <c r="P269" i="145"/>
  <c r="X269" i="145" s="1"/>
  <c r="P280" i="145"/>
  <c r="X280" i="145" s="1"/>
  <c r="P274" i="145"/>
  <c r="X274" i="145" s="1"/>
  <c r="P266" i="145"/>
  <c r="X266" i="145" s="1"/>
  <c r="P261" i="145"/>
  <c r="X261" i="145" s="1"/>
  <c r="P275" i="145"/>
  <c r="X275" i="145" s="1"/>
  <c r="P267" i="145"/>
  <c r="X267" i="145" s="1"/>
  <c r="P281" i="145"/>
  <c r="X281" i="145" s="1"/>
  <c r="P272" i="145"/>
  <c r="X272" i="145" s="1"/>
  <c r="P264" i="145"/>
  <c r="X264" i="145" s="1"/>
  <c r="P284" i="145"/>
  <c r="X284" i="145" s="1"/>
  <c r="O278" i="145"/>
  <c r="O275" i="145"/>
  <c r="O267" i="145"/>
  <c r="O283" i="145"/>
  <c r="O264" i="145"/>
  <c r="O260" i="145"/>
  <c r="O284" i="145"/>
  <c r="W284" i="145" s="1"/>
  <c r="O279" i="145"/>
  <c r="O273" i="145"/>
  <c r="O265" i="145"/>
  <c r="O270" i="145"/>
  <c r="O262" i="145"/>
  <c r="O268" i="145"/>
  <c r="O282" i="145"/>
  <c r="O285" i="145"/>
  <c r="W285" i="145" s="1"/>
  <c r="O271" i="145"/>
  <c r="O263" i="145"/>
  <c r="O281" i="145"/>
  <c r="O274" i="145"/>
  <c r="O276" i="145"/>
  <c r="O280" i="145"/>
  <c r="O277" i="145"/>
  <c r="O269" i="145"/>
  <c r="O261" i="145"/>
  <c r="O272" i="145"/>
  <c r="O266" i="145"/>
  <c r="L250" i="142"/>
  <c r="L242" i="142"/>
  <c r="L234" i="142"/>
  <c r="L251" i="142"/>
  <c r="L243" i="142"/>
  <c r="L235" i="142"/>
  <c r="L248" i="142"/>
  <c r="L240" i="142"/>
  <c r="L232" i="142"/>
  <c r="L249" i="142"/>
  <c r="L241" i="142"/>
  <c r="L233" i="142"/>
  <c r="L254" i="142"/>
  <c r="T254" i="142" s="1"/>
  <c r="L246" i="142"/>
  <c r="L238" i="142"/>
  <c r="L230" i="142"/>
  <c r="L247" i="142"/>
  <c r="L239" i="142"/>
  <c r="L231" i="142"/>
  <c r="L252" i="142"/>
  <c r="L244" i="142"/>
  <c r="L236" i="142"/>
  <c r="L253" i="142"/>
  <c r="T253" i="142" s="1"/>
  <c r="L245" i="142"/>
  <c r="L237" i="142"/>
  <c r="L229" i="142"/>
  <c r="J222" i="142"/>
  <c r="R222" i="142" s="1"/>
  <c r="J214" i="142"/>
  <c r="R214" i="142" s="1"/>
  <c r="J221" i="142"/>
  <c r="R221" i="142" s="1"/>
  <c r="J213" i="142"/>
  <c r="R213" i="142" s="1"/>
  <c r="J205" i="142"/>
  <c r="R205" i="142" s="1"/>
  <c r="J208" i="142"/>
  <c r="R208" i="142" s="1"/>
  <c r="J200" i="142"/>
  <c r="R200" i="142" s="1"/>
  <c r="J220" i="142"/>
  <c r="R220" i="142" s="1"/>
  <c r="J212" i="142"/>
  <c r="R212" i="142" s="1"/>
  <c r="J219" i="142"/>
  <c r="R219" i="142" s="1"/>
  <c r="J211" i="142"/>
  <c r="R211" i="142" s="1"/>
  <c r="J203" i="142"/>
  <c r="R203" i="142" s="1"/>
  <c r="J206" i="142"/>
  <c r="R206" i="142" s="1"/>
  <c r="J198" i="142"/>
  <c r="R198" i="142" s="1"/>
  <c r="J218" i="142"/>
  <c r="R218" i="142" s="1"/>
  <c r="J210" i="142"/>
  <c r="R210" i="142" s="1"/>
  <c r="J217" i="142"/>
  <c r="R217" i="142" s="1"/>
  <c r="J209" i="142"/>
  <c r="R209" i="142" s="1"/>
  <c r="J201" i="142"/>
  <c r="R201" i="142" s="1"/>
  <c r="J204" i="142"/>
  <c r="R204" i="142" s="1"/>
  <c r="J216" i="142"/>
  <c r="R216" i="142" s="1"/>
  <c r="J223" i="142"/>
  <c r="R223" i="142" s="1"/>
  <c r="J215" i="142"/>
  <c r="R215" i="142" s="1"/>
  <c r="J207" i="142"/>
  <c r="R207" i="142" s="1"/>
  <c r="J199" i="142"/>
  <c r="R199" i="142" s="1"/>
  <c r="J202" i="142"/>
  <c r="R202" i="142" s="1"/>
  <c r="K309" i="135"/>
  <c r="K303" i="135"/>
  <c r="K295" i="135"/>
  <c r="K314" i="135"/>
  <c r="K300" i="135"/>
  <c r="K292" i="135"/>
  <c r="K307" i="135"/>
  <c r="K301" i="135"/>
  <c r="K293" i="135"/>
  <c r="K306" i="135"/>
  <c r="K298" i="135"/>
  <c r="K308" i="135"/>
  <c r="K313" i="135"/>
  <c r="K310" i="135"/>
  <c r="K299" i="135"/>
  <c r="K291" i="135"/>
  <c r="K304" i="135"/>
  <c r="K296" i="135"/>
  <c r="K311" i="135"/>
  <c r="K305" i="135"/>
  <c r="K297" i="135"/>
  <c r="K312" i="135"/>
  <c r="K302" i="135"/>
  <c r="K294" i="135"/>
  <c r="K253" i="135"/>
  <c r="S253" i="135" s="1"/>
  <c r="K245" i="135"/>
  <c r="K237" i="135"/>
  <c r="K229" i="135"/>
  <c r="K252" i="135"/>
  <c r="K246" i="135"/>
  <c r="K232" i="135"/>
  <c r="K251" i="135"/>
  <c r="K243" i="135"/>
  <c r="K235" i="135"/>
  <c r="K250" i="135"/>
  <c r="K244" i="135"/>
  <c r="K238" i="135"/>
  <c r="K240" i="135"/>
  <c r="K249" i="135"/>
  <c r="K241" i="135"/>
  <c r="K233" i="135"/>
  <c r="K242" i="135"/>
  <c r="K236" i="135"/>
  <c r="K230" i="135"/>
  <c r="K247" i="135"/>
  <c r="K239" i="135"/>
  <c r="K231" i="135"/>
  <c r="K234" i="135"/>
  <c r="K254" i="135"/>
  <c r="S254" i="135" s="1"/>
  <c r="K248" i="135"/>
  <c r="P251" i="135"/>
  <c r="X251" i="135" s="1"/>
  <c r="P243" i="135"/>
  <c r="X243" i="135" s="1"/>
  <c r="P235" i="135"/>
  <c r="X235" i="135" s="1"/>
  <c r="P254" i="135"/>
  <c r="X254" i="135" s="1"/>
  <c r="P246" i="135"/>
  <c r="X246" i="135" s="1"/>
  <c r="P238" i="135"/>
  <c r="X238" i="135" s="1"/>
  <c r="P230" i="135"/>
  <c r="X230" i="135" s="1"/>
  <c r="P249" i="135"/>
  <c r="X249" i="135" s="1"/>
  <c r="P241" i="135"/>
  <c r="X241" i="135" s="1"/>
  <c r="P233" i="135"/>
  <c r="X233" i="135" s="1"/>
  <c r="P252" i="135"/>
  <c r="X252" i="135" s="1"/>
  <c r="P244" i="135"/>
  <c r="X244" i="135" s="1"/>
  <c r="P236" i="135"/>
  <c r="X236" i="135" s="1"/>
  <c r="P247" i="135"/>
  <c r="X247" i="135" s="1"/>
  <c r="P239" i="135"/>
  <c r="X239" i="135" s="1"/>
  <c r="P231" i="135"/>
  <c r="X231" i="135" s="1"/>
  <c r="P250" i="135"/>
  <c r="X250" i="135" s="1"/>
  <c r="P242" i="135"/>
  <c r="X242" i="135" s="1"/>
  <c r="P234" i="135"/>
  <c r="X234" i="135" s="1"/>
  <c r="P253" i="135"/>
  <c r="X253" i="135" s="1"/>
  <c r="P245" i="135"/>
  <c r="X245" i="135" s="1"/>
  <c r="P237" i="135"/>
  <c r="X237" i="135" s="1"/>
  <c r="P229" i="135"/>
  <c r="X229" i="135" s="1"/>
  <c r="P248" i="135"/>
  <c r="X248" i="135" s="1"/>
  <c r="P240" i="135"/>
  <c r="X240" i="135" s="1"/>
  <c r="P232" i="135"/>
  <c r="X232" i="135" s="1"/>
  <c r="K216" i="135"/>
  <c r="K217" i="135"/>
  <c r="K210" i="135"/>
  <c r="K202" i="135"/>
  <c r="K211" i="135"/>
  <c r="K203" i="135"/>
  <c r="K222" i="135"/>
  <c r="S222" i="135" s="1"/>
  <c r="K223" i="135"/>
  <c r="S223" i="135" s="1"/>
  <c r="K215" i="135"/>
  <c r="K208" i="135"/>
  <c r="K200" i="135"/>
  <c r="K209" i="135"/>
  <c r="K201" i="135"/>
  <c r="K220" i="135"/>
  <c r="K221" i="135"/>
  <c r="K214" i="135"/>
  <c r="K206" i="135"/>
  <c r="K198" i="135"/>
  <c r="K207" i="135"/>
  <c r="K199" i="135"/>
  <c r="K218" i="135"/>
  <c r="K219" i="135"/>
  <c r="K212" i="135"/>
  <c r="K204" i="135"/>
  <c r="K213" i="135"/>
  <c r="K205" i="135"/>
  <c r="J222" i="135"/>
  <c r="R222" i="135" s="1"/>
  <c r="J221" i="135"/>
  <c r="R221" i="135" s="1"/>
  <c r="J210" i="135"/>
  <c r="R210" i="135" s="1"/>
  <c r="J202" i="135"/>
  <c r="R202" i="135" s="1"/>
  <c r="J211" i="135"/>
  <c r="R211" i="135" s="1"/>
  <c r="J219" i="135"/>
  <c r="R219" i="135" s="1"/>
  <c r="J201" i="135"/>
  <c r="R201" i="135" s="1"/>
  <c r="J220" i="135"/>
  <c r="R220" i="135" s="1"/>
  <c r="J223" i="135"/>
  <c r="R223" i="135" s="1"/>
  <c r="J208" i="135"/>
  <c r="R208" i="135" s="1"/>
  <c r="J200" i="135"/>
  <c r="R200" i="135" s="1"/>
  <c r="J203" i="135"/>
  <c r="R203" i="135" s="1"/>
  <c r="J215" i="135"/>
  <c r="R215" i="135" s="1"/>
  <c r="J209" i="135"/>
  <c r="R209" i="135" s="1"/>
  <c r="J218" i="135"/>
  <c r="R218" i="135" s="1"/>
  <c r="J214" i="135"/>
  <c r="R214" i="135" s="1"/>
  <c r="J206" i="135"/>
  <c r="R206" i="135" s="1"/>
  <c r="J198" i="135"/>
  <c r="R198" i="135" s="1"/>
  <c r="J213" i="135"/>
  <c r="R213" i="135" s="1"/>
  <c r="J207" i="135"/>
  <c r="R207" i="135" s="1"/>
  <c r="J216" i="135"/>
  <c r="R216" i="135" s="1"/>
  <c r="J212" i="135"/>
  <c r="R212" i="135" s="1"/>
  <c r="J204" i="135"/>
  <c r="R204" i="135" s="1"/>
  <c r="J217" i="135"/>
  <c r="R217" i="135" s="1"/>
  <c r="J205" i="135"/>
  <c r="R205" i="135" s="1"/>
  <c r="J199" i="135"/>
  <c r="R199" i="135" s="1"/>
  <c r="O341" i="135"/>
  <c r="O333" i="135"/>
  <c r="O340" i="135"/>
  <c r="O332" i="135"/>
  <c r="O325" i="135"/>
  <c r="O324" i="135"/>
  <c r="O339" i="135"/>
  <c r="O331" i="135"/>
  <c r="O338" i="135"/>
  <c r="O330" i="135"/>
  <c r="O323" i="135"/>
  <c r="O322" i="135"/>
  <c r="O345" i="135"/>
  <c r="O337" i="135"/>
  <c r="O344" i="135"/>
  <c r="O336" i="135"/>
  <c r="O329" i="135"/>
  <c r="O328" i="135"/>
  <c r="O343" i="135"/>
  <c r="O335" i="135"/>
  <c r="O342" i="135"/>
  <c r="O334" i="135"/>
  <c r="O327" i="135"/>
  <c r="O326" i="135"/>
  <c r="L251" i="67"/>
  <c r="L247" i="67"/>
  <c r="L243" i="67"/>
  <c r="L239" i="67"/>
  <c r="L235" i="67"/>
  <c r="L231" i="67"/>
  <c r="L254" i="67"/>
  <c r="L250" i="67"/>
  <c r="L246" i="67"/>
  <c r="L242" i="67"/>
  <c r="L238" i="67"/>
  <c r="L234" i="67"/>
  <c r="L230" i="67"/>
  <c r="L253" i="67"/>
  <c r="T253" i="67" s="1"/>
  <c r="L249" i="67"/>
  <c r="L245" i="67"/>
  <c r="L241" i="67"/>
  <c r="L237" i="67"/>
  <c r="L233" i="67"/>
  <c r="L229" i="67"/>
  <c r="L252" i="67"/>
  <c r="L236" i="67"/>
  <c r="L232" i="67"/>
  <c r="L240" i="67"/>
  <c r="L248" i="67"/>
  <c r="L244" i="67"/>
  <c r="K253" i="67"/>
  <c r="S253" i="67" s="1"/>
  <c r="K249" i="67"/>
  <c r="K245" i="67"/>
  <c r="K241" i="67"/>
  <c r="K237" i="67"/>
  <c r="K233" i="67"/>
  <c r="K229" i="67"/>
  <c r="K252" i="67"/>
  <c r="K248" i="67"/>
  <c r="K244" i="67"/>
  <c r="K240" i="67"/>
  <c r="K236" i="67"/>
  <c r="K232" i="67"/>
  <c r="K247" i="67"/>
  <c r="K239" i="67"/>
  <c r="K231" i="67"/>
  <c r="K251" i="67"/>
  <c r="K243" i="67"/>
  <c r="K235" i="67"/>
  <c r="K246" i="67"/>
  <c r="K230" i="67"/>
  <c r="K254" i="67"/>
  <c r="K238" i="67"/>
  <c r="K250" i="67"/>
  <c r="K242" i="67"/>
  <c r="K234" i="67"/>
  <c r="M98" i="67"/>
  <c r="M94" i="67"/>
  <c r="M90" i="67"/>
  <c r="M86" i="67"/>
  <c r="M82" i="67"/>
  <c r="M78" i="67"/>
  <c r="M74" i="67"/>
  <c r="M97" i="67"/>
  <c r="M93" i="67"/>
  <c r="M89" i="67"/>
  <c r="M85" i="67"/>
  <c r="M81" i="67"/>
  <c r="M77" i="67"/>
  <c r="M96" i="67"/>
  <c r="M92" i="67"/>
  <c r="M88" i="67"/>
  <c r="M84" i="67"/>
  <c r="M80" i="67"/>
  <c r="M76" i="67"/>
  <c r="M87" i="67"/>
  <c r="M99" i="67"/>
  <c r="M83" i="67"/>
  <c r="M75" i="67"/>
  <c r="M95" i="67"/>
  <c r="M79" i="67"/>
  <c r="M91" i="67"/>
  <c r="K283" i="67"/>
  <c r="K279" i="67"/>
  <c r="K275" i="67"/>
  <c r="K271" i="67"/>
  <c r="K267" i="67"/>
  <c r="K285" i="67"/>
  <c r="K281" i="67"/>
  <c r="K277" i="67"/>
  <c r="K273" i="67"/>
  <c r="K269" i="67"/>
  <c r="K282" i="67"/>
  <c r="K274" i="67"/>
  <c r="K266" i="67"/>
  <c r="K262" i="67"/>
  <c r="K280" i="67"/>
  <c r="K272" i="67"/>
  <c r="K265" i="67"/>
  <c r="K261" i="67"/>
  <c r="K278" i="67"/>
  <c r="K270" i="67"/>
  <c r="K264" i="67"/>
  <c r="K260" i="67"/>
  <c r="K276" i="67"/>
  <c r="K284" i="67"/>
  <c r="K268" i="67"/>
  <c r="K263" i="67"/>
  <c r="P282" i="67"/>
  <c r="P278" i="67"/>
  <c r="P274" i="67"/>
  <c r="P270" i="67"/>
  <c r="P266" i="67"/>
  <c r="P262" i="67"/>
  <c r="P284" i="67"/>
  <c r="P280" i="67"/>
  <c r="P276" i="67"/>
  <c r="P272" i="67"/>
  <c r="P268" i="67"/>
  <c r="P264" i="67"/>
  <c r="P260" i="67"/>
  <c r="P279" i="67"/>
  <c r="P271" i="67"/>
  <c r="P263" i="67"/>
  <c r="P285" i="67"/>
  <c r="P277" i="67"/>
  <c r="P269" i="67"/>
  <c r="P261" i="67"/>
  <c r="P283" i="67"/>
  <c r="P275" i="67"/>
  <c r="P267" i="67"/>
  <c r="P265" i="67"/>
  <c r="P281" i="67"/>
  <c r="P273" i="67"/>
  <c r="J314" i="67"/>
  <c r="J310" i="67"/>
  <c r="J306" i="67"/>
  <c r="J302" i="67"/>
  <c r="J298" i="67"/>
  <c r="J294" i="67"/>
  <c r="J316" i="67"/>
  <c r="J312" i="67"/>
  <c r="J308" i="67"/>
  <c r="J304" i="67"/>
  <c r="J300" i="67"/>
  <c r="J296" i="67"/>
  <c r="J292" i="67"/>
  <c r="J309" i="67"/>
  <c r="J301" i="67"/>
  <c r="J293" i="67"/>
  <c r="J315" i="67"/>
  <c r="J307" i="67"/>
  <c r="J299" i="67"/>
  <c r="J291" i="67"/>
  <c r="J313" i="67"/>
  <c r="J305" i="67"/>
  <c r="J297" i="67"/>
  <c r="J311" i="67"/>
  <c r="J303" i="67"/>
  <c r="J295" i="67"/>
  <c r="K313" i="67"/>
  <c r="K309" i="67"/>
  <c r="K305" i="67"/>
  <c r="K301" i="67"/>
  <c r="K297" i="67"/>
  <c r="K293" i="67"/>
  <c r="K315" i="67"/>
  <c r="K311" i="67"/>
  <c r="K307" i="67"/>
  <c r="K303" i="67"/>
  <c r="K299" i="67"/>
  <c r="K295" i="67"/>
  <c r="K291" i="67"/>
  <c r="K314" i="67"/>
  <c r="K306" i="67"/>
  <c r="K298" i="67"/>
  <c r="K312" i="67"/>
  <c r="K304" i="67"/>
  <c r="K296" i="67"/>
  <c r="K310" i="67"/>
  <c r="K302" i="67"/>
  <c r="K294" i="67"/>
  <c r="K300" i="67"/>
  <c r="K292" i="67"/>
  <c r="K316" i="67"/>
  <c r="K308" i="67"/>
  <c r="O99" i="134"/>
  <c r="O91" i="134"/>
  <c r="O83" i="134"/>
  <c r="O75" i="134"/>
  <c r="O92" i="134"/>
  <c r="O84" i="134"/>
  <c r="O76" i="134"/>
  <c r="O97" i="134"/>
  <c r="O89" i="134"/>
  <c r="O81" i="134"/>
  <c r="O98" i="134"/>
  <c r="O90" i="134"/>
  <c r="O82" i="134"/>
  <c r="O74" i="134"/>
  <c r="O95" i="134"/>
  <c r="O87" i="134"/>
  <c r="O79" i="134"/>
  <c r="O96" i="134"/>
  <c r="O88" i="134"/>
  <c r="O80" i="134"/>
  <c r="O93" i="134"/>
  <c r="O85" i="134"/>
  <c r="O77" i="134"/>
  <c r="O94" i="134"/>
  <c r="O86" i="134"/>
  <c r="O78" i="134"/>
  <c r="K377" i="67"/>
  <c r="K373" i="67"/>
  <c r="K369" i="67"/>
  <c r="K365" i="67"/>
  <c r="K361" i="67"/>
  <c r="K357" i="67"/>
  <c r="K353" i="67"/>
  <c r="K376" i="67"/>
  <c r="K372" i="67"/>
  <c r="K368" i="67"/>
  <c r="K364" i="67"/>
  <c r="K360" i="67"/>
  <c r="K356" i="67"/>
  <c r="K375" i="67"/>
  <c r="K371" i="67"/>
  <c r="K367" i="67"/>
  <c r="K363" i="67"/>
  <c r="K359" i="67"/>
  <c r="K355" i="67"/>
  <c r="K366" i="67"/>
  <c r="K362" i="67"/>
  <c r="K370" i="67"/>
  <c r="K378" i="67"/>
  <c r="K374" i="67"/>
  <c r="K358" i="67"/>
  <c r="K354" i="67"/>
  <c r="O128" i="67"/>
  <c r="O124" i="67"/>
  <c r="O120" i="67"/>
  <c r="O130" i="67"/>
  <c r="O126" i="67"/>
  <c r="O122" i="67"/>
  <c r="O123" i="67"/>
  <c r="O117" i="67"/>
  <c r="O113" i="67"/>
  <c r="O109" i="67"/>
  <c r="O105" i="67"/>
  <c r="O127" i="67"/>
  <c r="O119" i="67"/>
  <c r="O115" i="67"/>
  <c r="O111" i="67"/>
  <c r="O107" i="67"/>
  <c r="O125" i="67"/>
  <c r="O114" i="67"/>
  <c r="O106" i="67"/>
  <c r="O121" i="67"/>
  <c r="O112" i="67"/>
  <c r="O118" i="67"/>
  <c r="O110" i="67"/>
  <c r="O129" i="67"/>
  <c r="O116" i="67"/>
  <c r="O108" i="67"/>
  <c r="L129" i="67"/>
  <c r="L125" i="67"/>
  <c r="L121" i="67"/>
  <c r="L117" i="67"/>
  <c r="L113" i="67"/>
  <c r="L109" i="67"/>
  <c r="L105" i="67"/>
  <c r="L128" i="67"/>
  <c r="L124" i="67"/>
  <c r="L120" i="67"/>
  <c r="L116" i="67"/>
  <c r="L112" i="67"/>
  <c r="L108" i="67"/>
  <c r="L127" i="67"/>
  <c r="L123" i="67"/>
  <c r="L119" i="67"/>
  <c r="L115" i="67"/>
  <c r="L111" i="67"/>
  <c r="L107" i="67"/>
  <c r="L126" i="67"/>
  <c r="L110" i="67"/>
  <c r="L122" i="67"/>
  <c r="L130" i="67"/>
  <c r="L106" i="67"/>
  <c r="L118" i="67"/>
  <c r="L114" i="67"/>
  <c r="J223" i="67"/>
  <c r="J219" i="67"/>
  <c r="J215" i="67"/>
  <c r="J211" i="67"/>
  <c r="J207" i="67"/>
  <c r="J203" i="67"/>
  <c r="J199" i="67"/>
  <c r="J222" i="67"/>
  <c r="J221" i="67"/>
  <c r="J217" i="67"/>
  <c r="J213" i="67"/>
  <c r="J209" i="67"/>
  <c r="J205" i="67"/>
  <c r="J201" i="67"/>
  <c r="J218" i="67"/>
  <c r="J210" i="67"/>
  <c r="J202" i="67"/>
  <c r="J216" i="67"/>
  <c r="J208" i="67"/>
  <c r="J200" i="67"/>
  <c r="J214" i="67"/>
  <c r="J206" i="67"/>
  <c r="J198" i="67"/>
  <c r="J204" i="67"/>
  <c r="J212" i="67"/>
  <c r="J220" i="67"/>
  <c r="M222" i="67"/>
  <c r="M218" i="67"/>
  <c r="M214" i="67"/>
  <c r="M210" i="67"/>
  <c r="M206" i="67"/>
  <c r="M202" i="67"/>
  <c r="M198" i="67"/>
  <c r="M221" i="67"/>
  <c r="M217" i="67"/>
  <c r="M213" i="67"/>
  <c r="M209" i="67"/>
  <c r="M205" i="67"/>
  <c r="M201" i="67"/>
  <c r="M216" i="67"/>
  <c r="M208" i="67"/>
  <c r="M200" i="67"/>
  <c r="M220" i="67"/>
  <c r="M212" i="67"/>
  <c r="M204" i="67"/>
  <c r="M223" i="67"/>
  <c r="M207" i="67"/>
  <c r="M215" i="67"/>
  <c r="M199" i="67"/>
  <c r="M203" i="67"/>
  <c r="M219" i="67"/>
  <c r="M211" i="67"/>
  <c r="N374" i="134"/>
  <c r="N366" i="134"/>
  <c r="N358" i="134"/>
  <c r="N373" i="134"/>
  <c r="N365" i="134"/>
  <c r="N357" i="134"/>
  <c r="N372" i="134"/>
  <c r="N364" i="134"/>
  <c r="N356" i="134"/>
  <c r="N371" i="134"/>
  <c r="N363" i="134"/>
  <c r="N354" i="134"/>
  <c r="N378" i="134"/>
  <c r="N370" i="134"/>
  <c r="N362" i="134"/>
  <c r="N377" i="134"/>
  <c r="N369" i="134"/>
  <c r="N361" i="134"/>
  <c r="N355" i="134"/>
  <c r="N376" i="134"/>
  <c r="N368" i="134"/>
  <c r="N360" i="134"/>
  <c r="N375" i="134"/>
  <c r="N367" i="134"/>
  <c r="N359" i="134"/>
  <c r="N353" i="134"/>
  <c r="O158" i="67"/>
  <c r="O154" i="67"/>
  <c r="O150" i="67"/>
  <c r="O146" i="67"/>
  <c r="O142" i="67"/>
  <c r="O138" i="67"/>
  <c r="O161" i="67"/>
  <c r="W161" i="67" s="1"/>
  <c r="O157" i="67"/>
  <c r="O153" i="67"/>
  <c r="O149" i="67"/>
  <c r="O145" i="67"/>
  <c r="O141" i="67"/>
  <c r="O137" i="67"/>
  <c r="O160" i="67"/>
  <c r="O156" i="67"/>
  <c r="O152" i="67"/>
  <c r="O148" i="67"/>
  <c r="O144" i="67"/>
  <c r="O140" i="67"/>
  <c r="O136" i="67"/>
  <c r="O151" i="67"/>
  <c r="O147" i="67"/>
  <c r="O139" i="67"/>
  <c r="O159" i="67"/>
  <c r="O143" i="67"/>
  <c r="O155" i="67"/>
  <c r="P159" i="67"/>
  <c r="X159" i="67" s="1"/>
  <c r="P155" i="67"/>
  <c r="X155" i="67" s="1"/>
  <c r="P151" i="67"/>
  <c r="X151" i="67" s="1"/>
  <c r="P147" i="67"/>
  <c r="X147" i="67" s="1"/>
  <c r="P143" i="67"/>
  <c r="X143" i="67" s="1"/>
  <c r="P139" i="67"/>
  <c r="X139" i="67" s="1"/>
  <c r="P161" i="67"/>
  <c r="X161" i="67" s="1"/>
  <c r="P157" i="67"/>
  <c r="X157" i="67" s="1"/>
  <c r="P153" i="67"/>
  <c r="X153" i="67" s="1"/>
  <c r="P149" i="67"/>
  <c r="X149" i="67" s="1"/>
  <c r="P145" i="67"/>
  <c r="X145" i="67" s="1"/>
  <c r="P141" i="67"/>
  <c r="X141" i="67" s="1"/>
  <c r="P137" i="67"/>
  <c r="X137" i="67" s="1"/>
  <c r="P158" i="67"/>
  <c r="X158" i="67" s="1"/>
  <c r="P150" i="67"/>
  <c r="X150" i="67" s="1"/>
  <c r="P142" i="67"/>
  <c r="X142" i="67" s="1"/>
  <c r="P154" i="67"/>
  <c r="X154" i="67" s="1"/>
  <c r="P146" i="67"/>
  <c r="X146" i="67" s="1"/>
  <c r="P138" i="67"/>
  <c r="X138" i="67" s="1"/>
  <c r="P160" i="67"/>
  <c r="X160" i="67" s="1"/>
  <c r="P144" i="67"/>
  <c r="X144" i="67" s="1"/>
  <c r="P156" i="67"/>
  <c r="X156" i="67" s="1"/>
  <c r="P140" i="67"/>
  <c r="X140" i="67" s="1"/>
  <c r="P152" i="67"/>
  <c r="X152" i="67" s="1"/>
  <c r="P136" i="67"/>
  <c r="X136" i="67" s="1"/>
  <c r="P148" i="67"/>
  <c r="X148" i="67" s="1"/>
  <c r="J34" i="67"/>
  <c r="J30" i="67"/>
  <c r="J26" i="67"/>
  <c r="J22" i="67"/>
  <c r="J18" i="67"/>
  <c r="J14" i="67"/>
  <c r="J37" i="67"/>
  <c r="J29" i="67"/>
  <c r="J25" i="67"/>
  <c r="J17" i="67"/>
  <c r="J33" i="67"/>
  <c r="J36" i="67"/>
  <c r="J32" i="67"/>
  <c r="J28" i="67"/>
  <c r="J24" i="67"/>
  <c r="J20" i="67"/>
  <c r="J16" i="67"/>
  <c r="J12" i="67"/>
  <c r="J23" i="67"/>
  <c r="J13" i="67"/>
  <c r="J35" i="67"/>
  <c r="J15" i="67"/>
  <c r="J21" i="67"/>
  <c r="J31" i="67"/>
  <c r="J19" i="67"/>
  <c r="J27" i="67"/>
  <c r="O371" i="145"/>
  <c r="O363" i="145"/>
  <c r="O355" i="145"/>
  <c r="O376" i="145"/>
  <c r="O362" i="145"/>
  <c r="O356" i="145"/>
  <c r="O369" i="145"/>
  <c r="O361" i="145"/>
  <c r="O374" i="145"/>
  <c r="O368" i="145"/>
  <c r="O354" i="145"/>
  <c r="O364" i="145"/>
  <c r="O375" i="145"/>
  <c r="O367" i="145"/>
  <c r="O359" i="145"/>
  <c r="O366" i="145"/>
  <c r="O360" i="145"/>
  <c r="O353" i="145"/>
  <c r="O373" i="145"/>
  <c r="O365" i="145"/>
  <c r="O357" i="145"/>
  <c r="O358" i="145"/>
  <c r="O370" i="145"/>
  <c r="O372" i="145"/>
  <c r="N376" i="145"/>
  <c r="N368" i="145"/>
  <c r="N360" i="145"/>
  <c r="N375" i="145"/>
  <c r="N367" i="145"/>
  <c r="N359" i="145"/>
  <c r="N374" i="145"/>
  <c r="N366" i="145"/>
  <c r="N358" i="145"/>
  <c r="N373" i="145"/>
  <c r="N365" i="145"/>
  <c r="N357" i="145"/>
  <c r="N372" i="145"/>
  <c r="N364" i="145"/>
  <c r="N356" i="145"/>
  <c r="N371" i="145"/>
  <c r="N363" i="145"/>
  <c r="N355" i="145"/>
  <c r="N370" i="145"/>
  <c r="N362" i="145"/>
  <c r="N354" i="145"/>
  <c r="N369" i="145"/>
  <c r="N361" i="145"/>
  <c r="N353" i="145"/>
  <c r="L253" i="145"/>
  <c r="T253" i="145" s="1"/>
  <c r="L245" i="145"/>
  <c r="L238" i="145"/>
  <c r="L230" i="145"/>
  <c r="L241" i="145"/>
  <c r="L233" i="145"/>
  <c r="L246" i="145"/>
  <c r="L251" i="145"/>
  <c r="L243" i="145"/>
  <c r="L236" i="145"/>
  <c r="L252" i="145"/>
  <c r="L239" i="145"/>
  <c r="L231" i="145"/>
  <c r="L250" i="145"/>
  <c r="L249" i="145"/>
  <c r="L242" i="145"/>
  <c r="L234" i="145"/>
  <c r="L248" i="145"/>
  <c r="L237" i="145"/>
  <c r="L229" i="145"/>
  <c r="L247" i="145"/>
  <c r="L240" i="145"/>
  <c r="L232" i="145"/>
  <c r="L244" i="145"/>
  <c r="L235" i="145"/>
  <c r="L254" i="145"/>
  <c r="T254" i="145" s="1"/>
  <c r="K253" i="145"/>
  <c r="S253" i="145" s="1"/>
  <c r="K245" i="145"/>
  <c r="K246" i="145"/>
  <c r="K236" i="145"/>
  <c r="K252" i="145"/>
  <c r="K231" i="145"/>
  <c r="K229" i="145"/>
  <c r="K251" i="145"/>
  <c r="K243" i="145"/>
  <c r="K242" i="145"/>
  <c r="K234" i="145"/>
  <c r="K248" i="145"/>
  <c r="K241" i="145"/>
  <c r="K237" i="145"/>
  <c r="K249" i="145"/>
  <c r="K254" i="145"/>
  <c r="S254" i="145" s="1"/>
  <c r="K240" i="145"/>
  <c r="K232" i="145"/>
  <c r="K244" i="145"/>
  <c r="K233" i="145"/>
  <c r="K247" i="145"/>
  <c r="K250" i="145"/>
  <c r="K238" i="145"/>
  <c r="K230" i="145"/>
  <c r="K239" i="145"/>
  <c r="K235" i="145"/>
  <c r="K309" i="145"/>
  <c r="K301" i="145"/>
  <c r="K310" i="145"/>
  <c r="K312" i="145"/>
  <c r="K314" i="145"/>
  <c r="K308" i="145"/>
  <c r="K307" i="145"/>
  <c r="K299" i="145"/>
  <c r="K302" i="145"/>
  <c r="K304" i="145"/>
  <c r="K306" i="145"/>
  <c r="K291" i="145"/>
  <c r="K313" i="145"/>
  <c r="K305" i="145"/>
  <c r="K297" i="145"/>
  <c r="K294" i="145"/>
  <c r="K296" i="145"/>
  <c r="K298" i="145"/>
  <c r="K311" i="145"/>
  <c r="K303" i="145"/>
  <c r="K295" i="145"/>
  <c r="K292" i="145"/>
  <c r="K293" i="145"/>
  <c r="K300" i="145"/>
  <c r="K340" i="145"/>
  <c r="K332" i="145"/>
  <c r="K329" i="145"/>
  <c r="K343" i="145"/>
  <c r="K328" i="145"/>
  <c r="K339" i="145"/>
  <c r="K338" i="145"/>
  <c r="K330" i="145"/>
  <c r="K327" i="145"/>
  <c r="K335" i="145"/>
  <c r="K326" i="145"/>
  <c r="K331" i="145"/>
  <c r="K344" i="145"/>
  <c r="K336" i="145"/>
  <c r="K341" i="145"/>
  <c r="K325" i="145"/>
  <c r="K345" i="145"/>
  <c r="K324" i="145"/>
  <c r="K342" i="145"/>
  <c r="K334" i="145"/>
  <c r="K333" i="145"/>
  <c r="K323" i="145"/>
  <c r="K337" i="145"/>
  <c r="K322" i="145"/>
  <c r="P340" i="145"/>
  <c r="X340" i="145" s="1"/>
  <c r="P332" i="145"/>
  <c r="X332" i="145" s="1"/>
  <c r="P341" i="145"/>
  <c r="X341" i="145" s="1"/>
  <c r="P333" i="145"/>
  <c r="X333" i="145" s="1"/>
  <c r="P326" i="145"/>
  <c r="X326" i="145" s="1"/>
  <c r="P323" i="145"/>
  <c r="X323" i="145" s="1"/>
  <c r="P338" i="145"/>
  <c r="X338" i="145" s="1"/>
  <c r="P330" i="145"/>
  <c r="X330" i="145" s="1"/>
  <c r="P339" i="145"/>
  <c r="X339" i="145" s="1"/>
  <c r="P331" i="145"/>
  <c r="X331" i="145" s="1"/>
  <c r="P324" i="145"/>
  <c r="X324" i="145" s="1"/>
  <c r="P325" i="145"/>
  <c r="X325" i="145" s="1"/>
  <c r="P344" i="145"/>
  <c r="X344" i="145" s="1"/>
  <c r="P336" i="145"/>
  <c r="X336" i="145" s="1"/>
  <c r="P345" i="145"/>
  <c r="X345" i="145" s="1"/>
  <c r="P337" i="145"/>
  <c r="X337" i="145" s="1"/>
  <c r="P329" i="145"/>
  <c r="X329" i="145" s="1"/>
  <c r="P322" i="145"/>
  <c r="X322" i="145" s="1"/>
  <c r="P342" i="145"/>
  <c r="X342" i="145" s="1"/>
  <c r="P334" i="145"/>
  <c r="X334" i="145" s="1"/>
  <c r="P343" i="145"/>
  <c r="X343" i="145" s="1"/>
  <c r="P335" i="145"/>
  <c r="X335" i="145" s="1"/>
  <c r="P328" i="145"/>
  <c r="X328" i="145" s="1"/>
  <c r="P327" i="145"/>
  <c r="X327" i="145" s="1"/>
  <c r="P161" i="142"/>
  <c r="X161" i="142" s="1"/>
  <c r="P153" i="142"/>
  <c r="X153" i="142" s="1"/>
  <c r="P154" i="142"/>
  <c r="X154" i="142" s="1"/>
  <c r="P147" i="142"/>
  <c r="X147" i="142" s="1"/>
  <c r="P139" i="142"/>
  <c r="X139" i="142" s="1"/>
  <c r="P146" i="142"/>
  <c r="X146" i="142" s="1"/>
  <c r="P138" i="142"/>
  <c r="X138" i="142" s="1"/>
  <c r="P159" i="142"/>
  <c r="X159" i="142" s="1"/>
  <c r="P160" i="142"/>
  <c r="X160" i="142" s="1"/>
  <c r="P152" i="142"/>
  <c r="X152" i="142" s="1"/>
  <c r="P145" i="142"/>
  <c r="X145" i="142" s="1"/>
  <c r="P137" i="142"/>
  <c r="X137" i="142" s="1"/>
  <c r="P144" i="142"/>
  <c r="X144" i="142" s="1"/>
  <c r="P136" i="142"/>
  <c r="X136" i="142" s="1"/>
  <c r="P157" i="142"/>
  <c r="X157" i="142" s="1"/>
  <c r="P158" i="142"/>
  <c r="X158" i="142" s="1"/>
  <c r="P151" i="142"/>
  <c r="X151" i="142" s="1"/>
  <c r="P143" i="142"/>
  <c r="X143" i="142" s="1"/>
  <c r="P150" i="142"/>
  <c r="X150" i="142" s="1"/>
  <c r="P142" i="142"/>
  <c r="X142" i="142" s="1"/>
  <c r="P155" i="142"/>
  <c r="X155" i="142" s="1"/>
  <c r="P156" i="142"/>
  <c r="X156" i="142" s="1"/>
  <c r="P149" i="142"/>
  <c r="X149" i="142" s="1"/>
  <c r="P141" i="142"/>
  <c r="X141" i="142" s="1"/>
  <c r="P148" i="142"/>
  <c r="X148" i="142" s="1"/>
  <c r="P140" i="142"/>
  <c r="X140" i="142" s="1"/>
  <c r="P187" i="142"/>
  <c r="X187" i="142" s="1"/>
  <c r="P179" i="142"/>
  <c r="X179" i="142" s="1"/>
  <c r="P171" i="142"/>
  <c r="X171" i="142" s="1"/>
  <c r="P190" i="142"/>
  <c r="X190" i="142" s="1"/>
  <c r="P182" i="142"/>
  <c r="X182" i="142" s="1"/>
  <c r="P174" i="142"/>
  <c r="X174" i="142" s="1"/>
  <c r="P185" i="142"/>
  <c r="X185" i="142" s="1"/>
  <c r="P177" i="142"/>
  <c r="X177" i="142" s="1"/>
  <c r="P169" i="142"/>
  <c r="X169" i="142" s="1"/>
  <c r="P188" i="142"/>
  <c r="X188" i="142" s="1"/>
  <c r="P180" i="142"/>
  <c r="X180" i="142" s="1"/>
  <c r="P172" i="142"/>
  <c r="X172" i="142" s="1"/>
  <c r="P191" i="142"/>
  <c r="X191" i="142" s="1"/>
  <c r="P183" i="142"/>
  <c r="X183" i="142" s="1"/>
  <c r="P175" i="142"/>
  <c r="X175" i="142" s="1"/>
  <c r="P167" i="142"/>
  <c r="X167" i="142" s="1"/>
  <c r="P186" i="142"/>
  <c r="X186" i="142" s="1"/>
  <c r="P178" i="142"/>
  <c r="X178" i="142" s="1"/>
  <c r="P170" i="142"/>
  <c r="X170" i="142" s="1"/>
  <c r="P189" i="142"/>
  <c r="X189" i="142" s="1"/>
  <c r="P181" i="142"/>
  <c r="X181" i="142" s="1"/>
  <c r="P173" i="142"/>
  <c r="X173" i="142" s="1"/>
  <c r="P192" i="142"/>
  <c r="X192" i="142" s="1"/>
  <c r="P184" i="142"/>
  <c r="X184" i="142" s="1"/>
  <c r="P176" i="142"/>
  <c r="X176" i="142" s="1"/>
  <c r="P168" i="142"/>
  <c r="X168" i="142" s="1"/>
  <c r="M345" i="142"/>
  <c r="M337" i="142"/>
  <c r="M329" i="142"/>
  <c r="M342" i="142"/>
  <c r="M334" i="142"/>
  <c r="M326" i="142"/>
  <c r="M343" i="142"/>
  <c r="M335" i="142"/>
  <c r="M327" i="142"/>
  <c r="M340" i="142"/>
  <c r="M332" i="142"/>
  <c r="M324" i="142"/>
  <c r="M341" i="142"/>
  <c r="M333" i="142"/>
  <c r="M325" i="142"/>
  <c r="M338" i="142"/>
  <c r="M330" i="142"/>
  <c r="M323" i="142"/>
  <c r="M331" i="142"/>
  <c r="M322" i="142"/>
  <c r="M344" i="142"/>
  <c r="M336" i="142"/>
  <c r="M339" i="142"/>
  <c r="M328" i="142"/>
  <c r="P62" i="135"/>
  <c r="X62" i="135" s="1"/>
  <c r="P54" i="135"/>
  <c r="X54" i="135" s="1"/>
  <c r="P46" i="135"/>
  <c r="X46" i="135" s="1"/>
  <c r="P57" i="135"/>
  <c r="X57" i="135" s="1"/>
  <c r="P65" i="135"/>
  <c r="X65" i="135" s="1"/>
  <c r="P51" i="135"/>
  <c r="X51" i="135" s="1"/>
  <c r="P68" i="135"/>
  <c r="X68" i="135" s="1"/>
  <c r="P60" i="135"/>
  <c r="X60" i="135" s="1"/>
  <c r="P52" i="135"/>
  <c r="X52" i="135" s="1"/>
  <c r="P44" i="135"/>
  <c r="X44" i="135" s="1"/>
  <c r="P53" i="135"/>
  <c r="X53" i="135" s="1"/>
  <c r="P61" i="135"/>
  <c r="X61" i="135" s="1"/>
  <c r="P47" i="135"/>
  <c r="X47" i="135" s="1"/>
  <c r="P66" i="135"/>
  <c r="X66" i="135" s="1"/>
  <c r="P58" i="135"/>
  <c r="X58" i="135" s="1"/>
  <c r="P50" i="135"/>
  <c r="X50" i="135" s="1"/>
  <c r="P67" i="135"/>
  <c r="X67" i="135" s="1"/>
  <c r="P49" i="135"/>
  <c r="X49" i="135" s="1"/>
  <c r="P59" i="135"/>
  <c r="X59" i="135" s="1"/>
  <c r="P43" i="135"/>
  <c r="X43" i="135" s="1"/>
  <c r="P64" i="135"/>
  <c r="X64" i="135" s="1"/>
  <c r="P56" i="135"/>
  <c r="X56" i="135" s="1"/>
  <c r="P48" i="135"/>
  <c r="X48" i="135" s="1"/>
  <c r="P63" i="135"/>
  <c r="X63" i="135" s="1"/>
  <c r="P45" i="135"/>
  <c r="X45" i="135" s="1"/>
  <c r="P55" i="135"/>
  <c r="X55" i="135" s="1"/>
  <c r="N67" i="135"/>
  <c r="V67" i="135" s="1"/>
  <c r="N59" i="135"/>
  <c r="N51" i="135"/>
  <c r="N43" i="135"/>
  <c r="N56" i="135"/>
  <c r="N68" i="135"/>
  <c r="V68" i="135" s="1"/>
  <c r="N50" i="135"/>
  <c r="N65" i="135"/>
  <c r="N57" i="135"/>
  <c r="N49" i="135"/>
  <c r="N66" i="135"/>
  <c r="N52" i="135"/>
  <c r="N64" i="135"/>
  <c r="N46" i="135"/>
  <c r="N63" i="135"/>
  <c r="N55" i="135"/>
  <c r="N47" i="135"/>
  <c r="N62" i="135"/>
  <c r="N48" i="135"/>
  <c r="N58" i="135"/>
  <c r="N61" i="135"/>
  <c r="N53" i="135"/>
  <c r="N45" i="135"/>
  <c r="N60" i="135"/>
  <c r="N44" i="135"/>
  <c r="N54" i="135"/>
  <c r="J124" i="135"/>
  <c r="R124" i="135" s="1"/>
  <c r="J116" i="135"/>
  <c r="R116" i="135" s="1"/>
  <c r="J108" i="135"/>
  <c r="R108" i="135" s="1"/>
  <c r="J123" i="135"/>
  <c r="R123" i="135" s="1"/>
  <c r="J115" i="135"/>
  <c r="R115" i="135" s="1"/>
  <c r="J107" i="135"/>
  <c r="R107" i="135" s="1"/>
  <c r="J122" i="135"/>
  <c r="R122" i="135" s="1"/>
  <c r="J114" i="135"/>
  <c r="R114" i="135" s="1"/>
  <c r="J106" i="135"/>
  <c r="R106" i="135" s="1"/>
  <c r="J121" i="135"/>
  <c r="R121" i="135" s="1"/>
  <c r="J113" i="135"/>
  <c r="R113" i="135" s="1"/>
  <c r="J105" i="135"/>
  <c r="R105" i="135" s="1"/>
  <c r="J128" i="135"/>
  <c r="R128" i="135" s="1"/>
  <c r="J120" i="135"/>
  <c r="R120" i="135" s="1"/>
  <c r="J112" i="135"/>
  <c r="R112" i="135" s="1"/>
  <c r="J127" i="135"/>
  <c r="R127" i="135" s="1"/>
  <c r="J119" i="135"/>
  <c r="R119" i="135" s="1"/>
  <c r="J111" i="135"/>
  <c r="R111" i="135" s="1"/>
  <c r="J126" i="135"/>
  <c r="R126" i="135" s="1"/>
  <c r="J118" i="135"/>
  <c r="R118" i="135" s="1"/>
  <c r="J110" i="135"/>
  <c r="R110" i="135" s="1"/>
  <c r="J125" i="135"/>
  <c r="R125" i="135" s="1"/>
  <c r="J117" i="135"/>
  <c r="R117" i="135" s="1"/>
  <c r="J109" i="135"/>
  <c r="R109" i="135" s="1"/>
  <c r="L156" i="135"/>
  <c r="L148" i="135"/>
  <c r="L140" i="135"/>
  <c r="L149" i="135"/>
  <c r="L139" i="135"/>
  <c r="L161" i="135"/>
  <c r="T161" i="135" s="1"/>
  <c r="L154" i="135"/>
  <c r="L146" i="135"/>
  <c r="L138" i="135"/>
  <c r="L141" i="135"/>
  <c r="L159" i="135"/>
  <c r="L145" i="135"/>
  <c r="L160" i="135"/>
  <c r="T160" i="135" s="1"/>
  <c r="L152" i="135"/>
  <c r="L144" i="135"/>
  <c r="L136" i="135"/>
  <c r="L153" i="135"/>
  <c r="L151" i="135"/>
  <c r="L137" i="135"/>
  <c r="L158" i="135"/>
  <c r="L150" i="135"/>
  <c r="L142" i="135"/>
  <c r="L157" i="135"/>
  <c r="L147" i="135"/>
  <c r="L143" i="135"/>
  <c r="L155" i="135"/>
  <c r="M280" i="135"/>
  <c r="M272" i="135"/>
  <c r="M264" i="135"/>
  <c r="M273" i="135"/>
  <c r="M267" i="135"/>
  <c r="M261" i="135"/>
  <c r="M278" i="135"/>
  <c r="M270" i="135"/>
  <c r="M262" i="135"/>
  <c r="M265" i="135"/>
  <c r="M285" i="135"/>
  <c r="U285" i="135" s="1"/>
  <c r="M279" i="135"/>
  <c r="M284" i="135"/>
  <c r="U284" i="135" s="1"/>
  <c r="M276" i="135"/>
  <c r="M268" i="135"/>
  <c r="M260" i="135"/>
  <c r="M283" i="135"/>
  <c r="M277" i="135"/>
  <c r="M263" i="135"/>
  <c r="M282" i="135"/>
  <c r="M274" i="135"/>
  <c r="M266" i="135"/>
  <c r="M281" i="135"/>
  <c r="M275" i="135"/>
  <c r="M269" i="135"/>
  <c r="M271" i="135"/>
  <c r="P68" i="67"/>
  <c r="P64" i="67"/>
  <c r="P60" i="67"/>
  <c r="P56" i="67"/>
  <c r="P52" i="67"/>
  <c r="P48" i="67"/>
  <c r="P44" i="67"/>
  <c r="P66" i="67"/>
  <c r="P62" i="67"/>
  <c r="P58" i="67"/>
  <c r="P54" i="67"/>
  <c r="P50" i="67"/>
  <c r="P46" i="67"/>
  <c r="P63" i="67"/>
  <c r="P55" i="67"/>
  <c r="P47" i="67"/>
  <c r="P61" i="67"/>
  <c r="P53" i="67"/>
  <c r="P45" i="67"/>
  <c r="P67" i="67"/>
  <c r="P59" i="67"/>
  <c r="P51" i="67"/>
  <c r="P43" i="67"/>
  <c r="P65" i="67"/>
  <c r="P57" i="67"/>
  <c r="P49" i="67"/>
  <c r="O68" i="67"/>
  <c r="O64" i="67"/>
  <c r="O60" i="67"/>
  <c r="O56" i="67"/>
  <c r="O52" i="67"/>
  <c r="O48" i="67"/>
  <c r="O44" i="67"/>
  <c r="O66" i="67"/>
  <c r="O62" i="67"/>
  <c r="O58" i="67"/>
  <c r="O54" i="67"/>
  <c r="O50" i="67"/>
  <c r="O46" i="67"/>
  <c r="O67" i="67"/>
  <c r="O59" i="67"/>
  <c r="O51" i="67"/>
  <c r="O43" i="67"/>
  <c r="O63" i="67"/>
  <c r="O55" i="67"/>
  <c r="O47" i="67"/>
  <c r="O65" i="67"/>
  <c r="O49" i="67"/>
  <c r="O57" i="67"/>
  <c r="O53" i="67"/>
  <c r="O45" i="67"/>
  <c r="O61" i="67"/>
  <c r="K191" i="67"/>
  <c r="S191" i="67" s="1"/>
  <c r="K187" i="67"/>
  <c r="K183" i="67"/>
  <c r="K179" i="67"/>
  <c r="K175" i="67"/>
  <c r="K171" i="67"/>
  <c r="K167" i="67"/>
  <c r="K186" i="67"/>
  <c r="K182" i="67"/>
  <c r="K174" i="67"/>
  <c r="K170" i="67"/>
  <c r="K190" i="67"/>
  <c r="K178" i="67"/>
  <c r="K189" i="67"/>
  <c r="K185" i="67"/>
  <c r="K181" i="67"/>
  <c r="K177" i="67"/>
  <c r="K173" i="67"/>
  <c r="K169" i="67"/>
  <c r="K188" i="67"/>
  <c r="K172" i="67"/>
  <c r="K184" i="67"/>
  <c r="K168" i="67"/>
  <c r="K176" i="67"/>
  <c r="K180" i="67"/>
  <c r="K192" i="67"/>
  <c r="J347" i="67"/>
  <c r="J343" i="67"/>
  <c r="J339" i="67"/>
  <c r="J335" i="67"/>
  <c r="J331" i="67"/>
  <c r="J327" i="67"/>
  <c r="J323" i="67"/>
  <c r="J346" i="67"/>
  <c r="J342" i="67"/>
  <c r="J338" i="67"/>
  <c r="J334" i="67"/>
  <c r="J330" i="67"/>
  <c r="J326" i="67"/>
  <c r="J322" i="67"/>
  <c r="J345" i="67"/>
  <c r="J341" i="67"/>
  <c r="J337" i="67"/>
  <c r="J333" i="67"/>
  <c r="J329" i="67"/>
  <c r="J325" i="67"/>
  <c r="J336" i="67"/>
  <c r="J332" i="67"/>
  <c r="J344" i="67"/>
  <c r="J328" i="67"/>
  <c r="J324" i="67"/>
  <c r="J340" i="67"/>
  <c r="P346" i="67"/>
  <c r="P342" i="67"/>
  <c r="P338" i="67"/>
  <c r="P334" i="67"/>
  <c r="P330" i="67"/>
  <c r="P326" i="67"/>
  <c r="P322" i="67"/>
  <c r="P345" i="67"/>
  <c r="P341" i="67"/>
  <c r="P337" i="67"/>
  <c r="P333" i="67"/>
  <c r="P329" i="67"/>
  <c r="P325" i="67"/>
  <c r="P344" i="67"/>
  <c r="P340" i="67"/>
  <c r="P336" i="67"/>
  <c r="P332" i="67"/>
  <c r="P328" i="67"/>
  <c r="P324" i="67"/>
  <c r="P347" i="67"/>
  <c r="P331" i="67"/>
  <c r="P343" i="67"/>
  <c r="P327" i="67"/>
  <c r="P335" i="67"/>
  <c r="P339" i="67"/>
  <c r="P323" i="67"/>
  <c r="O67" i="134"/>
  <c r="O59" i="134"/>
  <c r="O51" i="134"/>
  <c r="O62" i="134"/>
  <c r="O54" i="134"/>
  <c r="O45" i="134"/>
  <c r="O46" i="134"/>
  <c r="O65" i="134"/>
  <c r="O57" i="134"/>
  <c r="O68" i="134"/>
  <c r="O60" i="134"/>
  <c r="O52" i="134"/>
  <c r="O43" i="134"/>
  <c r="O44" i="134"/>
  <c r="O63" i="134"/>
  <c r="O55" i="134"/>
  <c r="O66" i="134"/>
  <c r="O58" i="134"/>
  <c r="O49" i="134"/>
  <c r="O50" i="134"/>
  <c r="O61" i="134"/>
  <c r="O53" i="134"/>
  <c r="O64" i="134"/>
  <c r="O56" i="134"/>
  <c r="O47" i="134"/>
  <c r="O48" i="134"/>
  <c r="N64" i="134"/>
  <c r="N56" i="134"/>
  <c r="N65" i="134"/>
  <c r="N57" i="134"/>
  <c r="N49" i="134"/>
  <c r="N50" i="134"/>
  <c r="N62" i="134"/>
  <c r="N54" i="134"/>
  <c r="N63" i="134"/>
  <c r="N55" i="134"/>
  <c r="N47" i="134"/>
  <c r="N48" i="134"/>
  <c r="N68" i="134"/>
  <c r="N60" i="134"/>
  <c r="N52" i="134"/>
  <c r="N61" i="134"/>
  <c r="N53" i="134"/>
  <c r="N45" i="134"/>
  <c r="N46" i="134"/>
  <c r="N66" i="134"/>
  <c r="N58" i="134"/>
  <c r="N67" i="134"/>
  <c r="N59" i="134"/>
  <c r="N51" i="134"/>
  <c r="N43" i="134"/>
  <c r="N44" i="134"/>
  <c r="L220" i="134"/>
  <c r="L219" i="134"/>
  <c r="L212" i="134"/>
  <c r="L204" i="134"/>
  <c r="L215" i="134"/>
  <c r="L207" i="134"/>
  <c r="L199" i="134"/>
  <c r="L218" i="134"/>
  <c r="L217" i="134"/>
  <c r="L210" i="134"/>
  <c r="L202" i="134"/>
  <c r="L213" i="134"/>
  <c r="L205" i="134"/>
  <c r="L223" i="134"/>
  <c r="L216" i="134"/>
  <c r="L208" i="134"/>
  <c r="L200" i="134"/>
  <c r="L211" i="134"/>
  <c r="L203" i="134"/>
  <c r="L222" i="134"/>
  <c r="L221" i="134"/>
  <c r="L214" i="134"/>
  <c r="L206" i="134"/>
  <c r="L198" i="134"/>
  <c r="L209" i="134"/>
  <c r="L201" i="134"/>
  <c r="N372" i="135"/>
  <c r="N364" i="135"/>
  <c r="N356" i="135"/>
  <c r="N371" i="135"/>
  <c r="N363" i="135"/>
  <c r="N355" i="135"/>
  <c r="N370" i="135"/>
  <c r="N362" i="135"/>
  <c r="N354" i="135"/>
  <c r="N369" i="135"/>
  <c r="N361" i="135"/>
  <c r="N353" i="135"/>
  <c r="N376" i="135"/>
  <c r="N368" i="135"/>
  <c r="N360" i="135"/>
  <c r="N375" i="135"/>
  <c r="N367" i="135"/>
  <c r="N359" i="135"/>
  <c r="N374" i="135"/>
  <c r="N366" i="135"/>
  <c r="N358" i="135"/>
  <c r="N373" i="135"/>
  <c r="N365" i="135"/>
  <c r="N357" i="135"/>
  <c r="J217" i="145"/>
  <c r="R217" i="145" s="1"/>
  <c r="J209" i="145"/>
  <c r="R209" i="145" s="1"/>
  <c r="J220" i="145"/>
  <c r="R220" i="145" s="1"/>
  <c r="J201" i="145"/>
  <c r="R201" i="145" s="1"/>
  <c r="J206" i="145"/>
  <c r="R206" i="145" s="1"/>
  <c r="J207" i="145"/>
  <c r="R207" i="145" s="1"/>
  <c r="J223" i="145"/>
  <c r="R223" i="145" s="1"/>
  <c r="J215" i="145"/>
  <c r="R215" i="145" s="1"/>
  <c r="J218" i="145"/>
  <c r="R218" i="145" s="1"/>
  <c r="J212" i="145"/>
  <c r="R212" i="145" s="1"/>
  <c r="J199" i="145"/>
  <c r="R199" i="145" s="1"/>
  <c r="J198" i="145"/>
  <c r="R198" i="145" s="1"/>
  <c r="J202" i="145"/>
  <c r="R202" i="145" s="1"/>
  <c r="J221" i="145"/>
  <c r="R221" i="145" s="1"/>
  <c r="J213" i="145"/>
  <c r="R213" i="145" s="1"/>
  <c r="J210" i="145"/>
  <c r="R210" i="145" s="1"/>
  <c r="J205" i="145"/>
  <c r="R205" i="145" s="1"/>
  <c r="J222" i="145"/>
  <c r="R222" i="145" s="1"/>
  <c r="J216" i="145"/>
  <c r="R216" i="145" s="1"/>
  <c r="J204" i="145"/>
  <c r="R204" i="145" s="1"/>
  <c r="J219" i="145"/>
  <c r="R219" i="145" s="1"/>
  <c r="J211" i="145"/>
  <c r="R211" i="145" s="1"/>
  <c r="J208" i="145"/>
  <c r="R208" i="145" s="1"/>
  <c r="J203" i="145"/>
  <c r="R203" i="145" s="1"/>
  <c r="J214" i="145"/>
  <c r="R214" i="145" s="1"/>
  <c r="J200" i="145"/>
  <c r="R200" i="145" s="1"/>
  <c r="M285" i="145"/>
  <c r="U285" i="145" s="1"/>
  <c r="M278" i="145"/>
  <c r="M272" i="145"/>
  <c r="M264" i="145"/>
  <c r="M280" i="145"/>
  <c r="M261" i="145"/>
  <c r="M267" i="145"/>
  <c r="M283" i="145"/>
  <c r="M284" i="145"/>
  <c r="U284" i="145" s="1"/>
  <c r="M270" i="145"/>
  <c r="M262" i="145"/>
  <c r="M277" i="145"/>
  <c r="M273" i="145"/>
  <c r="M263" i="145"/>
  <c r="M281" i="145"/>
  <c r="M276" i="145"/>
  <c r="M268" i="145"/>
  <c r="M260" i="145"/>
  <c r="M269" i="145"/>
  <c r="M265" i="145"/>
  <c r="M279" i="145"/>
  <c r="M274" i="145"/>
  <c r="M266" i="145"/>
  <c r="M282" i="145"/>
  <c r="M271" i="145"/>
  <c r="M275" i="145"/>
  <c r="O253" i="135"/>
  <c r="W253" i="135" s="1"/>
  <c r="O245" i="135"/>
  <c r="O237" i="135"/>
  <c r="O229" i="135"/>
  <c r="O254" i="135"/>
  <c r="W254" i="135" s="1"/>
  <c r="O248" i="135"/>
  <c r="O242" i="135"/>
  <c r="O251" i="135"/>
  <c r="O243" i="135"/>
  <c r="O235" i="135"/>
  <c r="O252" i="135"/>
  <c r="O246" i="135"/>
  <c r="O240" i="135"/>
  <c r="O250" i="135"/>
  <c r="O249" i="135"/>
  <c r="O241" i="135"/>
  <c r="O233" i="135"/>
  <c r="O244" i="135"/>
  <c r="O238" i="135"/>
  <c r="O232" i="135"/>
  <c r="O247" i="135"/>
  <c r="O239" i="135"/>
  <c r="O231" i="135"/>
  <c r="O236" i="135"/>
  <c r="O230" i="135"/>
  <c r="O234" i="135"/>
  <c r="N343" i="135"/>
  <c r="N335" i="135"/>
  <c r="N334" i="135"/>
  <c r="N327" i="135"/>
  <c r="N330" i="135"/>
  <c r="N322" i="135"/>
  <c r="N341" i="135"/>
  <c r="N333" i="135"/>
  <c r="N344" i="135"/>
  <c r="N325" i="135"/>
  <c r="N326" i="135"/>
  <c r="N324" i="135"/>
  <c r="N339" i="135"/>
  <c r="N331" i="135"/>
  <c r="N336" i="135"/>
  <c r="N323" i="135"/>
  <c r="N328" i="135"/>
  <c r="N340" i="135"/>
  <c r="N345" i="135"/>
  <c r="N337" i="135"/>
  <c r="N342" i="135"/>
  <c r="N329" i="135"/>
  <c r="N338" i="135"/>
  <c r="N332" i="135"/>
  <c r="P251" i="67"/>
  <c r="X251" i="67" s="1"/>
  <c r="P247" i="67"/>
  <c r="X247" i="67" s="1"/>
  <c r="P243" i="67"/>
  <c r="X243" i="67" s="1"/>
  <c r="P239" i="67"/>
  <c r="X239" i="67" s="1"/>
  <c r="P235" i="67"/>
  <c r="X235" i="67" s="1"/>
  <c r="P231" i="67"/>
  <c r="X231" i="67" s="1"/>
  <c r="P254" i="67"/>
  <c r="X254" i="67" s="1"/>
  <c r="P250" i="67"/>
  <c r="X250" i="67" s="1"/>
  <c r="P246" i="67"/>
  <c r="X246" i="67" s="1"/>
  <c r="P242" i="67"/>
  <c r="X242" i="67" s="1"/>
  <c r="P238" i="67"/>
  <c r="X238" i="67" s="1"/>
  <c r="P234" i="67"/>
  <c r="X234" i="67" s="1"/>
  <c r="P230" i="67"/>
  <c r="X230" i="67" s="1"/>
  <c r="P253" i="67"/>
  <c r="X253" i="67" s="1"/>
  <c r="P245" i="67"/>
  <c r="X245" i="67" s="1"/>
  <c r="P237" i="67"/>
  <c r="X237" i="67" s="1"/>
  <c r="P229" i="67"/>
  <c r="X229" i="67" s="1"/>
  <c r="P249" i="67"/>
  <c r="X249" i="67" s="1"/>
  <c r="P241" i="67"/>
  <c r="X241" i="67" s="1"/>
  <c r="P233" i="67"/>
  <c r="X233" i="67" s="1"/>
  <c r="P252" i="67"/>
  <c r="X252" i="67" s="1"/>
  <c r="P236" i="67"/>
  <c r="X236" i="67" s="1"/>
  <c r="P244" i="67"/>
  <c r="X244" i="67" s="1"/>
  <c r="P232" i="67"/>
  <c r="X232" i="67" s="1"/>
  <c r="P248" i="67"/>
  <c r="X248" i="67" s="1"/>
  <c r="P240" i="67"/>
  <c r="X240" i="67" s="1"/>
  <c r="N284" i="67"/>
  <c r="N280" i="67"/>
  <c r="N276" i="67"/>
  <c r="N272" i="67"/>
  <c r="N268" i="67"/>
  <c r="N264" i="67"/>
  <c r="N260" i="67"/>
  <c r="N282" i="67"/>
  <c r="N278" i="67"/>
  <c r="N274" i="67"/>
  <c r="N270" i="67"/>
  <c r="N266" i="67"/>
  <c r="N262" i="67"/>
  <c r="N285" i="67"/>
  <c r="N277" i="67"/>
  <c r="N269" i="67"/>
  <c r="N261" i="67"/>
  <c r="N283" i="67"/>
  <c r="N275" i="67"/>
  <c r="N267" i="67"/>
  <c r="N281" i="67"/>
  <c r="N273" i="67"/>
  <c r="N265" i="67"/>
  <c r="N271" i="67"/>
  <c r="N263" i="67"/>
  <c r="N279" i="67"/>
  <c r="L313" i="67"/>
  <c r="L309" i="67"/>
  <c r="L305" i="67"/>
  <c r="L301" i="67"/>
  <c r="L297" i="67"/>
  <c r="L293" i="67"/>
  <c r="L316" i="67"/>
  <c r="L308" i="67"/>
  <c r="L300" i="67"/>
  <c r="L292" i="67"/>
  <c r="L312" i="67"/>
  <c r="L304" i="67"/>
  <c r="L296" i="67"/>
  <c r="L315" i="67"/>
  <c r="L311" i="67"/>
  <c r="L307" i="67"/>
  <c r="L303" i="67"/>
  <c r="L299" i="67"/>
  <c r="L295" i="67"/>
  <c r="L291" i="67"/>
  <c r="L302" i="67"/>
  <c r="L298" i="67"/>
  <c r="L306" i="67"/>
  <c r="L314" i="67"/>
  <c r="L310" i="67"/>
  <c r="L294" i="67"/>
  <c r="O377" i="67"/>
  <c r="O373" i="67"/>
  <c r="O369" i="67"/>
  <c r="O365" i="67"/>
  <c r="O361" i="67"/>
  <c r="O357" i="67"/>
  <c r="O353" i="67"/>
  <c r="O376" i="67"/>
  <c r="O372" i="67"/>
  <c r="O368" i="67"/>
  <c r="O364" i="67"/>
  <c r="O360" i="67"/>
  <c r="O356" i="67"/>
  <c r="O375" i="67"/>
  <c r="O367" i="67"/>
  <c r="O359" i="67"/>
  <c r="O371" i="67"/>
  <c r="O363" i="67"/>
  <c r="O355" i="67"/>
  <c r="O366" i="67"/>
  <c r="O374" i="67"/>
  <c r="O358" i="67"/>
  <c r="O362" i="67"/>
  <c r="O354" i="67"/>
  <c r="O378" i="67"/>
  <c r="O370" i="67"/>
  <c r="L222" i="67"/>
  <c r="L218" i="67"/>
  <c r="L214" i="67"/>
  <c r="L210" i="67"/>
  <c r="L206" i="67"/>
  <c r="L202" i="67"/>
  <c r="L198" i="67"/>
  <c r="L220" i="67"/>
  <c r="L216" i="67"/>
  <c r="L212" i="67"/>
  <c r="L208" i="67"/>
  <c r="L204" i="67"/>
  <c r="L200" i="67"/>
  <c r="L223" i="67"/>
  <c r="L215" i="67"/>
  <c r="L207" i="67"/>
  <c r="L199" i="67"/>
  <c r="L221" i="67"/>
  <c r="L213" i="67"/>
  <c r="L205" i="67"/>
  <c r="L219" i="67"/>
  <c r="L211" i="67"/>
  <c r="L203" i="67"/>
  <c r="L217" i="67"/>
  <c r="L209" i="67"/>
  <c r="L201" i="67"/>
  <c r="N159" i="67"/>
  <c r="N155" i="67"/>
  <c r="N151" i="67"/>
  <c r="N147" i="67"/>
  <c r="N143" i="67"/>
  <c r="N161" i="67"/>
  <c r="V161" i="67" s="1"/>
  <c r="N157" i="67"/>
  <c r="N153" i="67"/>
  <c r="N149" i="67"/>
  <c r="N145" i="67"/>
  <c r="N141" i="67"/>
  <c r="N158" i="67"/>
  <c r="N150" i="67"/>
  <c r="N142" i="67"/>
  <c r="N137" i="67"/>
  <c r="N154" i="67"/>
  <c r="N146" i="67"/>
  <c r="N139" i="67"/>
  <c r="N156" i="67"/>
  <c r="N140" i="67"/>
  <c r="N148" i="67"/>
  <c r="N136" i="67"/>
  <c r="N160" i="67"/>
  <c r="V160" i="67" s="1"/>
  <c r="N152" i="67"/>
  <c r="N144" i="67"/>
  <c r="N138" i="67"/>
  <c r="M372" i="145"/>
  <c r="M364" i="145"/>
  <c r="M356" i="145"/>
  <c r="M357" i="145"/>
  <c r="M359" i="145"/>
  <c r="M371" i="145"/>
  <c r="M370" i="145"/>
  <c r="M362" i="145"/>
  <c r="M354" i="145"/>
  <c r="M353" i="145"/>
  <c r="M369" i="145"/>
  <c r="M355" i="145"/>
  <c r="M376" i="145"/>
  <c r="M368" i="145"/>
  <c r="M360" i="145"/>
  <c r="M373" i="145"/>
  <c r="M375" i="145"/>
  <c r="M361" i="145"/>
  <c r="M374" i="145"/>
  <c r="M366" i="145"/>
  <c r="M358" i="145"/>
  <c r="M365" i="145"/>
  <c r="M367" i="145"/>
  <c r="M363" i="145"/>
  <c r="N252" i="145"/>
  <c r="N244" i="145"/>
  <c r="N237" i="145"/>
  <c r="N229" i="145"/>
  <c r="N240" i="145"/>
  <c r="N232" i="145"/>
  <c r="N243" i="145"/>
  <c r="N250" i="145"/>
  <c r="N242" i="145"/>
  <c r="N235" i="145"/>
  <c r="N253" i="145"/>
  <c r="V253" i="145" s="1"/>
  <c r="N238" i="145"/>
  <c r="N230" i="145"/>
  <c r="N248" i="145"/>
  <c r="N241" i="145"/>
  <c r="N233" i="145"/>
  <c r="N249" i="145"/>
  <c r="N236" i="145"/>
  <c r="N247" i="145"/>
  <c r="N254" i="145"/>
  <c r="V254" i="145" s="1"/>
  <c r="N246" i="145"/>
  <c r="N239" i="145"/>
  <c r="N231" i="145"/>
  <c r="N245" i="145"/>
  <c r="N234" i="145"/>
  <c r="N251" i="145"/>
  <c r="O340" i="145"/>
  <c r="O332" i="145"/>
  <c r="O327" i="145"/>
  <c r="O337" i="145"/>
  <c r="O328" i="145"/>
  <c r="O333" i="145"/>
  <c r="O338" i="145"/>
  <c r="O330" i="145"/>
  <c r="O325" i="145"/>
  <c r="O329" i="145"/>
  <c r="O326" i="145"/>
  <c r="O341" i="145"/>
  <c r="O344" i="145"/>
  <c r="O336" i="145"/>
  <c r="O343" i="145"/>
  <c r="O323" i="145"/>
  <c r="O339" i="145"/>
  <c r="O324" i="145"/>
  <c r="O342" i="145"/>
  <c r="O334" i="145"/>
  <c r="O335" i="145"/>
  <c r="O345" i="145"/>
  <c r="O331" i="145"/>
  <c r="O322" i="145"/>
  <c r="M60" i="135"/>
  <c r="M44" i="135"/>
  <c r="M61" i="135"/>
  <c r="M53" i="135"/>
  <c r="M45" i="135"/>
  <c r="M58" i="135"/>
  <c r="M56" i="135"/>
  <c r="M67" i="135"/>
  <c r="U67" i="135" s="1"/>
  <c r="M59" i="135"/>
  <c r="M51" i="135"/>
  <c r="M43" i="135"/>
  <c r="M54" i="135"/>
  <c r="M68" i="135"/>
  <c r="U68" i="135" s="1"/>
  <c r="M48" i="135"/>
  <c r="M65" i="135"/>
  <c r="M57" i="135"/>
  <c r="M49" i="135"/>
  <c r="M64" i="135"/>
  <c r="M52" i="135"/>
  <c r="M66" i="135"/>
  <c r="M46" i="135"/>
  <c r="M63" i="135"/>
  <c r="M55" i="135"/>
  <c r="M47" i="135"/>
  <c r="M62" i="135"/>
  <c r="M50" i="135"/>
  <c r="K285" i="135"/>
  <c r="S285" i="135" s="1"/>
  <c r="K277" i="135"/>
  <c r="K269" i="135"/>
  <c r="K261" i="135"/>
  <c r="K282" i="135"/>
  <c r="K276" i="135"/>
  <c r="K278" i="135"/>
  <c r="K283" i="135"/>
  <c r="K275" i="135"/>
  <c r="K267" i="135"/>
  <c r="K280" i="135"/>
  <c r="K274" i="135"/>
  <c r="K268" i="135"/>
  <c r="K262" i="135"/>
  <c r="K281" i="135"/>
  <c r="K273" i="135"/>
  <c r="K265" i="135"/>
  <c r="K272" i="135"/>
  <c r="K266" i="135"/>
  <c r="K260" i="135"/>
  <c r="K279" i="135"/>
  <c r="K271" i="135"/>
  <c r="K263" i="135"/>
  <c r="K264" i="135"/>
  <c r="K284" i="135"/>
  <c r="S284" i="135" s="1"/>
  <c r="K270" i="135"/>
  <c r="J66" i="67"/>
  <c r="J62" i="67"/>
  <c r="J58" i="67"/>
  <c r="J54" i="67"/>
  <c r="J50" i="67"/>
  <c r="J46" i="67"/>
  <c r="J68" i="67"/>
  <c r="J64" i="67"/>
  <c r="J60" i="67"/>
  <c r="J56" i="67"/>
  <c r="J52" i="67"/>
  <c r="J48" i="67"/>
  <c r="J44" i="67"/>
  <c r="J65" i="67"/>
  <c r="J57" i="67"/>
  <c r="J49" i="67"/>
  <c r="J61" i="67"/>
  <c r="J53" i="67"/>
  <c r="J45" i="67"/>
  <c r="J55" i="67"/>
  <c r="J67" i="67"/>
  <c r="J51" i="67"/>
  <c r="J63" i="67"/>
  <c r="J47" i="67"/>
  <c r="J59" i="67"/>
  <c r="J43" i="67"/>
  <c r="L192" i="67"/>
  <c r="L188" i="67"/>
  <c r="L184" i="67"/>
  <c r="L180" i="67"/>
  <c r="L176" i="67"/>
  <c r="L172" i="67"/>
  <c r="L168" i="67"/>
  <c r="L190" i="67"/>
  <c r="L186" i="67"/>
  <c r="L182" i="67"/>
  <c r="L178" i="67"/>
  <c r="L174" i="67"/>
  <c r="L170" i="67"/>
  <c r="L191" i="67"/>
  <c r="T191" i="67" s="1"/>
  <c r="L183" i="67"/>
  <c r="L175" i="67"/>
  <c r="L167" i="67"/>
  <c r="L189" i="67"/>
  <c r="L181" i="67"/>
  <c r="L173" i="67"/>
  <c r="L187" i="67"/>
  <c r="L179" i="67"/>
  <c r="L171" i="67"/>
  <c r="L169" i="67"/>
  <c r="L185" i="67"/>
  <c r="L177" i="67"/>
  <c r="M64" i="134"/>
  <c r="M56" i="134"/>
  <c r="M65" i="134"/>
  <c r="M57" i="134"/>
  <c r="M50" i="134"/>
  <c r="M49" i="134"/>
  <c r="M62" i="134"/>
  <c r="M54" i="134"/>
  <c r="M63" i="134"/>
  <c r="M55" i="134"/>
  <c r="M48" i="134"/>
  <c r="M47" i="134"/>
  <c r="M68" i="134"/>
  <c r="M60" i="134"/>
  <c r="M52" i="134"/>
  <c r="M61" i="134"/>
  <c r="M53" i="134"/>
  <c r="M46" i="134"/>
  <c r="M45" i="134"/>
  <c r="M66" i="134"/>
  <c r="M58" i="134"/>
  <c r="M67" i="134"/>
  <c r="M59" i="134"/>
  <c r="M51" i="134"/>
  <c r="M44" i="134"/>
  <c r="M43" i="134"/>
  <c r="P162" i="134"/>
  <c r="N162" i="134"/>
  <c r="L162" i="134"/>
  <c r="J162" i="134"/>
  <c r="O162" i="134"/>
  <c r="M162" i="134"/>
  <c r="K162" i="134"/>
  <c r="P371" i="135"/>
  <c r="X371" i="135" s="1"/>
  <c r="P363" i="135"/>
  <c r="X363" i="135" s="1"/>
  <c r="P355" i="135"/>
  <c r="X355" i="135" s="1"/>
  <c r="P370" i="135"/>
  <c r="X370" i="135" s="1"/>
  <c r="P362" i="135"/>
  <c r="X362" i="135" s="1"/>
  <c r="P354" i="135"/>
  <c r="X354" i="135" s="1"/>
  <c r="P369" i="135"/>
  <c r="X369" i="135" s="1"/>
  <c r="P361" i="135"/>
  <c r="X361" i="135" s="1"/>
  <c r="P376" i="135"/>
  <c r="X376" i="135" s="1"/>
  <c r="P368" i="135"/>
  <c r="X368" i="135" s="1"/>
  <c r="P360" i="135"/>
  <c r="X360" i="135" s="1"/>
  <c r="P353" i="135"/>
  <c r="X353" i="135" s="1"/>
  <c r="P375" i="135"/>
  <c r="X375" i="135" s="1"/>
  <c r="P367" i="135"/>
  <c r="X367" i="135" s="1"/>
  <c r="P359" i="135"/>
  <c r="X359" i="135" s="1"/>
  <c r="P374" i="135"/>
  <c r="X374" i="135" s="1"/>
  <c r="P366" i="135"/>
  <c r="X366" i="135" s="1"/>
  <c r="P358" i="135"/>
  <c r="X358" i="135" s="1"/>
  <c r="P373" i="135"/>
  <c r="X373" i="135" s="1"/>
  <c r="P365" i="135"/>
  <c r="X365" i="135" s="1"/>
  <c r="P357" i="135"/>
  <c r="X357" i="135" s="1"/>
  <c r="P372" i="135"/>
  <c r="X372" i="135" s="1"/>
  <c r="P364" i="135"/>
  <c r="X364" i="135" s="1"/>
  <c r="P356" i="135"/>
  <c r="X356" i="135" s="1"/>
  <c r="O193" i="134"/>
  <c r="M193" i="134"/>
  <c r="K193" i="134"/>
  <c r="P193" i="134"/>
  <c r="N193" i="134"/>
  <c r="L193" i="134"/>
  <c r="J193" i="134"/>
  <c r="L373" i="135"/>
  <c r="L365" i="135"/>
  <c r="L357" i="135"/>
  <c r="L372" i="135"/>
  <c r="L364" i="135"/>
  <c r="L356" i="135"/>
  <c r="L371" i="135"/>
  <c r="L363" i="135"/>
  <c r="L355" i="135"/>
  <c r="L370" i="135"/>
  <c r="L362" i="135"/>
  <c r="L354" i="135"/>
  <c r="L369" i="135"/>
  <c r="L361" i="135"/>
  <c r="L376" i="135"/>
  <c r="L368" i="135"/>
  <c r="L360" i="135"/>
  <c r="L353" i="135"/>
  <c r="L375" i="135"/>
  <c r="L367" i="135"/>
  <c r="L359" i="135"/>
  <c r="L374" i="135"/>
  <c r="L366" i="135"/>
  <c r="L358" i="135"/>
  <c r="O369" i="135"/>
  <c r="O361" i="135"/>
  <c r="O374" i="135"/>
  <c r="O368" i="135"/>
  <c r="O354" i="135"/>
  <c r="O364" i="135"/>
  <c r="O375" i="135"/>
  <c r="O367" i="135"/>
  <c r="O359" i="135"/>
  <c r="O366" i="135"/>
  <c r="O360" i="135"/>
  <c r="O372" i="135"/>
  <c r="O373" i="135"/>
  <c r="O365" i="135"/>
  <c r="O357" i="135"/>
  <c r="O358" i="135"/>
  <c r="O370" i="135"/>
  <c r="O356" i="135"/>
  <c r="O371" i="135"/>
  <c r="O363" i="135"/>
  <c r="O355" i="135"/>
  <c r="O376" i="135"/>
  <c r="O362" i="135"/>
  <c r="O353" i="135"/>
  <c r="O64" i="145"/>
  <c r="O56" i="145"/>
  <c r="O48" i="145"/>
  <c r="O65" i="145"/>
  <c r="O57" i="145"/>
  <c r="O49" i="145"/>
  <c r="O62" i="145"/>
  <c r="O54" i="145"/>
  <c r="O46" i="145"/>
  <c r="O63" i="145"/>
  <c r="O55" i="145"/>
  <c r="O47" i="145"/>
  <c r="O68" i="145"/>
  <c r="W68" i="145" s="1"/>
  <c r="O60" i="145"/>
  <c r="O52" i="145"/>
  <c r="O44" i="145"/>
  <c r="O61" i="145"/>
  <c r="O53" i="145"/>
  <c r="O45" i="145"/>
  <c r="O66" i="145"/>
  <c r="O58" i="145"/>
  <c r="O50" i="145"/>
  <c r="O67" i="145"/>
  <c r="W67" i="145" s="1"/>
  <c r="O59" i="145"/>
  <c r="O51" i="145"/>
  <c r="O43" i="145"/>
  <c r="J62" i="145"/>
  <c r="R62" i="145" s="1"/>
  <c r="J54" i="145"/>
  <c r="R54" i="145" s="1"/>
  <c r="J46" i="145"/>
  <c r="R46" i="145" s="1"/>
  <c r="J45" i="145"/>
  <c r="R45" i="145" s="1"/>
  <c r="J63" i="145"/>
  <c r="R63" i="145" s="1"/>
  <c r="J49" i="145"/>
  <c r="R49" i="145" s="1"/>
  <c r="J68" i="145"/>
  <c r="R68" i="145" s="1"/>
  <c r="J60" i="145"/>
  <c r="R60" i="145" s="1"/>
  <c r="J52" i="145"/>
  <c r="R52" i="145" s="1"/>
  <c r="J44" i="145"/>
  <c r="R44" i="145" s="1"/>
  <c r="J57" i="145"/>
  <c r="R57" i="145" s="1"/>
  <c r="J55" i="145"/>
  <c r="R55" i="145" s="1"/>
  <c r="J66" i="145"/>
  <c r="R66" i="145" s="1"/>
  <c r="J58" i="145"/>
  <c r="R58" i="145" s="1"/>
  <c r="J50" i="145"/>
  <c r="R50" i="145" s="1"/>
  <c r="J61" i="145"/>
  <c r="R61" i="145" s="1"/>
  <c r="J59" i="145"/>
  <c r="R59" i="145" s="1"/>
  <c r="J64" i="145"/>
  <c r="R64" i="145" s="1"/>
  <c r="J56" i="145"/>
  <c r="R56" i="145" s="1"/>
  <c r="J48" i="145"/>
  <c r="R48" i="145" s="1"/>
  <c r="J53" i="145"/>
  <c r="R53" i="145" s="1"/>
  <c r="J43" i="145"/>
  <c r="R43" i="145" s="1"/>
  <c r="J47" i="145"/>
  <c r="R47" i="145" s="1"/>
  <c r="J65" i="145"/>
  <c r="R65" i="145" s="1"/>
  <c r="J67" i="145"/>
  <c r="R67" i="145" s="1"/>
  <c r="J51" i="145"/>
  <c r="R51" i="145" s="1"/>
  <c r="K223" i="145"/>
  <c r="S223" i="145" s="1"/>
  <c r="K215" i="145"/>
  <c r="K207" i="145"/>
  <c r="K216" i="145"/>
  <c r="K208" i="145"/>
  <c r="K199" i="145"/>
  <c r="K200" i="145"/>
  <c r="K221" i="145"/>
  <c r="K213" i="145"/>
  <c r="K222" i="145"/>
  <c r="S222" i="145" s="1"/>
  <c r="K214" i="145"/>
  <c r="K205" i="145"/>
  <c r="K206" i="145"/>
  <c r="K198" i="145"/>
  <c r="K219" i="145"/>
  <c r="K211" i="145"/>
  <c r="K220" i="145"/>
  <c r="K212" i="145"/>
  <c r="K203" i="145"/>
  <c r="K204" i="145"/>
  <c r="K217" i="145"/>
  <c r="K209" i="145"/>
  <c r="K218" i="145"/>
  <c r="K210" i="145"/>
  <c r="K201" i="145"/>
  <c r="K202" i="145"/>
  <c r="N276" i="145"/>
  <c r="N268" i="145"/>
  <c r="N279" i="145"/>
  <c r="N275" i="145"/>
  <c r="N267" i="145"/>
  <c r="N283" i="145"/>
  <c r="N274" i="145"/>
  <c r="N266" i="145"/>
  <c r="N285" i="145"/>
  <c r="V285" i="145" s="1"/>
  <c r="N273" i="145"/>
  <c r="N265" i="145"/>
  <c r="N260" i="145"/>
  <c r="N284" i="145"/>
  <c r="V284" i="145" s="1"/>
  <c r="N272" i="145"/>
  <c r="N264" i="145"/>
  <c r="N280" i="145"/>
  <c r="N271" i="145"/>
  <c r="N263" i="145"/>
  <c r="N278" i="145"/>
  <c r="N281" i="145"/>
  <c r="N270" i="145"/>
  <c r="N282" i="145"/>
  <c r="N277" i="145"/>
  <c r="N269" i="145"/>
  <c r="N261" i="145"/>
  <c r="N262" i="145"/>
  <c r="L283" i="145"/>
  <c r="L273" i="145"/>
  <c r="L265" i="145"/>
  <c r="L279" i="145"/>
  <c r="L270" i="145"/>
  <c r="L262" i="145"/>
  <c r="L285" i="145"/>
  <c r="T285" i="145" s="1"/>
  <c r="L280" i="145"/>
  <c r="L271" i="145"/>
  <c r="L281" i="145"/>
  <c r="L276" i="145"/>
  <c r="L268" i="145"/>
  <c r="L260" i="145"/>
  <c r="L282" i="145"/>
  <c r="L277" i="145"/>
  <c r="L269" i="145"/>
  <c r="L278" i="145"/>
  <c r="L274" i="145"/>
  <c r="L266" i="145"/>
  <c r="L263" i="145"/>
  <c r="L275" i="145"/>
  <c r="L267" i="145"/>
  <c r="L284" i="145"/>
  <c r="T284" i="145" s="1"/>
  <c r="L272" i="145"/>
  <c r="L264" i="145"/>
  <c r="L261" i="145"/>
  <c r="O285" i="142"/>
  <c r="W285" i="142" s="1"/>
  <c r="O277" i="142"/>
  <c r="O269" i="142"/>
  <c r="O282" i="142"/>
  <c r="O274" i="142"/>
  <c r="O266" i="142"/>
  <c r="O263" i="142"/>
  <c r="O283" i="142"/>
  <c r="O275" i="142"/>
  <c r="O267" i="142"/>
  <c r="O280" i="142"/>
  <c r="O272" i="142"/>
  <c r="O264" i="142"/>
  <c r="O261" i="142"/>
  <c r="O281" i="142"/>
  <c r="O273" i="142"/>
  <c r="O265" i="142"/>
  <c r="O278" i="142"/>
  <c r="O270" i="142"/>
  <c r="O262" i="142"/>
  <c r="O279" i="142"/>
  <c r="O271" i="142"/>
  <c r="O284" i="142"/>
  <c r="W284" i="142" s="1"/>
  <c r="O276" i="142"/>
  <c r="O268" i="142"/>
  <c r="O260" i="142"/>
  <c r="M313" i="142"/>
  <c r="M305" i="142"/>
  <c r="M297" i="142"/>
  <c r="M314" i="142"/>
  <c r="M306" i="142"/>
  <c r="M298" i="142"/>
  <c r="M311" i="142"/>
  <c r="M303" i="142"/>
  <c r="M295" i="142"/>
  <c r="M312" i="142"/>
  <c r="M304" i="142"/>
  <c r="M296" i="142"/>
  <c r="M309" i="142"/>
  <c r="M301" i="142"/>
  <c r="M293" i="142"/>
  <c r="M310" i="142"/>
  <c r="M302" i="142"/>
  <c r="M294" i="142"/>
  <c r="M307" i="142"/>
  <c r="M299" i="142"/>
  <c r="M291" i="142"/>
  <c r="M308" i="142"/>
  <c r="M300" i="142"/>
  <c r="M292" i="142"/>
  <c r="N314" i="135"/>
  <c r="N306" i="135"/>
  <c r="N307" i="135"/>
  <c r="N299" i="135"/>
  <c r="N291" i="135"/>
  <c r="N296" i="135"/>
  <c r="N312" i="135"/>
  <c r="N313" i="135"/>
  <c r="N305" i="135"/>
  <c r="N297" i="135"/>
  <c r="N302" i="135"/>
  <c r="N298" i="135"/>
  <c r="N310" i="135"/>
  <c r="N311" i="135"/>
  <c r="N303" i="135"/>
  <c r="N295" i="135"/>
  <c r="N294" i="135"/>
  <c r="N292" i="135"/>
  <c r="N308" i="135"/>
  <c r="N309" i="135"/>
  <c r="N301" i="135"/>
  <c r="N293" i="135"/>
  <c r="N304" i="135"/>
  <c r="N300" i="135"/>
  <c r="L307" i="135"/>
  <c r="L308" i="135"/>
  <c r="L300" i="135"/>
  <c r="L292" i="135"/>
  <c r="L295" i="135"/>
  <c r="L299" i="135"/>
  <c r="L313" i="135"/>
  <c r="L314" i="135"/>
  <c r="L306" i="135"/>
  <c r="L298" i="135"/>
  <c r="L301" i="135"/>
  <c r="L305" i="135"/>
  <c r="L311" i="135"/>
  <c r="L312" i="135"/>
  <c r="L304" i="135"/>
  <c r="L296" i="135"/>
  <c r="L293" i="135"/>
  <c r="L297" i="135"/>
  <c r="L309" i="135"/>
  <c r="L310" i="135"/>
  <c r="L302" i="135"/>
  <c r="L294" i="135"/>
  <c r="L303" i="135"/>
  <c r="L291" i="135"/>
  <c r="N248" i="135"/>
  <c r="N240" i="135"/>
  <c r="N232" i="135"/>
  <c r="N249" i="135"/>
  <c r="N241" i="135"/>
  <c r="N233" i="135"/>
  <c r="N254" i="135"/>
  <c r="V254" i="135" s="1"/>
  <c r="N246" i="135"/>
  <c r="N238" i="135"/>
  <c r="N230" i="135"/>
  <c r="N247" i="135"/>
  <c r="N239" i="135"/>
  <c r="N231" i="135"/>
  <c r="N252" i="135"/>
  <c r="N244" i="135"/>
  <c r="N236" i="135"/>
  <c r="N253" i="135"/>
  <c r="V253" i="135" s="1"/>
  <c r="N245" i="135"/>
  <c r="N237" i="135"/>
  <c r="N229" i="135"/>
  <c r="N250" i="135"/>
  <c r="N242" i="135"/>
  <c r="N234" i="135"/>
  <c r="N251" i="135"/>
  <c r="N243" i="135"/>
  <c r="N235" i="135"/>
  <c r="J254" i="135"/>
  <c r="R254" i="135" s="1"/>
  <c r="J246" i="135"/>
  <c r="R246" i="135" s="1"/>
  <c r="J238" i="135"/>
  <c r="R238" i="135" s="1"/>
  <c r="J230" i="135"/>
  <c r="R230" i="135" s="1"/>
  <c r="J247" i="135"/>
  <c r="R247" i="135" s="1"/>
  <c r="J239" i="135"/>
  <c r="R239" i="135" s="1"/>
  <c r="J231" i="135"/>
  <c r="R231" i="135" s="1"/>
  <c r="J252" i="135"/>
  <c r="R252" i="135" s="1"/>
  <c r="J244" i="135"/>
  <c r="R244" i="135" s="1"/>
  <c r="J236" i="135"/>
  <c r="R236" i="135" s="1"/>
  <c r="J253" i="135"/>
  <c r="R253" i="135" s="1"/>
  <c r="J245" i="135"/>
  <c r="R245" i="135" s="1"/>
  <c r="J237" i="135"/>
  <c r="R237" i="135" s="1"/>
  <c r="J229" i="135"/>
  <c r="R229" i="135" s="1"/>
  <c r="J250" i="135"/>
  <c r="R250" i="135" s="1"/>
  <c r="J242" i="135"/>
  <c r="R242" i="135" s="1"/>
  <c r="J234" i="135"/>
  <c r="R234" i="135" s="1"/>
  <c r="J251" i="135"/>
  <c r="R251" i="135" s="1"/>
  <c r="J243" i="135"/>
  <c r="R243" i="135" s="1"/>
  <c r="J235" i="135"/>
  <c r="R235" i="135" s="1"/>
  <c r="J248" i="135"/>
  <c r="R248" i="135" s="1"/>
  <c r="J240" i="135"/>
  <c r="R240" i="135" s="1"/>
  <c r="J232" i="135"/>
  <c r="R232" i="135" s="1"/>
  <c r="J249" i="135"/>
  <c r="R249" i="135" s="1"/>
  <c r="J241" i="135"/>
  <c r="R241" i="135" s="1"/>
  <c r="J233" i="135"/>
  <c r="R233" i="135" s="1"/>
  <c r="O94" i="135"/>
  <c r="O86" i="135"/>
  <c r="O78" i="135"/>
  <c r="O95" i="135"/>
  <c r="O87" i="135"/>
  <c r="O79" i="135"/>
  <c r="O92" i="135"/>
  <c r="O84" i="135"/>
  <c r="O76" i="135"/>
  <c r="O93" i="135"/>
  <c r="O85" i="135"/>
  <c r="O77" i="135"/>
  <c r="O98" i="135"/>
  <c r="W98" i="135" s="1"/>
  <c r="O90" i="135"/>
  <c r="O82" i="135"/>
  <c r="O99" i="135"/>
  <c r="W99" i="135" s="1"/>
  <c r="O91" i="135"/>
  <c r="O83" i="135"/>
  <c r="O74" i="135"/>
  <c r="O96" i="135"/>
  <c r="O88" i="135"/>
  <c r="O80" i="135"/>
  <c r="O97" i="135"/>
  <c r="O89" i="135"/>
  <c r="O81" i="135"/>
  <c r="O75" i="135"/>
  <c r="M219" i="135"/>
  <c r="M218" i="135"/>
  <c r="M209" i="135"/>
  <c r="M201" i="135"/>
  <c r="M212" i="135"/>
  <c r="M204" i="135"/>
  <c r="M217" i="135"/>
  <c r="M216" i="135"/>
  <c r="M207" i="135"/>
  <c r="M199" i="135"/>
  <c r="M210" i="135"/>
  <c r="M202" i="135"/>
  <c r="M223" i="135"/>
  <c r="U223" i="135" s="1"/>
  <c r="M222" i="135"/>
  <c r="U222" i="135" s="1"/>
  <c r="M213" i="135"/>
  <c r="M205" i="135"/>
  <c r="M215" i="135"/>
  <c r="M208" i="135"/>
  <c r="M200" i="135"/>
  <c r="M221" i="135"/>
  <c r="M220" i="135"/>
  <c r="M211" i="135"/>
  <c r="M203" i="135"/>
  <c r="M214" i="135"/>
  <c r="M206" i="135"/>
  <c r="M198" i="135"/>
  <c r="K341" i="135"/>
  <c r="K333" i="135"/>
  <c r="K340" i="135"/>
  <c r="K332" i="135"/>
  <c r="K325" i="135"/>
  <c r="K324" i="135"/>
  <c r="K339" i="135"/>
  <c r="K331" i="135"/>
  <c r="K338" i="135"/>
  <c r="K330" i="135"/>
  <c r="K323" i="135"/>
  <c r="K322" i="135"/>
  <c r="K345" i="135"/>
  <c r="K337" i="135"/>
  <c r="K344" i="135"/>
  <c r="K336" i="135"/>
  <c r="K329" i="135"/>
  <c r="K328" i="135"/>
  <c r="K343" i="135"/>
  <c r="K335" i="135"/>
  <c r="K342" i="135"/>
  <c r="K334" i="135"/>
  <c r="K327" i="135"/>
  <c r="K326" i="135"/>
  <c r="P342" i="135"/>
  <c r="X342" i="135" s="1"/>
  <c r="P334" i="135"/>
  <c r="X334" i="135" s="1"/>
  <c r="P335" i="135"/>
  <c r="X335" i="135" s="1"/>
  <c r="P326" i="135"/>
  <c r="X326" i="135" s="1"/>
  <c r="P331" i="135"/>
  <c r="X331" i="135" s="1"/>
  <c r="P341" i="135"/>
  <c r="X341" i="135" s="1"/>
  <c r="P340" i="135"/>
  <c r="X340" i="135" s="1"/>
  <c r="P332" i="135"/>
  <c r="X332" i="135" s="1"/>
  <c r="P345" i="135"/>
  <c r="X345" i="135" s="1"/>
  <c r="P324" i="135"/>
  <c r="X324" i="135" s="1"/>
  <c r="P327" i="135"/>
  <c r="X327" i="135" s="1"/>
  <c r="P323" i="135"/>
  <c r="X323" i="135" s="1"/>
  <c r="P338" i="135"/>
  <c r="X338" i="135" s="1"/>
  <c r="P330" i="135"/>
  <c r="X330" i="135" s="1"/>
  <c r="P337" i="135"/>
  <c r="X337" i="135" s="1"/>
  <c r="P322" i="135"/>
  <c r="X322" i="135" s="1"/>
  <c r="P333" i="135"/>
  <c r="X333" i="135" s="1"/>
  <c r="P325" i="135"/>
  <c r="X325" i="135" s="1"/>
  <c r="P344" i="135"/>
  <c r="X344" i="135" s="1"/>
  <c r="P336" i="135"/>
  <c r="X336" i="135" s="1"/>
  <c r="P343" i="135"/>
  <c r="X343" i="135" s="1"/>
  <c r="P328" i="135"/>
  <c r="X328" i="135" s="1"/>
  <c r="P339" i="135"/>
  <c r="X339" i="135" s="1"/>
  <c r="P329" i="135"/>
  <c r="X329" i="135" s="1"/>
  <c r="N253" i="67"/>
  <c r="V253" i="67" s="1"/>
  <c r="N249" i="67"/>
  <c r="N245" i="67"/>
  <c r="N241" i="67"/>
  <c r="N237" i="67"/>
  <c r="N233" i="67"/>
  <c r="N229" i="67"/>
  <c r="N252" i="67"/>
  <c r="N248" i="67"/>
  <c r="N244" i="67"/>
  <c r="N240" i="67"/>
  <c r="N236" i="67"/>
  <c r="N232" i="67"/>
  <c r="N251" i="67"/>
  <c r="N247" i="67"/>
  <c r="N243" i="67"/>
  <c r="N239" i="67"/>
  <c r="N235" i="67"/>
  <c r="N231" i="67"/>
  <c r="N246" i="67"/>
  <c r="N230" i="67"/>
  <c r="N242" i="67"/>
  <c r="N234" i="67"/>
  <c r="N254" i="67"/>
  <c r="V254" i="67" s="1"/>
  <c r="N238" i="67"/>
  <c r="N250" i="67"/>
  <c r="P98" i="67"/>
  <c r="P94" i="67"/>
  <c r="P90" i="67"/>
  <c r="P86" i="67"/>
  <c r="P82" i="67"/>
  <c r="P78" i="67"/>
  <c r="P74" i="67"/>
  <c r="P96" i="67"/>
  <c r="P92" i="67"/>
  <c r="P88" i="67"/>
  <c r="P84" i="67"/>
  <c r="P80" i="67"/>
  <c r="P76" i="67"/>
  <c r="P95" i="67"/>
  <c r="P87" i="67"/>
  <c r="P79" i="67"/>
  <c r="P93" i="67"/>
  <c r="P85" i="67"/>
  <c r="P77" i="67"/>
  <c r="P99" i="67"/>
  <c r="P91" i="67"/>
  <c r="P83" i="67"/>
  <c r="P75" i="67"/>
  <c r="P89" i="67"/>
  <c r="P81" i="67"/>
  <c r="P97" i="67"/>
  <c r="O96" i="67"/>
  <c r="O92" i="67"/>
  <c r="O88" i="67"/>
  <c r="O84" i="67"/>
  <c r="O80" i="67"/>
  <c r="O76" i="67"/>
  <c r="O99" i="67"/>
  <c r="O91" i="67"/>
  <c r="O83" i="67"/>
  <c r="O75" i="67"/>
  <c r="O95" i="67"/>
  <c r="O87" i="67"/>
  <c r="O79" i="67"/>
  <c r="O98" i="67"/>
  <c r="O94" i="67"/>
  <c r="O90" i="67"/>
  <c r="O86" i="67"/>
  <c r="O82" i="67"/>
  <c r="O78" i="67"/>
  <c r="O74" i="67"/>
  <c r="O97" i="67"/>
  <c r="O81" i="67"/>
  <c r="O77" i="67"/>
  <c r="O93" i="67"/>
  <c r="O89" i="67"/>
  <c r="O85" i="67"/>
  <c r="M282" i="67"/>
  <c r="M278" i="67"/>
  <c r="M274" i="67"/>
  <c r="M270" i="67"/>
  <c r="M266" i="67"/>
  <c r="M262" i="67"/>
  <c r="M285" i="67"/>
  <c r="M277" i="67"/>
  <c r="M273" i="67"/>
  <c r="M265" i="67"/>
  <c r="M281" i="67"/>
  <c r="M269" i="67"/>
  <c r="M261" i="67"/>
  <c r="M284" i="67"/>
  <c r="M280" i="67"/>
  <c r="M276" i="67"/>
  <c r="M272" i="67"/>
  <c r="M268" i="67"/>
  <c r="M264" i="67"/>
  <c r="M260" i="67"/>
  <c r="M279" i="67"/>
  <c r="M263" i="67"/>
  <c r="M283" i="67"/>
  <c r="M275" i="67"/>
  <c r="M271" i="67"/>
  <c r="M267" i="67"/>
  <c r="J283" i="67"/>
  <c r="J279" i="67"/>
  <c r="J275" i="67"/>
  <c r="J271" i="67"/>
  <c r="J267" i="67"/>
  <c r="J263" i="67"/>
  <c r="J285" i="67"/>
  <c r="J281" i="67"/>
  <c r="J277" i="67"/>
  <c r="J273" i="67"/>
  <c r="J269" i="67"/>
  <c r="J265" i="67"/>
  <c r="J261" i="67"/>
  <c r="J278" i="67"/>
  <c r="J270" i="67"/>
  <c r="J262" i="67"/>
  <c r="J282" i="67"/>
  <c r="J274" i="67"/>
  <c r="J266" i="67"/>
  <c r="J276" i="67"/>
  <c r="J260" i="67"/>
  <c r="J284" i="67"/>
  <c r="J268" i="67"/>
  <c r="J264" i="67"/>
  <c r="J280" i="67"/>
  <c r="J272" i="67"/>
  <c r="N252" i="134"/>
  <c r="N244" i="134"/>
  <c r="N236" i="134"/>
  <c r="N253" i="134"/>
  <c r="N245" i="134"/>
  <c r="N237" i="134"/>
  <c r="N229" i="134"/>
  <c r="N250" i="134"/>
  <c r="N242" i="134"/>
  <c r="N234" i="134"/>
  <c r="N251" i="134"/>
  <c r="N243" i="134"/>
  <c r="N235" i="134"/>
  <c r="N248" i="134"/>
  <c r="N240" i="134"/>
  <c r="N232" i="134"/>
  <c r="N249" i="134"/>
  <c r="N241" i="134"/>
  <c r="N233" i="134"/>
  <c r="N254" i="134"/>
  <c r="N246" i="134"/>
  <c r="N238" i="134"/>
  <c r="N230" i="134"/>
  <c r="N247" i="134"/>
  <c r="N239" i="134"/>
  <c r="N231" i="134"/>
  <c r="O316" i="67"/>
  <c r="O312" i="67"/>
  <c r="O308" i="67"/>
  <c r="O304" i="67"/>
  <c r="O300" i="67"/>
  <c r="O296" i="67"/>
  <c r="O292" i="67"/>
  <c r="O314" i="67"/>
  <c r="O310" i="67"/>
  <c r="O306" i="67"/>
  <c r="O302" i="67"/>
  <c r="O298" i="67"/>
  <c r="O294" i="67"/>
  <c r="O311" i="67"/>
  <c r="O303" i="67"/>
  <c r="O295" i="67"/>
  <c r="O309" i="67"/>
  <c r="O301" i="67"/>
  <c r="O293" i="67"/>
  <c r="O315" i="67"/>
  <c r="O307" i="67"/>
  <c r="O299" i="67"/>
  <c r="O291" i="67"/>
  <c r="O305" i="67"/>
  <c r="O297" i="67"/>
  <c r="O313" i="67"/>
  <c r="M315" i="67"/>
  <c r="M311" i="67"/>
  <c r="M307" i="67"/>
  <c r="M314" i="67"/>
  <c r="M310" i="67"/>
  <c r="M309" i="67"/>
  <c r="M304" i="67"/>
  <c r="M300" i="67"/>
  <c r="M296" i="67"/>
  <c r="M292" i="67"/>
  <c r="M313" i="67"/>
  <c r="M306" i="67"/>
  <c r="M302" i="67"/>
  <c r="M298" i="67"/>
  <c r="M294" i="67"/>
  <c r="M308" i="67"/>
  <c r="M299" i="67"/>
  <c r="M291" i="67"/>
  <c r="M316" i="67"/>
  <c r="M303" i="67"/>
  <c r="M295" i="67"/>
  <c r="M305" i="67"/>
  <c r="M301" i="67"/>
  <c r="M297" i="67"/>
  <c r="M312" i="67"/>
  <c r="M293" i="67"/>
  <c r="L378" i="67"/>
  <c r="L374" i="67"/>
  <c r="L370" i="67"/>
  <c r="L366" i="67"/>
  <c r="L362" i="67"/>
  <c r="L358" i="67"/>
  <c r="L354" i="67"/>
  <c r="L376" i="67"/>
  <c r="L372" i="67"/>
  <c r="L368" i="67"/>
  <c r="L364" i="67"/>
  <c r="L360" i="67"/>
  <c r="L356" i="67"/>
  <c r="L373" i="67"/>
  <c r="L365" i="67"/>
  <c r="L357" i="67"/>
  <c r="L377" i="67"/>
  <c r="L369" i="67"/>
  <c r="L361" i="67"/>
  <c r="L353" i="67"/>
  <c r="L375" i="67"/>
  <c r="L359" i="67"/>
  <c r="L371" i="67"/>
  <c r="L355" i="67"/>
  <c r="L367" i="67"/>
  <c r="L363" i="67"/>
  <c r="N376" i="67"/>
  <c r="N372" i="67"/>
  <c r="N368" i="67"/>
  <c r="N364" i="67"/>
  <c r="N360" i="67"/>
  <c r="N356" i="67"/>
  <c r="N378" i="67"/>
  <c r="N374" i="67"/>
  <c r="N370" i="67"/>
  <c r="N366" i="67"/>
  <c r="N362" i="67"/>
  <c r="N358" i="67"/>
  <c r="N354" i="67"/>
  <c r="N371" i="67"/>
  <c r="N363" i="67"/>
  <c r="N355" i="67"/>
  <c r="N375" i="67"/>
  <c r="N367" i="67"/>
  <c r="N359" i="67"/>
  <c r="N365" i="67"/>
  <c r="N377" i="67"/>
  <c r="N361" i="67"/>
  <c r="N373" i="67"/>
  <c r="N357" i="67"/>
  <c r="N369" i="67"/>
  <c r="N353" i="67"/>
  <c r="M130" i="67"/>
  <c r="M126" i="67"/>
  <c r="M122" i="67"/>
  <c r="M118" i="67"/>
  <c r="M114" i="67"/>
  <c r="M110" i="67"/>
  <c r="M106" i="67"/>
  <c r="M129" i="67"/>
  <c r="M125" i="67"/>
  <c r="M121" i="67"/>
  <c r="M117" i="67"/>
  <c r="M113" i="67"/>
  <c r="M109" i="67"/>
  <c r="M105" i="67"/>
  <c r="M128" i="67"/>
  <c r="M124" i="67"/>
  <c r="M120" i="67"/>
  <c r="M116" i="67"/>
  <c r="M112" i="67"/>
  <c r="M108" i="67"/>
  <c r="M115" i="67"/>
  <c r="M127" i="67"/>
  <c r="M111" i="67"/>
  <c r="M123" i="67"/>
  <c r="M107" i="67"/>
  <c r="M119" i="67"/>
  <c r="K127" i="67"/>
  <c r="K123" i="67"/>
  <c r="K119" i="67"/>
  <c r="K115" i="67"/>
  <c r="K111" i="67"/>
  <c r="K107" i="67"/>
  <c r="K130" i="67"/>
  <c r="K126" i="67"/>
  <c r="K122" i="67"/>
  <c r="K118" i="67"/>
  <c r="K114" i="67"/>
  <c r="K110" i="67"/>
  <c r="K106" i="67"/>
  <c r="K125" i="67"/>
  <c r="K117" i="67"/>
  <c r="K109" i="67"/>
  <c r="K129" i="67"/>
  <c r="K121" i="67"/>
  <c r="K113" i="67"/>
  <c r="K105" i="67"/>
  <c r="K116" i="67"/>
  <c r="K124" i="67"/>
  <c r="K108" i="67"/>
  <c r="K128" i="67"/>
  <c r="K120" i="67"/>
  <c r="K112" i="67"/>
  <c r="P221" i="67"/>
  <c r="P217" i="67"/>
  <c r="P213" i="67"/>
  <c r="P209" i="67"/>
  <c r="P205" i="67"/>
  <c r="P201" i="67"/>
  <c r="P223" i="67"/>
  <c r="P219" i="67"/>
  <c r="P215" i="67"/>
  <c r="P211" i="67"/>
  <c r="P207" i="67"/>
  <c r="P203" i="67"/>
  <c r="P199" i="67"/>
  <c r="P220" i="67"/>
  <c r="P212" i="67"/>
  <c r="P204" i="67"/>
  <c r="P218" i="67"/>
  <c r="P210" i="67"/>
  <c r="P202" i="67"/>
  <c r="P216" i="67"/>
  <c r="P208" i="67"/>
  <c r="P200" i="67"/>
  <c r="P198" i="67"/>
  <c r="P222" i="67"/>
  <c r="P214" i="67"/>
  <c r="P206" i="67"/>
  <c r="O220" i="67"/>
  <c r="O216" i="67"/>
  <c r="O212" i="67"/>
  <c r="O208" i="67"/>
  <c r="O204" i="67"/>
  <c r="O200" i="67"/>
  <c r="O223" i="67"/>
  <c r="O219" i="67"/>
  <c r="O215" i="67"/>
  <c r="O211" i="67"/>
  <c r="O207" i="67"/>
  <c r="O203" i="67"/>
  <c r="O199" i="67"/>
  <c r="O218" i="67"/>
  <c r="O210" i="67"/>
  <c r="O202" i="67"/>
  <c r="O222" i="67"/>
  <c r="O214" i="67"/>
  <c r="O206" i="67"/>
  <c r="O198" i="67"/>
  <c r="O217" i="67"/>
  <c r="O201" i="67"/>
  <c r="O209" i="67"/>
  <c r="O221" i="67"/>
  <c r="O213" i="67"/>
  <c r="O205" i="67"/>
  <c r="P35" i="134"/>
  <c r="P27" i="134"/>
  <c r="P19" i="134"/>
  <c r="P36" i="134"/>
  <c r="P28" i="134"/>
  <c r="P20" i="134"/>
  <c r="P12" i="134"/>
  <c r="P33" i="134"/>
  <c r="P25" i="134"/>
  <c r="P17" i="134"/>
  <c r="P34" i="134"/>
  <c r="P26" i="134"/>
  <c r="P18" i="134"/>
  <c r="P31" i="134"/>
  <c r="P23" i="134"/>
  <c r="P15" i="134"/>
  <c r="P32" i="134"/>
  <c r="P24" i="134"/>
  <c r="P16" i="134"/>
  <c r="P37" i="134"/>
  <c r="P29" i="134"/>
  <c r="P21" i="134"/>
  <c r="P13" i="134"/>
  <c r="P30" i="134"/>
  <c r="P22" i="134"/>
  <c r="P14" i="134"/>
  <c r="J158" i="67"/>
  <c r="R158" i="67" s="1"/>
  <c r="J154" i="67"/>
  <c r="R154" i="67" s="1"/>
  <c r="J150" i="67"/>
  <c r="R150" i="67" s="1"/>
  <c r="J146" i="67"/>
  <c r="R146" i="67" s="1"/>
  <c r="J142" i="67"/>
  <c r="R142" i="67" s="1"/>
  <c r="J138" i="67"/>
  <c r="R138" i="67" s="1"/>
  <c r="J157" i="67"/>
  <c r="R157" i="67" s="1"/>
  <c r="J149" i="67"/>
  <c r="R149" i="67" s="1"/>
  <c r="J145" i="67"/>
  <c r="R145" i="67" s="1"/>
  <c r="J137" i="67"/>
  <c r="R137" i="67" s="1"/>
  <c r="J161" i="67"/>
  <c r="R161" i="67" s="1"/>
  <c r="J153" i="67"/>
  <c r="R153" i="67" s="1"/>
  <c r="J141" i="67"/>
  <c r="R141" i="67" s="1"/>
  <c r="J160" i="67"/>
  <c r="R160" i="67" s="1"/>
  <c r="J156" i="67"/>
  <c r="R156" i="67" s="1"/>
  <c r="J152" i="67"/>
  <c r="R152" i="67" s="1"/>
  <c r="J148" i="67"/>
  <c r="R148" i="67" s="1"/>
  <c r="J144" i="67"/>
  <c r="R144" i="67" s="1"/>
  <c r="J140" i="67"/>
  <c r="R140" i="67" s="1"/>
  <c r="J136" i="67"/>
  <c r="R136" i="67" s="1"/>
  <c r="J159" i="67"/>
  <c r="R159" i="67" s="1"/>
  <c r="J143" i="67"/>
  <c r="R143" i="67" s="1"/>
  <c r="J155" i="67"/>
  <c r="R155" i="67" s="1"/>
  <c r="J147" i="67"/>
  <c r="R147" i="67" s="1"/>
  <c r="J139" i="67"/>
  <c r="R139" i="67" s="1"/>
  <c r="J151" i="67"/>
  <c r="R151" i="67" s="1"/>
  <c r="M36" i="67"/>
  <c r="M32" i="67"/>
  <c r="M28" i="67"/>
  <c r="M24" i="67"/>
  <c r="M20" i="67"/>
  <c r="M16" i="67"/>
  <c r="M12" i="67"/>
  <c r="M35" i="67"/>
  <c r="M31" i="67"/>
  <c r="M27" i="67"/>
  <c r="M23" i="67"/>
  <c r="M19" i="67"/>
  <c r="M15" i="67"/>
  <c r="M34" i="67"/>
  <c r="M30" i="67"/>
  <c r="M26" i="67"/>
  <c r="M22" i="67"/>
  <c r="M18" i="67"/>
  <c r="M14" i="67"/>
  <c r="M37" i="67"/>
  <c r="M21" i="67"/>
  <c r="M33" i="67"/>
  <c r="M17" i="67"/>
  <c r="M29" i="67"/>
  <c r="M13" i="67"/>
  <c r="M25" i="67"/>
  <c r="P36" i="67"/>
  <c r="P32" i="67"/>
  <c r="P28" i="67"/>
  <c r="P24" i="67"/>
  <c r="P20" i="67"/>
  <c r="P16" i="67"/>
  <c r="P12" i="67"/>
  <c r="P34" i="67"/>
  <c r="P30" i="67"/>
  <c r="P26" i="67"/>
  <c r="P22" i="67"/>
  <c r="P18" i="67"/>
  <c r="P14" i="67"/>
  <c r="P31" i="67"/>
  <c r="P23" i="67"/>
  <c r="P15" i="67"/>
  <c r="P37" i="67"/>
  <c r="P29" i="67"/>
  <c r="P13" i="67"/>
  <c r="P25" i="67"/>
  <c r="P21" i="67"/>
  <c r="P35" i="67"/>
  <c r="P27" i="67"/>
  <c r="P19" i="67"/>
  <c r="P33" i="67"/>
  <c r="P17" i="67"/>
  <c r="K375" i="145"/>
  <c r="K367" i="145"/>
  <c r="K359" i="145"/>
  <c r="K364" i="145"/>
  <c r="K358" i="145"/>
  <c r="K353" i="145"/>
  <c r="K373" i="145"/>
  <c r="K365" i="145"/>
  <c r="K357" i="145"/>
  <c r="K356" i="145"/>
  <c r="K376" i="145"/>
  <c r="K354" i="145"/>
  <c r="K371" i="145"/>
  <c r="K363" i="145"/>
  <c r="K355" i="145"/>
  <c r="K374" i="145"/>
  <c r="K368" i="145"/>
  <c r="K362" i="145"/>
  <c r="K369" i="145"/>
  <c r="K361" i="145"/>
  <c r="K372" i="145"/>
  <c r="K366" i="145"/>
  <c r="K360" i="145"/>
  <c r="K370" i="145"/>
  <c r="P375" i="145"/>
  <c r="X375" i="145" s="1"/>
  <c r="P367" i="145"/>
  <c r="X367" i="145" s="1"/>
  <c r="P359" i="145"/>
  <c r="X359" i="145" s="1"/>
  <c r="P374" i="145"/>
  <c r="X374" i="145" s="1"/>
  <c r="P366" i="145"/>
  <c r="X366" i="145" s="1"/>
  <c r="P358" i="145"/>
  <c r="X358" i="145" s="1"/>
  <c r="P373" i="145"/>
  <c r="X373" i="145" s="1"/>
  <c r="P365" i="145"/>
  <c r="X365" i="145" s="1"/>
  <c r="P357" i="145"/>
  <c r="X357" i="145" s="1"/>
  <c r="P372" i="145"/>
  <c r="X372" i="145" s="1"/>
  <c r="P364" i="145"/>
  <c r="X364" i="145" s="1"/>
  <c r="P356" i="145"/>
  <c r="X356" i="145" s="1"/>
  <c r="P371" i="145"/>
  <c r="X371" i="145" s="1"/>
  <c r="P363" i="145"/>
  <c r="X363" i="145" s="1"/>
  <c r="P355" i="145"/>
  <c r="X355" i="145" s="1"/>
  <c r="P370" i="145"/>
  <c r="X370" i="145" s="1"/>
  <c r="P362" i="145"/>
  <c r="X362" i="145" s="1"/>
  <c r="P354" i="145"/>
  <c r="X354" i="145" s="1"/>
  <c r="P369" i="145"/>
  <c r="X369" i="145" s="1"/>
  <c r="P361" i="145"/>
  <c r="X361" i="145" s="1"/>
  <c r="P376" i="145"/>
  <c r="X376" i="145" s="1"/>
  <c r="P368" i="145"/>
  <c r="X368" i="145" s="1"/>
  <c r="P360" i="145"/>
  <c r="X360" i="145" s="1"/>
  <c r="P353" i="145"/>
  <c r="X353" i="145" s="1"/>
  <c r="M250" i="145"/>
  <c r="M251" i="145"/>
  <c r="M239" i="145"/>
  <c r="M231" i="145"/>
  <c r="M245" i="145"/>
  <c r="M234" i="145"/>
  <c r="M248" i="145"/>
  <c r="M247" i="145"/>
  <c r="M237" i="145"/>
  <c r="M229" i="145"/>
  <c r="M240" i="145"/>
  <c r="M236" i="145"/>
  <c r="M254" i="145"/>
  <c r="U254" i="145" s="1"/>
  <c r="M246" i="145"/>
  <c r="M243" i="145"/>
  <c r="M235" i="145"/>
  <c r="M253" i="145"/>
  <c r="U253" i="145" s="1"/>
  <c r="M232" i="145"/>
  <c r="M230" i="145"/>
  <c r="M252" i="145"/>
  <c r="M244" i="145"/>
  <c r="M241" i="145"/>
  <c r="M233" i="145"/>
  <c r="M249" i="145"/>
  <c r="M242" i="145"/>
  <c r="M238" i="145"/>
  <c r="N310" i="145"/>
  <c r="N302" i="145"/>
  <c r="N294" i="145"/>
  <c r="N309" i="145"/>
  <c r="N301" i="145"/>
  <c r="N293" i="145"/>
  <c r="N308" i="145"/>
  <c r="N300" i="145"/>
  <c r="N292" i="145"/>
  <c r="N307" i="145"/>
  <c r="N299" i="145"/>
  <c r="N291" i="145"/>
  <c r="N314" i="145"/>
  <c r="N306" i="145"/>
  <c r="N298" i="145"/>
  <c r="N313" i="145"/>
  <c r="N305" i="145"/>
  <c r="N297" i="145"/>
  <c r="N312" i="145"/>
  <c r="N304" i="145"/>
  <c r="N296" i="145"/>
  <c r="N311" i="145"/>
  <c r="N303" i="145"/>
  <c r="N295" i="145"/>
  <c r="L309" i="145"/>
  <c r="L301" i="145"/>
  <c r="L293" i="145"/>
  <c r="L310" i="145"/>
  <c r="L302" i="145"/>
  <c r="L294" i="145"/>
  <c r="L307" i="145"/>
  <c r="L299" i="145"/>
  <c r="L291" i="145"/>
  <c r="L308" i="145"/>
  <c r="L300" i="145"/>
  <c r="L292" i="145"/>
  <c r="L313" i="145"/>
  <c r="L305" i="145"/>
  <c r="L297" i="145"/>
  <c r="L314" i="145"/>
  <c r="L306" i="145"/>
  <c r="L298" i="145"/>
  <c r="L311" i="145"/>
  <c r="L303" i="145"/>
  <c r="L295" i="145"/>
  <c r="L312" i="145"/>
  <c r="L304" i="145"/>
  <c r="L296" i="145"/>
  <c r="N341" i="145"/>
  <c r="N333" i="145"/>
  <c r="N342" i="145"/>
  <c r="N334" i="145"/>
  <c r="N325" i="145"/>
  <c r="N322" i="145"/>
  <c r="N339" i="145"/>
  <c r="N331" i="145"/>
  <c r="N340" i="145"/>
  <c r="N332" i="145"/>
  <c r="N323" i="145"/>
  <c r="N324" i="145"/>
  <c r="N345" i="145"/>
  <c r="N337" i="145"/>
  <c r="N329" i="145"/>
  <c r="N338" i="145"/>
  <c r="N330" i="145"/>
  <c r="N326" i="145"/>
  <c r="N343" i="145"/>
  <c r="N335" i="145"/>
  <c r="N344" i="145"/>
  <c r="N336" i="145"/>
  <c r="N327" i="145"/>
  <c r="N328" i="145"/>
  <c r="J341" i="145"/>
  <c r="R341" i="145" s="1"/>
  <c r="J333" i="145"/>
  <c r="R333" i="145" s="1"/>
  <c r="J340" i="145"/>
  <c r="R340" i="145" s="1"/>
  <c r="J332" i="145"/>
  <c r="R332" i="145" s="1"/>
  <c r="J323" i="145"/>
  <c r="R323" i="145" s="1"/>
  <c r="J328" i="145"/>
  <c r="R328" i="145" s="1"/>
  <c r="J339" i="145"/>
  <c r="R339" i="145" s="1"/>
  <c r="J331" i="145"/>
  <c r="R331" i="145" s="1"/>
  <c r="J338" i="145"/>
  <c r="R338" i="145" s="1"/>
  <c r="J329" i="145"/>
  <c r="R329" i="145" s="1"/>
  <c r="J330" i="145"/>
  <c r="R330" i="145" s="1"/>
  <c r="J322" i="145"/>
  <c r="R322" i="145" s="1"/>
  <c r="J345" i="145"/>
  <c r="R345" i="145" s="1"/>
  <c r="J337" i="145"/>
  <c r="R337" i="145" s="1"/>
  <c r="J344" i="145"/>
  <c r="R344" i="145" s="1"/>
  <c r="J336" i="145"/>
  <c r="R336" i="145" s="1"/>
  <c r="J327" i="145"/>
  <c r="R327" i="145" s="1"/>
  <c r="J324" i="145"/>
  <c r="R324" i="145" s="1"/>
  <c r="J343" i="145"/>
  <c r="R343" i="145" s="1"/>
  <c r="J335" i="145"/>
  <c r="R335" i="145" s="1"/>
  <c r="J342" i="145"/>
  <c r="R342" i="145" s="1"/>
  <c r="J334" i="145"/>
  <c r="R334" i="145" s="1"/>
  <c r="J325" i="145"/>
  <c r="R325" i="145" s="1"/>
  <c r="J326" i="145"/>
  <c r="R326" i="145" s="1"/>
  <c r="O160" i="145"/>
  <c r="W160" i="145" s="1"/>
  <c r="O152" i="145"/>
  <c r="O144" i="145"/>
  <c r="O136" i="145"/>
  <c r="O155" i="145"/>
  <c r="O147" i="145"/>
  <c r="O139" i="145"/>
  <c r="O158" i="145"/>
  <c r="O150" i="145"/>
  <c r="O142" i="145"/>
  <c r="O161" i="145"/>
  <c r="W161" i="145" s="1"/>
  <c r="O153" i="145"/>
  <c r="O145" i="145"/>
  <c r="O137" i="145"/>
  <c r="O156" i="145"/>
  <c r="O148" i="145"/>
  <c r="O140" i="145"/>
  <c r="O159" i="145"/>
  <c r="O151" i="145"/>
  <c r="O143" i="145"/>
  <c r="O154" i="145"/>
  <c r="O146" i="145"/>
  <c r="O138" i="145"/>
  <c r="O157" i="145"/>
  <c r="O149" i="145"/>
  <c r="O141" i="145"/>
  <c r="J63" i="135"/>
  <c r="R63" i="135" s="1"/>
  <c r="J55" i="135"/>
  <c r="R55" i="135" s="1"/>
  <c r="J47" i="135"/>
  <c r="R47" i="135" s="1"/>
  <c r="J64" i="135"/>
  <c r="R64" i="135" s="1"/>
  <c r="J46" i="135"/>
  <c r="R46" i="135" s="1"/>
  <c r="J56" i="135"/>
  <c r="R56" i="135" s="1"/>
  <c r="J61" i="135"/>
  <c r="R61" i="135" s="1"/>
  <c r="J53" i="135"/>
  <c r="R53" i="135" s="1"/>
  <c r="J45" i="135"/>
  <c r="R45" i="135" s="1"/>
  <c r="J58" i="135"/>
  <c r="R58" i="135" s="1"/>
  <c r="J66" i="135"/>
  <c r="R66" i="135" s="1"/>
  <c r="J52" i="135"/>
  <c r="R52" i="135" s="1"/>
  <c r="J67" i="135"/>
  <c r="R67" i="135" s="1"/>
  <c r="J59" i="135"/>
  <c r="R59" i="135" s="1"/>
  <c r="J51" i="135"/>
  <c r="R51" i="135" s="1"/>
  <c r="J43" i="135"/>
  <c r="R43" i="135" s="1"/>
  <c r="J54" i="135"/>
  <c r="R54" i="135" s="1"/>
  <c r="J62" i="135"/>
  <c r="R62" i="135" s="1"/>
  <c r="J48" i="135"/>
  <c r="R48" i="135" s="1"/>
  <c r="J65" i="135"/>
  <c r="R65" i="135" s="1"/>
  <c r="J57" i="135"/>
  <c r="R57" i="135" s="1"/>
  <c r="J49" i="135"/>
  <c r="R49" i="135" s="1"/>
  <c r="J68" i="135"/>
  <c r="R68" i="135" s="1"/>
  <c r="J50" i="135"/>
  <c r="R50" i="135" s="1"/>
  <c r="J60" i="135"/>
  <c r="R60" i="135" s="1"/>
  <c r="J44" i="135"/>
  <c r="R44" i="135" s="1"/>
  <c r="O53" i="135"/>
  <c r="O43" i="135"/>
  <c r="O62" i="135"/>
  <c r="O54" i="135"/>
  <c r="O46" i="135"/>
  <c r="O59" i="135"/>
  <c r="O63" i="135"/>
  <c r="O51" i="135"/>
  <c r="O68" i="135"/>
  <c r="W68" i="135" s="1"/>
  <c r="O60" i="135"/>
  <c r="O52" i="135"/>
  <c r="O44" i="135"/>
  <c r="O55" i="135"/>
  <c r="O61" i="135"/>
  <c r="O47" i="135"/>
  <c r="O66" i="135"/>
  <c r="O58" i="135"/>
  <c r="O50" i="135"/>
  <c r="O67" i="135"/>
  <c r="W67" i="135" s="1"/>
  <c r="O49" i="135"/>
  <c r="O57" i="135"/>
  <c r="O45" i="135"/>
  <c r="O64" i="135"/>
  <c r="O56" i="135"/>
  <c r="O48" i="135"/>
  <c r="O65" i="135"/>
  <c r="P281" i="135"/>
  <c r="X281" i="135" s="1"/>
  <c r="P273" i="135"/>
  <c r="X273" i="135" s="1"/>
  <c r="P279" i="135"/>
  <c r="X279" i="135" s="1"/>
  <c r="P271" i="135"/>
  <c r="X271" i="135" s="1"/>
  <c r="P285" i="135"/>
  <c r="X285" i="135" s="1"/>
  <c r="P277" i="135"/>
  <c r="X277" i="135" s="1"/>
  <c r="P269" i="135"/>
  <c r="X269" i="135" s="1"/>
  <c r="P283" i="135"/>
  <c r="X283" i="135" s="1"/>
  <c r="P275" i="135"/>
  <c r="X275" i="135" s="1"/>
  <c r="P267" i="135"/>
  <c r="X267" i="135" s="1"/>
  <c r="P265" i="135"/>
  <c r="X265" i="135" s="1"/>
  <c r="P282" i="135"/>
  <c r="X282" i="135" s="1"/>
  <c r="P274" i="135"/>
  <c r="X274" i="135" s="1"/>
  <c r="P266" i="135"/>
  <c r="X266" i="135" s="1"/>
  <c r="P263" i="135"/>
  <c r="X263" i="135" s="1"/>
  <c r="P280" i="135"/>
  <c r="X280" i="135" s="1"/>
  <c r="P272" i="135"/>
  <c r="X272" i="135" s="1"/>
  <c r="P264" i="135"/>
  <c r="X264" i="135" s="1"/>
  <c r="P261" i="135"/>
  <c r="X261" i="135" s="1"/>
  <c r="P278" i="135"/>
  <c r="X278" i="135" s="1"/>
  <c r="P270" i="135"/>
  <c r="X270" i="135" s="1"/>
  <c r="P262" i="135"/>
  <c r="X262" i="135" s="1"/>
  <c r="P284" i="135"/>
  <c r="X284" i="135" s="1"/>
  <c r="P276" i="135"/>
  <c r="X276" i="135" s="1"/>
  <c r="P268" i="135"/>
  <c r="X268" i="135" s="1"/>
  <c r="P260" i="135"/>
  <c r="X260" i="135" s="1"/>
  <c r="N282" i="135"/>
  <c r="N274" i="135"/>
  <c r="N266" i="135"/>
  <c r="N285" i="135"/>
  <c r="V285" i="135" s="1"/>
  <c r="N277" i="135"/>
  <c r="N269" i="135"/>
  <c r="N261" i="135"/>
  <c r="N280" i="135"/>
  <c r="N272" i="135"/>
  <c r="N264" i="135"/>
  <c r="N283" i="135"/>
  <c r="N275" i="135"/>
  <c r="N267" i="135"/>
  <c r="N278" i="135"/>
  <c r="N270" i="135"/>
  <c r="N262" i="135"/>
  <c r="N281" i="135"/>
  <c r="N273" i="135"/>
  <c r="N265" i="135"/>
  <c r="N284" i="135"/>
  <c r="V284" i="135" s="1"/>
  <c r="N276" i="135"/>
  <c r="N268" i="135"/>
  <c r="N260" i="135"/>
  <c r="N279" i="135"/>
  <c r="N271" i="135"/>
  <c r="N263" i="135"/>
  <c r="L188" i="135"/>
  <c r="L180" i="135"/>
  <c r="L189" i="135"/>
  <c r="L181" i="135"/>
  <c r="L174" i="135"/>
  <c r="L173" i="135"/>
  <c r="L186" i="135"/>
  <c r="L178" i="135"/>
  <c r="L187" i="135"/>
  <c r="L179" i="135"/>
  <c r="L172" i="135"/>
  <c r="L171" i="135"/>
  <c r="L192" i="135"/>
  <c r="T192" i="135" s="1"/>
  <c r="L184" i="135"/>
  <c r="L176" i="135"/>
  <c r="L185" i="135"/>
  <c r="L177" i="135"/>
  <c r="L170" i="135"/>
  <c r="L169" i="135"/>
  <c r="L190" i="135"/>
  <c r="L182" i="135"/>
  <c r="L191" i="135"/>
  <c r="T191" i="135" s="1"/>
  <c r="L183" i="135"/>
  <c r="L175" i="135"/>
  <c r="L168" i="135"/>
  <c r="L167" i="135"/>
  <c r="K67" i="67"/>
  <c r="K63" i="67"/>
  <c r="K59" i="67"/>
  <c r="K55" i="67"/>
  <c r="K51" i="67"/>
  <c r="K47" i="67"/>
  <c r="K43" i="67"/>
  <c r="K65" i="67"/>
  <c r="K61" i="67"/>
  <c r="K57" i="67"/>
  <c r="K53" i="67"/>
  <c r="K49" i="67"/>
  <c r="K45" i="67"/>
  <c r="K64" i="67"/>
  <c r="K56" i="67"/>
  <c r="K48" i="67"/>
  <c r="K62" i="67"/>
  <c r="K54" i="67"/>
  <c r="K46" i="67"/>
  <c r="K68" i="67"/>
  <c r="K60" i="67"/>
  <c r="K52" i="67"/>
  <c r="K44" i="67"/>
  <c r="K66" i="67"/>
  <c r="K58" i="67"/>
  <c r="K50" i="67"/>
  <c r="M191" i="67"/>
  <c r="M187" i="67"/>
  <c r="M183" i="67"/>
  <c r="M179" i="67"/>
  <c r="M175" i="67"/>
  <c r="M171" i="67"/>
  <c r="M167" i="67"/>
  <c r="M189" i="67"/>
  <c r="M185" i="67"/>
  <c r="M181" i="67"/>
  <c r="M177" i="67"/>
  <c r="M173" i="67"/>
  <c r="M169" i="67"/>
  <c r="M192" i="67"/>
  <c r="M184" i="67"/>
  <c r="M176" i="67"/>
  <c r="M168" i="67"/>
  <c r="M190" i="67"/>
  <c r="U190" i="67" s="1"/>
  <c r="M182" i="67"/>
  <c r="M174" i="67"/>
  <c r="M188" i="67"/>
  <c r="M180" i="67"/>
  <c r="M172" i="67"/>
  <c r="M170" i="67"/>
  <c r="M186" i="67"/>
  <c r="M178" i="67"/>
  <c r="P189" i="67"/>
  <c r="X189" i="67" s="1"/>
  <c r="P185" i="67"/>
  <c r="X185" i="67" s="1"/>
  <c r="P181" i="67"/>
  <c r="X181" i="67" s="1"/>
  <c r="P177" i="67"/>
  <c r="X177" i="67" s="1"/>
  <c r="P173" i="67"/>
  <c r="X173" i="67" s="1"/>
  <c r="P169" i="67"/>
  <c r="X169" i="67" s="1"/>
  <c r="P188" i="67"/>
  <c r="X188" i="67" s="1"/>
  <c r="P180" i="67"/>
  <c r="X180" i="67" s="1"/>
  <c r="P176" i="67"/>
  <c r="X176" i="67" s="1"/>
  <c r="P168" i="67"/>
  <c r="X168" i="67" s="1"/>
  <c r="P192" i="67"/>
  <c r="X192" i="67" s="1"/>
  <c r="P184" i="67"/>
  <c r="X184" i="67" s="1"/>
  <c r="P172" i="67"/>
  <c r="X172" i="67" s="1"/>
  <c r="P191" i="67"/>
  <c r="X191" i="67" s="1"/>
  <c r="P187" i="67"/>
  <c r="X187" i="67" s="1"/>
  <c r="P183" i="67"/>
  <c r="X183" i="67" s="1"/>
  <c r="P179" i="67"/>
  <c r="X179" i="67" s="1"/>
  <c r="P175" i="67"/>
  <c r="X175" i="67" s="1"/>
  <c r="P171" i="67"/>
  <c r="X171" i="67" s="1"/>
  <c r="P167" i="67"/>
  <c r="X167" i="67" s="1"/>
  <c r="P182" i="67"/>
  <c r="X182" i="67" s="1"/>
  <c r="P170" i="67"/>
  <c r="X170" i="67" s="1"/>
  <c r="P178" i="67"/>
  <c r="X178" i="67" s="1"/>
  <c r="P190" i="67"/>
  <c r="X190" i="67" s="1"/>
  <c r="P174" i="67"/>
  <c r="X174" i="67" s="1"/>
  <c r="P186" i="67"/>
  <c r="X186" i="67" s="1"/>
  <c r="L345" i="67"/>
  <c r="L341" i="67"/>
  <c r="L337" i="67"/>
  <c r="L333" i="67"/>
  <c r="L329" i="67"/>
  <c r="L325" i="67"/>
  <c r="L344" i="67"/>
  <c r="L340" i="67"/>
  <c r="L336" i="67"/>
  <c r="L332" i="67"/>
  <c r="L328" i="67"/>
  <c r="L324" i="67"/>
  <c r="L347" i="67"/>
  <c r="L343" i="67"/>
  <c r="L339" i="67"/>
  <c r="L335" i="67"/>
  <c r="L331" i="67"/>
  <c r="L327" i="67"/>
  <c r="L323" i="67"/>
  <c r="L346" i="67"/>
  <c r="L330" i="67"/>
  <c r="L342" i="67"/>
  <c r="L326" i="67"/>
  <c r="L338" i="67"/>
  <c r="L322" i="67"/>
  <c r="L334" i="67"/>
  <c r="M344" i="67"/>
  <c r="M340" i="67"/>
  <c r="M336" i="67"/>
  <c r="M332" i="67"/>
  <c r="M328" i="67"/>
  <c r="M324" i="67"/>
  <c r="M346" i="67"/>
  <c r="M342" i="67"/>
  <c r="M338" i="67"/>
  <c r="M334" i="67"/>
  <c r="M330" i="67"/>
  <c r="M326" i="67"/>
  <c r="M322" i="67"/>
  <c r="M341" i="67"/>
  <c r="M333" i="67"/>
  <c r="M325" i="67"/>
  <c r="M347" i="67"/>
  <c r="M339" i="67"/>
  <c r="M331" i="67"/>
  <c r="M323" i="67"/>
  <c r="M345" i="67"/>
  <c r="M337" i="67"/>
  <c r="M329" i="67"/>
  <c r="M335" i="67"/>
  <c r="M327" i="67"/>
  <c r="M343" i="67"/>
  <c r="J62" i="134"/>
  <c r="J54" i="134"/>
  <c r="J63" i="134"/>
  <c r="J55" i="134"/>
  <c r="J47" i="134"/>
  <c r="J48" i="134"/>
  <c r="J68" i="134"/>
  <c r="J60" i="134"/>
  <c r="J52" i="134"/>
  <c r="J61" i="134"/>
  <c r="J53" i="134"/>
  <c r="J45" i="134"/>
  <c r="J46" i="134"/>
  <c r="J66" i="134"/>
  <c r="J58" i="134"/>
  <c r="J67" i="134"/>
  <c r="J59" i="134"/>
  <c r="J51" i="134"/>
  <c r="J43" i="134"/>
  <c r="J44" i="134"/>
  <c r="J64" i="134"/>
  <c r="J56" i="134"/>
  <c r="J65" i="134"/>
  <c r="J57" i="134"/>
  <c r="J49" i="134"/>
  <c r="J50" i="134"/>
  <c r="P67" i="134"/>
  <c r="P59" i="134"/>
  <c r="P51" i="134"/>
  <c r="P62" i="134"/>
  <c r="P54" i="134"/>
  <c r="P46" i="134"/>
  <c r="P45" i="134"/>
  <c r="P65" i="134"/>
  <c r="P57" i="134"/>
  <c r="P68" i="134"/>
  <c r="P60" i="134"/>
  <c r="P52" i="134"/>
  <c r="P44" i="134"/>
  <c r="P43" i="134"/>
  <c r="P63" i="134"/>
  <c r="P55" i="134"/>
  <c r="P66" i="134"/>
  <c r="P58" i="134"/>
  <c r="P50" i="134"/>
  <c r="P49" i="134"/>
  <c r="P61" i="134"/>
  <c r="P53" i="134"/>
  <c r="P64" i="134"/>
  <c r="P56" i="134"/>
  <c r="P48" i="134"/>
  <c r="P47" i="134"/>
  <c r="P123" i="134"/>
  <c r="X123" i="134" s="1"/>
  <c r="P115" i="134"/>
  <c r="X115" i="134" s="1"/>
  <c r="P107" i="134"/>
  <c r="X107" i="134" s="1"/>
  <c r="P124" i="134"/>
  <c r="X124" i="134" s="1"/>
  <c r="P116" i="134"/>
  <c r="X116" i="134" s="1"/>
  <c r="P108" i="134"/>
  <c r="X108" i="134" s="1"/>
  <c r="P129" i="134"/>
  <c r="X129" i="134" s="1"/>
  <c r="P121" i="134"/>
  <c r="X121" i="134" s="1"/>
  <c r="P113" i="134"/>
  <c r="X113" i="134" s="1"/>
  <c r="P130" i="134"/>
  <c r="X130" i="134" s="1"/>
  <c r="P122" i="134"/>
  <c r="X122" i="134" s="1"/>
  <c r="P114" i="134"/>
  <c r="X114" i="134" s="1"/>
  <c r="P106" i="134"/>
  <c r="X106" i="134" s="1"/>
  <c r="P127" i="134"/>
  <c r="X127" i="134" s="1"/>
  <c r="P119" i="134"/>
  <c r="X119" i="134" s="1"/>
  <c r="P111" i="134"/>
  <c r="X111" i="134" s="1"/>
  <c r="P128" i="134"/>
  <c r="X128" i="134" s="1"/>
  <c r="P120" i="134"/>
  <c r="X120" i="134" s="1"/>
  <c r="P112" i="134"/>
  <c r="X112" i="134" s="1"/>
  <c r="P105" i="134"/>
  <c r="X105" i="134" s="1"/>
  <c r="P125" i="134"/>
  <c r="X125" i="134" s="1"/>
  <c r="P117" i="134"/>
  <c r="X117" i="134" s="1"/>
  <c r="P109" i="134"/>
  <c r="X109" i="134" s="1"/>
  <c r="P126" i="134"/>
  <c r="X126" i="134" s="1"/>
  <c r="P118" i="134"/>
  <c r="X118" i="134" s="1"/>
  <c r="P110" i="134"/>
  <c r="X110" i="134" s="1"/>
  <c r="L63" i="145"/>
  <c r="L55" i="145"/>
  <c r="L47" i="145"/>
  <c r="L54" i="145"/>
  <c r="L68" i="145"/>
  <c r="T68" i="145" s="1"/>
  <c r="L48" i="145"/>
  <c r="L61" i="145"/>
  <c r="L53" i="145"/>
  <c r="L45" i="145"/>
  <c r="L46" i="145"/>
  <c r="L52" i="145"/>
  <c r="L58" i="145"/>
  <c r="L67" i="145"/>
  <c r="T67" i="145" s="1"/>
  <c r="L59" i="145"/>
  <c r="L51" i="145"/>
  <c r="L43" i="145"/>
  <c r="L66" i="145"/>
  <c r="L64" i="145"/>
  <c r="L60" i="145"/>
  <c r="L65" i="145"/>
  <c r="L57" i="145"/>
  <c r="L49" i="145"/>
  <c r="L62" i="145"/>
  <c r="L50" i="145"/>
  <c r="L56" i="145"/>
  <c r="L44" i="145"/>
  <c r="P218" i="145"/>
  <c r="X218" i="145" s="1"/>
  <c r="P210" i="145"/>
  <c r="X210" i="145" s="1"/>
  <c r="P207" i="145"/>
  <c r="X207" i="145" s="1"/>
  <c r="P202" i="145"/>
  <c r="X202" i="145" s="1"/>
  <c r="P209" i="145"/>
  <c r="X209" i="145" s="1"/>
  <c r="P219" i="145"/>
  <c r="X219" i="145" s="1"/>
  <c r="P216" i="145"/>
  <c r="X216" i="145" s="1"/>
  <c r="P208" i="145"/>
  <c r="X208" i="145" s="1"/>
  <c r="P223" i="145"/>
  <c r="X223" i="145" s="1"/>
  <c r="P200" i="145"/>
  <c r="X200" i="145" s="1"/>
  <c r="P201" i="145"/>
  <c r="X201" i="145" s="1"/>
  <c r="P205" i="145"/>
  <c r="X205" i="145" s="1"/>
  <c r="P222" i="145"/>
  <c r="X222" i="145" s="1"/>
  <c r="P214" i="145"/>
  <c r="X214" i="145" s="1"/>
  <c r="P221" i="145"/>
  <c r="X221" i="145" s="1"/>
  <c r="P215" i="145"/>
  <c r="X215" i="145" s="1"/>
  <c r="P198" i="145"/>
  <c r="X198" i="145" s="1"/>
  <c r="P211" i="145"/>
  <c r="X211" i="145" s="1"/>
  <c r="P199" i="145"/>
  <c r="X199" i="145" s="1"/>
  <c r="P220" i="145"/>
  <c r="X220" i="145" s="1"/>
  <c r="P212" i="145"/>
  <c r="X212" i="145" s="1"/>
  <c r="P213" i="145"/>
  <c r="X213" i="145" s="1"/>
  <c r="P204" i="145"/>
  <c r="X204" i="145" s="1"/>
  <c r="P217" i="145"/>
  <c r="X217" i="145" s="1"/>
  <c r="P203" i="145"/>
  <c r="X203" i="145" s="1"/>
  <c r="P206" i="145"/>
  <c r="X206" i="145" s="1"/>
  <c r="O313" i="135"/>
  <c r="O312" i="135"/>
  <c r="O299" i="135"/>
  <c r="O291" i="135"/>
  <c r="O304" i="135"/>
  <c r="O296" i="135"/>
  <c r="O311" i="135"/>
  <c r="O305" i="135"/>
  <c r="O297" i="135"/>
  <c r="O314" i="135"/>
  <c r="O302" i="135"/>
  <c r="O294" i="135"/>
  <c r="O309" i="135"/>
  <c r="O303" i="135"/>
  <c r="O295" i="135"/>
  <c r="O306" i="135"/>
  <c r="O300" i="135"/>
  <c r="O292" i="135"/>
  <c r="O307" i="135"/>
  <c r="O301" i="135"/>
  <c r="O293" i="135"/>
  <c r="O308" i="135"/>
  <c r="O298" i="135"/>
  <c r="O310" i="135"/>
  <c r="P219" i="135"/>
  <c r="X219" i="135" s="1"/>
  <c r="P218" i="135"/>
  <c r="X218" i="135" s="1"/>
  <c r="P207" i="135"/>
  <c r="X207" i="135" s="1"/>
  <c r="P199" i="135"/>
  <c r="X199" i="135" s="1"/>
  <c r="P198" i="135"/>
  <c r="X198" i="135" s="1"/>
  <c r="P202" i="135"/>
  <c r="X202" i="135" s="1"/>
  <c r="P217" i="135"/>
  <c r="X217" i="135" s="1"/>
  <c r="P213" i="135"/>
  <c r="X213" i="135" s="1"/>
  <c r="P205" i="135"/>
  <c r="X205" i="135" s="1"/>
  <c r="P220" i="135"/>
  <c r="X220" i="135" s="1"/>
  <c r="P208" i="135"/>
  <c r="X208" i="135" s="1"/>
  <c r="P222" i="135"/>
  <c r="X222" i="135" s="1"/>
  <c r="P223" i="135"/>
  <c r="X223" i="135" s="1"/>
  <c r="P215" i="135"/>
  <c r="X215" i="135" s="1"/>
  <c r="P211" i="135"/>
  <c r="X211" i="135" s="1"/>
  <c r="P203" i="135"/>
  <c r="X203" i="135" s="1"/>
  <c r="P214" i="135"/>
  <c r="X214" i="135" s="1"/>
  <c r="P200" i="135"/>
  <c r="X200" i="135" s="1"/>
  <c r="P212" i="135"/>
  <c r="X212" i="135" s="1"/>
  <c r="P221" i="135"/>
  <c r="X221" i="135" s="1"/>
  <c r="P216" i="135"/>
  <c r="X216" i="135" s="1"/>
  <c r="P209" i="135"/>
  <c r="X209" i="135" s="1"/>
  <c r="P201" i="135"/>
  <c r="X201" i="135" s="1"/>
  <c r="P206" i="135"/>
  <c r="X206" i="135" s="1"/>
  <c r="P210" i="135"/>
  <c r="X210" i="135" s="1"/>
  <c r="P204" i="135"/>
  <c r="X204" i="135" s="1"/>
  <c r="L340" i="135"/>
  <c r="L332" i="135"/>
  <c r="L343" i="135"/>
  <c r="L324" i="135"/>
  <c r="L339" i="135"/>
  <c r="L331" i="135"/>
  <c r="L338" i="135"/>
  <c r="L330" i="135"/>
  <c r="L335" i="135"/>
  <c r="L322" i="135"/>
  <c r="L325" i="135"/>
  <c r="L323" i="135"/>
  <c r="L344" i="135"/>
  <c r="L336" i="135"/>
  <c r="L341" i="135"/>
  <c r="L328" i="135"/>
  <c r="L345" i="135"/>
  <c r="L327" i="135"/>
  <c r="L342" i="135"/>
  <c r="L334" i="135"/>
  <c r="L333" i="135"/>
  <c r="L326" i="135"/>
  <c r="L337" i="135"/>
  <c r="L329" i="135"/>
  <c r="N96" i="67"/>
  <c r="N92" i="67"/>
  <c r="N88" i="67"/>
  <c r="N84" i="67"/>
  <c r="N80" i="67"/>
  <c r="N76" i="67"/>
  <c r="N98" i="67"/>
  <c r="N94" i="67"/>
  <c r="N90" i="67"/>
  <c r="N86" i="67"/>
  <c r="N82" i="67"/>
  <c r="N78" i="67"/>
  <c r="N74" i="67"/>
  <c r="N93" i="67"/>
  <c r="N85" i="67"/>
  <c r="N77" i="67"/>
  <c r="N99" i="67"/>
  <c r="N91" i="67"/>
  <c r="N83" i="67"/>
  <c r="N75" i="67"/>
  <c r="N97" i="67"/>
  <c r="N89" i="67"/>
  <c r="N81" i="67"/>
  <c r="N95" i="67"/>
  <c r="N87" i="67"/>
  <c r="N79" i="67"/>
  <c r="J127" i="67"/>
  <c r="J123" i="67"/>
  <c r="J119" i="67"/>
  <c r="J115" i="67"/>
  <c r="J111" i="67"/>
  <c r="J107" i="67"/>
  <c r="J130" i="67"/>
  <c r="J126" i="67"/>
  <c r="J122" i="67"/>
  <c r="J118" i="67"/>
  <c r="J114" i="67"/>
  <c r="J110" i="67"/>
  <c r="J106" i="67"/>
  <c r="J129" i="67"/>
  <c r="J125" i="67"/>
  <c r="J121" i="67"/>
  <c r="J117" i="67"/>
  <c r="J113" i="67"/>
  <c r="J109" i="67"/>
  <c r="J105" i="67"/>
  <c r="J116" i="67"/>
  <c r="J112" i="67"/>
  <c r="J128" i="67"/>
  <c r="J124" i="67"/>
  <c r="J108" i="67"/>
  <c r="J120" i="67"/>
  <c r="N34" i="67"/>
  <c r="N30" i="67"/>
  <c r="N26" i="67"/>
  <c r="N22" i="67"/>
  <c r="N18" i="67"/>
  <c r="N14" i="67"/>
  <c r="N36" i="67"/>
  <c r="N32" i="67"/>
  <c r="N28" i="67"/>
  <c r="N24" i="67"/>
  <c r="N20" i="67"/>
  <c r="N16" i="67"/>
  <c r="N12" i="67"/>
  <c r="N35" i="67"/>
  <c r="N27" i="67"/>
  <c r="N19" i="67"/>
  <c r="N33" i="67"/>
  <c r="N25" i="67"/>
  <c r="N17" i="67"/>
  <c r="N31" i="67"/>
  <c r="N23" i="67"/>
  <c r="N15" i="67"/>
  <c r="N37" i="67"/>
  <c r="N29" i="67"/>
  <c r="N21" i="67"/>
  <c r="N13" i="67"/>
  <c r="J250" i="145"/>
  <c r="R250" i="145" s="1"/>
  <c r="J241" i="145"/>
  <c r="R241" i="145" s="1"/>
  <c r="J233" i="145"/>
  <c r="R233" i="145" s="1"/>
  <c r="J247" i="145"/>
  <c r="R247" i="145" s="1"/>
  <c r="J238" i="145"/>
  <c r="R238" i="145" s="1"/>
  <c r="J230" i="145"/>
  <c r="R230" i="145" s="1"/>
  <c r="J248" i="145"/>
  <c r="R248" i="145" s="1"/>
  <c r="J239" i="145"/>
  <c r="R239" i="145" s="1"/>
  <c r="J231" i="145"/>
  <c r="R231" i="145" s="1"/>
  <c r="J243" i="145"/>
  <c r="R243" i="145" s="1"/>
  <c r="J236" i="145"/>
  <c r="R236" i="145" s="1"/>
  <c r="J245" i="145"/>
  <c r="R245" i="145" s="1"/>
  <c r="J254" i="145"/>
  <c r="R254" i="145" s="1"/>
  <c r="J246" i="145"/>
  <c r="R246" i="145" s="1"/>
  <c r="J237" i="145"/>
  <c r="R237" i="145" s="1"/>
  <c r="J229" i="145"/>
  <c r="R229" i="145" s="1"/>
  <c r="J242" i="145"/>
  <c r="R242" i="145" s="1"/>
  <c r="J234" i="145"/>
  <c r="R234" i="145" s="1"/>
  <c r="J249" i="145"/>
  <c r="R249" i="145" s="1"/>
  <c r="J252" i="145"/>
  <c r="R252" i="145" s="1"/>
  <c r="J244" i="145"/>
  <c r="R244" i="145" s="1"/>
  <c r="J235" i="145"/>
  <c r="R235" i="145" s="1"/>
  <c r="J251" i="145"/>
  <c r="R251" i="145" s="1"/>
  <c r="J240" i="145"/>
  <c r="R240" i="145" s="1"/>
  <c r="J232" i="145"/>
  <c r="R232" i="145" s="1"/>
  <c r="J253" i="145"/>
  <c r="R253" i="145" s="1"/>
  <c r="O309" i="145"/>
  <c r="O301" i="145"/>
  <c r="O312" i="145"/>
  <c r="O306" i="145"/>
  <c r="O300" i="145"/>
  <c r="O302" i="145"/>
  <c r="O307" i="145"/>
  <c r="O299" i="145"/>
  <c r="O304" i="145"/>
  <c r="O298" i="145"/>
  <c r="O292" i="145"/>
  <c r="O293" i="145"/>
  <c r="O313" i="145"/>
  <c r="O305" i="145"/>
  <c r="O297" i="145"/>
  <c r="O296" i="145"/>
  <c r="O291" i="145"/>
  <c r="O310" i="145"/>
  <c r="O311" i="145"/>
  <c r="O303" i="145"/>
  <c r="O295" i="145"/>
  <c r="O314" i="145"/>
  <c r="O308" i="145"/>
  <c r="O294" i="145"/>
  <c r="O128" i="142"/>
  <c r="O120" i="142"/>
  <c r="O112" i="142"/>
  <c r="O127" i="142"/>
  <c r="O119" i="142"/>
  <c r="O111" i="142"/>
  <c r="O126" i="142"/>
  <c r="O118" i="142"/>
  <c r="O110" i="142"/>
  <c r="O125" i="142"/>
  <c r="O117" i="142"/>
  <c r="O109" i="142"/>
  <c r="O124" i="142"/>
  <c r="O116" i="142"/>
  <c r="O108" i="142"/>
  <c r="O123" i="142"/>
  <c r="O115" i="142"/>
  <c r="O107" i="142"/>
  <c r="O122" i="142"/>
  <c r="O114" i="142"/>
  <c r="O106" i="142"/>
  <c r="O121" i="142"/>
  <c r="O113" i="142"/>
  <c r="O105" i="142"/>
  <c r="J280" i="135"/>
  <c r="R280" i="135" s="1"/>
  <c r="J272" i="135"/>
  <c r="R272" i="135" s="1"/>
  <c r="J264" i="135"/>
  <c r="R264" i="135" s="1"/>
  <c r="J283" i="135"/>
  <c r="R283" i="135" s="1"/>
  <c r="J275" i="135"/>
  <c r="R275" i="135" s="1"/>
  <c r="J267" i="135"/>
  <c r="R267" i="135" s="1"/>
  <c r="J278" i="135"/>
  <c r="R278" i="135" s="1"/>
  <c r="J270" i="135"/>
  <c r="R270" i="135" s="1"/>
  <c r="J262" i="135"/>
  <c r="R262" i="135" s="1"/>
  <c r="J281" i="135"/>
  <c r="R281" i="135" s="1"/>
  <c r="J273" i="135"/>
  <c r="R273" i="135" s="1"/>
  <c r="J265" i="135"/>
  <c r="R265" i="135" s="1"/>
  <c r="J284" i="135"/>
  <c r="R284" i="135" s="1"/>
  <c r="J276" i="135"/>
  <c r="R276" i="135" s="1"/>
  <c r="J268" i="135"/>
  <c r="R268" i="135" s="1"/>
  <c r="J260" i="135"/>
  <c r="R260" i="135" s="1"/>
  <c r="J279" i="135"/>
  <c r="R279" i="135" s="1"/>
  <c r="J271" i="135"/>
  <c r="R271" i="135" s="1"/>
  <c r="J263" i="135"/>
  <c r="R263" i="135" s="1"/>
  <c r="J282" i="135"/>
  <c r="R282" i="135" s="1"/>
  <c r="J274" i="135"/>
  <c r="R274" i="135" s="1"/>
  <c r="J266" i="135"/>
  <c r="R266" i="135" s="1"/>
  <c r="J285" i="135"/>
  <c r="R285" i="135" s="1"/>
  <c r="J277" i="135"/>
  <c r="R277" i="135" s="1"/>
  <c r="J269" i="135"/>
  <c r="R269" i="135" s="1"/>
  <c r="J261" i="135"/>
  <c r="R261" i="135" s="1"/>
  <c r="M66" i="67"/>
  <c r="M62" i="67"/>
  <c r="M58" i="67"/>
  <c r="M54" i="67"/>
  <c r="M50" i="67"/>
  <c r="M46" i="67"/>
  <c r="M68" i="67"/>
  <c r="M64" i="67"/>
  <c r="M60" i="67"/>
  <c r="M56" i="67"/>
  <c r="M52" i="67"/>
  <c r="M48" i="67"/>
  <c r="M44" i="67"/>
  <c r="M61" i="67"/>
  <c r="M53" i="67"/>
  <c r="M45" i="67"/>
  <c r="M67" i="67"/>
  <c r="M59" i="67"/>
  <c r="M51" i="67"/>
  <c r="M43" i="67"/>
  <c r="M65" i="67"/>
  <c r="M57" i="67"/>
  <c r="M49" i="67"/>
  <c r="M63" i="67"/>
  <c r="M55" i="67"/>
  <c r="M47" i="67"/>
  <c r="O192" i="67"/>
  <c r="W192" i="67" s="1"/>
  <c r="O188" i="67"/>
  <c r="O184" i="67"/>
  <c r="O180" i="67"/>
  <c r="O176" i="67"/>
  <c r="O172" i="67"/>
  <c r="O168" i="67"/>
  <c r="O190" i="67"/>
  <c r="O186" i="67"/>
  <c r="O182" i="67"/>
  <c r="O178" i="67"/>
  <c r="O174" i="67"/>
  <c r="O170" i="67"/>
  <c r="O187" i="67"/>
  <c r="O179" i="67"/>
  <c r="O171" i="67"/>
  <c r="O191" i="67"/>
  <c r="O183" i="67"/>
  <c r="O175" i="67"/>
  <c r="O167" i="67"/>
  <c r="O185" i="67"/>
  <c r="O169" i="67"/>
  <c r="O181" i="67"/>
  <c r="O177" i="67"/>
  <c r="O173" i="67"/>
  <c r="O189" i="67"/>
  <c r="K63" i="134"/>
  <c r="K55" i="134"/>
  <c r="K66" i="134"/>
  <c r="K58" i="134"/>
  <c r="K49" i="134"/>
  <c r="K50" i="134"/>
  <c r="K61" i="134"/>
  <c r="K53" i="134"/>
  <c r="K64" i="134"/>
  <c r="K56" i="134"/>
  <c r="K47" i="134"/>
  <c r="K48" i="134"/>
  <c r="K67" i="134"/>
  <c r="K59" i="134"/>
  <c r="K51" i="134"/>
  <c r="K62" i="134"/>
  <c r="K54" i="134"/>
  <c r="K45" i="134"/>
  <c r="K46" i="134"/>
  <c r="K65" i="134"/>
  <c r="K57" i="134"/>
  <c r="K68" i="134"/>
  <c r="K60" i="134"/>
  <c r="K52" i="134"/>
  <c r="K43" i="134"/>
  <c r="K44" i="134"/>
  <c r="M38" i="135"/>
  <c r="P38" i="135"/>
  <c r="O38" i="135"/>
  <c r="L38" i="135"/>
  <c r="K38" i="135"/>
  <c r="J38" i="135"/>
  <c r="N38" i="135"/>
  <c r="K348" i="134"/>
  <c r="P348" i="134"/>
  <c r="N348" i="134"/>
  <c r="L348" i="134"/>
  <c r="J348" i="134"/>
  <c r="O348" i="134"/>
  <c r="M348" i="134"/>
  <c r="O38" i="145"/>
  <c r="M38" i="145"/>
  <c r="K38" i="145"/>
  <c r="P38" i="145"/>
  <c r="N38" i="145"/>
  <c r="L38" i="145"/>
  <c r="J38" i="145"/>
  <c r="M370" i="135"/>
  <c r="M362" i="135"/>
  <c r="M354" i="135"/>
  <c r="M375" i="135"/>
  <c r="M369" i="135"/>
  <c r="M355" i="135"/>
  <c r="M376" i="135"/>
  <c r="M368" i="135"/>
  <c r="M360" i="135"/>
  <c r="M373" i="135"/>
  <c r="M367" i="135"/>
  <c r="M361" i="135"/>
  <c r="M374" i="135"/>
  <c r="M366" i="135"/>
  <c r="M358" i="135"/>
  <c r="M365" i="135"/>
  <c r="M359" i="135"/>
  <c r="M363" i="135"/>
  <c r="M372" i="135"/>
  <c r="M364" i="135"/>
  <c r="M356" i="135"/>
  <c r="M357" i="135"/>
  <c r="M353" i="135"/>
  <c r="M371" i="135"/>
  <c r="K375" i="135"/>
  <c r="K367" i="135"/>
  <c r="K359" i="135"/>
  <c r="K364" i="135"/>
  <c r="K358" i="135"/>
  <c r="K354" i="135"/>
  <c r="K373" i="135"/>
  <c r="K365" i="135"/>
  <c r="K357" i="135"/>
  <c r="K356" i="135"/>
  <c r="K376" i="135"/>
  <c r="K362" i="135"/>
  <c r="K371" i="135"/>
  <c r="K363" i="135"/>
  <c r="K355" i="135"/>
  <c r="K374" i="135"/>
  <c r="K368" i="135"/>
  <c r="K370" i="135"/>
  <c r="K369" i="135"/>
  <c r="K361" i="135"/>
  <c r="K372" i="135"/>
  <c r="K366" i="135"/>
  <c r="K360" i="135"/>
  <c r="K353" i="135"/>
  <c r="M186" i="145"/>
  <c r="M178" i="145"/>
  <c r="M170" i="145"/>
  <c r="M171" i="145"/>
  <c r="M191" i="145"/>
  <c r="U191" i="145" s="1"/>
  <c r="M177" i="145"/>
  <c r="M192" i="145"/>
  <c r="U192" i="145" s="1"/>
  <c r="M184" i="145"/>
  <c r="M176" i="145"/>
  <c r="M168" i="145"/>
  <c r="M189" i="145"/>
  <c r="M183" i="145"/>
  <c r="M185" i="145"/>
  <c r="M190" i="145"/>
  <c r="M182" i="145"/>
  <c r="M174" i="145"/>
  <c r="M187" i="145"/>
  <c r="M181" i="145"/>
  <c r="M175" i="145"/>
  <c r="M169" i="145"/>
  <c r="M188" i="145"/>
  <c r="M180" i="145"/>
  <c r="M172" i="145"/>
  <c r="M179" i="145"/>
  <c r="M173" i="145"/>
  <c r="M167" i="145"/>
  <c r="N68" i="145"/>
  <c r="V68" i="145" s="1"/>
  <c r="N60" i="145"/>
  <c r="N52" i="145"/>
  <c r="N44" i="145"/>
  <c r="N59" i="145"/>
  <c r="N57" i="145"/>
  <c r="N43" i="145"/>
  <c r="N66" i="145"/>
  <c r="N58" i="145"/>
  <c r="N50" i="145"/>
  <c r="N63" i="145"/>
  <c r="N61" i="145"/>
  <c r="N49" i="145"/>
  <c r="N53" i="145"/>
  <c r="N64" i="145"/>
  <c r="N56" i="145"/>
  <c r="N48" i="145"/>
  <c r="N55" i="145"/>
  <c r="N45" i="145"/>
  <c r="N67" i="145"/>
  <c r="V67" i="145" s="1"/>
  <c r="N62" i="145"/>
  <c r="N54" i="145"/>
  <c r="N46" i="145"/>
  <c r="N47" i="145"/>
  <c r="N65" i="145"/>
  <c r="N51" i="145"/>
  <c r="P67" i="145"/>
  <c r="X67" i="145" s="1"/>
  <c r="P59" i="145"/>
  <c r="X59" i="145" s="1"/>
  <c r="P51" i="145"/>
  <c r="X51" i="145" s="1"/>
  <c r="P43" i="145"/>
  <c r="X43" i="145" s="1"/>
  <c r="P68" i="145"/>
  <c r="X68" i="145" s="1"/>
  <c r="P58" i="145"/>
  <c r="X58" i="145" s="1"/>
  <c r="P62" i="145"/>
  <c r="X62" i="145" s="1"/>
  <c r="P65" i="145"/>
  <c r="X65" i="145" s="1"/>
  <c r="P57" i="145"/>
  <c r="X57" i="145" s="1"/>
  <c r="P49" i="145"/>
  <c r="X49" i="145" s="1"/>
  <c r="P64" i="145"/>
  <c r="X64" i="145" s="1"/>
  <c r="P52" i="145"/>
  <c r="X52" i="145" s="1"/>
  <c r="P50" i="145"/>
  <c r="X50" i="145" s="1"/>
  <c r="P46" i="145"/>
  <c r="X46" i="145" s="1"/>
  <c r="P63" i="145"/>
  <c r="X63" i="145" s="1"/>
  <c r="P55" i="145"/>
  <c r="X55" i="145" s="1"/>
  <c r="P47" i="145"/>
  <c r="X47" i="145" s="1"/>
  <c r="P56" i="145"/>
  <c r="X56" i="145" s="1"/>
  <c r="P54" i="145"/>
  <c r="X54" i="145" s="1"/>
  <c r="P60" i="145"/>
  <c r="X60" i="145" s="1"/>
  <c r="P61" i="145"/>
  <c r="X61" i="145" s="1"/>
  <c r="P53" i="145"/>
  <c r="X53" i="145" s="1"/>
  <c r="P45" i="145"/>
  <c r="X45" i="145" s="1"/>
  <c r="P48" i="145"/>
  <c r="X48" i="145" s="1"/>
  <c r="P66" i="145"/>
  <c r="X66" i="145" s="1"/>
  <c r="P44" i="145"/>
  <c r="X44" i="145" s="1"/>
  <c r="N223" i="145"/>
  <c r="V223" i="145" s="1"/>
  <c r="N215" i="145"/>
  <c r="N220" i="145"/>
  <c r="N214" i="145"/>
  <c r="N201" i="145"/>
  <c r="N200" i="145"/>
  <c r="N218" i="145"/>
  <c r="N221" i="145"/>
  <c r="N213" i="145"/>
  <c r="N212" i="145"/>
  <c r="N207" i="145"/>
  <c r="N199" i="145"/>
  <c r="N202" i="145"/>
  <c r="N198" i="145"/>
  <c r="N219" i="145"/>
  <c r="N211" i="145"/>
  <c r="N206" i="145"/>
  <c r="N205" i="145"/>
  <c r="N216" i="145"/>
  <c r="N210" i="145"/>
  <c r="N217" i="145"/>
  <c r="N209" i="145"/>
  <c r="N222" i="145"/>
  <c r="V222" i="145" s="1"/>
  <c r="N203" i="145"/>
  <c r="N208" i="145"/>
  <c r="N204" i="145"/>
  <c r="M218" i="145"/>
  <c r="M210" i="145"/>
  <c r="M221" i="145"/>
  <c r="M213" i="145"/>
  <c r="M204" i="145"/>
  <c r="M205" i="145"/>
  <c r="M216" i="145"/>
  <c r="M208" i="145"/>
  <c r="M219" i="145"/>
  <c r="M211" i="145"/>
  <c r="M202" i="145"/>
  <c r="M203" i="145"/>
  <c r="M222" i="145"/>
  <c r="U222" i="145" s="1"/>
  <c r="M214" i="145"/>
  <c r="M206" i="145"/>
  <c r="M217" i="145"/>
  <c r="M209" i="145"/>
  <c r="M200" i="145"/>
  <c r="M201" i="145"/>
  <c r="M220" i="145"/>
  <c r="M212" i="145"/>
  <c r="M223" i="145"/>
  <c r="U223" i="145" s="1"/>
  <c r="M215" i="145"/>
  <c r="M207" i="145"/>
  <c r="M198" i="145"/>
  <c r="M199" i="145"/>
  <c r="J276" i="145"/>
  <c r="R276" i="145" s="1"/>
  <c r="J268" i="145"/>
  <c r="R268" i="145" s="1"/>
  <c r="J280" i="145"/>
  <c r="R280" i="145" s="1"/>
  <c r="J275" i="145"/>
  <c r="R275" i="145" s="1"/>
  <c r="J267" i="145"/>
  <c r="R267" i="145" s="1"/>
  <c r="J262" i="145"/>
  <c r="R262" i="145" s="1"/>
  <c r="J274" i="145"/>
  <c r="R274" i="145" s="1"/>
  <c r="J266" i="145"/>
  <c r="R266" i="145" s="1"/>
  <c r="J283" i="145"/>
  <c r="R283" i="145" s="1"/>
  <c r="J273" i="145"/>
  <c r="R273" i="145" s="1"/>
  <c r="J265" i="145"/>
  <c r="R265" i="145" s="1"/>
  <c r="J284" i="145"/>
  <c r="R284" i="145" s="1"/>
  <c r="J282" i="145"/>
  <c r="R282" i="145" s="1"/>
  <c r="J272" i="145"/>
  <c r="R272" i="145" s="1"/>
  <c r="J264" i="145"/>
  <c r="R264" i="145" s="1"/>
  <c r="J278" i="145"/>
  <c r="R278" i="145" s="1"/>
  <c r="J271" i="145"/>
  <c r="R271" i="145" s="1"/>
  <c r="J263" i="145"/>
  <c r="R263" i="145" s="1"/>
  <c r="J281" i="145"/>
  <c r="R281" i="145" s="1"/>
  <c r="J279" i="145"/>
  <c r="R279" i="145" s="1"/>
  <c r="J270" i="145"/>
  <c r="R270" i="145" s="1"/>
  <c r="J285" i="145"/>
  <c r="R285" i="145" s="1"/>
  <c r="J277" i="145"/>
  <c r="R277" i="145" s="1"/>
  <c r="J269" i="145"/>
  <c r="R269" i="145" s="1"/>
  <c r="J261" i="145"/>
  <c r="R261" i="145" s="1"/>
  <c r="J260" i="145"/>
  <c r="R260" i="145" s="1"/>
  <c r="K280" i="145"/>
  <c r="K277" i="145"/>
  <c r="K269" i="145"/>
  <c r="K261" i="145"/>
  <c r="K270" i="145"/>
  <c r="K266" i="145"/>
  <c r="K278" i="145"/>
  <c r="K275" i="145"/>
  <c r="K267" i="145"/>
  <c r="K281" i="145"/>
  <c r="K260" i="145"/>
  <c r="K279" i="145"/>
  <c r="K284" i="145"/>
  <c r="S284" i="145" s="1"/>
  <c r="K285" i="145"/>
  <c r="S285" i="145" s="1"/>
  <c r="K273" i="145"/>
  <c r="K265" i="145"/>
  <c r="K276" i="145"/>
  <c r="K272" i="145"/>
  <c r="K274" i="145"/>
  <c r="K282" i="145"/>
  <c r="K283" i="145"/>
  <c r="K271" i="145"/>
  <c r="K263" i="145"/>
  <c r="K268" i="145"/>
  <c r="K264" i="145"/>
  <c r="K262" i="145"/>
  <c r="P371" i="142"/>
  <c r="X371" i="142" s="1"/>
  <c r="P363" i="142"/>
  <c r="X363" i="142" s="1"/>
  <c r="P355" i="142"/>
  <c r="X355" i="142" s="1"/>
  <c r="P370" i="142"/>
  <c r="X370" i="142" s="1"/>
  <c r="P362" i="142"/>
  <c r="X362" i="142" s="1"/>
  <c r="P354" i="142"/>
  <c r="X354" i="142" s="1"/>
  <c r="P369" i="142"/>
  <c r="X369" i="142" s="1"/>
  <c r="P361" i="142"/>
  <c r="X361" i="142" s="1"/>
  <c r="P376" i="142"/>
  <c r="X376" i="142" s="1"/>
  <c r="P368" i="142"/>
  <c r="X368" i="142" s="1"/>
  <c r="P360" i="142"/>
  <c r="X360" i="142" s="1"/>
  <c r="P353" i="142"/>
  <c r="X353" i="142" s="1"/>
  <c r="P375" i="142"/>
  <c r="X375" i="142" s="1"/>
  <c r="P367" i="142"/>
  <c r="X367" i="142" s="1"/>
  <c r="P359" i="142"/>
  <c r="X359" i="142" s="1"/>
  <c r="P374" i="142"/>
  <c r="X374" i="142" s="1"/>
  <c r="P366" i="142"/>
  <c r="X366" i="142" s="1"/>
  <c r="P358" i="142"/>
  <c r="X358" i="142" s="1"/>
  <c r="P373" i="142"/>
  <c r="X373" i="142" s="1"/>
  <c r="P365" i="142"/>
  <c r="X365" i="142" s="1"/>
  <c r="P357" i="142"/>
  <c r="X357" i="142" s="1"/>
  <c r="P372" i="142"/>
  <c r="X372" i="142" s="1"/>
  <c r="P364" i="142"/>
  <c r="X364" i="142" s="1"/>
  <c r="P356" i="142"/>
  <c r="X356" i="142" s="1"/>
  <c r="P313" i="135"/>
  <c r="X313" i="135" s="1"/>
  <c r="P314" i="135"/>
  <c r="X314" i="135" s="1"/>
  <c r="P306" i="135"/>
  <c r="X306" i="135" s="1"/>
  <c r="P298" i="135"/>
  <c r="X298" i="135" s="1"/>
  <c r="P303" i="135"/>
  <c r="X303" i="135" s="1"/>
  <c r="P299" i="135"/>
  <c r="X299" i="135" s="1"/>
  <c r="P311" i="135"/>
  <c r="X311" i="135" s="1"/>
  <c r="P312" i="135"/>
  <c r="X312" i="135" s="1"/>
  <c r="P304" i="135"/>
  <c r="X304" i="135" s="1"/>
  <c r="P296" i="135"/>
  <c r="X296" i="135" s="1"/>
  <c r="P295" i="135"/>
  <c r="X295" i="135" s="1"/>
  <c r="P291" i="135"/>
  <c r="X291" i="135" s="1"/>
  <c r="P309" i="135"/>
  <c r="X309" i="135" s="1"/>
  <c r="P310" i="135"/>
  <c r="X310" i="135" s="1"/>
  <c r="P302" i="135"/>
  <c r="X302" i="135" s="1"/>
  <c r="P294" i="135"/>
  <c r="X294" i="135" s="1"/>
  <c r="P305" i="135"/>
  <c r="X305" i="135" s="1"/>
  <c r="P301" i="135"/>
  <c r="X301" i="135" s="1"/>
  <c r="P307" i="135"/>
  <c r="X307" i="135" s="1"/>
  <c r="P308" i="135"/>
  <c r="X308" i="135" s="1"/>
  <c r="P300" i="135"/>
  <c r="X300" i="135" s="1"/>
  <c r="P292" i="135"/>
  <c r="X292" i="135" s="1"/>
  <c r="P297" i="135"/>
  <c r="X297" i="135" s="1"/>
  <c r="P293" i="135"/>
  <c r="X293" i="135" s="1"/>
  <c r="M314" i="135"/>
  <c r="M306" i="135"/>
  <c r="M300" i="135"/>
  <c r="M292" i="135"/>
  <c r="M303" i="135"/>
  <c r="M295" i="135"/>
  <c r="M312" i="135"/>
  <c r="M311" i="135"/>
  <c r="M298" i="135"/>
  <c r="M313" i="135"/>
  <c r="M301" i="135"/>
  <c r="M293" i="135"/>
  <c r="M310" i="135"/>
  <c r="M304" i="135"/>
  <c r="M296" i="135"/>
  <c r="M307" i="135"/>
  <c r="M299" i="135"/>
  <c r="M291" i="135"/>
  <c r="M308" i="135"/>
  <c r="M302" i="135"/>
  <c r="M294" i="135"/>
  <c r="M305" i="135"/>
  <c r="M297" i="135"/>
  <c r="M309" i="135"/>
  <c r="M250" i="135"/>
  <c r="M242" i="135"/>
  <c r="M234" i="135"/>
  <c r="M243" i="135"/>
  <c r="M237" i="135"/>
  <c r="M231" i="135"/>
  <c r="M248" i="135"/>
  <c r="M240" i="135"/>
  <c r="M232" i="135"/>
  <c r="M235" i="135"/>
  <c r="M229" i="135"/>
  <c r="M233" i="135"/>
  <c r="M254" i="135"/>
  <c r="U254" i="135" s="1"/>
  <c r="M246" i="135"/>
  <c r="M238" i="135"/>
  <c r="M230" i="135"/>
  <c r="M253" i="135"/>
  <c r="U253" i="135" s="1"/>
  <c r="M247" i="135"/>
  <c r="M241" i="135"/>
  <c r="M252" i="135"/>
  <c r="M244" i="135"/>
  <c r="M236" i="135"/>
  <c r="M251" i="135"/>
  <c r="M245" i="135"/>
  <c r="M239" i="135"/>
  <c r="M249" i="135"/>
  <c r="L249" i="135"/>
  <c r="L241" i="135"/>
  <c r="L233" i="135"/>
  <c r="L252" i="135"/>
  <c r="L244" i="135"/>
  <c r="L236" i="135"/>
  <c r="L247" i="135"/>
  <c r="L239" i="135"/>
  <c r="L231" i="135"/>
  <c r="L250" i="135"/>
  <c r="L242" i="135"/>
  <c r="L234" i="135"/>
  <c r="L253" i="135"/>
  <c r="T253" i="135" s="1"/>
  <c r="L245" i="135"/>
  <c r="L237" i="135"/>
  <c r="L229" i="135"/>
  <c r="L248" i="135"/>
  <c r="L240" i="135"/>
  <c r="L232" i="135"/>
  <c r="L251" i="135"/>
  <c r="L243" i="135"/>
  <c r="L235" i="135"/>
  <c r="L254" i="135"/>
  <c r="T254" i="135" s="1"/>
  <c r="L246" i="135"/>
  <c r="L238" i="135"/>
  <c r="L230" i="135"/>
  <c r="N216" i="135"/>
  <c r="N214" i="135"/>
  <c r="N206" i="135"/>
  <c r="N198" i="135"/>
  <c r="N205" i="135"/>
  <c r="N201" i="135"/>
  <c r="N222" i="135"/>
  <c r="V222" i="135" s="1"/>
  <c r="N223" i="135"/>
  <c r="V223" i="135" s="1"/>
  <c r="N212" i="135"/>
  <c r="N204" i="135"/>
  <c r="N219" i="135"/>
  <c r="N207" i="135"/>
  <c r="N203" i="135"/>
  <c r="N220" i="135"/>
  <c r="N217" i="135"/>
  <c r="N210" i="135"/>
  <c r="N202" i="135"/>
  <c r="N221" i="135"/>
  <c r="N199" i="135"/>
  <c r="N211" i="135"/>
  <c r="N218" i="135"/>
  <c r="N215" i="135"/>
  <c r="N208" i="135"/>
  <c r="N200" i="135"/>
  <c r="N213" i="135"/>
  <c r="N209" i="135"/>
  <c r="O222" i="135"/>
  <c r="W222" i="135" s="1"/>
  <c r="O223" i="135"/>
  <c r="W223" i="135" s="1"/>
  <c r="O215" i="135"/>
  <c r="O208" i="135"/>
  <c r="O200" i="135"/>
  <c r="O209" i="135"/>
  <c r="O201" i="135"/>
  <c r="O220" i="135"/>
  <c r="O221" i="135"/>
  <c r="O214" i="135"/>
  <c r="O206" i="135"/>
  <c r="O198" i="135"/>
  <c r="O207" i="135"/>
  <c r="O199" i="135"/>
  <c r="O218" i="135"/>
  <c r="O219" i="135"/>
  <c r="O212" i="135"/>
  <c r="O204" i="135"/>
  <c r="O213" i="135"/>
  <c r="O205" i="135"/>
  <c r="O216" i="135"/>
  <c r="O217" i="135"/>
  <c r="O210" i="135"/>
  <c r="O202" i="135"/>
  <c r="O211" i="135"/>
  <c r="O203" i="135"/>
  <c r="M344" i="135"/>
  <c r="M336" i="135"/>
  <c r="M345" i="135"/>
  <c r="M337" i="135"/>
  <c r="M328" i="135"/>
  <c r="M329" i="135"/>
  <c r="M342" i="135"/>
  <c r="M334" i="135"/>
  <c r="M343" i="135"/>
  <c r="M335" i="135"/>
  <c r="M326" i="135"/>
  <c r="M327" i="135"/>
  <c r="M340" i="135"/>
  <c r="M332" i="135"/>
  <c r="M341" i="135"/>
  <c r="M333" i="135"/>
  <c r="M324" i="135"/>
  <c r="M325" i="135"/>
  <c r="M338" i="135"/>
  <c r="M330" i="135"/>
  <c r="M339" i="135"/>
  <c r="M331" i="135"/>
  <c r="M322" i="135"/>
  <c r="M323" i="135"/>
  <c r="J341" i="135"/>
  <c r="R341" i="135" s="1"/>
  <c r="J333" i="135"/>
  <c r="R333" i="135" s="1"/>
  <c r="J342" i="135"/>
  <c r="R342" i="135" s="1"/>
  <c r="J325" i="135"/>
  <c r="R325" i="135" s="1"/>
  <c r="J330" i="135"/>
  <c r="R330" i="135" s="1"/>
  <c r="J328" i="135"/>
  <c r="R328" i="135" s="1"/>
  <c r="J339" i="135"/>
  <c r="R339" i="135" s="1"/>
  <c r="J331" i="135"/>
  <c r="R331" i="135" s="1"/>
  <c r="J334" i="135"/>
  <c r="R334" i="135" s="1"/>
  <c r="J323" i="135"/>
  <c r="R323" i="135" s="1"/>
  <c r="J324" i="135"/>
  <c r="R324" i="135" s="1"/>
  <c r="J322" i="135"/>
  <c r="R322" i="135" s="1"/>
  <c r="J345" i="135"/>
  <c r="R345" i="135" s="1"/>
  <c r="J337" i="135"/>
  <c r="R337" i="135" s="1"/>
  <c r="J340" i="135"/>
  <c r="R340" i="135" s="1"/>
  <c r="J329" i="135"/>
  <c r="R329" i="135" s="1"/>
  <c r="J344" i="135"/>
  <c r="R344" i="135" s="1"/>
  <c r="J338" i="135"/>
  <c r="R338" i="135" s="1"/>
  <c r="J343" i="135"/>
  <c r="R343" i="135" s="1"/>
  <c r="J335" i="135"/>
  <c r="R335" i="135" s="1"/>
  <c r="J332" i="135"/>
  <c r="R332" i="135" s="1"/>
  <c r="J327" i="135"/>
  <c r="R327" i="135" s="1"/>
  <c r="J336" i="135"/>
  <c r="R336" i="135" s="1"/>
  <c r="J326" i="135"/>
  <c r="R326" i="135" s="1"/>
  <c r="J251" i="67"/>
  <c r="R251" i="67" s="1"/>
  <c r="J247" i="67"/>
  <c r="R247" i="67" s="1"/>
  <c r="J243" i="67"/>
  <c r="R243" i="67" s="1"/>
  <c r="J239" i="67"/>
  <c r="R239" i="67" s="1"/>
  <c r="J235" i="67"/>
  <c r="R235" i="67" s="1"/>
  <c r="J231" i="67"/>
  <c r="R231" i="67" s="1"/>
  <c r="J253" i="67"/>
  <c r="R253" i="67" s="1"/>
  <c r="J249" i="67"/>
  <c r="R249" i="67" s="1"/>
  <c r="J245" i="67"/>
  <c r="R245" i="67" s="1"/>
  <c r="J241" i="67"/>
  <c r="R241" i="67" s="1"/>
  <c r="J237" i="67"/>
  <c r="R237" i="67" s="1"/>
  <c r="J233" i="67"/>
  <c r="R233" i="67" s="1"/>
  <c r="J229" i="67"/>
  <c r="R229" i="67" s="1"/>
  <c r="J252" i="67"/>
  <c r="R252" i="67" s="1"/>
  <c r="J244" i="67"/>
  <c r="R244" i="67" s="1"/>
  <c r="J236" i="67"/>
  <c r="R236" i="67" s="1"/>
  <c r="J250" i="67"/>
  <c r="R250" i="67" s="1"/>
  <c r="J242" i="67"/>
  <c r="R242" i="67" s="1"/>
  <c r="J234" i="67"/>
  <c r="R234" i="67" s="1"/>
  <c r="J248" i="67"/>
  <c r="R248" i="67" s="1"/>
  <c r="J240" i="67"/>
  <c r="R240" i="67" s="1"/>
  <c r="J232" i="67"/>
  <c r="R232" i="67" s="1"/>
  <c r="J230" i="67"/>
  <c r="R230" i="67" s="1"/>
  <c r="J254" i="67"/>
  <c r="R254" i="67" s="1"/>
  <c r="J246" i="67"/>
  <c r="R246" i="67" s="1"/>
  <c r="J238" i="67"/>
  <c r="R238" i="67" s="1"/>
  <c r="M252" i="67"/>
  <c r="U252" i="67" s="1"/>
  <c r="M248" i="67"/>
  <c r="M244" i="67"/>
  <c r="M240" i="67"/>
  <c r="M236" i="67"/>
  <c r="M232" i="67"/>
  <c r="M254" i="67"/>
  <c r="M250" i="67"/>
  <c r="M246" i="67"/>
  <c r="M242" i="67"/>
  <c r="M238" i="67"/>
  <c r="M234" i="67"/>
  <c r="M230" i="67"/>
  <c r="M251" i="67"/>
  <c r="M243" i="67"/>
  <c r="M235" i="67"/>
  <c r="M247" i="67"/>
  <c r="M239" i="67"/>
  <c r="M231" i="67"/>
  <c r="M245" i="67"/>
  <c r="M229" i="67"/>
  <c r="M241" i="67"/>
  <c r="M253" i="67"/>
  <c r="M237" i="67"/>
  <c r="M249" i="67"/>
  <c r="M233" i="67"/>
  <c r="K99" i="67"/>
  <c r="K95" i="67"/>
  <c r="K91" i="67"/>
  <c r="K87" i="67"/>
  <c r="K83" i="67"/>
  <c r="K79" i="67"/>
  <c r="K75" i="67"/>
  <c r="K97" i="67"/>
  <c r="K93" i="67"/>
  <c r="K89" i="67"/>
  <c r="K85" i="67"/>
  <c r="K81" i="67"/>
  <c r="K77" i="67"/>
  <c r="K98" i="67"/>
  <c r="K90" i="67"/>
  <c r="K82" i="67"/>
  <c r="K74" i="67"/>
  <c r="K96" i="67"/>
  <c r="K88" i="67"/>
  <c r="K80" i="67"/>
  <c r="K94" i="67"/>
  <c r="K86" i="67"/>
  <c r="K78" i="67"/>
  <c r="K76" i="67"/>
  <c r="K92" i="67"/>
  <c r="K84" i="67"/>
  <c r="J98" i="67"/>
  <c r="J94" i="67"/>
  <c r="J90" i="67"/>
  <c r="J86" i="67"/>
  <c r="J82" i="67"/>
  <c r="J78" i="67"/>
  <c r="J74" i="67"/>
  <c r="J97" i="67"/>
  <c r="J93" i="67"/>
  <c r="J89" i="67"/>
  <c r="J85" i="67"/>
  <c r="J81" i="67"/>
  <c r="J77" i="67"/>
  <c r="J96" i="67"/>
  <c r="J88" i="67"/>
  <c r="J80" i="67"/>
  <c r="J92" i="67"/>
  <c r="J84" i="67"/>
  <c r="J76" i="67"/>
  <c r="J87" i="67"/>
  <c r="J95" i="67"/>
  <c r="J79" i="67"/>
  <c r="J99" i="67"/>
  <c r="J91" i="67"/>
  <c r="J83" i="67"/>
  <c r="J75" i="67"/>
  <c r="O284" i="67"/>
  <c r="O280" i="67"/>
  <c r="O276" i="67"/>
  <c r="O272" i="67"/>
  <c r="O268" i="67"/>
  <c r="O264" i="67"/>
  <c r="O260" i="67"/>
  <c r="O283" i="67"/>
  <c r="O279" i="67"/>
  <c r="O271" i="67"/>
  <c r="O263" i="67"/>
  <c r="O275" i="67"/>
  <c r="O267" i="67"/>
  <c r="O282" i="67"/>
  <c r="O278" i="67"/>
  <c r="O274" i="67"/>
  <c r="O270" i="67"/>
  <c r="O266" i="67"/>
  <c r="O262" i="67"/>
  <c r="O273" i="67"/>
  <c r="O285" i="67"/>
  <c r="O269" i="67"/>
  <c r="O277" i="67"/>
  <c r="O281" i="67"/>
  <c r="O265" i="67"/>
  <c r="O261" i="67"/>
  <c r="L285" i="67"/>
  <c r="L281" i="67"/>
  <c r="L277" i="67"/>
  <c r="L273" i="67"/>
  <c r="L269" i="67"/>
  <c r="L265" i="67"/>
  <c r="L261" i="67"/>
  <c r="L283" i="67"/>
  <c r="L279" i="67"/>
  <c r="L275" i="67"/>
  <c r="L271" i="67"/>
  <c r="L267" i="67"/>
  <c r="L263" i="67"/>
  <c r="L280" i="67"/>
  <c r="L272" i="67"/>
  <c r="L264" i="67"/>
  <c r="L284" i="67"/>
  <c r="L276" i="67"/>
  <c r="L268" i="67"/>
  <c r="L260" i="67"/>
  <c r="L270" i="67"/>
  <c r="L278" i="67"/>
  <c r="L262" i="67"/>
  <c r="L282" i="67"/>
  <c r="L274" i="67"/>
  <c r="L266" i="67"/>
  <c r="K316" i="134"/>
  <c r="K308" i="134"/>
  <c r="K315" i="134"/>
  <c r="K307" i="134"/>
  <c r="K299" i="134"/>
  <c r="K291" i="134"/>
  <c r="K294" i="134"/>
  <c r="K314" i="134"/>
  <c r="K306" i="134"/>
  <c r="K313" i="134"/>
  <c r="K305" i="134"/>
  <c r="K297" i="134"/>
  <c r="K300" i="134"/>
  <c r="K292" i="134"/>
  <c r="K312" i="134"/>
  <c r="K304" i="134"/>
  <c r="K311" i="134"/>
  <c r="K303" i="134"/>
  <c r="K295" i="134"/>
  <c r="K298" i="134"/>
  <c r="K310" i="134"/>
  <c r="K302" i="134"/>
  <c r="K309" i="134"/>
  <c r="K301" i="134"/>
  <c r="K293" i="134"/>
  <c r="K296" i="134"/>
  <c r="N315" i="67"/>
  <c r="N311" i="67"/>
  <c r="N307" i="67"/>
  <c r="N303" i="67"/>
  <c r="N299" i="67"/>
  <c r="N295" i="67"/>
  <c r="N291" i="67"/>
  <c r="N314" i="67"/>
  <c r="N306" i="67"/>
  <c r="N302" i="67"/>
  <c r="N294" i="67"/>
  <c r="N310" i="67"/>
  <c r="N298" i="67"/>
  <c r="N313" i="67"/>
  <c r="N309" i="67"/>
  <c r="N305" i="67"/>
  <c r="N301" i="67"/>
  <c r="N297" i="67"/>
  <c r="N293" i="67"/>
  <c r="N308" i="67"/>
  <c r="N292" i="67"/>
  <c r="N304" i="67"/>
  <c r="N312" i="67"/>
  <c r="N316" i="67"/>
  <c r="N300" i="67"/>
  <c r="N296" i="67"/>
  <c r="P314" i="67"/>
  <c r="P310" i="67"/>
  <c r="P306" i="67"/>
  <c r="P302" i="67"/>
  <c r="P298" i="67"/>
  <c r="P294" i="67"/>
  <c r="P316" i="67"/>
  <c r="P312" i="67"/>
  <c r="P308" i="67"/>
  <c r="P304" i="67"/>
  <c r="P300" i="67"/>
  <c r="P296" i="67"/>
  <c r="P292" i="67"/>
  <c r="P309" i="67"/>
  <c r="P301" i="67"/>
  <c r="P293" i="67"/>
  <c r="P313" i="67"/>
  <c r="P305" i="67"/>
  <c r="P297" i="67"/>
  <c r="P315" i="67"/>
  <c r="P299" i="67"/>
  <c r="P311" i="67"/>
  <c r="P295" i="67"/>
  <c r="P307" i="67"/>
  <c r="P291" i="67"/>
  <c r="P303" i="67"/>
  <c r="M375" i="67"/>
  <c r="M371" i="67"/>
  <c r="M367" i="67"/>
  <c r="M363" i="67"/>
  <c r="M359" i="67"/>
  <c r="M355" i="67"/>
  <c r="M377" i="67"/>
  <c r="M373" i="67"/>
  <c r="M369" i="67"/>
  <c r="M365" i="67"/>
  <c r="M361" i="67"/>
  <c r="M357" i="67"/>
  <c r="M353" i="67"/>
  <c r="M372" i="67"/>
  <c r="M364" i="67"/>
  <c r="M356" i="67"/>
  <c r="M378" i="67"/>
  <c r="M370" i="67"/>
  <c r="M362" i="67"/>
  <c r="M354" i="67"/>
  <c r="M376" i="67"/>
  <c r="M368" i="67"/>
  <c r="M360" i="67"/>
  <c r="M366" i="67"/>
  <c r="M358" i="67"/>
  <c r="M374" i="67"/>
  <c r="J375" i="67"/>
  <c r="J371" i="67"/>
  <c r="J367" i="67"/>
  <c r="J363" i="67"/>
  <c r="J359" i="67"/>
  <c r="J355" i="67"/>
  <c r="J378" i="67"/>
  <c r="J374" i="67"/>
  <c r="J370" i="67"/>
  <c r="J366" i="67"/>
  <c r="J362" i="67"/>
  <c r="J358" i="67"/>
  <c r="J354" i="67"/>
  <c r="J377" i="67"/>
  <c r="J373" i="67"/>
  <c r="J365" i="67"/>
  <c r="J357" i="67"/>
  <c r="J369" i="67"/>
  <c r="J361" i="67"/>
  <c r="J353" i="67"/>
  <c r="J372" i="67"/>
  <c r="J356" i="67"/>
  <c r="J364" i="67"/>
  <c r="J368" i="67"/>
  <c r="J360" i="67"/>
  <c r="J376" i="67"/>
  <c r="N128" i="67"/>
  <c r="N124" i="67"/>
  <c r="N120" i="67"/>
  <c r="N116" i="67"/>
  <c r="N112" i="67"/>
  <c r="N108" i="67"/>
  <c r="N127" i="67"/>
  <c r="N123" i="67"/>
  <c r="N119" i="67"/>
  <c r="N115" i="67"/>
  <c r="N111" i="67"/>
  <c r="N107" i="67"/>
  <c r="N130" i="67"/>
  <c r="N126" i="67"/>
  <c r="N122" i="67"/>
  <c r="N118" i="67"/>
  <c r="N114" i="67"/>
  <c r="N110" i="67"/>
  <c r="N106" i="67"/>
  <c r="N125" i="67"/>
  <c r="N109" i="67"/>
  <c r="N121" i="67"/>
  <c r="N105" i="67"/>
  <c r="N117" i="67"/>
  <c r="N129" i="67"/>
  <c r="N113" i="67"/>
  <c r="P129" i="67"/>
  <c r="P125" i="67"/>
  <c r="P121" i="67"/>
  <c r="P117" i="67"/>
  <c r="P113" i="67"/>
  <c r="P109" i="67"/>
  <c r="P105" i="67"/>
  <c r="P128" i="67"/>
  <c r="P124" i="67"/>
  <c r="P120" i="67"/>
  <c r="P116" i="67"/>
  <c r="P112" i="67"/>
  <c r="P108" i="67"/>
  <c r="P127" i="67"/>
  <c r="P119" i="67"/>
  <c r="P111" i="67"/>
  <c r="P123" i="67"/>
  <c r="P115" i="67"/>
  <c r="P107" i="67"/>
  <c r="P126" i="67"/>
  <c r="P110" i="67"/>
  <c r="P118" i="67"/>
  <c r="P122" i="67"/>
  <c r="P114" i="67"/>
  <c r="P106" i="67"/>
  <c r="P130" i="67"/>
  <c r="K220" i="67"/>
  <c r="K216" i="67"/>
  <c r="K212" i="67"/>
  <c r="K208" i="67"/>
  <c r="K204" i="67"/>
  <c r="K200" i="67"/>
  <c r="K223" i="67"/>
  <c r="K219" i="67"/>
  <c r="K215" i="67"/>
  <c r="K211" i="67"/>
  <c r="K207" i="67"/>
  <c r="K203" i="67"/>
  <c r="K199" i="67"/>
  <c r="K222" i="67"/>
  <c r="K218" i="67"/>
  <c r="K214" i="67"/>
  <c r="K210" i="67"/>
  <c r="K206" i="67"/>
  <c r="K202" i="67"/>
  <c r="K198" i="67"/>
  <c r="K217" i="67"/>
  <c r="K201" i="67"/>
  <c r="K205" i="67"/>
  <c r="K213" i="67"/>
  <c r="K209" i="67"/>
  <c r="K221" i="67"/>
  <c r="M282" i="134"/>
  <c r="M274" i="134"/>
  <c r="M279" i="134"/>
  <c r="M272" i="134"/>
  <c r="M264" i="134"/>
  <c r="M269" i="134"/>
  <c r="M261" i="134"/>
  <c r="M280" i="134"/>
  <c r="M285" i="134"/>
  <c r="M277" i="134"/>
  <c r="M270" i="134"/>
  <c r="M262" i="134"/>
  <c r="M267" i="134"/>
  <c r="M278" i="134"/>
  <c r="M283" i="134"/>
  <c r="M275" i="134"/>
  <c r="M268" i="134"/>
  <c r="M260" i="134"/>
  <c r="M265" i="134"/>
  <c r="M284" i="134"/>
  <c r="M276" i="134"/>
  <c r="M281" i="134"/>
  <c r="M273" i="134"/>
  <c r="M266" i="134"/>
  <c r="M271" i="134"/>
  <c r="M263" i="134"/>
  <c r="K160" i="67"/>
  <c r="S160" i="67" s="1"/>
  <c r="K156" i="67"/>
  <c r="K152" i="67"/>
  <c r="K148" i="67"/>
  <c r="K144" i="67"/>
  <c r="K140" i="67"/>
  <c r="K136" i="67"/>
  <c r="K158" i="67"/>
  <c r="K154" i="67"/>
  <c r="K150" i="67"/>
  <c r="K146" i="67"/>
  <c r="K142" i="67"/>
  <c r="K138" i="67"/>
  <c r="K157" i="67"/>
  <c r="K149" i="67"/>
  <c r="K141" i="67"/>
  <c r="K155" i="67"/>
  <c r="K147" i="67"/>
  <c r="K139" i="67"/>
  <c r="K161" i="67"/>
  <c r="K153" i="67"/>
  <c r="K145" i="67"/>
  <c r="K137" i="67"/>
  <c r="K159" i="67"/>
  <c r="K151" i="67"/>
  <c r="K143" i="67"/>
  <c r="L160" i="67"/>
  <c r="T160" i="67" s="1"/>
  <c r="L156" i="67"/>
  <c r="L152" i="67"/>
  <c r="L148" i="67"/>
  <c r="L144" i="67"/>
  <c r="L140" i="67"/>
  <c r="L136" i="67"/>
  <c r="L159" i="67"/>
  <c r="L151" i="67"/>
  <c r="L143" i="67"/>
  <c r="L155" i="67"/>
  <c r="L147" i="67"/>
  <c r="L139" i="67"/>
  <c r="L158" i="67"/>
  <c r="L154" i="67"/>
  <c r="L150" i="67"/>
  <c r="L146" i="67"/>
  <c r="L142" i="67"/>
  <c r="L138" i="67"/>
  <c r="L153" i="67"/>
  <c r="L137" i="67"/>
  <c r="L149" i="67"/>
  <c r="L141" i="67"/>
  <c r="L161" i="67"/>
  <c r="L145" i="67"/>
  <c r="L157" i="67"/>
  <c r="L34" i="67"/>
  <c r="L30" i="67"/>
  <c r="L26" i="67"/>
  <c r="L22" i="67"/>
  <c r="L18" i="67"/>
  <c r="L14" i="67"/>
  <c r="L37" i="67"/>
  <c r="L33" i="67"/>
  <c r="L29" i="67"/>
  <c r="L25" i="67"/>
  <c r="L21" i="67"/>
  <c r="L17" i="67"/>
  <c r="L13" i="67"/>
  <c r="L36" i="67"/>
  <c r="L32" i="67"/>
  <c r="L28" i="67"/>
  <c r="L24" i="67"/>
  <c r="L20" i="67"/>
  <c r="L16" i="67"/>
  <c r="L12" i="67"/>
  <c r="L31" i="67"/>
  <c r="L15" i="67"/>
  <c r="L27" i="67"/>
  <c r="L35" i="67"/>
  <c r="L23" i="67"/>
  <c r="L19" i="67"/>
  <c r="O36" i="67"/>
  <c r="O32" i="67"/>
  <c r="O28" i="67"/>
  <c r="O24" i="67"/>
  <c r="O20" i="67"/>
  <c r="O16" i="67"/>
  <c r="O12" i="67"/>
  <c r="O34" i="67"/>
  <c r="O30" i="67"/>
  <c r="O26" i="67"/>
  <c r="O22" i="67"/>
  <c r="O18" i="67"/>
  <c r="O14" i="67"/>
  <c r="O37" i="67"/>
  <c r="O29" i="67"/>
  <c r="O21" i="67"/>
  <c r="O13" i="67"/>
  <c r="O35" i="67"/>
  <c r="O27" i="67"/>
  <c r="O19" i="67"/>
  <c r="O33" i="67"/>
  <c r="O25" i="67"/>
  <c r="O17" i="67"/>
  <c r="O31" i="67"/>
  <c r="O23" i="67"/>
  <c r="O15" i="67"/>
  <c r="J372" i="145"/>
  <c r="R372" i="145" s="1"/>
  <c r="J364" i="145"/>
  <c r="R364" i="145" s="1"/>
  <c r="J356" i="145"/>
  <c r="R356" i="145" s="1"/>
  <c r="J371" i="145"/>
  <c r="R371" i="145" s="1"/>
  <c r="J363" i="145"/>
  <c r="R363" i="145" s="1"/>
  <c r="J355" i="145"/>
  <c r="R355" i="145" s="1"/>
  <c r="J370" i="145"/>
  <c r="R370" i="145" s="1"/>
  <c r="J362" i="145"/>
  <c r="R362" i="145" s="1"/>
  <c r="J354" i="145"/>
  <c r="R354" i="145" s="1"/>
  <c r="J369" i="145"/>
  <c r="R369" i="145" s="1"/>
  <c r="J361" i="145"/>
  <c r="R361" i="145" s="1"/>
  <c r="J353" i="145"/>
  <c r="R353" i="145" s="1"/>
  <c r="J376" i="145"/>
  <c r="R376" i="145" s="1"/>
  <c r="J368" i="145"/>
  <c r="R368" i="145" s="1"/>
  <c r="J360" i="145"/>
  <c r="R360" i="145" s="1"/>
  <c r="J375" i="145"/>
  <c r="R375" i="145" s="1"/>
  <c r="J367" i="145"/>
  <c r="R367" i="145" s="1"/>
  <c r="J359" i="145"/>
  <c r="R359" i="145" s="1"/>
  <c r="J374" i="145"/>
  <c r="R374" i="145" s="1"/>
  <c r="J366" i="145"/>
  <c r="R366" i="145" s="1"/>
  <c r="J358" i="145"/>
  <c r="R358" i="145" s="1"/>
  <c r="J373" i="145"/>
  <c r="R373" i="145" s="1"/>
  <c r="J365" i="145"/>
  <c r="R365" i="145" s="1"/>
  <c r="J357" i="145"/>
  <c r="R357" i="145" s="1"/>
  <c r="O253" i="145"/>
  <c r="W253" i="145" s="1"/>
  <c r="O245" i="145"/>
  <c r="O244" i="145"/>
  <c r="O234" i="145"/>
  <c r="O250" i="145"/>
  <c r="O233" i="145"/>
  <c r="O239" i="145"/>
  <c r="O251" i="145"/>
  <c r="O243" i="145"/>
  <c r="O240" i="145"/>
  <c r="O232" i="145"/>
  <c r="O246" i="145"/>
  <c r="O235" i="145"/>
  <c r="O231" i="145"/>
  <c r="O249" i="145"/>
  <c r="O252" i="145"/>
  <c r="O238" i="145"/>
  <c r="O230" i="145"/>
  <c r="O242" i="145"/>
  <c r="O237" i="145"/>
  <c r="O247" i="145"/>
  <c r="O248" i="145"/>
  <c r="O236" i="145"/>
  <c r="O254" i="145"/>
  <c r="W254" i="145" s="1"/>
  <c r="O241" i="145"/>
  <c r="O229" i="145"/>
  <c r="P253" i="145"/>
  <c r="X253" i="145" s="1"/>
  <c r="P245" i="145"/>
  <c r="X245" i="145" s="1"/>
  <c r="P236" i="145"/>
  <c r="X236" i="145" s="1"/>
  <c r="P254" i="145"/>
  <c r="X254" i="145" s="1"/>
  <c r="P241" i="145"/>
  <c r="X241" i="145" s="1"/>
  <c r="P233" i="145"/>
  <c r="X233" i="145" s="1"/>
  <c r="P248" i="145"/>
  <c r="X248" i="145" s="1"/>
  <c r="P251" i="145"/>
  <c r="X251" i="145" s="1"/>
  <c r="P243" i="145"/>
  <c r="X243" i="145" s="1"/>
  <c r="P234" i="145"/>
  <c r="X234" i="145" s="1"/>
  <c r="P250" i="145"/>
  <c r="X250" i="145" s="1"/>
  <c r="P239" i="145"/>
  <c r="X239" i="145" s="1"/>
  <c r="P231" i="145"/>
  <c r="X231" i="145" s="1"/>
  <c r="P252" i="145"/>
  <c r="X252" i="145" s="1"/>
  <c r="P249" i="145"/>
  <c r="X249" i="145" s="1"/>
  <c r="P240" i="145"/>
  <c r="X240" i="145" s="1"/>
  <c r="P232" i="145"/>
  <c r="X232" i="145" s="1"/>
  <c r="P246" i="145"/>
  <c r="X246" i="145" s="1"/>
  <c r="P237" i="145"/>
  <c r="X237" i="145" s="1"/>
  <c r="P229" i="145"/>
  <c r="X229" i="145" s="1"/>
  <c r="P247" i="145"/>
  <c r="X247" i="145" s="1"/>
  <c r="P238" i="145"/>
  <c r="X238" i="145" s="1"/>
  <c r="P230" i="145"/>
  <c r="X230" i="145" s="1"/>
  <c r="P242" i="145"/>
  <c r="X242" i="145" s="1"/>
  <c r="P235" i="145"/>
  <c r="X235" i="145" s="1"/>
  <c r="P244" i="145"/>
  <c r="X244" i="145" s="1"/>
  <c r="P309" i="145"/>
  <c r="X309" i="145" s="1"/>
  <c r="P301" i="145"/>
  <c r="X301" i="145" s="1"/>
  <c r="P293" i="145"/>
  <c r="X293" i="145" s="1"/>
  <c r="P310" i="145"/>
  <c r="X310" i="145" s="1"/>
  <c r="P302" i="145"/>
  <c r="X302" i="145" s="1"/>
  <c r="P294" i="145"/>
  <c r="X294" i="145" s="1"/>
  <c r="P307" i="145"/>
  <c r="X307" i="145" s="1"/>
  <c r="P299" i="145"/>
  <c r="X299" i="145" s="1"/>
  <c r="P291" i="145"/>
  <c r="X291" i="145" s="1"/>
  <c r="P308" i="145"/>
  <c r="X308" i="145" s="1"/>
  <c r="P300" i="145"/>
  <c r="X300" i="145" s="1"/>
  <c r="P292" i="145"/>
  <c r="X292" i="145" s="1"/>
  <c r="P313" i="145"/>
  <c r="X313" i="145" s="1"/>
  <c r="P305" i="145"/>
  <c r="X305" i="145" s="1"/>
  <c r="P297" i="145"/>
  <c r="X297" i="145" s="1"/>
  <c r="P314" i="145"/>
  <c r="X314" i="145" s="1"/>
  <c r="P306" i="145"/>
  <c r="X306" i="145" s="1"/>
  <c r="P298" i="145"/>
  <c r="X298" i="145" s="1"/>
  <c r="P311" i="145"/>
  <c r="X311" i="145" s="1"/>
  <c r="P303" i="145"/>
  <c r="X303" i="145" s="1"/>
  <c r="P295" i="145"/>
  <c r="X295" i="145" s="1"/>
  <c r="P312" i="145"/>
  <c r="X312" i="145" s="1"/>
  <c r="P304" i="145"/>
  <c r="X304" i="145" s="1"/>
  <c r="P296" i="145"/>
  <c r="X296" i="145" s="1"/>
  <c r="M310" i="145"/>
  <c r="M302" i="145"/>
  <c r="M294" i="145"/>
  <c r="M293" i="145"/>
  <c r="M307" i="145"/>
  <c r="M309" i="145"/>
  <c r="M308" i="145"/>
  <c r="M300" i="145"/>
  <c r="M311" i="145"/>
  <c r="M313" i="145"/>
  <c r="M299" i="145"/>
  <c r="M292" i="145"/>
  <c r="M314" i="145"/>
  <c r="M306" i="145"/>
  <c r="M298" i="145"/>
  <c r="M303" i="145"/>
  <c r="M305" i="145"/>
  <c r="M291" i="145"/>
  <c r="M312" i="145"/>
  <c r="M304" i="145"/>
  <c r="M296" i="145"/>
  <c r="M295" i="145"/>
  <c r="M297" i="145"/>
  <c r="M301" i="145"/>
  <c r="M341" i="145"/>
  <c r="M333" i="145"/>
  <c r="M328" i="145"/>
  <c r="M344" i="145"/>
  <c r="M329" i="145"/>
  <c r="M332" i="145"/>
  <c r="M339" i="145"/>
  <c r="M331" i="145"/>
  <c r="M326" i="145"/>
  <c r="M336" i="145"/>
  <c r="M327" i="145"/>
  <c r="M340" i="145"/>
  <c r="M345" i="145"/>
  <c r="M337" i="145"/>
  <c r="M342" i="145"/>
  <c r="M324" i="145"/>
  <c r="M338" i="145"/>
  <c r="M325" i="145"/>
  <c r="M343" i="145"/>
  <c r="M335" i="145"/>
  <c r="M334" i="145"/>
  <c r="M322" i="145"/>
  <c r="M330" i="145"/>
  <c r="M323" i="145"/>
  <c r="L340" i="145"/>
  <c r="L332" i="145"/>
  <c r="L341" i="145"/>
  <c r="L333" i="145"/>
  <c r="L324" i="145"/>
  <c r="L329" i="145"/>
  <c r="L338" i="145"/>
  <c r="L330" i="145"/>
  <c r="L339" i="145"/>
  <c r="L331" i="145"/>
  <c r="L322" i="145"/>
  <c r="L323" i="145"/>
  <c r="L344" i="145"/>
  <c r="L336" i="145"/>
  <c r="L345" i="145"/>
  <c r="L337" i="145"/>
  <c r="L328" i="145"/>
  <c r="L325" i="145"/>
  <c r="L342" i="145"/>
  <c r="L334" i="145"/>
  <c r="L343" i="145"/>
  <c r="L335" i="145"/>
  <c r="L326" i="145"/>
  <c r="L327" i="145"/>
  <c r="L66" i="135"/>
  <c r="L58" i="135"/>
  <c r="L50" i="135"/>
  <c r="L65" i="135"/>
  <c r="L51" i="135"/>
  <c r="L63" i="135"/>
  <c r="L45" i="135"/>
  <c r="L64" i="135"/>
  <c r="L56" i="135"/>
  <c r="L48" i="135"/>
  <c r="L61" i="135"/>
  <c r="L47" i="135"/>
  <c r="L57" i="135"/>
  <c r="L62" i="135"/>
  <c r="L54" i="135"/>
  <c r="L46" i="135"/>
  <c r="L59" i="135"/>
  <c r="L43" i="135"/>
  <c r="L53" i="135"/>
  <c r="L68" i="135"/>
  <c r="T68" i="135" s="1"/>
  <c r="L60" i="135"/>
  <c r="L52" i="135"/>
  <c r="L44" i="135"/>
  <c r="L55" i="135"/>
  <c r="L67" i="135"/>
  <c r="T67" i="135" s="1"/>
  <c r="L49" i="135"/>
  <c r="K59" i="135"/>
  <c r="K66" i="135"/>
  <c r="K58" i="135"/>
  <c r="K50" i="135"/>
  <c r="K63" i="135"/>
  <c r="K49" i="135"/>
  <c r="K55" i="135"/>
  <c r="K64" i="135"/>
  <c r="K56" i="135"/>
  <c r="K48" i="135"/>
  <c r="K61" i="135"/>
  <c r="K47" i="135"/>
  <c r="K67" i="135"/>
  <c r="S67" i="135" s="1"/>
  <c r="K53" i="135"/>
  <c r="K62" i="135"/>
  <c r="K54" i="135"/>
  <c r="K46" i="135"/>
  <c r="K57" i="135"/>
  <c r="K45" i="135"/>
  <c r="K65" i="135"/>
  <c r="K68" i="135"/>
  <c r="S68" i="135" s="1"/>
  <c r="K60" i="135"/>
  <c r="K52" i="135"/>
  <c r="K44" i="135"/>
  <c r="K51" i="135"/>
  <c r="K43" i="135"/>
  <c r="L279" i="135"/>
  <c r="L271" i="135"/>
  <c r="L263" i="135"/>
  <c r="L280" i="135"/>
  <c r="L272" i="135"/>
  <c r="L264" i="135"/>
  <c r="L285" i="135"/>
  <c r="T285" i="135" s="1"/>
  <c r="L277" i="135"/>
  <c r="L269" i="135"/>
  <c r="L261" i="135"/>
  <c r="L278" i="135"/>
  <c r="L270" i="135"/>
  <c r="L262" i="135"/>
  <c r="L283" i="135"/>
  <c r="L275" i="135"/>
  <c r="L267" i="135"/>
  <c r="L284" i="135"/>
  <c r="T284" i="135" s="1"/>
  <c r="L276" i="135"/>
  <c r="L268" i="135"/>
  <c r="L260" i="135"/>
  <c r="L281" i="135"/>
  <c r="L273" i="135"/>
  <c r="L265" i="135"/>
  <c r="L282" i="135"/>
  <c r="L274" i="135"/>
  <c r="L266" i="135"/>
  <c r="O285" i="135"/>
  <c r="W285" i="135" s="1"/>
  <c r="O277" i="135"/>
  <c r="O269" i="135"/>
  <c r="O261" i="135"/>
  <c r="O284" i="135"/>
  <c r="W284" i="135" s="1"/>
  <c r="O278" i="135"/>
  <c r="O272" i="135"/>
  <c r="O283" i="135"/>
  <c r="O275" i="135"/>
  <c r="O267" i="135"/>
  <c r="O282" i="135"/>
  <c r="O276" i="135"/>
  <c r="O270" i="135"/>
  <c r="O280" i="135"/>
  <c r="O281" i="135"/>
  <c r="O273" i="135"/>
  <c r="O265" i="135"/>
  <c r="O274" i="135"/>
  <c r="O268" i="135"/>
  <c r="O262" i="135"/>
  <c r="O279" i="135"/>
  <c r="O271" i="135"/>
  <c r="O263" i="135"/>
  <c r="O266" i="135"/>
  <c r="O260" i="135"/>
  <c r="O264" i="135"/>
  <c r="N191" i="135"/>
  <c r="V191" i="135" s="1"/>
  <c r="N183" i="135"/>
  <c r="N175" i="135"/>
  <c r="N178" i="135"/>
  <c r="N169" i="135"/>
  <c r="N170" i="135"/>
  <c r="N181" i="135"/>
  <c r="N192" i="135"/>
  <c r="V192" i="135" s="1"/>
  <c r="N184" i="135"/>
  <c r="N167" i="135"/>
  <c r="N168" i="135"/>
  <c r="N187" i="135"/>
  <c r="N190" i="135"/>
  <c r="N182" i="135"/>
  <c r="N173" i="135"/>
  <c r="N185" i="135"/>
  <c r="N177" i="135"/>
  <c r="N188" i="135"/>
  <c r="N171" i="135"/>
  <c r="N172" i="135"/>
  <c r="L65" i="67"/>
  <c r="L61" i="67"/>
  <c r="L57" i="67"/>
  <c r="L53" i="67"/>
  <c r="L49" i="67"/>
  <c r="L45" i="67"/>
  <c r="L67" i="67"/>
  <c r="L63" i="67"/>
  <c r="L59" i="67"/>
  <c r="L55" i="67"/>
  <c r="L51" i="67"/>
  <c r="L47" i="67"/>
  <c r="L43" i="67"/>
  <c r="L66" i="67"/>
  <c r="L58" i="67"/>
  <c r="L50" i="67"/>
  <c r="L64" i="67"/>
  <c r="L56" i="67"/>
  <c r="L48" i="67"/>
  <c r="L62" i="67"/>
  <c r="L54" i="67"/>
  <c r="L46" i="67"/>
  <c r="L60" i="67"/>
  <c r="L52" i="67"/>
  <c r="L44" i="67"/>
  <c r="L68" i="67"/>
  <c r="N67" i="67"/>
  <c r="N63" i="67"/>
  <c r="N59" i="67"/>
  <c r="N55" i="67"/>
  <c r="N51" i="67"/>
  <c r="N47" i="67"/>
  <c r="N43" i="67"/>
  <c r="N66" i="67"/>
  <c r="N58" i="67"/>
  <c r="N54" i="67"/>
  <c r="N46" i="67"/>
  <c r="N62" i="67"/>
  <c r="N50" i="67"/>
  <c r="N65" i="67"/>
  <c r="N61" i="67"/>
  <c r="N57" i="67"/>
  <c r="N53" i="67"/>
  <c r="N49" i="67"/>
  <c r="N45" i="67"/>
  <c r="N68" i="67"/>
  <c r="N52" i="67"/>
  <c r="N64" i="67"/>
  <c r="N48" i="67"/>
  <c r="N60" i="67"/>
  <c r="N44" i="67"/>
  <c r="N56" i="67"/>
  <c r="N190" i="67"/>
  <c r="N186" i="67"/>
  <c r="N182" i="67"/>
  <c r="N178" i="67"/>
  <c r="N174" i="67"/>
  <c r="N170" i="67"/>
  <c r="N192" i="67"/>
  <c r="V192" i="67" s="1"/>
  <c r="N188" i="67"/>
  <c r="N184" i="67"/>
  <c r="N180" i="67"/>
  <c r="N176" i="67"/>
  <c r="N172" i="67"/>
  <c r="N168" i="67"/>
  <c r="N189" i="67"/>
  <c r="N181" i="67"/>
  <c r="N173" i="67"/>
  <c r="N187" i="67"/>
  <c r="N179" i="67"/>
  <c r="N171" i="67"/>
  <c r="N185" i="67"/>
  <c r="N177" i="67"/>
  <c r="N169" i="67"/>
  <c r="N175" i="67"/>
  <c r="N183" i="67"/>
  <c r="N167" i="67"/>
  <c r="N191" i="67"/>
  <c r="V191" i="67" s="1"/>
  <c r="J189" i="67"/>
  <c r="R189" i="67" s="1"/>
  <c r="J185" i="67"/>
  <c r="R185" i="67" s="1"/>
  <c r="J181" i="67"/>
  <c r="R181" i="67" s="1"/>
  <c r="J177" i="67"/>
  <c r="R177" i="67" s="1"/>
  <c r="J173" i="67"/>
  <c r="R173" i="67" s="1"/>
  <c r="J169" i="67"/>
  <c r="R169" i="67" s="1"/>
  <c r="J191" i="67"/>
  <c r="R191" i="67" s="1"/>
  <c r="J187" i="67"/>
  <c r="R187" i="67" s="1"/>
  <c r="J183" i="67"/>
  <c r="R183" i="67" s="1"/>
  <c r="J179" i="67"/>
  <c r="R179" i="67" s="1"/>
  <c r="J175" i="67"/>
  <c r="R175" i="67" s="1"/>
  <c r="J171" i="67"/>
  <c r="R171" i="67" s="1"/>
  <c r="J167" i="67"/>
  <c r="R167" i="67" s="1"/>
  <c r="J186" i="67"/>
  <c r="R186" i="67" s="1"/>
  <c r="J178" i="67"/>
  <c r="R178" i="67" s="1"/>
  <c r="J170" i="67"/>
  <c r="R170" i="67" s="1"/>
  <c r="J192" i="67"/>
  <c r="R192" i="67" s="1"/>
  <c r="J184" i="67"/>
  <c r="R184" i="67" s="1"/>
  <c r="J176" i="67"/>
  <c r="R176" i="67" s="1"/>
  <c r="J168" i="67"/>
  <c r="R168" i="67" s="1"/>
  <c r="J190" i="67"/>
  <c r="R190" i="67" s="1"/>
  <c r="J182" i="67"/>
  <c r="R182" i="67" s="1"/>
  <c r="J174" i="67"/>
  <c r="R174" i="67" s="1"/>
  <c r="J188" i="67"/>
  <c r="R188" i="67" s="1"/>
  <c r="J180" i="67"/>
  <c r="R180" i="67" s="1"/>
  <c r="J172" i="67"/>
  <c r="R172" i="67" s="1"/>
  <c r="K346" i="67"/>
  <c r="K342" i="67"/>
  <c r="K338" i="67"/>
  <c r="K334" i="67"/>
  <c r="K330" i="67"/>
  <c r="K326" i="67"/>
  <c r="K322" i="67"/>
  <c r="K344" i="67"/>
  <c r="K340" i="67"/>
  <c r="K336" i="67"/>
  <c r="K332" i="67"/>
  <c r="K328" i="67"/>
  <c r="K324" i="67"/>
  <c r="K343" i="67"/>
  <c r="K335" i="67"/>
  <c r="K327" i="67"/>
  <c r="K341" i="67"/>
  <c r="K333" i="67"/>
  <c r="K325" i="67"/>
  <c r="K347" i="67"/>
  <c r="K339" i="67"/>
  <c r="K331" i="67"/>
  <c r="K323" i="67"/>
  <c r="K329" i="67"/>
  <c r="K345" i="67"/>
  <c r="K337" i="67"/>
  <c r="O344" i="67"/>
  <c r="O340" i="67"/>
  <c r="O336" i="67"/>
  <c r="O332" i="67"/>
  <c r="O328" i="67"/>
  <c r="O324" i="67"/>
  <c r="O347" i="67"/>
  <c r="O343" i="67"/>
  <c r="O339" i="67"/>
  <c r="O335" i="67"/>
  <c r="O331" i="67"/>
  <c r="O327" i="67"/>
  <c r="O323" i="67"/>
  <c r="O346" i="67"/>
  <c r="O338" i="67"/>
  <c r="O330" i="67"/>
  <c r="O322" i="67"/>
  <c r="O342" i="67"/>
  <c r="O334" i="67"/>
  <c r="O326" i="67"/>
  <c r="O337" i="67"/>
  <c r="O345" i="67"/>
  <c r="O329" i="67"/>
  <c r="O333" i="67"/>
  <c r="O325" i="67"/>
  <c r="O341" i="67"/>
  <c r="L65" i="134"/>
  <c r="L57" i="134"/>
  <c r="L68" i="134"/>
  <c r="L60" i="134"/>
  <c r="L63" i="134"/>
  <c r="L55" i="134"/>
  <c r="L61" i="134"/>
  <c r="L53" i="134"/>
  <c r="L67" i="134"/>
  <c r="L59" i="134"/>
  <c r="L51" i="134"/>
  <c r="L66" i="134"/>
  <c r="L56" i="134"/>
  <c r="L48" i="134"/>
  <c r="L47" i="134"/>
  <c r="L64" i="134"/>
  <c r="L54" i="134"/>
  <c r="L46" i="134"/>
  <c r="L45" i="134"/>
  <c r="L62" i="134"/>
  <c r="L52" i="134"/>
  <c r="L44" i="134"/>
  <c r="L43" i="134"/>
  <c r="L58" i="134"/>
  <c r="L50" i="134"/>
  <c r="L49" i="134"/>
  <c r="C4" i="153"/>
  <c r="C2" i="150" s="1"/>
  <c r="M163" i="157"/>
  <c r="N27" i="156"/>
  <c r="M27" i="156"/>
  <c r="L27" i="156"/>
  <c r="K27" i="156"/>
  <c r="J27" i="156"/>
  <c r="I27" i="156"/>
  <c r="H27" i="156"/>
  <c r="G27" i="156"/>
  <c r="F27" i="156"/>
  <c r="E27" i="156"/>
  <c r="C27" i="156"/>
  <c r="N24" i="155"/>
  <c r="M24" i="155"/>
  <c r="L24" i="155"/>
  <c r="J24" i="155"/>
  <c r="I24" i="155"/>
  <c r="H24" i="155"/>
  <c r="G24" i="155"/>
  <c r="F24" i="155"/>
  <c r="E24" i="155"/>
  <c r="C24" i="155"/>
  <c r="C25" i="156"/>
  <c r="C18" i="156"/>
  <c r="N14" i="155"/>
  <c r="M14" i="155"/>
  <c r="L14" i="155"/>
  <c r="K14" i="155"/>
  <c r="J14" i="155"/>
  <c r="I14" i="155"/>
  <c r="H14" i="155"/>
  <c r="G14" i="155"/>
  <c r="F14" i="155"/>
  <c r="E14" i="155"/>
  <c r="D14" i="155"/>
  <c r="C14" i="155"/>
  <c r="N9" i="156"/>
  <c r="M9" i="156"/>
  <c r="L9" i="156"/>
  <c r="K9" i="156"/>
  <c r="J9" i="156"/>
  <c r="I9" i="156"/>
  <c r="H9" i="156"/>
  <c r="G9" i="156"/>
  <c r="F9" i="156"/>
  <c r="E9" i="156"/>
  <c r="D9" i="156"/>
  <c r="C9" i="156"/>
  <c r="C8" i="156"/>
  <c r="N6" i="156"/>
  <c r="M6" i="156"/>
  <c r="L6" i="156"/>
  <c r="K6" i="156"/>
  <c r="J6" i="156"/>
  <c r="I6" i="156"/>
  <c r="H6" i="156"/>
  <c r="G6" i="156"/>
  <c r="F6" i="156"/>
  <c r="E6" i="156"/>
  <c r="D6" i="156"/>
  <c r="C6" i="156"/>
  <c r="N5" i="156"/>
  <c r="M5" i="156"/>
  <c r="L5" i="156"/>
  <c r="K5" i="156"/>
  <c r="J5" i="156"/>
  <c r="I5" i="156"/>
  <c r="H5" i="156"/>
  <c r="G5" i="156"/>
  <c r="F5" i="156"/>
  <c r="E5" i="156"/>
  <c r="D5" i="156"/>
  <c r="C5" i="156"/>
  <c r="N4" i="156"/>
  <c r="M4" i="156"/>
  <c r="L4" i="156"/>
  <c r="K4" i="156"/>
  <c r="J4" i="156"/>
  <c r="I4" i="156"/>
  <c r="H4" i="156"/>
  <c r="G4" i="156"/>
  <c r="F4" i="156"/>
  <c r="E4" i="156"/>
  <c r="D4" i="156"/>
  <c r="C4" i="156"/>
  <c r="N3" i="156"/>
  <c r="M3" i="156"/>
  <c r="L3" i="156"/>
  <c r="K3" i="156"/>
  <c r="J3" i="156"/>
  <c r="I3" i="156"/>
  <c r="H3" i="156"/>
  <c r="G3" i="156"/>
  <c r="F3" i="156"/>
  <c r="E3" i="156"/>
  <c r="D3" i="156"/>
  <c r="C3" i="156"/>
  <c r="T151" i="67"/>
  <c r="T159" i="67"/>
  <c r="U160" i="67"/>
  <c r="V141" i="67"/>
  <c r="W149" i="67"/>
  <c r="T155" i="67"/>
  <c r="U144" i="67"/>
  <c r="S158" i="67"/>
  <c r="W141" i="67"/>
  <c r="U138" i="67"/>
  <c r="U145" i="67"/>
  <c r="U156" i="67"/>
  <c r="S145" i="67"/>
  <c r="U142" i="67"/>
  <c r="U155" i="67"/>
  <c r="S161" i="67"/>
  <c r="T139" i="67"/>
  <c r="U157" i="67"/>
  <c r="U161" i="67"/>
  <c r="W157" i="67"/>
  <c r="W160" i="67"/>
  <c r="W155" i="67"/>
  <c r="W158" i="67"/>
  <c r="T158" i="67"/>
  <c r="U154" i="67"/>
  <c r="S157" i="67"/>
  <c r="V153" i="67"/>
  <c r="T141" i="67"/>
  <c r="V138" i="67"/>
  <c r="W154" i="67"/>
  <c r="V143" i="67"/>
  <c r="U170" i="67"/>
  <c r="T179" i="67"/>
  <c r="S173" i="67"/>
  <c r="W170" i="67"/>
  <c r="U174" i="67"/>
  <c r="S183" i="67"/>
  <c r="S170" i="67"/>
  <c r="U171" i="67"/>
  <c r="S187" i="67"/>
  <c r="W171" i="67"/>
  <c r="T172" i="67"/>
  <c r="T168" i="67"/>
  <c r="T177" i="67"/>
  <c r="V179" i="67"/>
  <c r="U176" i="67"/>
  <c r="W173" i="67"/>
  <c r="W188" i="67"/>
  <c r="S184" i="67"/>
  <c r="W167" i="67"/>
  <c r="T184" i="67"/>
  <c r="S185" i="67"/>
  <c r="T167" i="67"/>
  <c r="U177" i="67"/>
  <c r="W184" i="67"/>
  <c r="S186" i="67"/>
  <c r="V187" i="67"/>
  <c r="U181" i="67"/>
  <c r="W187" i="67"/>
  <c r="V180" i="67"/>
  <c r="S181" i="67"/>
  <c r="U188" i="67"/>
  <c r="S176" i="67"/>
  <c r="V140" i="67"/>
  <c r="V156" i="67"/>
  <c r="T145" i="67"/>
  <c r="W156" i="67"/>
  <c r="V136" i="67"/>
  <c r="T137" i="67"/>
  <c r="U141" i="67"/>
  <c r="T140" i="67"/>
  <c r="W139" i="67"/>
  <c r="T147" i="67"/>
  <c r="V155" i="67"/>
  <c r="T144" i="67"/>
  <c r="S138" i="67"/>
  <c r="W159" i="67"/>
  <c r="U149" i="67"/>
  <c r="T143" i="67"/>
  <c r="T148" i="67"/>
  <c r="W143" i="67"/>
  <c r="V145" i="67"/>
  <c r="S141" i="67"/>
  <c r="U148" i="67"/>
  <c r="U137" i="67"/>
  <c r="V159" i="67"/>
  <c r="W140" i="67"/>
  <c r="W147" i="67"/>
  <c r="V148" i="67"/>
  <c r="W146" i="67"/>
  <c r="V157" i="67"/>
  <c r="W136" i="67"/>
  <c r="V139" i="67"/>
  <c r="S148" i="67"/>
  <c r="S178" i="67"/>
  <c r="V176" i="67"/>
  <c r="T181" i="67"/>
  <c r="S192" i="67"/>
  <c r="U168" i="67"/>
  <c r="U186" i="67"/>
  <c r="W186" i="67"/>
  <c r="S169" i="67"/>
  <c r="W175" i="67"/>
  <c r="V185" i="67"/>
  <c r="S182" i="67"/>
  <c r="W180" i="67"/>
  <c r="S180" i="67"/>
  <c r="T180" i="67"/>
  <c r="U169" i="67"/>
  <c r="V174" i="67"/>
  <c r="T169" i="67"/>
  <c r="U189" i="67"/>
  <c r="T188" i="67"/>
  <c r="V190" i="67"/>
  <c r="S168" i="67"/>
  <c r="T187" i="67"/>
  <c r="U184" i="67"/>
  <c r="W168" i="67"/>
  <c r="S190" i="67"/>
  <c r="T190" i="67"/>
  <c r="U180" i="67"/>
  <c r="W169" i="67"/>
  <c r="V189" i="67"/>
  <c r="S153" i="67"/>
  <c r="V147" i="67"/>
  <c r="T136" i="67"/>
  <c r="S151" i="67"/>
  <c r="U147" i="67"/>
  <c r="W148" i="67"/>
  <c r="W153" i="67"/>
  <c r="T149" i="67"/>
  <c r="W144" i="67"/>
  <c r="S139" i="67"/>
  <c r="V137" i="67"/>
  <c r="W150" i="67"/>
  <c r="S152" i="67"/>
  <c r="T150" i="67"/>
  <c r="W137" i="67"/>
  <c r="V154" i="67"/>
  <c r="T154" i="67"/>
  <c r="S147" i="67"/>
  <c r="S137" i="67"/>
  <c r="T152" i="67"/>
  <c r="T146" i="67"/>
  <c r="U152" i="67"/>
  <c r="V144" i="67"/>
  <c r="U151" i="67"/>
  <c r="U150" i="67"/>
  <c r="S155" i="67"/>
  <c r="T161" i="67"/>
  <c r="T138" i="67"/>
  <c r="V151" i="67"/>
  <c r="U146" i="67"/>
  <c r="T156" i="67"/>
  <c r="S174" i="67"/>
  <c r="W190" i="67"/>
  <c r="U179" i="67"/>
  <c r="U173" i="67"/>
  <c r="T175" i="67"/>
  <c r="T183" i="67"/>
  <c r="V173" i="67"/>
  <c r="W191" i="67"/>
  <c r="T170" i="67"/>
  <c r="U185" i="67"/>
  <c r="S171" i="67"/>
  <c r="S189" i="67"/>
  <c r="W182" i="67"/>
  <c r="T176" i="67"/>
  <c r="U192" i="67"/>
  <c r="T189" i="67"/>
  <c r="V181" i="67"/>
  <c r="U175" i="67"/>
  <c r="U167" i="67"/>
  <c r="T182" i="67"/>
  <c r="T192" i="67"/>
  <c r="T185" i="67"/>
  <c r="U182" i="67"/>
  <c r="W179" i="67"/>
  <c r="S188" i="67"/>
  <c r="T173" i="67"/>
  <c r="U178" i="67"/>
  <c r="V186" i="67"/>
  <c r="V169" i="67"/>
  <c r="V178" i="67"/>
  <c r="V184" i="67"/>
  <c r="V167" i="67"/>
  <c r="S136" i="67"/>
  <c r="V146" i="67"/>
  <c r="T153" i="67"/>
  <c r="V142" i="67"/>
  <c r="U158" i="67"/>
  <c r="S154" i="67"/>
  <c r="V149" i="67"/>
  <c r="U140" i="67"/>
  <c r="U143" i="67"/>
  <c r="T157" i="67"/>
  <c r="W145" i="67"/>
  <c r="W138" i="67"/>
  <c r="V152" i="67"/>
  <c r="W151" i="67"/>
  <c r="V150" i="67"/>
  <c r="S144" i="67"/>
  <c r="S146" i="67"/>
  <c r="S140" i="67"/>
  <c r="V158" i="67"/>
  <c r="U136" i="67"/>
  <c r="S156" i="67"/>
  <c r="U139" i="67"/>
  <c r="S159" i="67"/>
  <c r="W152" i="67"/>
  <c r="S142" i="67"/>
  <c r="S150" i="67"/>
  <c r="U153" i="67"/>
  <c r="S143" i="67"/>
  <c r="S149" i="67"/>
  <c r="W142" i="67"/>
  <c r="T142" i="67"/>
  <c r="T178" i="67"/>
  <c r="S172" i="67"/>
  <c r="V171" i="67"/>
  <c r="W185" i="67"/>
  <c r="V182" i="67"/>
  <c r="V168" i="67"/>
  <c r="V177" i="67"/>
  <c r="V183" i="67"/>
  <c r="W189" i="67"/>
  <c r="W177" i="67"/>
  <c r="V175" i="67"/>
  <c r="V188" i="67"/>
  <c r="T171" i="67"/>
  <c r="W183" i="67"/>
  <c r="T174" i="67"/>
  <c r="S177" i="67"/>
  <c r="W174" i="67"/>
  <c r="W178" i="67"/>
  <c r="S175" i="67"/>
  <c r="S167" i="67"/>
  <c r="T186" i="67"/>
  <c r="U183" i="67"/>
  <c r="U172" i="67"/>
  <c r="W181" i="67"/>
  <c r="U191" i="67"/>
  <c r="U187" i="67"/>
  <c r="W172" i="67"/>
  <c r="V170" i="67"/>
  <c r="S179" i="67"/>
  <c r="V172" i="67"/>
  <c r="W176" i="67"/>
  <c r="O172" i="152" l="1"/>
  <c r="N180" i="135"/>
  <c r="N174" i="135"/>
  <c r="N179" i="135"/>
  <c r="N176" i="135"/>
  <c r="N189" i="135"/>
  <c r="O184" i="145"/>
  <c r="P192" i="135"/>
  <c r="X192" i="135" s="1"/>
  <c r="O190" i="152"/>
  <c r="G27" i="161"/>
  <c r="P183" i="135"/>
  <c r="X183" i="135" s="1"/>
  <c r="O171" i="152"/>
  <c r="L190" i="145"/>
  <c r="O173" i="152"/>
  <c r="P179" i="135"/>
  <c r="X179" i="135" s="1"/>
  <c r="J183" i="145"/>
  <c r="R183" i="145" s="1"/>
  <c r="P175" i="135"/>
  <c r="X175" i="135" s="1"/>
  <c r="L176" i="145"/>
  <c r="L189" i="145"/>
  <c r="P169" i="135"/>
  <c r="X169" i="135" s="1"/>
  <c r="P174" i="135"/>
  <c r="X174" i="135" s="1"/>
  <c r="P170" i="135"/>
  <c r="X170" i="135" s="1"/>
  <c r="P189" i="135"/>
  <c r="X189" i="135" s="1"/>
  <c r="J173" i="145"/>
  <c r="R173" i="145" s="1"/>
  <c r="L169" i="145"/>
  <c r="O169" i="152"/>
  <c r="O182" i="152"/>
  <c r="O184" i="152"/>
  <c r="O192" i="152"/>
  <c r="W192" i="152" s="1"/>
  <c r="O189" i="152"/>
  <c r="O179" i="152"/>
  <c r="O174" i="152"/>
  <c r="O167" i="152"/>
  <c r="O168" i="152"/>
  <c r="O188" i="152"/>
  <c r="O175" i="152"/>
  <c r="O181" i="152"/>
  <c r="O177" i="152"/>
  <c r="O178" i="152"/>
  <c r="O180" i="152"/>
  <c r="AR38" i="161"/>
  <c r="P176" i="135"/>
  <c r="X176" i="135" s="1"/>
  <c r="P187" i="135"/>
  <c r="X187" i="135" s="1"/>
  <c r="P180" i="135"/>
  <c r="X180" i="135" s="1"/>
  <c r="P190" i="135"/>
  <c r="X190" i="135" s="1"/>
  <c r="J169" i="145"/>
  <c r="R169" i="145" s="1"/>
  <c r="L186" i="145"/>
  <c r="L187" i="145"/>
  <c r="P184" i="135"/>
  <c r="X184" i="135" s="1"/>
  <c r="P186" i="135"/>
  <c r="X186" i="135" s="1"/>
  <c r="P168" i="135"/>
  <c r="X168" i="135" s="1"/>
  <c r="J170" i="145"/>
  <c r="R170" i="145" s="1"/>
  <c r="L172" i="145"/>
  <c r="K178" i="145"/>
  <c r="BI6" i="161"/>
  <c r="J181" i="145"/>
  <c r="R181" i="145" s="1"/>
  <c r="J168" i="145"/>
  <c r="R168" i="145" s="1"/>
  <c r="L184" i="145"/>
  <c r="L167" i="145"/>
  <c r="L177" i="145"/>
  <c r="K192" i="145"/>
  <c r="S192" i="145" s="1"/>
  <c r="J175" i="145"/>
  <c r="R175" i="145" s="1"/>
  <c r="J179" i="145"/>
  <c r="R179" i="145" s="1"/>
  <c r="L181" i="145"/>
  <c r="L191" i="145"/>
  <c r="T191" i="145" s="1"/>
  <c r="L182" i="145"/>
  <c r="K191" i="145"/>
  <c r="S191" i="145" s="1"/>
  <c r="O186" i="152"/>
  <c r="O170" i="152"/>
  <c r="O185" i="152"/>
  <c r="O187" i="152"/>
  <c r="O183" i="152"/>
  <c r="O176" i="152"/>
  <c r="K174" i="145"/>
  <c r="K184" i="145"/>
  <c r="K189" i="145"/>
  <c r="K185" i="145"/>
  <c r="BI27" i="161"/>
  <c r="BI13" i="161"/>
  <c r="BI20" i="161"/>
  <c r="J172" i="145"/>
  <c r="R172" i="145" s="1"/>
  <c r="J182" i="145"/>
  <c r="R182" i="145" s="1"/>
  <c r="J176" i="145"/>
  <c r="R176" i="145" s="1"/>
  <c r="J178" i="145"/>
  <c r="R178" i="145" s="1"/>
  <c r="L192" i="145"/>
  <c r="T192" i="145" s="1"/>
  <c r="L170" i="145"/>
  <c r="L175" i="145"/>
  <c r="L180" i="145"/>
  <c r="L185" i="145"/>
  <c r="L171" i="145"/>
  <c r="K180" i="145"/>
  <c r="K188" i="145"/>
  <c r="K169" i="145"/>
  <c r="K171" i="145"/>
  <c r="J188" i="145"/>
  <c r="R188" i="145" s="1"/>
  <c r="J190" i="145"/>
  <c r="R190" i="145" s="1"/>
  <c r="J192" i="145"/>
  <c r="R192" i="145" s="1"/>
  <c r="L168" i="145"/>
  <c r="L173" i="145"/>
  <c r="L178" i="145"/>
  <c r="L183" i="145"/>
  <c r="L188" i="145"/>
  <c r="L174" i="145"/>
  <c r="K186" i="145"/>
  <c r="K175" i="145"/>
  <c r="K177" i="145"/>
  <c r="K187" i="145"/>
  <c r="N180" i="150"/>
  <c r="J176" i="152"/>
  <c r="R176" i="152" s="1"/>
  <c r="J181" i="152"/>
  <c r="R181" i="152" s="1"/>
  <c r="K190" i="152"/>
  <c r="J171" i="152"/>
  <c r="R171" i="152" s="1"/>
  <c r="M180" i="152"/>
  <c r="J170" i="152"/>
  <c r="R170" i="152" s="1"/>
  <c r="J175" i="152"/>
  <c r="R175" i="152" s="1"/>
  <c r="J180" i="152"/>
  <c r="R180" i="152" s="1"/>
  <c r="J185" i="152"/>
  <c r="R185" i="152" s="1"/>
  <c r="N185" i="150"/>
  <c r="J182" i="152"/>
  <c r="R182" i="152" s="1"/>
  <c r="J187" i="152"/>
  <c r="R187" i="152" s="1"/>
  <c r="J192" i="152"/>
  <c r="R192" i="152" s="1"/>
  <c r="N181" i="150"/>
  <c r="J186" i="152"/>
  <c r="R186" i="152" s="1"/>
  <c r="J191" i="152"/>
  <c r="R191" i="152" s="1"/>
  <c r="J169" i="152"/>
  <c r="R169" i="152" s="1"/>
  <c r="O183" i="145"/>
  <c r="O189" i="145"/>
  <c r="O172" i="145"/>
  <c r="O179" i="145"/>
  <c r="M189" i="135"/>
  <c r="N167" i="145"/>
  <c r="N187" i="145"/>
  <c r="O181" i="135"/>
  <c r="N172" i="152"/>
  <c r="M171" i="135"/>
  <c r="M174" i="135"/>
  <c r="N174" i="145"/>
  <c r="N173" i="145"/>
  <c r="N187" i="152"/>
  <c r="O182" i="135"/>
  <c r="M190" i="135"/>
  <c r="M179" i="135"/>
  <c r="N177" i="145"/>
  <c r="N180" i="145"/>
  <c r="M183" i="135"/>
  <c r="M167" i="135"/>
  <c r="N184" i="145"/>
  <c r="O192" i="135"/>
  <c r="W192" i="135" s="1"/>
  <c r="M169" i="135"/>
  <c r="M191" i="135"/>
  <c r="U191" i="135" s="1"/>
  <c r="M176" i="135"/>
  <c r="M188" i="135"/>
  <c r="M187" i="135"/>
  <c r="M178" i="135"/>
  <c r="N175" i="145"/>
  <c r="N182" i="145"/>
  <c r="N185" i="145"/>
  <c r="N192" i="145"/>
  <c r="V192" i="145" s="1"/>
  <c r="N170" i="145"/>
  <c r="N181" i="145"/>
  <c r="N188" i="145"/>
  <c r="O191" i="135"/>
  <c r="W191" i="135" s="1"/>
  <c r="O171" i="135"/>
  <c r="O170" i="135"/>
  <c r="O180" i="135"/>
  <c r="N186" i="152"/>
  <c r="N188" i="152"/>
  <c r="Y20" i="161"/>
  <c r="M186" i="135"/>
  <c r="M172" i="135"/>
  <c r="M177" i="135"/>
  <c r="M173" i="135"/>
  <c r="M168" i="135"/>
  <c r="M192" i="135"/>
  <c r="U192" i="135" s="1"/>
  <c r="N183" i="145"/>
  <c r="N190" i="145"/>
  <c r="N168" i="145"/>
  <c r="N171" i="145"/>
  <c r="N178" i="145"/>
  <c r="N189" i="145"/>
  <c r="O167" i="135"/>
  <c r="O168" i="135"/>
  <c r="O187" i="135"/>
  <c r="O188" i="135"/>
  <c r="N185" i="152"/>
  <c r="M182" i="135"/>
  <c r="M175" i="135"/>
  <c r="M180" i="135"/>
  <c r="M185" i="135"/>
  <c r="M184" i="135"/>
  <c r="M170" i="135"/>
  <c r="N191" i="145"/>
  <c r="V191" i="145" s="1"/>
  <c r="N169" i="145"/>
  <c r="N176" i="145"/>
  <c r="N179" i="145"/>
  <c r="N186" i="145"/>
  <c r="O185" i="135"/>
  <c r="O184" i="135"/>
  <c r="O169" i="135"/>
  <c r="P191" i="150"/>
  <c r="X191" i="150" s="1"/>
  <c r="N190" i="152"/>
  <c r="N181" i="152"/>
  <c r="N176" i="152"/>
  <c r="N170" i="152"/>
  <c r="N169" i="152"/>
  <c r="N167" i="152"/>
  <c r="N189" i="152"/>
  <c r="N191" i="152"/>
  <c r="V191" i="152" s="1"/>
  <c r="N192" i="152"/>
  <c r="V192" i="152" s="1"/>
  <c r="O189" i="135"/>
  <c r="O190" i="135"/>
  <c r="O179" i="135"/>
  <c r="O183" i="135"/>
  <c r="O178" i="135"/>
  <c r="O172" i="135"/>
  <c r="BC6" i="161"/>
  <c r="N168" i="152"/>
  <c r="N178" i="152"/>
  <c r="N173" i="152"/>
  <c r="N171" i="152"/>
  <c r="N179" i="152"/>
  <c r="N180" i="152"/>
  <c r="O174" i="135"/>
  <c r="O173" i="135"/>
  <c r="O176" i="135"/>
  <c r="O175" i="135"/>
  <c r="O186" i="135"/>
  <c r="O168" i="145"/>
  <c r="P171" i="150"/>
  <c r="X171" i="150" s="1"/>
  <c r="N182" i="152"/>
  <c r="N174" i="152"/>
  <c r="N177" i="152"/>
  <c r="N175" i="152"/>
  <c r="N183" i="152"/>
  <c r="O169" i="145"/>
  <c r="O187" i="145"/>
  <c r="O170" i="145"/>
  <c r="O175" i="145"/>
  <c r="O192" i="145"/>
  <c r="W192" i="145" s="1"/>
  <c r="O185" i="145"/>
  <c r="O171" i="145"/>
  <c r="O176" i="145"/>
  <c r="O181" i="145"/>
  <c r="J178" i="152"/>
  <c r="R178" i="152" s="1"/>
  <c r="J167" i="152"/>
  <c r="R167" i="152" s="1"/>
  <c r="J183" i="152"/>
  <c r="R183" i="152" s="1"/>
  <c r="J172" i="152"/>
  <c r="R172" i="152" s="1"/>
  <c r="J188" i="152"/>
  <c r="R188" i="152" s="1"/>
  <c r="J177" i="152"/>
  <c r="R177" i="152" s="1"/>
  <c r="O191" i="145"/>
  <c r="W191" i="145" s="1"/>
  <c r="O188" i="145"/>
  <c r="O190" i="145"/>
  <c r="O174" i="145"/>
  <c r="O167" i="145"/>
  <c r="O186" i="145"/>
  <c r="O177" i="145"/>
  <c r="O180" i="145"/>
  <c r="O178" i="145"/>
  <c r="J174" i="152"/>
  <c r="R174" i="152" s="1"/>
  <c r="J190" i="152"/>
  <c r="R190" i="152" s="1"/>
  <c r="J179" i="152"/>
  <c r="R179" i="152" s="1"/>
  <c r="J168" i="152"/>
  <c r="R168" i="152" s="1"/>
  <c r="J184" i="152"/>
  <c r="R184" i="152" s="1"/>
  <c r="J173" i="152"/>
  <c r="R173" i="152" s="1"/>
  <c r="BC13" i="161"/>
  <c r="BC20" i="161"/>
  <c r="BC27" i="161"/>
  <c r="N184" i="150"/>
  <c r="P177" i="135"/>
  <c r="X177" i="135" s="1"/>
  <c r="P172" i="135"/>
  <c r="X172" i="135" s="1"/>
  <c r="P173" i="135"/>
  <c r="X173" i="135" s="1"/>
  <c r="P188" i="135"/>
  <c r="X188" i="135" s="1"/>
  <c r="P182" i="135"/>
  <c r="X182" i="135" s="1"/>
  <c r="J180" i="145"/>
  <c r="R180" i="145" s="1"/>
  <c r="J191" i="145"/>
  <c r="R191" i="145" s="1"/>
  <c r="J185" i="145"/>
  <c r="R185" i="145" s="1"/>
  <c r="J171" i="145"/>
  <c r="R171" i="145" s="1"/>
  <c r="J186" i="145"/>
  <c r="R186" i="145" s="1"/>
  <c r="K181" i="145"/>
  <c r="K167" i="145"/>
  <c r="K190" i="145"/>
  <c r="K172" i="145"/>
  <c r="N169" i="150"/>
  <c r="P185" i="135"/>
  <c r="X185" i="135" s="1"/>
  <c r="P171" i="135"/>
  <c r="X171" i="135" s="1"/>
  <c r="P178" i="135"/>
  <c r="X178" i="135" s="1"/>
  <c r="P181" i="135"/>
  <c r="X181" i="135" s="1"/>
  <c r="P167" i="135"/>
  <c r="X167" i="135" s="1"/>
  <c r="J189" i="145"/>
  <c r="R189" i="145" s="1"/>
  <c r="J167" i="145"/>
  <c r="R167" i="145" s="1"/>
  <c r="J174" i="145"/>
  <c r="R174" i="145" s="1"/>
  <c r="J177" i="145"/>
  <c r="R177" i="145" s="1"/>
  <c r="J184" i="145"/>
  <c r="R184" i="145" s="1"/>
  <c r="K176" i="145"/>
  <c r="K173" i="145"/>
  <c r="K182" i="145"/>
  <c r="K183" i="145"/>
  <c r="K170" i="145"/>
  <c r="K168" i="145"/>
  <c r="N182" i="150"/>
  <c r="N191" i="150"/>
  <c r="V191" i="150" s="1"/>
  <c r="AQ6" i="161"/>
  <c r="AQ13" i="161"/>
  <c r="AQ27" i="161"/>
  <c r="AQ20" i="161"/>
  <c r="AK20" i="161"/>
  <c r="AK6" i="161"/>
  <c r="AK27" i="161"/>
  <c r="AK13" i="161"/>
  <c r="K192" i="135"/>
  <c r="S192" i="135" s="1"/>
  <c r="M185" i="152"/>
  <c r="Y6" i="161"/>
  <c r="Y27" i="161"/>
  <c r="Y13" i="161"/>
  <c r="K183" i="135"/>
  <c r="J176" i="150"/>
  <c r="R176" i="150" s="1"/>
  <c r="K168" i="135"/>
  <c r="K179" i="135"/>
  <c r="K182" i="135"/>
  <c r="J177" i="150"/>
  <c r="R177" i="150" s="1"/>
  <c r="K176" i="150"/>
  <c r="K169" i="135"/>
  <c r="K185" i="135"/>
  <c r="J185" i="150"/>
  <c r="R185" i="150" s="1"/>
  <c r="K184" i="150"/>
  <c r="K172" i="135"/>
  <c r="K180" i="135"/>
  <c r="K190" i="135"/>
  <c r="J191" i="150"/>
  <c r="R191" i="150" s="1"/>
  <c r="K167" i="150"/>
  <c r="K186" i="150"/>
  <c r="K186" i="135"/>
  <c r="K189" i="135"/>
  <c r="K170" i="135"/>
  <c r="J171" i="150"/>
  <c r="R171" i="150" s="1"/>
  <c r="J168" i="150"/>
  <c r="R168" i="150" s="1"/>
  <c r="K174" i="150"/>
  <c r="K173" i="150"/>
  <c r="K175" i="135"/>
  <c r="K187" i="135"/>
  <c r="K188" i="135"/>
  <c r="K177" i="135"/>
  <c r="K171" i="135"/>
  <c r="K176" i="135"/>
  <c r="J173" i="150"/>
  <c r="R173" i="150" s="1"/>
  <c r="J180" i="150"/>
  <c r="R180" i="150" s="1"/>
  <c r="J190" i="150"/>
  <c r="R190" i="150" s="1"/>
  <c r="K169" i="150"/>
  <c r="K179" i="150"/>
  <c r="K172" i="150"/>
  <c r="K167" i="135"/>
  <c r="K178" i="135"/>
  <c r="K174" i="135"/>
  <c r="K173" i="135"/>
  <c r="K191" i="135"/>
  <c r="S191" i="135" s="1"/>
  <c r="K181" i="135"/>
  <c r="J178" i="150"/>
  <c r="R178" i="150" s="1"/>
  <c r="J188" i="150"/>
  <c r="R188" i="150" s="1"/>
  <c r="J181" i="150"/>
  <c r="R181" i="150" s="1"/>
  <c r="K183" i="150"/>
  <c r="K177" i="150"/>
  <c r="K187" i="150"/>
  <c r="K180" i="150"/>
  <c r="M188" i="152"/>
  <c r="M167" i="152"/>
  <c r="K189" i="152"/>
  <c r="M168" i="152"/>
  <c r="M171" i="152"/>
  <c r="K171" i="152"/>
  <c r="G13" i="161"/>
  <c r="G20" i="161"/>
  <c r="G6" i="161"/>
  <c r="J175" i="150"/>
  <c r="R175" i="150" s="1"/>
  <c r="J169" i="150"/>
  <c r="R169" i="150" s="1"/>
  <c r="J183" i="150"/>
  <c r="R183" i="150" s="1"/>
  <c r="J189" i="150"/>
  <c r="R189" i="150" s="1"/>
  <c r="J174" i="150"/>
  <c r="R174" i="150" s="1"/>
  <c r="J187" i="150"/>
  <c r="R187" i="150" s="1"/>
  <c r="J184" i="150"/>
  <c r="R184" i="150" s="1"/>
  <c r="K191" i="150"/>
  <c r="S191" i="150" s="1"/>
  <c r="K175" i="150"/>
  <c r="K185" i="150"/>
  <c r="K192" i="150"/>
  <c r="S192" i="150" s="1"/>
  <c r="K170" i="150"/>
  <c r="K181" i="150"/>
  <c r="K188" i="150"/>
  <c r="M184" i="152"/>
  <c r="M176" i="152"/>
  <c r="M183" i="152"/>
  <c r="K180" i="152"/>
  <c r="K177" i="152"/>
  <c r="J170" i="150"/>
  <c r="R170" i="150" s="1"/>
  <c r="J186" i="150"/>
  <c r="R186" i="150" s="1"/>
  <c r="J172" i="150"/>
  <c r="R172" i="150" s="1"/>
  <c r="J179" i="150"/>
  <c r="R179" i="150" s="1"/>
  <c r="J182" i="150"/>
  <c r="R182" i="150" s="1"/>
  <c r="J167" i="150"/>
  <c r="R167" i="150" s="1"/>
  <c r="K190" i="150"/>
  <c r="K182" i="150"/>
  <c r="K168" i="150"/>
  <c r="K171" i="150"/>
  <c r="K178" i="150"/>
  <c r="M172" i="152"/>
  <c r="M189" i="152"/>
  <c r="M181" i="152"/>
  <c r="M187" i="152"/>
  <c r="K192" i="152"/>
  <c r="S192" i="152" s="1"/>
  <c r="K183" i="152"/>
  <c r="P181" i="145"/>
  <c r="X181" i="145" s="1"/>
  <c r="J189" i="135"/>
  <c r="R189" i="135" s="1"/>
  <c r="P180" i="145"/>
  <c r="X180" i="145" s="1"/>
  <c r="J180" i="135"/>
  <c r="R180" i="135" s="1"/>
  <c r="K175" i="152"/>
  <c r="K187" i="152"/>
  <c r="K174" i="152"/>
  <c r="K185" i="152"/>
  <c r="K191" i="152"/>
  <c r="S191" i="152" s="1"/>
  <c r="K178" i="152"/>
  <c r="P185" i="145"/>
  <c r="X185" i="145" s="1"/>
  <c r="P186" i="145"/>
  <c r="X186" i="145" s="1"/>
  <c r="J174" i="135"/>
  <c r="R174" i="135" s="1"/>
  <c r="J186" i="135"/>
  <c r="R186" i="135" s="1"/>
  <c r="P171" i="145"/>
  <c r="X171" i="145" s="1"/>
  <c r="P191" i="145"/>
  <c r="X191" i="145" s="1"/>
  <c r="J179" i="135"/>
  <c r="R179" i="135" s="1"/>
  <c r="M180" i="150"/>
  <c r="P176" i="145"/>
  <c r="X176" i="145" s="1"/>
  <c r="J176" i="135"/>
  <c r="R176" i="135" s="1"/>
  <c r="M181" i="150"/>
  <c r="P185" i="152"/>
  <c r="X185" i="152" s="1"/>
  <c r="P188" i="145"/>
  <c r="X188" i="145" s="1"/>
  <c r="P174" i="145"/>
  <c r="X174" i="145" s="1"/>
  <c r="P179" i="145"/>
  <c r="X179" i="145" s="1"/>
  <c r="P184" i="145"/>
  <c r="X184" i="145" s="1"/>
  <c r="P189" i="145"/>
  <c r="X189" i="145" s="1"/>
  <c r="P167" i="145"/>
  <c r="X167" i="145" s="1"/>
  <c r="J188" i="135"/>
  <c r="R188" i="135" s="1"/>
  <c r="J173" i="135"/>
  <c r="R173" i="135" s="1"/>
  <c r="J187" i="135"/>
  <c r="R187" i="135" s="1"/>
  <c r="J184" i="135"/>
  <c r="R184" i="135" s="1"/>
  <c r="J170" i="135"/>
  <c r="R170" i="135" s="1"/>
  <c r="J175" i="135"/>
  <c r="R175" i="135" s="1"/>
  <c r="M169" i="150"/>
  <c r="M186" i="150"/>
  <c r="P178" i="152"/>
  <c r="X178" i="152" s="1"/>
  <c r="P169" i="145"/>
  <c r="X169" i="145" s="1"/>
  <c r="P182" i="145"/>
  <c r="X182" i="145" s="1"/>
  <c r="P187" i="145"/>
  <c r="X187" i="145" s="1"/>
  <c r="P192" i="145"/>
  <c r="X192" i="145" s="1"/>
  <c r="P170" i="145"/>
  <c r="X170" i="145" s="1"/>
  <c r="P175" i="145"/>
  <c r="X175" i="145" s="1"/>
  <c r="J172" i="135"/>
  <c r="R172" i="135" s="1"/>
  <c r="J177" i="135"/>
  <c r="R177" i="135" s="1"/>
  <c r="J182" i="135"/>
  <c r="R182" i="135" s="1"/>
  <c r="J168" i="135"/>
  <c r="R168" i="135" s="1"/>
  <c r="J192" i="135"/>
  <c r="R192" i="135" s="1"/>
  <c r="J169" i="135"/>
  <c r="R169" i="135" s="1"/>
  <c r="J183" i="135"/>
  <c r="R183" i="135" s="1"/>
  <c r="M171" i="150"/>
  <c r="M191" i="150"/>
  <c r="U191" i="150" s="1"/>
  <c r="P180" i="152"/>
  <c r="X180" i="152" s="1"/>
  <c r="P167" i="152"/>
  <c r="X167" i="152" s="1"/>
  <c r="P172" i="145"/>
  <c r="X172" i="145" s="1"/>
  <c r="P177" i="145"/>
  <c r="X177" i="145" s="1"/>
  <c r="P190" i="145"/>
  <c r="X190" i="145" s="1"/>
  <c r="P168" i="145"/>
  <c r="X168" i="145" s="1"/>
  <c r="P173" i="145"/>
  <c r="X173" i="145" s="1"/>
  <c r="P178" i="145"/>
  <c r="X178" i="145" s="1"/>
  <c r="J171" i="135"/>
  <c r="R171" i="135" s="1"/>
  <c r="J185" i="135"/>
  <c r="R185" i="135" s="1"/>
  <c r="J190" i="135"/>
  <c r="R190" i="135" s="1"/>
  <c r="J167" i="135"/>
  <c r="R167" i="135" s="1"/>
  <c r="J181" i="135"/>
  <c r="R181" i="135" s="1"/>
  <c r="J178" i="135"/>
  <c r="R178" i="135" s="1"/>
  <c r="M176" i="150"/>
  <c r="P169" i="152"/>
  <c r="X169" i="152" s="1"/>
  <c r="P183" i="152"/>
  <c r="X183" i="152" s="1"/>
  <c r="M185" i="150"/>
  <c r="M174" i="150"/>
  <c r="M179" i="150"/>
  <c r="M184" i="150"/>
  <c r="M189" i="150"/>
  <c r="M167" i="150"/>
  <c r="P168" i="152"/>
  <c r="X168" i="152" s="1"/>
  <c r="P184" i="152"/>
  <c r="X184" i="152" s="1"/>
  <c r="P173" i="152"/>
  <c r="X173" i="152" s="1"/>
  <c r="P189" i="152"/>
  <c r="X189" i="152" s="1"/>
  <c r="P182" i="152"/>
  <c r="X182" i="152" s="1"/>
  <c r="P171" i="152"/>
  <c r="X171" i="152" s="1"/>
  <c r="P187" i="152"/>
  <c r="X187" i="152" s="1"/>
  <c r="M177" i="150"/>
  <c r="M182" i="150"/>
  <c r="M187" i="150"/>
  <c r="M192" i="150"/>
  <c r="U192" i="150" s="1"/>
  <c r="M170" i="150"/>
  <c r="M175" i="150"/>
  <c r="M177" i="152"/>
  <c r="M173" i="152"/>
  <c r="M169" i="152"/>
  <c r="M190" i="152"/>
  <c r="M186" i="152"/>
  <c r="M175" i="152"/>
  <c r="M191" i="152"/>
  <c r="U191" i="152" s="1"/>
  <c r="P172" i="152"/>
  <c r="X172" i="152" s="1"/>
  <c r="P188" i="152"/>
  <c r="X188" i="152" s="1"/>
  <c r="P177" i="152"/>
  <c r="X177" i="152" s="1"/>
  <c r="P170" i="152"/>
  <c r="X170" i="152" s="1"/>
  <c r="P186" i="152"/>
  <c r="X186" i="152" s="1"/>
  <c r="P175" i="152"/>
  <c r="X175" i="152" s="1"/>
  <c r="P191" i="152"/>
  <c r="X191" i="152" s="1"/>
  <c r="K173" i="152"/>
  <c r="K168" i="152"/>
  <c r="K176" i="152"/>
  <c r="K167" i="152"/>
  <c r="K188" i="152"/>
  <c r="K182" i="152"/>
  <c r="M172" i="150"/>
  <c r="M188" i="150"/>
  <c r="M190" i="150"/>
  <c r="M168" i="150"/>
  <c r="M173" i="150"/>
  <c r="M178" i="150"/>
  <c r="M182" i="152"/>
  <c r="M178" i="152"/>
  <c r="M174" i="152"/>
  <c r="M170" i="152"/>
  <c r="M192" i="152"/>
  <c r="U192" i="152" s="1"/>
  <c r="P176" i="152"/>
  <c r="X176" i="152" s="1"/>
  <c r="P192" i="152"/>
  <c r="X192" i="152" s="1"/>
  <c r="P181" i="152"/>
  <c r="X181" i="152" s="1"/>
  <c r="P174" i="152"/>
  <c r="X174" i="152" s="1"/>
  <c r="P190" i="152"/>
  <c r="X190" i="152" s="1"/>
  <c r="K169" i="152"/>
  <c r="K184" i="152"/>
  <c r="K179" i="152"/>
  <c r="K181" i="152"/>
  <c r="K172" i="152"/>
  <c r="K170" i="152"/>
  <c r="P174" i="150"/>
  <c r="X174" i="150" s="1"/>
  <c r="P190" i="150"/>
  <c r="X190" i="150" s="1"/>
  <c r="P181" i="150"/>
  <c r="X181" i="150" s="1"/>
  <c r="P177" i="150"/>
  <c r="X177" i="150" s="1"/>
  <c r="P188" i="150"/>
  <c r="X188" i="150" s="1"/>
  <c r="P170" i="150"/>
  <c r="X170" i="150" s="1"/>
  <c r="P168" i="150"/>
  <c r="X168" i="150" s="1"/>
  <c r="P179" i="150"/>
  <c r="X179" i="150" s="1"/>
  <c r="P180" i="150"/>
  <c r="X180" i="150" s="1"/>
  <c r="P189" i="150"/>
  <c r="X189" i="150" s="1"/>
  <c r="P167" i="150"/>
  <c r="X167" i="150" s="1"/>
  <c r="P169" i="150"/>
  <c r="X169" i="150" s="1"/>
  <c r="P172" i="150"/>
  <c r="X172" i="150" s="1"/>
  <c r="P187" i="150"/>
  <c r="X187" i="150" s="1"/>
  <c r="P186" i="150"/>
  <c r="X186" i="150" s="1"/>
  <c r="P176" i="150"/>
  <c r="X176" i="150" s="1"/>
  <c r="P175" i="150"/>
  <c r="X175" i="150" s="1"/>
  <c r="P185" i="150"/>
  <c r="X185" i="150" s="1"/>
  <c r="P192" i="150"/>
  <c r="X192" i="150" s="1"/>
  <c r="P178" i="150"/>
  <c r="X178" i="150" s="1"/>
  <c r="P184" i="150"/>
  <c r="X184" i="150" s="1"/>
  <c r="P173" i="150"/>
  <c r="X173" i="150" s="1"/>
  <c r="P182" i="150"/>
  <c r="X182" i="150" s="1"/>
  <c r="N183" i="150"/>
  <c r="N179" i="150"/>
  <c r="N187" i="150"/>
  <c r="N192" i="150"/>
  <c r="V192" i="150" s="1"/>
  <c r="N170" i="150"/>
  <c r="N171" i="150"/>
  <c r="N188" i="150"/>
  <c r="N174" i="150"/>
  <c r="N190" i="150"/>
  <c r="N168" i="150"/>
  <c r="N167" i="150"/>
  <c r="N178" i="150"/>
  <c r="N177" i="150"/>
  <c r="N173" i="150"/>
  <c r="N175" i="150"/>
  <c r="N176" i="150"/>
  <c r="N189" i="150"/>
  <c r="N186" i="150"/>
  <c r="L167" i="150"/>
  <c r="L182" i="150"/>
  <c r="L180" i="150"/>
  <c r="L177" i="150"/>
  <c r="L192" i="150"/>
  <c r="T192" i="150" s="1"/>
  <c r="L184" i="150"/>
  <c r="L181" i="150"/>
  <c r="L190" i="150"/>
  <c r="L175" i="150"/>
  <c r="L170" i="150"/>
  <c r="L185" i="150"/>
  <c r="L171" i="150"/>
  <c r="L173" i="150"/>
  <c r="L186" i="150"/>
  <c r="L188" i="150"/>
  <c r="L183" i="150"/>
  <c r="L176" i="150"/>
  <c r="L172" i="150"/>
  <c r="L179" i="150"/>
  <c r="L174" i="150"/>
  <c r="L189" i="150"/>
  <c r="L168" i="150"/>
  <c r="L191" i="150"/>
  <c r="T191" i="150" s="1"/>
  <c r="L169" i="150"/>
  <c r="L178" i="150"/>
  <c r="BJ38" i="161"/>
  <c r="BD38" i="161"/>
  <c r="K149" i="152"/>
  <c r="AL38" i="161"/>
  <c r="P326" i="146"/>
  <c r="X326" i="146" s="1"/>
  <c r="K151" i="152"/>
  <c r="K158" i="152"/>
  <c r="K138" i="152"/>
  <c r="K150" i="152"/>
  <c r="K139" i="152"/>
  <c r="K137" i="152"/>
  <c r="P335" i="146"/>
  <c r="X335" i="146" s="1"/>
  <c r="P342" i="146"/>
  <c r="X342" i="146" s="1"/>
  <c r="K144" i="152"/>
  <c r="K136" i="152"/>
  <c r="K154" i="152"/>
  <c r="K153" i="152"/>
  <c r="K155" i="152"/>
  <c r="K147" i="152"/>
  <c r="K159" i="152"/>
  <c r="K160" i="152"/>
  <c r="S160" i="152" s="1"/>
  <c r="P334" i="146"/>
  <c r="X334" i="146" s="1"/>
  <c r="P327" i="146"/>
  <c r="X327" i="146" s="1"/>
  <c r="P343" i="146"/>
  <c r="X343" i="146" s="1"/>
  <c r="K156" i="152"/>
  <c r="K142" i="152"/>
  <c r="K143" i="152"/>
  <c r="K145" i="152"/>
  <c r="P322" i="146"/>
  <c r="X322" i="146" s="1"/>
  <c r="P330" i="146"/>
  <c r="X330" i="146" s="1"/>
  <c r="P338" i="146"/>
  <c r="X338" i="146" s="1"/>
  <c r="P323" i="146"/>
  <c r="X323" i="146" s="1"/>
  <c r="P331" i="146"/>
  <c r="X331" i="146" s="1"/>
  <c r="P339" i="146"/>
  <c r="X339" i="146" s="1"/>
  <c r="P325" i="146"/>
  <c r="X325" i="146" s="1"/>
  <c r="P329" i="146"/>
  <c r="X329" i="146" s="1"/>
  <c r="P333" i="146"/>
  <c r="X333" i="146" s="1"/>
  <c r="P337" i="146"/>
  <c r="X337" i="146" s="1"/>
  <c r="P341" i="146"/>
  <c r="X341" i="146" s="1"/>
  <c r="P345" i="146"/>
  <c r="X345" i="146" s="1"/>
  <c r="K140" i="152"/>
  <c r="K146" i="152"/>
  <c r="K161" i="152"/>
  <c r="S161" i="152" s="1"/>
  <c r="K152" i="152"/>
  <c r="K148" i="152"/>
  <c r="K141" i="152"/>
  <c r="P324" i="146"/>
  <c r="X324" i="146" s="1"/>
  <c r="P328" i="146"/>
  <c r="X328" i="146" s="1"/>
  <c r="P332" i="146"/>
  <c r="X332" i="146" s="1"/>
  <c r="P336" i="146"/>
  <c r="X336" i="146" s="1"/>
  <c r="P340" i="146"/>
  <c r="X340" i="146" s="1"/>
  <c r="P151" i="152"/>
  <c r="X151" i="152" s="1"/>
  <c r="P156" i="152"/>
  <c r="X156" i="152" s="1"/>
  <c r="P155" i="152"/>
  <c r="X155" i="152" s="1"/>
  <c r="J150" i="152"/>
  <c r="R150" i="152" s="1"/>
  <c r="N144" i="152"/>
  <c r="Z38" i="161"/>
  <c r="N150" i="152"/>
  <c r="P141" i="152"/>
  <c r="X141" i="152" s="1"/>
  <c r="P150" i="152"/>
  <c r="X150" i="152" s="1"/>
  <c r="P160" i="152"/>
  <c r="X160" i="152" s="1"/>
  <c r="P140" i="152"/>
  <c r="X140" i="152" s="1"/>
  <c r="N149" i="152"/>
  <c r="N147" i="152"/>
  <c r="N137" i="152"/>
  <c r="N152" i="152"/>
  <c r="N158" i="152"/>
  <c r="N151" i="152"/>
  <c r="N153" i="152"/>
  <c r="N160" i="152"/>
  <c r="V160" i="152" s="1"/>
  <c r="N159" i="152"/>
  <c r="N136" i="152"/>
  <c r="N142" i="152"/>
  <c r="P145" i="152"/>
  <c r="X145" i="152" s="1"/>
  <c r="P143" i="152"/>
  <c r="X143" i="152" s="1"/>
  <c r="P147" i="152"/>
  <c r="X147" i="152" s="1"/>
  <c r="P146" i="152"/>
  <c r="X146" i="152" s="1"/>
  <c r="P136" i="152"/>
  <c r="X136" i="152" s="1"/>
  <c r="P152" i="152"/>
  <c r="X152" i="152" s="1"/>
  <c r="P149" i="152"/>
  <c r="X149" i="152" s="1"/>
  <c r="P137" i="152"/>
  <c r="X137" i="152" s="1"/>
  <c r="P159" i="152"/>
  <c r="X159" i="152" s="1"/>
  <c r="P138" i="152"/>
  <c r="X138" i="152" s="1"/>
  <c r="P154" i="152"/>
  <c r="X154" i="152" s="1"/>
  <c r="P144" i="152"/>
  <c r="X144" i="152" s="1"/>
  <c r="P161" i="152"/>
  <c r="X161" i="152" s="1"/>
  <c r="P157" i="152"/>
  <c r="X157" i="152" s="1"/>
  <c r="P153" i="152"/>
  <c r="X153" i="152" s="1"/>
  <c r="P139" i="152"/>
  <c r="X139" i="152" s="1"/>
  <c r="P142" i="152"/>
  <c r="X142" i="152" s="1"/>
  <c r="P158" i="152"/>
  <c r="X158" i="152" s="1"/>
  <c r="N155" i="152"/>
  <c r="N143" i="152"/>
  <c r="N157" i="152"/>
  <c r="N161" i="152"/>
  <c r="V161" i="152" s="1"/>
  <c r="N148" i="152"/>
  <c r="N138" i="152"/>
  <c r="N154" i="152"/>
  <c r="N139" i="152"/>
  <c r="N141" i="152"/>
  <c r="N145" i="152"/>
  <c r="N140" i="152"/>
  <c r="N156" i="152"/>
  <c r="M156" i="152"/>
  <c r="J142" i="152"/>
  <c r="R142" i="152" s="1"/>
  <c r="J156" i="152"/>
  <c r="R156" i="152" s="1"/>
  <c r="J137" i="152"/>
  <c r="R137" i="152" s="1"/>
  <c r="J151" i="152"/>
  <c r="R151" i="152" s="1"/>
  <c r="J145" i="152"/>
  <c r="R145" i="152" s="1"/>
  <c r="J159" i="152"/>
  <c r="R159" i="152" s="1"/>
  <c r="M160" i="152"/>
  <c r="U160" i="152" s="1"/>
  <c r="P137" i="145"/>
  <c r="X137" i="145" s="1"/>
  <c r="M137" i="152"/>
  <c r="J153" i="152"/>
  <c r="R153" i="152" s="1"/>
  <c r="J158" i="152"/>
  <c r="R158" i="152" s="1"/>
  <c r="J140" i="152"/>
  <c r="R140" i="152" s="1"/>
  <c r="P136" i="145"/>
  <c r="X136" i="145" s="1"/>
  <c r="P146" i="145"/>
  <c r="X146" i="145" s="1"/>
  <c r="M141" i="152"/>
  <c r="J161" i="152"/>
  <c r="R161" i="152" s="1"/>
  <c r="J143" i="152"/>
  <c r="R143" i="152" s="1"/>
  <c r="J148" i="152"/>
  <c r="R148" i="152" s="1"/>
  <c r="J141" i="152"/>
  <c r="R141" i="152" s="1"/>
  <c r="J157" i="152"/>
  <c r="R157" i="152" s="1"/>
  <c r="J146" i="152"/>
  <c r="R146" i="152" s="1"/>
  <c r="J139" i="152"/>
  <c r="R139" i="152" s="1"/>
  <c r="J155" i="152"/>
  <c r="R155" i="152" s="1"/>
  <c r="J144" i="152"/>
  <c r="R144" i="152" s="1"/>
  <c r="J160" i="152"/>
  <c r="R160" i="152" s="1"/>
  <c r="J149" i="152"/>
  <c r="R149" i="152" s="1"/>
  <c r="J138" i="152"/>
  <c r="R138" i="152" s="1"/>
  <c r="J154" i="152"/>
  <c r="R154" i="152" s="1"/>
  <c r="J147" i="152"/>
  <c r="R147" i="152" s="1"/>
  <c r="J136" i="152"/>
  <c r="R136" i="152" s="1"/>
  <c r="P148" i="145"/>
  <c r="X148" i="145" s="1"/>
  <c r="M150" i="152"/>
  <c r="M158" i="152"/>
  <c r="P147" i="145"/>
  <c r="X147" i="145" s="1"/>
  <c r="M137" i="150"/>
  <c r="M157" i="152"/>
  <c r="M155" i="152"/>
  <c r="M142" i="150"/>
  <c r="M161" i="152"/>
  <c r="U161" i="152" s="1"/>
  <c r="M159" i="152"/>
  <c r="P151" i="145"/>
  <c r="X151" i="145" s="1"/>
  <c r="P139" i="145"/>
  <c r="X139" i="145" s="1"/>
  <c r="M138" i="150"/>
  <c r="M141" i="150"/>
  <c r="M153" i="152"/>
  <c r="M146" i="152"/>
  <c r="M143" i="152"/>
  <c r="M148" i="152"/>
  <c r="P154" i="145"/>
  <c r="X154" i="145" s="1"/>
  <c r="P161" i="145"/>
  <c r="X161" i="145" s="1"/>
  <c r="P157" i="145"/>
  <c r="X157" i="145" s="1"/>
  <c r="L136" i="145"/>
  <c r="M159" i="150"/>
  <c r="M147" i="150"/>
  <c r="M145" i="152"/>
  <c r="M142" i="152"/>
  <c r="M139" i="152"/>
  <c r="M140" i="152"/>
  <c r="M151" i="152"/>
  <c r="M144" i="152"/>
  <c r="L155" i="152"/>
  <c r="L141" i="152"/>
  <c r="J142" i="145"/>
  <c r="R142" i="145" s="1"/>
  <c r="P150" i="150"/>
  <c r="X150" i="150" s="1"/>
  <c r="L138" i="152"/>
  <c r="L161" i="152"/>
  <c r="T161" i="152" s="1"/>
  <c r="L136" i="152"/>
  <c r="L146" i="152"/>
  <c r="P143" i="150"/>
  <c r="X143" i="150" s="1"/>
  <c r="P152" i="150"/>
  <c r="X152" i="150" s="1"/>
  <c r="J145" i="150"/>
  <c r="R145" i="150" s="1"/>
  <c r="P147" i="150"/>
  <c r="X147" i="150" s="1"/>
  <c r="P154" i="150"/>
  <c r="X154" i="150" s="1"/>
  <c r="P161" i="150"/>
  <c r="X161" i="150" s="1"/>
  <c r="P140" i="150"/>
  <c r="X140" i="150" s="1"/>
  <c r="M146" i="135"/>
  <c r="M137" i="135"/>
  <c r="J154" i="145"/>
  <c r="R154" i="145" s="1"/>
  <c r="J136" i="150"/>
  <c r="R136" i="150" s="1"/>
  <c r="P145" i="150"/>
  <c r="X145" i="150" s="1"/>
  <c r="P139" i="150"/>
  <c r="X139" i="150" s="1"/>
  <c r="P146" i="150"/>
  <c r="X146" i="150" s="1"/>
  <c r="P157" i="150"/>
  <c r="X157" i="150" s="1"/>
  <c r="P136" i="150"/>
  <c r="X136" i="150" s="1"/>
  <c r="P142" i="150"/>
  <c r="X142" i="150" s="1"/>
  <c r="L147" i="152"/>
  <c r="L152" i="152"/>
  <c r="L157" i="152"/>
  <c r="M136" i="135"/>
  <c r="J160" i="145"/>
  <c r="R160" i="145" s="1"/>
  <c r="J155" i="150"/>
  <c r="R155" i="150" s="1"/>
  <c r="P137" i="150"/>
  <c r="X137" i="150" s="1"/>
  <c r="P153" i="150"/>
  <c r="X153" i="150" s="1"/>
  <c r="P155" i="150"/>
  <c r="X155" i="150" s="1"/>
  <c r="P141" i="150"/>
  <c r="X141" i="150" s="1"/>
  <c r="P148" i="150"/>
  <c r="X148" i="150" s="1"/>
  <c r="P151" i="150"/>
  <c r="X151" i="150" s="1"/>
  <c r="P158" i="150"/>
  <c r="X158" i="150" s="1"/>
  <c r="P144" i="150"/>
  <c r="X144" i="150" s="1"/>
  <c r="P160" i="150"/>
  <c r="X160" i="150" s="1"/>
  <c r="P138" i="150"/>
  <c r="X138" i="150" s="1"/>
  <c r="P149" i="150"/>
  <c r="X149" i="150" s="1"/>
  <c r="P156" i="150"/>
  <c r="X156" i="150" s="1"/>
  <c r="L139" i="152"/>
  <c r="L144" i="152"/>
  <c r="L149" i="152"/>
  <c r="L154" i="152"/>
  <c r="L147" i="150"/>
  <c r="L142" i="150"/>
  <c r="L154" i="150"/>
  <c r="L151" i="150"/>
  <c r="L140" i="150"/>
  <c r="L144" i="150"/>
  <c r="O139" i="150"/>
  <c r="L145" i="150"/>
  <c r="L152" i="150"/>
  <c r="L141" i="150"/>
  <c r="L143" i="152"/>
  <c r="L159" i="152"/>
  <c r="L148" i="152"/>
  <c r="L137" i="152"/>
  <c r="L153" i="152"/>
  <c r="L142" i="152"/>
  <c r="L158" i="152"/>
  <c r="M149" i="152"/>
  <c r="M138" i="152"/>
  <c r="M154" i="152"/>
  <c r="M147" i="152"/>
  <c r="M136" i="152"/>
  <c r="L137" i="150"/>
  <c r="L158" i="150"/>
  <c r="L155" i="150"/>
  <c r="L148" i="150"/>
  <c r="L151" i="152"/>
  <c r="L140" i="152"/>
  <c r="L156" i="152"/>
  <c r="L145" i="152"/>
  <c r="L160" i="152"/>
  <c r="T160" i="152" s="1"/>
  <c r="M151" i="150"/>
  <c r="M145" i="150"/>
  <c r="M155" i="150"/>
  <c r="P159" i="145"/>
  <c r="X159" i="145" s="1"/>
  <c r="P150" i="145"/>
  <c r="X150" i="145" s="1"/>
  <c r="P152" i="145"/>
  <c r="X152" i="145" s="1"/>
  <c r="L145" i="145"/>
  <c r="M143" i="150"/>
  <c r="M146" i="150"/>
  <c r="M148" i="150"/>
  <c r="N158" i="150"/>
  <c r="N159" i="150"/>
  <c r="N140" i="150"/>
  <c r="N141" i="150"/>
  <c r="N138" i="150"/>
  <c r="N148" i="150"/>
  <c r="N142" i="150"/>
  <c r="N152" i="150"/>
  <c r="N137" i="150"/>
  <c r="N147" i="150"/>
  <c r="N149" i="150"/>
  <c r="N160" i="150"/>
  <c r="V160" i="150" s="1"/>
  <c r="N145" i="150"/>
  <c r="N155" i="150"/>
  <c r="L143" i="150"/>
  <c r="L136" i="150"/>
  <c r="L161" i="150"/>
  <c r="T161" i="150" s="1"/>
  <c r="L139" i="150"/>
  <c r="L146" i="150"/>
  <c r="L157" i="150"/>
  <c r="M158" i="150"/>
  <c r="M154" i="150"/>
  <c r="M136" i="150"/>
  <c r="M161" i="150"/>
  <c r="U161" i="150" s="1"/>
  <c r="M139" i="150"/>
  <c r="M150" i="150"/>
  <c r="M157" i="150"/>
  <c r="L159" i="150"/>
  <c r="L150" i="150"/>
  <c r="L153" i="150"/>
  <c r="L160" i="150"/>
  <c r="T160" i="150" s="1"/>
  <c r="L138" i="150"/>
  <c r="L149" i="150"/>
  <c r="M152" i="150"/>
  <c r="M156" i="150"/>
  <c r="M160" i="150"/>
  <c r="U160" i="150" s="1"/>
  <c r="M153" i="150"/>
  <c r="M140" i="150"/>
  <c r="M144" i="150"/>
  <c r="J151" i="150"/>
  <c r="R151" i="150" s="1"/>
  <c r="J140" i="150"/>
  <c r="R140" i="150" s="1"/>
  <c r="J158" i="150"/>
  <c r="R158" i="150" s="1"/>
  <c r="M160" i="135"/>
  <c r="U160" i="135" s="1"/>
  <c r="M142" i="135"/>
  <c r="J149" i="145"/>
  <c r="R149" i="145" s="1"/>
  <c r="M141" i="135"/>
  <c r="M159" i="135"/>
  <c r="J155" i="145"/>
  <c r="R155" i="145" s="1"/>
  <c r="J140" i="145"/>
  <c r="R140" i="145" s="1"/>
  <c r="J159" i="145"/>
  <c r="R159" i="145" s="1"/>
  <c r="N150" i="150"/>
  <c r="N136" i="150"/>
  <c r="N143" i="150"/>
  <c r="N146" i="150"/>
  <c r="N153" i="150"/>
  <c r="N156" i="150"/>
  <c r="J138" i="150"/>
  <c r="R138" i="150" s="1"/>
  <c r="J148" i="150"/>
  <c r="R148" i="150" s="1"/>
  <c r="J141" i="150"/>
  <c r="R141" i="150" s="1"/>
  <c r="M151" i="135"/>
  <c r="J150" i="145"/>
  <c r="R150" i="145" s="1"/>
  <c r="M155" i="135"/>
  <c r="M138" i="135"/>
  <c r="M156" i="135"/>
  <c r="J161" i="145"/>
  <c r="R161" i="145" s="1"/>
  <c r="J145" i="145"/>
  <c r="R145" i="145" s="1"/>
  <c r="J152" i="145"/>
  <c r="R152" i="145" s="1"/>
  <c r="N157" i="150"/>
  <c r="N144" i="150"/>
  <c r="N151" i="150"/>
  <c r="N154" i="150"/>
  <c r="N161" i="150"/>
  <c r="V161" i="150" s="1"/>
  <c r="J160" i="150"/>
  <c r="R160" i="150" s="1"/>
  <c r="J137" i="150"/>
  <c r="R137" i="150" s="1"/>
  <c r="J147" i="150"/>
  <c r="R147" i="150" s="1"/>
  <c r="J161" i="146"/>
  <c r="R161" i="146" s="1"/>
  <c r="O155" i="150"/>
  <c r="O142" i="150"/>
  <c r="O154" i="150"/>
  <c r="O145" i="150"/>
  <c r="O141" i="150"/>
  <c r="O152" i="150"/>
  <c r="O146" i="150"/>
  <c r="O159" i="150"/>
  <c r="O140" i="150"/>
  <c r="O137" i="150"/>
  <c r="O150" i="150"/>
  <c r="O151" i="150"/>
  <c r="O160" i="150"/>
  <c r="W160" i="150" s="1"/>
  <c r="M161" i="135"/>
  <c r="U161" i="135" s="1"/>
  <c r="J146" i="145"/>
  <c r="R146" i="145" s="1"/>
  <c r="J147" i="145"/>
  <c r="R147" i="145" s="1"/>
  <c r="J153" i="145"/>
  <c r="R153" i="145" s="1"/>
  <c r="O138" i="150"/>
  <c r="O136" i="150"/>
  <c r="O148" i="150"/>
  <c r="O143" i="150"/>
  <c r="O158" i="150"/>
  <c r="O157" i="150"/>
  <c r="J152" i="150"/>
  <c r="R152" i="150" s="1"/>
  <c r="J143" i="150"/>
  <c r="R143" i="150" s="1"/>
  <c r="J146" i="150"/>
  <c r="R146" i="150" s="1"/>
  <c r="J153" i="150"/>
  <c r="R153" i="150" s="1"/>
  <c r="J156" i="150"/>
  <c r="R156" i="150" s="1"/>
  <c r="J142" i="150"/>
  <c r="R142" i="150" s="1"/>
  <c r="J149" i="150"/>
  <c r="R149" i="150" s="1"/>
  <c r="O153" i="150"/>
  <c r="O161" i="150"/>
  <c r="W161" i="150" s="1"/>
  <c r="O156" i="150"/>
  <c r="O149" i="150"/>
  <c r="O147" i="150"/>
  <c r="J159" i="150"/>
  <c r="R159" i="150" s="1"/>
  <c r="J144" i="150"/>
  <c r="R144" i="150" s="1"/>
  <c r="J154" i="150"/>
  <c r="R154" i="150" s="1"/>
  <c r="J161" i="150"/>
  <c r="R161" i="150" s="1"/>
  <c r="J139" i="150"/>
  <c r="R139" i="150" s="1"/>
  <c r="J150" i="150"/>
  <c r="R150" i="150" s="1"/>
  <c r="K146" i="145"/>
  <c r="K147" i="145"/>
  <c r="K159" i="145"/>
  <c r="K152" i="145"/>
  <c r="K137" i="145"/>
  <c r="K141" i="145"/>
  <c r="K142" i="145"/>
  <c r="K149" i="145"/>
  <c r="K154" i="145"/>
  <c r="K145" i="145"/>
  <c r="K160" i="145"/>
  <c r="S160" i="145" s="1"/>
  <c r="P160" i="145"/>
  <c r="X160" i="145" s="1"/>
  <c r="P142" i="145"/>
  <c r="X142" i="145" s="1"/>
  <c r="P145" i="145"/>
  <c r="X145" i="145" s="1"/>
  <c r="P138" i="145"/>
  <c r="X138" i="145" s="1"/>
  <c r="P155" i="145"/>
  <c r="X155" i="145" s="1"/>
  <c r="P141" i="145"/>
  <c r="X141" i="145" s="1"/>
  <c r="K157" i="145"/>
  <c r="K143" i="145"/>
  <c r="K148" i="145"/>
  <c r="K153" i="145"/>
  <c r="K158" i="145"/>
  <c r="K136" i="145"/>
  <c r="L158" i="145"/>
  <c r="L155" i="145"/>
  <c r="K140" i="145"/>
  <c r="K150" i="145"/>
  <c r="K155" i="145"/>
  <c r="P158" i="145"/>
  <c r="X158" i="145" s="1"/>
  <c r="P143" i="145"/>
  <c r="X143" i="145" s="1"/>
  <c r="P156" i="145"/>
  <c r="X156" i="145" s="1"/>
  <c r="P153" i="145"/>
  <c r="X153" i="145" s="1"/>
  <c r="P144" i="145"/>
  <c r="X144" i="145" s="1"/>
  <c r="P140" i="145"/>
  <c r="X140" i="145" s="1"/>
  <c r="K138" i="145"/>
  <c r="K151" i="145"/>
  <c r="K156" i="145"/>
  <c r="K161" i="145"/>
  <c r="S161" i="145" s="1"/>
  <c r="K139" i="145"/>
  <c r="L156" i="145"/>
  <c r="L141" i="145"/>
  <c r="M139" i="135"/>
  <c r="M144" i="135"/>
  <c r="M149" i="135"/>
  <c r="M154" i="135"/>
  <c r="M140" i="135"/>
  <c r="M145" i="135"/>
  <c r="M150" i="135"/>
  <c r="J141" i="145"/>
  <c r="R141" i="145" s="1"/>
  <c r="J137" i="145"/>
  <c r="R137" i="145" s="1"/>
  <c r="J148" i="145"/>
  <c r="R148" i="145" s="1"/>
  <c r="J151" i="145"/>
  <c r="R151" i="145" s="1"/>
  <c r="J158" i="145"/>
  <c r="R158" i="145" s="1"/>
  <c r="J136" i="145"/>
  <c r="R136" i="145" s="1"/>
  <c r="M147" i="135"/>
  <c r="M152" i="135"/>
  <c r="M157" i="135"/>
  <c r="M143" i="135"/>
  <c r="M148" i="135"/>
  <c r="M153" i="135"/>
  <c r="J138" i="145"/>
  <c r="R138" i="145" s="1"/>
  <c r="J143" i="145"/>
  <c r="R143" i="145" s="1"/>
  <c r="J156" i="145"/>
  <c r="R156" i="145" s="1"/>
  <c r="J157" i="145"/>
  <c r="R157" i="145" s="1"/>
  <c r="J139" i="145"/>
  <c r="R139" i="145" s="1"/>
  <c r="M137" i="145"/>
  <c r="M140" i="145"/>
  <c r="M152" i="145"/>
  <c r="M147" i="145"/>
  <c r="M159" i="145"/>
  <c r="M158" i="145"/>
  <c r="M160" i="145"/>
  <c r="U160" i="145" s="1"/>
  <c r="M138" i="145"/>
  <c r="M145" i="145"/>
  <c r="M148" i="145"/>
  <c r="M155" i="145"/>
  <c r="M141" i="145"/>
  <c r="M136" i="145"/>
  <c r="M143" i="145"/>
  <c r="M146" i="145"/>
  <c r="M153" i="145"/>
  <c r="M156" i="145"/>
  <c r="M142" i="145"/>
  <c r="M149" i="145"/>
  <c r="M144" i="145"/>
  <c r="M151" i="145"/>
  <c r="M154" i="145"/>
  <c r="M161" i="145"/>
  <c r="U161" i="145" s="1"/>
  <c r="M139" i="145"/>
  <c r="M150" i="145"/>
  <c r="N146" i="145"/>
  <c r="N155" i="145"/>
  <c r="N151" i="145"/>
  <c r="N152" i="145"/>
  <c r="N149" i="145"/>
  <c r="N141" i="145"/>
  <c r="N142" i="145"/>
  <c r="N137" i="145"/>
  <c r="N154" i="145"/>
  <c r="N140" i="145"/>
  <c r="N147" i="145"/>
  <c r="N150" i="145"/>
  <c r="N161" i="145"/>
  <c r="V161" i="145" s="1"/>
  <c r="N160" i="145"/>
  <c r="V160" i="145" s="1"/>
  <c r="N143" i="145"/>
  <c r="N139" i="145"/>
  <c r="N148" i="145"/>
  <c r="N153" i="145"/>
  <c r="N158" i="145"/>
  <c r="N136" i="145"/>
  <c r="N138" i="145"/>
  <c r="N145" i="145"/>
  <c r="N156" i="145"/>
  <c r="N159" i="145"/>
  <c r="N157" i="145"/>
  <c r="L152" i="145"/>
  <c r="L159" i="145"/>
  <c r="L137" i="145"/>
  <c r="L148" i="145"/>
  <c r="L147" i="145"/>
  <c r="L150" i="145"/>
  <c r="L140" i="145"/>
  <c r="L143" i="145"/>
  <c r="L154" i="145"/>
  <c r="L153" i="145"/>
  <c r="L142" i="145"/>
  <c r="L138" i="145"/>
  <c r="L149" i="145"/>
  <c r="L146" i="145"/>
  <c r="L151" i="145"/>
  <c r="L160" i="145"/>
  <c r="T160" i="145" s="1"/>
  <c r="L161" i="145"/>
  <c r="T161" i="145" s="1"/>
  <c r="L139" i="145"/>
  <c r="L144" i="145"/>
  <c r="O161" i="135"/>
  <c r="W161" i="135" s="1"/>
  <c r="P144" i="135"/>
  <c r="X144" i="135" s="1"/>
  <c r="O147" i="135"/>
  <c r="O152" i="135"/>
  <c r="O141" i="135"/>
  <c r="P145" i="135"/>
  <c r="X145" i="135" s="1"/>
  <c r="O138" i="135"/>
  <c r="O154" i="135"/>
  <c r="O157" i="135"/>
  <c r="O144" i="135"/>
  <c r="O159" i="135"/>
  <c r="O145" i="135"/>
  <c r="O139" i="135"/>
  <c r="O158" i="135"/>
  <c r="P151" i="135"/>
  <c r="X151" i="135" s="1"/>
  <c r="O140" i="135"/>
  <c r="P147" i="135"/>
  <c r="X147" i="135" s="1"/>
  <c r="P142" i="135"/>
  <c r="X142" i="135" s="1"/>
  <c r="O160" i="135"/>
  <c r="W160" i="135" s="1"/>
  <c r="O155" i="135"/>
  <c r="O151" i="135"/>
  <c r="O137" i="135"/>
  <c r="O148" i="135"/>
  <c r="O150" i="135"/>
  <c r="P154" i="135"/>
  <c r="X154" i="135" s="1"/>
  <c r="N150" i="135"/>
  <c r="N143" i="135"/>
  <c r="N153" i="135"/>
  <c r="K147" i="135"/>
  <c r="N151" i="135"/>
  <c r="N144" i="135"/>
  <c r="N146" i="135"/>
  <c r="N139" i="135"/>
  <c r="P136" i="135"/>
  <c r="X136" i="135" s="1"/>
  <c r="P146" i="135"/>
  <c r="X146" i="135" s="1"/>
  <c r="P157" i="135"/>
  <c r="X157" i="135" s="1"/>
  <c r="N141" i="135"/>
  <c r="N161" i="135"/>
  <c r="V161" i="135" s="1"/>
  <c r="N140" i="135"/>
  <c r="N152" i="135"/>
  <c r="N142" i="135"/>
  <c r="O136" i="135"/>
  <c r="O143" i="135"/>
  <c r="O146" i="135"/>
  <c r="O153" i="135"/>
  <c r="O156" i="135"/>
  <c r="O142" i="135"/>
  <c r="P139" i="135"/>
  <c r="X139" i="135" s="1"/>
  <c r="P161" i="135"/>
  <c r="X161" i="135" s="1"/>
  <c r="P140" i="135"/>
  <c r="X140" i="135" s="1"/>
  <c r="P150" i="135"/>
  <c r="X150" i="135" s="1"/>
  <c r="K146" i="135"/>
  <c r="K158" i="135"/>
  <c r="K153" i="135"/>
  <c r="K136" i="135"/>
  <c r="K140" i="135"/>
  <c r="K143" i="135"/>
  <c r="K148" i="135"/>
  <c r="K141" i="135"/>
  <c r="K151" i="135"/>
  <c r="K161" i="135"/>
  <c r="S161" i="135" s="1"/>
  <c r="N136" i="135"/>
  <c r="N149" i="135"/>
  <c r="N138" i="135"/>
  <c r="N159" i="135"/>
  <c r="N137" i="135"/>
  <c r="N154" i="135"/>
  <c r="N147" i="135"/>
  <c r="K156" i="135"/>
  <c r="K142" i="135"/>
  <c r="K149" i="135"/>
  <c r="K152" i="135"/>
  <c r="K159" i="135"/>
  <c r="K137" i="135"/>
  <c r="K155" i="135"/>
  <c r="K144" i="135"/>
  <c r="K154" i="135"/>
  <c r="N156" i="135"/>
  <c r="N157" i="135"/>
  <c r="N158" i="135"/>
  <c r="N148" i="135"/>
  <c r="N145" i="135"/>
  <c r="N160" i="135"/>
  <c r="V160" i="135" s="1"/>
  <c r="K139" i="135"/>
  <c r="K150" i="135"/>
  <c r="K157" i="135"/>
  <c r="K160" i="135"/>
  <c r="S160" i="135" s="1"/>
  <c r="K138" i="135"/>
  <c r="J138" i="135"/>
  <c r="R138" i="135" s="1"/>
  <c r="J151" i="135"/>
  <c r="R151" i="135" s="1"/>
  <c r="J154" i="135"/>
  <c r="R154" i="135" s="1"/>
  <c r="J145" i="135"/>
  <c r="R145" i="135" s="1"/>
  <c r="J136" i="135"/>
  <c r="R136" i="135" s="1"/>
  <c r="J148" i="135"/>
  <c r="R148" i="135" s="1"/>
  <c r="J146" i="135"/>
  <c r="R146" i="135" s="1"/>
  <c r="J147" i="135"/>
  <c r="R147" i="135" s="1"/>
  <c r="J141" i="135"/>
  <c r="R141" i="135" s="1"/>
  <c r="J156" i="135"/>
  <c r="R156" i="135" s="1"/>
  <c r="J158" i="135"/>
  <c r="R158" i="135" s="1"/>
  <c r="J161" i="135"/>
  <c r="R161" i="135" s="1"/>
  <c r="J139" i="135"/>
  <c r="R139" i="135" s="1"/>
  <c r="J150" i="135"/>
  <c r="R150" i="135" s="1"/>
  <c r="J153" i="135"/>
  <c r="R153" i="135" s="1"/>
  <c r="J152" i="135"/>
  <c r="R152" i="135" s="1"/>
  <c r="J155" i="135"/>
  <c r="R155" i="135" s="1"/>
  <c r="J157" i="135"/>
  <c r="R157" i="135" s="1"/>
  <c r="J143" i="135"/>
  <c r="R143" i="135" s="1"/>
  <c r="J160" i="135"/>
  <c r="R160" i="135" s="1"/>
  <c r="P153" i="135"/>
  <c r="X153" i="135" s="1"/>
  <c r="P152" i="135"/>
  <c r="X152" i="135" s="1"/>
  <c r="P143" i="135"/>
  <c r="X143" i="135" s="1"/>
  <c r="P137" i="135"/>
  <c r="X137" i="135" s="1"/>
  <c r="P148" i="135"/>
  <c r="X148" i="135" s="1"/>
  <c r="P149" i="135"/>
  <c r="X149" i="135" s="1"/>
  <c r="P158" i="135"/>
  <c r="X158" i="135" s="1"/>
  <c r="P155" i="135"/>
  <c r="X155" i="135" s="1"/>
  <c r="P160" i="135"/>
  <c r="X160" i="135" s="1"/>
  <c r="P138" i="135"/>
  <c r="X138" i="135" s="1"/>
  <c r="P141" i="135"/>
  <c r="X141" i="135" s="1"/>
  <c r="P156" i="135"/>
  <c r="X156" i="135" s="1"/>
  <c r="J140" i="135"/>
  <c r="R140" i="135" s="1"/>
  <c r="J142" i="135"/>
  <c r="R142" i="135" s="1"/>
  <c r="J149" i="135"/>
  <c r="R149" i="135" s="1"/>
  <c r="J144" i="135"/>
  <c r="R144" i="135" s="1"/>
  <c r="J159" i="135"/>
  <c r="R159" i="135" s="1"/>
  <c r="P200" i="146"/>
  <c r="X200" i="146" s="1"/>
  <c r="J137" i="146"/>
  <c r="R137" i="146" s="1"/>
  <c r="J141" i="146"/>
  <c r="R141" i="146" s="1"/>
  <c r="J145" i="146"/>
  <c r="R145" i="146" s="1"/>
  <c r="K67" i="146"/>
  <c r="S67" i="146" s="1"/>
  <c r="J157" i="146"/>
  <c r="R157" i="146" s="1"/>
  <c r="M58" i="146"/>
  <c r="J153" i="146"/>
  <c r="R153" i="146" s="1"/>
  <c r="O343" i="146"/>
  <c r="J65" i="146"/>
  <c r="R65" i="146" s="1"/>
  <c r="J149" i="146"/>
  <c r="R149" i="146" s="1"/>
  <c r="O149" i="146"/>
  <c r="K263" i="142"/>
  <c r="O327" i="146"/>
  <c r="O331" i="146"/>
  <c r="K138" i="146"/>
  <c r="O335" i="146"/>
  <c r="O370" i="146"/>
  <c r="O323" i="146"/>
  <c r="O339" i="146"/>
  <c r="N137" i="146"/>
  <c r="M53" i="146"/>
  <c r="N144" i="146"/>
  <c r="M66" i="146"/>
  <c r="J370" i="146"/>
  <c r="R370" i="146" s="1"/>
  <c r="M322" i="146"/>
  <c r="N153" i="146"/>
  <c r="M50" i="146"/>
  <c r="O136" i="146"/>
  <c r="M333" i="146"/>
  <c r="M45" i="146"/>
  <c r="M61" i="146"/>
  <c r="O152" i="146"/>
  <c r="M338" i="146"/>
  <c r="N160" i="146"/>
  <c r="V160" i="146" s="1"/>
  <c r="M46" i="146"/>
  <c r="M54" i="146"/>
  <c r="M62" i="146"/>
  <c r="O141" i="146"/>
  <c r="O157" i="146"/>
  <c r="M325" i="146"/>
  <c r="M341" i="146"/>
  <c r="N145" i="146"/>
  <c r="N161" i="146"/>
  <c r="V161" i="146" s="1"/>
  <c r="M49" i="146"/>
  <c r="M57" i="146"/>
  <c r="M65" i="146"/>
  <c r="O144" i="146"/>
  <c r="O161" i="146"/>
  <c r="W161" i="146" s="1"/>
  <c r="M330" i="146"/>
  <c r="N136" i="146"/>
  <c r="N152" i="146"/>
  <c r="M43" i="146"/>
  <c r="M47" i="146"/>
  <c r="M51" i="146"/>
  <c r="M55" i="146"/>
  <c r="M59" i="146"/>
  <c r="M63" i="146"/>
  <c r="M67" i="146"/>
  <c r="U67" i="146" s="1"/>
  <c r="O137" i="146"/>
  <c r="O145" i="146"/>
  <c r="O153" i="146"/>
  <c r="O160" i="146"/>
  <c r="W160" i="146" s="1"/>
  <c r="M326" i="146"/>
  <c r="M334" i="146"/>
  <c r="M342" i="146"/>
  <c r="N140" i="146"/>
  <c r="N148" i="146"/>
  <c r="N156" i="146"/>
  <c r="M44" i="146"/>
  <c r="M48" i="146"/>
  <c r="M52" i="146"/>
  <c r="M56" i="146"/>
  <c r="M60" i="146"/>
  <c r="M64" i="146"/>
  <c r="J362" i="146"/>
  <c r="R362" i="146" s="1"/>
  <c r="O140" i="146"/>
  <c r="O148" i="146"/>
  <c r="O156" i="146"/>
  <c r="M329" i="146"/>
  <c r="M337" i="146"/>
  <c r="M345" i="146"/>
  <c r="N141" i="146"/>
  <c r="N149" i="146"/>
  <c r="N157" i="146"/>
  <c r="M356" i="146"/>
  <c r="P28" i="146"/>
  <c r="X28" i="146" s="1"/>
  <c r="M364" i="146"/>
  <c r="J354" i="146"/>
  <c r="R354" i="146" s="1"/>
  <c r="M372" i="146"/>
  <c r="K284" i="142"/>
  <c r="S284" i="142" s="1"/>
  <c r="O237" i="142"/>
  <c r="N308" i="146"/>
  <c r="K154" i="146"/>
  <c r="O324" i="146"/>
  <c r="O328" i="146"/>
  <c r="O332" i="146"/>
  <c r="O336" i="146"/>
  <c r="O340" i="146"/>
  <c r="O344" i="146"/>
  <c r="N52" i="146"/>
  <c r="O325" i="146"/>
  <c r="O329" i="146"/>
  <c r="O333" i="146"/>
  <c r="O337" i="146"/>
  <c r="O341" i="146"/>
  <c r="O345" i="146"/>
  <c r="O113" i="146"/>
  <c r="K310" i="146"/>
  <c r="O354" i="146"/>
  <c r="O322" i="146"/>
  <c r="O326" i="146"/>
  <c r="O330" i="146"/>
  <c r="O334" i="146"/>
  <c r="O338" i="146"/>
  <c r="L128" i="146"/>
  <c r="J44" i="146"/>
  <c r="R44" i="146" s="1"/>
  <c r="J353" i="146"/>
  <c r="R353" i="146" s="1"/>
  <c r="J361" i="146"/>
  <c r="R361" i="146" s="1"/>
  <c r="J369" i="146"/>
  <c r="R369" i="146" s="1"/>
  <c r="M355" i="146"/>
  <c r="M363" i="146"/>
  <c r="M371" i="146"/>
  <c r="J357" i="146"/>
  <c r="R357" i="146" s="1"/>
  <c r="J365" i="146"/>
  <c r="R365" i="146" s="1"/>
  <c r="J373" i="146"/>
  <c r="R373" i="146" s="1"/>
  <c r="M359" i="146"/>
  <c r="M367" i="146"/>
  <c r="M375" i="146"/>
  <c r="J358" i="146"/>
  <c r="R358" i="146" s="1"/>
  <c r="J366" i="146"/>
  <c r="R366" i="146" s="1"/>
  <c r="J374" i="146"/>
  <c r="R374" i="146" s="1"/>
  <c r="M360" i="146"/>
  <c r="M368" i="146"/>
  <c r="M376" i="146"/>
  <c r="N93" i="146"/>
  <c r="J139" i="146"/>
  <c r="R139" i="146" s="1"/>
  <c r="J143" i="146"/>
  <c r="R143" i="146" s="1"/>
  <c r="J147" i="146"/>
  <c r="R147" i="146" s="1"/>
  <c r="J151" i="146"/>
  <c r="R151" i="146" s="1"/>
  <c r="J155" i="146"/>
  <c r="R155" i="146" s="1"/>
  <c r="J159" i="146"/>
  <c r="R159" i="146" s="1"/>
  <c r="K52" i="146"/>
  <c r="J136" i="146"/>
  <c r="R136" i="146" s="1"/>
  <c r="J140" i="146"/>
  <c r="R140" i="146" s="1"/>
  <c r="J144" i="146"/>
  <c r="R144" i="146" s="1"/>
  <c r="J148" i="146"/>
  <c r="R148" i="146" s="1"/>
  <c r="J152" i="146"/>
  <c r="R152" i="146" s="1"/>
  <c r="J156" i="146"/>
  <c r="R156" i="146" s="1"/>
  <c r="J160" i="146"/>
  <c r="R160" i="146" s="1"/>
  <c r="P216" i="146"/>
  <c r="X216" i="146" s="1"/>
  <c r="J138" i="146"/>
  <c r="R138" i="146" s="1"/>
  <c r="J142" i="146"/>
  <c r="R142" i="146" s="1"/>
  <c r="J146" i="146"/>
  <c r="R146" i="146" s="1"/>
  <c r="J150" i="146"/>
  <c r="R150" i="146" s="1"/>
  <c r="J154" i="146"/>
  <c r="R154" i="146" s="1"/>
  <c r="L271" i="142"/>
  <c r="L270" i="142"/>
  <c r="J322" i="146"/>
  <c r="R322" i="146" s="1"/>
  <c r="O51" i="146"/>
  <c r="O55" i="146"/>
  <c r="O59" i="146"/>
  <c r="O43" i="146"/>
  <c r="O68" i="146"/>
  <c r="W68" i="146" s="1"/>
  <c r="J338" i="146"/>
  <c r="R338" i="146" s="1"/>
  <c r="O47" i="146"/>
  <c r="O63" i="146"/>
  <c r="M146" i="146"/>
  <c r="L220" i="146"/>
  <c r="J326" i="146"/>
  <c r="R326" i="146" s="1"/>
  <c r="J342" i="146"/>
  <c r="R342" i="146" s="1"/>
  <c r="O44" i="146"/>
  <c r="O48" i="146"/>
  <c r="O52" i="146"/>
  <c r="O56" i="146"/>
  <c r="O60" i="146"/>
  <c r="O64" i="146"/>
  <c r="O67" i="146"/>
  <c r="W67" i="146" s="1"/>
  <c r="L149" i="146"/>
  <c r="J330" i="146"/>
  <c r="R330" i="146" s="1"/>
  <c r="O45" i="146"/>
  <c r="O49" i="146"/>
  <c r="O53" i="146"/>
  <c r="O57" i="146"/>
  <c r="O61" i="146"/>
  <c r="O65" i="146"/>
  <c r="K161" i="142"/>
  <c r="S161" i="142" s="1"/>
  <c r="L295" i="146"/>
  <c r="J334" i="146"/>
  <c r="R334" i="146" s="1"/>
  <c r="O46" i="146"/>
  <c r="O50" i="146"/>
  <c r="O54" i="146"/>
  <c r="O58" i="146"/>
  <c r="O62" i="146"/>
  <c r="K269" i="142"/>
  <c r="O358" i="146"/>
  <c r="O374" i="146"/>
  <c r="K142" i="146"/>
  <c r="K158" i="146"/>
  <c r="J49" i="146"/>
  <c r="R49" i="146" s="1"/>
  <c r="N60" i="146"/>
  <c r="M285" i="146"/>
  <c r="U285" i="146" s="1"/>
  <c r="K266" i="142"/>
  <c r="O362" i="146"/>
  <c r="N292" i="146"/>
  <c r="K146" i="146"/>
  <c r="P180" i="146"/>
  <c r="X180" i="146" s="1"/>
  <c r="L112" i="146"/>
  <c r="J55" i="146"/>
  <c r="R55" i="146" s="1"/>
  <c r="N68" i="146"/>
  <c r="V68" i="146" s="1"/>
  <c r="K278" i="142"/>
  <c r="K279" i="142"/>
  <c r="L160" i="142"/>
  <c r="T160" i="142" s="1"/>
  <c r="O366" i="146"/>
  <c r="N300" i="146"/>
  <c r="K150" i="146"/>
  <c r="L120" i="146"/>
  <c r="O32" i="146"/>
  <c r="J60" i="146"/>
  <c r="R60" i="146" s="1"/>
  <c r="N44" i="146"/>
  <c r="K261" i="142"/>
  <c r="K267" i="142"/>
  <c r="K264" i="142"/>
  <c r="K277" i="142"/>
  <c r="K274" i="142"/>
  <c r="K260" i="142"/>
  <c r="K273" i="142"/>
  <c r="L156" i="142"/>
  <c r="L154" i="142"/>
  <c r="K77" i="146"/>
  <c r="O355" i="146"/>
  <c r="O359" i="146"/>
  <c r="O363" i="146"/>
  <c r="O367" i="146"/>
  <c r="O371" i="146"/>
  <c r="O375" i="146"/>
  <c r="N295" i="146"/>
  <c r="N303" i="146"/>
  <c r="N311" i="146"/>
  <c r="K139" i="146"/>
  <c r="K143" i="146"/>
  <c r="K147" i="146"/>
  <c r="K151" i="146"/>
  <c r="K155" i="146"/>
  <c r="K159" i="146"/>
  <c r="P187" i="146"/>
  <c r="X187" i="146" s="1"/>
  <c r="L107" i="146"/>
  <c r="L115" i="146"/>
  <c r="L123" i="146"/>
  <c r="O278" i="146"/>
  <c r="J45" i="146"/>
  <c r="R45" i="146" s="1"/>
  <c r="J51" i="146"/>
  <c r="R51" i="146" s="1"/>
  <c r="J56" i="146"/>
  <c r="R56" i="146" s="1"/>
  <c r="J61" i="146"/>
  <c r="R61" i="146" s="1"/>
  <c r="J67" i="146"/>
  <c r="R67" i="146" s="1"/>
  <c r="O124" i="146"/>
  <c r="N45" i="146"/>
  <c r="N53" i="146"/>
  <c r="N61" i="146"/>
  <c r="K22" i="146"/>
  <c r="P268" i="146"/>
  <c r="X268" i="146" s="1"/>
  <c r="K262" i="142"/>
  <c r="K275" i="142"/>
  <c r="K272" i="142"/>
  <c r="K285" i="142"/>
  <c r="S285" i="142" s="1"/>
  <c r="K282" i="142"/>
  <c r="K268" i="142"/>
  <c r="K281" i="142"/>
  <c r="L142" i="142"/>
  <c r="O244" i="142"/>
  <c r="K86" i="146"/>
  <c r="O356" i="146"/>
  <c r="O360" i="146"/>
  <c r="O364" i="146"/>
  <c r="O368" i="146"/>
  <c r="O372" i="146"/>
  <c r="O376" i="146"/>
  <c r="N296" i="146"/>
  <c r="N304" i="146"/>
  <c r="N312" i="146"/>
  <c r="K136" i="146"/>
  <c r="K140" i="146"/>
  <c r="K144" i="146"/>
  <c r="K148" i="146"/>
  <c r="K152" i="146"/>
  <c r="K156" i="146"/>
  <c r="K161" i="146"/>
  <c r="S161" i="146" s="1"/>
  <c r="L235" i="146"/>
  <c r="P88" i="146"/>
  <c r="X88" i="146" s="1"/>
  <c r="L108" i="146"/>
  <c r="L116" i="146"/>
  <c r="L124" i="146"/>
  <c r="O283" i="146"/>
  <c r="J47" i="146"/>
  <c r="R47" i="146" s="1"/>
  <c r="J52" i="146"/>
  <c r="R52" i="146" s="1"/>
  <c r="J57" i="146"/>
  <c r="R57" i="146" s="1"/>
  <c r="J63" i="146"/>
  <c r="R63" i="146" s="1"/>
  <c r="J68" i="146"/>
  <c r="R68" i="146" s="1"/>
  <c r="N48" i="146"/>
  <c r="N56" i="146"/>
  <c r="N64" i="146"/>
  <c r="K294" i="146"/>
  <c r="K30" i="146"/>
  <c r="K270" i="142"/>
  <c r="K283" i="142"/>
  <c r="K280" i="142"/>
  <c r="K265" i="142"/>
  <c r="K271" i="142"/>
  <c r="L144" i="142"/>
  <c r="O241" i="142"/>
  <c r="K99" i="146"/>
  <c r="S99" i="146" s="1"/>
  <c r="O353" i="146"/>
  <c r="O357" i="146"/>
  <c r="O361" i="146"/>
  <c r="O365" i="146"/>
  <c r="O369" i="146"/>
  <c r="N291" i="146"/>
  <c r="N299" i="146"/>
  <c r="N307" i="146"/>
  <c r="K137" i="146"/>
  <c r="K141" i="146"/>
  <c r="K145" i="146"/>
  <c r="K149" i="146"/>
  <c r="K153" i="146"/>
  <c r="K157" i="146"/>
  <c r="L239" i="146"/>
  <c r="P89" i="146"/>
  <c r="X89" i="146" s="1"/>
  <c r="L111" i="146"/>
  <c r="L119" i="146"/>
  <c r="L127" i="146"/>
  <c r="O27" i="146"/>
  <c r="J43" i="146"/>
  <c r="R43" i="146" s="1"/>
  <c r="J48" i="146"/>
  <c r="R48" i="146" s="1"/>
  <c r="J53" i="146"/>
  <c r="R53" i="146" s="1"/>
  <c r="J59" i="146"/>
  <c r="R59" i="146" s="1"/>
  <c r="J64" i="146"/>
  <c r="R64" i="146" s="1"/>
  <c r="N14" i="146"/>
  <c r="O108" i="146"/>
  <c r="N49" i="146"/>
  <c r="N57" i="146"/>
  <c r="N65" i="146"/>
  <c r="K305" i="146"/>
  <c r="M274" i="146"/>
  <c r="L282" i="142"/>
  <c r="L277" i="142"/>
  <c r="K56" i="146"/>
  <c r="P204" i="146"/>
  <c r="X204" i="146" s="1"/>
  <c r="P220" i="146"/>
  <c r="X220" i="146" s="1"/>
  <c r="L281" i="142"/>
  <c r="P222" i="142"/>
  <c r="X222" i="142" s="1"/>
  <c r="K44" i="146"/>
  <c r="K60" i="146"/>
  <c r="L52" i="146"/>
  <c r="K322" i="146"/>
  <c r="P208" i="146"/>
  <c r="X208" i="146" s="1"/>
  <c r="N204" i="146"/>
  <c r="L265" i="142"/>
  <c r="M188" i="142"/>
  <c r="K48" i="146"/>
  <c r="K64" i="146"/>
  <c r="L67" i="146"/>
  <c r="T67" i="146" s="1"/>
  <c r="K338" i="146"/>
  <c r="P212" i="146"/>
  <c r="X212" i="146" s="1"/>
  <c r="K136" i="142"/>
  <c r="K139" i="142"/>
  <c r="K45" i="146"/>
  <c r="K49" i="146"/>
  <c r="K53" i="146"/>
  <c r="K57" i="146"/>
  <c r="K61" i="146"/>
  <c r="K65" i="146"/>
  <c r="L56" i="146"/>
  <c r="K207" i="146"/>
  <c r="K326" i="146"/>
  <c r="K342" i="146"/>
  <c r="P201" i="146"/>
  <c r="X201" i="146" s="1"/>
  <c r="P205" i="146"/>
  <c r="X205" i="146" s="1"/>
  <c r="P209" i="146"/>
  <c r="X209" i="146" s="1"/>
  <c r="P213" i="146"/>
  <c r="X213" i="146" s="1"/>
  <c r="P217" i="146"/>
  <c r="X217" i="146" s="1"/>
  <c r="P221" i="146"/>
  <c r="X221" i="146" s="1"/>
  <c r="N220" i="146"/>
  <c r="P303" i="146"/>
  <c r="X303" i="146" s="1"/>
  <c r="K151" i="142"/>
  <c r="K150" i="142"/>
  <c r="K46" i="146"/>
  <c r="K50" i="146"/>
  <c r="K54" i="146"/>
  <c r="K58" i="146"/>
  <c r="K62" i="146"/>
  <c r="K66" i="146"/>
  <c r="L44" i="146"/>
  <c r="L60" i="146"/>
  <c r="K330" i="146"/>
  <c r="P198" i="146"/>
  <c r="X198" i="146" s="1"/>
  <c r="P202" i="146"/>
  <c r="X202" i="146" s="1"/>
  <c r="P206" i="146"/>
  <c r="X206" i="146" s="1"/>
  <c r="P210" i="146"/>
  <c r="X210" i="146" s="1"/>
  <c r="P214" i="146"/>
  <c r="X214" i="146" s="1"/>
  <c r="P218" i="146"/>
  <c r="X218" i="146" s="1"/>
  <c r="P223" i="146"/>
  <c r="X223" i="146" s="1"/>
  <c r="K146" i="142"/>
  <c r="K43" i="146"/>
  <c r="K47" i="146"/>
  <c r="K51" i="146"/>
  <c r="K55" i="146"/>
  <c r="K59" i="146"/>
  <c r="K63" i="146"/>
  <c r="L48" i="146"/>
  <c r="L64" i="146"/>
  <c r="K334" i="146"/>
  <c r="P199" i="146"/>
  <c r="X199" i="146" s="1"/>
  <c r="P203" i="146"/>
  <c r="X203" i="146" s="1"/>
  <c r="P207" i="146"/>
  <c r="X207" i="146" s="1"/>
  <c r="P211" i="146"/>
  <c r="X211" i="146" s="1"/>
  <c r="P215" i="146"/>
  <c r="X215" i="146" s="1"/>
  <c r="P219" i="146"/>
  <c r="X219" i="146" s="1"/>
  <c r="K152" i="142"/>
  <c r="K158" i="142"/>
  <c r="K145" i="142"/>
  <c r="K140" i="142"/>
  <c r="K154" i="142"/>
  <c r="K157" i="142"/>
  <c r="J218" i="146"/>
  <c r="R218" i="146" s="1"/>
  <c r="K143" i="142"/>
  <c r="K138" i="142"/>
  <c r="K153" i="142"/>
  <c r="K148" i="142"/>
  <c r="K142" i="142"/>
  <c r="K156" i="142"/>
  <c r="L204" i="146"/>
  <c r="K144" i="142"/>
  <c r="K159" i="142"/>
  <c r="K137" i="142"/>
  <c r="K160" i="142"/>
  <c r="S160" i="142" s="1"/>
  <c r="K147" i="142"/>
  <c r="L311" i="146"/>
  <c r="L82" i="146"/>
  <c r="J202" i="146"/>
  <c r="R202" i="146" s="1"/>
  <c r="N208" i="146"/>
  <c r="N212" i="146"/>
  <c r="M313" i="146"/>
  <c r="P277" i="146"/>
  <c r="X277" i="146" s="1"/>
  <c r="P294" i="142"/>
  <c r="X294" i="142" s="1"/>
  <c r="N200" i="146"/>
  <c r="N216" i="146"/>
  <c r="L208" i="146"/>
  <c r="J327" i="146"/>
  <c r="R327" i="146" s="1"/>
  <c r="J331" i="146"/>
  <c r="R331" i="146" s="1"/>
  <c r="J339" i="146"/>
  <c r="R339" i="146" s="1"/>
  <c r="J343" i="146"/>
  <c r="R343" i="146" s="1"/>
  <c r="M150" i="146"/>
  <c r="L153" i="146"/>
  <c r="J222" i="146"/>
  <c r="R222" i="146" s="1"/>
  <c r="N372" i="142"/>
  <c r="K361" i="142"/>
  <c r="L303" i="146"/>
  <c r="L212" i="146"/>
  <c r="J355" i="146"/>
  <c r="R355" i="146" s="1"/>
  <c r="J359" i="146"/>
  <c r="R359" i="146" s="1"/>
  <c r="J363" i="146"/>
  <c r="R363" i="146" s="1"/>
  <c r="J367" i="146"/>
  <c r="R367" i="146" s="1"/>
  <c r="J371" i="146"/>
  <c r="R371" i="146" s="1"/>
  <c r="J375" i="146"/>
  <c r="R375" i="146" s="1"/>
  <c r="N268" i="146"/>
  <c r="O138" i="146"/>
  <c r="O142" i="146"/>
  <c r="O146" i="146"/>
  <c r="O150" i="146"/>
  <c r="O154" i="146"/>
  <c r="O158" i="146"/>
  <c r="J324" i="146"/>
  <c r="R324" i="146" s="1"/>
  <c r="J328" i="146"/>
  <c r="R328" i="146" s="1"/>
  <c r="J332" i="146"/>
  <c r="R332" i="146" s="1"/>
  <c r="J336" i="146"/>
  <c r="R336" i="146" s="1"/>
  <c r="J340" i="146"/>
  <c r="R340" i="146" s="1"/>
  <c r="J344" i="146"/>
  <c r="R344" i="146" s="1"/>
  <c r="M138" i="146"/>
  <c r="M154" i="146"/>
  <c r="M323" i="146"/>
  <c r="M327" i="146"/>
  <c r="M331" i="146"/>
  <c r="M335" i="146"/>
  <c r="M339" i="146"/>
  <c r="M343" i="146"/>
  <c r="L141" i="146"/>
  <c r="L157" i="146"/>
  <c r="N138" i="146"/>
  <c r="N142" i="146"/>
  <c r="N146" i="146"/>
  <c r="N150" i="146"/>
  <c r="N154" i="146"/>
  <c r="N158" i="146"/>
  <c r="J210" i="146"/>
  <c r="R210" i="146" s="1"/>
  <c r="M353" i="146"/>
  <c r="M357" i="146"/>
  <c r="M361" i="146"/>
  <c r="M365" i="146"/>
  <c r="M369" i="146"/>
  <c r="M373" i="146"/>
  <c r="L299" i="146"/>
  <c r="J323" i="146"/>
  <c r="R323" i="146" s="1"/>
  <c r="J335" i="146"/>
  <c r="R335" i="146" s="1"/>
  <c r="L137" i="146"/>
  <c r="J206" i="146"/>
  <c r="R206" i="146" s="1"/>
  <c r="M267" i="142"/>
  <c r="L291" i="146"/>
  <c r="L307" i="146"/>
  <c r="L200" i="146"/>
  <c r="L216" i="146"/>
  <c r="J356" i="146"/>
  <c r="R356" i="146" s="1"/>
  <c r="J360" i="146"/>
  <c r="R360" i="146" s="1"/>
  <c r="J364" i="146"/>
  <c r="R364" i="146" s="1"/>
  <c r="J368" i="146"/>
  <c r="R368" i="146" s="1"/>
  <c r="J372" i="146"/>
  <c r="R372" i="146" s="1"/>
  <c r="N284" i="146"/>
  <c r="V284" i="146" s="1"/>
  <c r="O139" i="146"/>
  <c r="O143" i="146"/>
  <c r="O147" i="146"/>
  <c r="O151" i="146"/>
  <c r="O155" i="146"/>
  <c r="J325" i="146"/>
  <c r="R325" i="146" s="1"/>
  <c r="J329" i="146"/>
  <c r="R329" i="146" s="1"/>
  <c r="J333" i="146"/>
  <c r="R333" i="146" s="1"/>
  <c r="J337" i="146"/>
  <c r="R337" i="146" s="1"/>
  <c r="J341" i="146"/>
  <c r="R341" i="146" s="1"/>
  <c r="N77" i="146"/>
  <c r="O301" i="146"/>
  <c r="M142" i="146"/>
  <c r="M158" i="146"/>
  <c r="M324" i="146"/>
  <c r="M328" i="146"/>
  <c r="M332" i="146"/>
  <c r="M336" i="146"/>
  <c r="M340" i="146"/>
  <c r="L145" i="146"/>
  <c r="L160" i="146"/>
  <c r="T160" i="146" s="1"/>
  <c r="N139" i="146"/>
  <c r="N143" i="146"/>
  <c r="N147" i="146"/>
  <c r="N151" i="146"/>
  <c r="N155" i="146"/>
  <c r="J198" i="146"/>
  <c r="R198" i="146" s="1"/>
  <c r="J214" i="146"/>
  <c r="R214" i="146" s="1"/>
  <c r="M354" i="146"/>
  <c r="M358" i="146"/>
  <c r="M362" i="146"/>
  <c r="M366" i="146"/>
  <c r="M370" i="146"/>
  <c r="N138" i="142"/>
  <c r="L292" i="146"/>
  <c r="L296" i="146"/>
  <c r="L300" i="146"/>
  <c r="L304" i="146"/>
  <c r="L308" i="146"/>
  <c r="L312" i="146"/>
  <c r="L201" i="146"/>
  <c r="L205" i="146"/>
  <c r="L209" i="146"/>
  <c r="L213" i="146"/>
  <c r="L217" i="146"/>
  <c r="L221" i="146"/>
  <c r="M139" i="146"/>
  <c r="M143" i="146"/>
  <c r="M147" i="146"/>
  <c r="M151" i="146"/>
  <c r="M155" i="146"/>
  <c r="M159" i="146"/>
  <c r="L99" i="146"/>
  <c r="T99" i="146" s="1"/>
  <c r="L367" i="146"/>
  <c r="L138" i="146"/>
  <c r="L142" i="146"/>
  <c r="L146" i="146"/>
  <c r="L150" i="146"/>
  <c r="L154" i="146"/>
  <c r="L158" i="146"/>
  <c r="J199" i="146"/>
  <c r="R199" i="146" s="1"/>
  <c r="J203" i="146"/>
  <c r="R203" i="146" s="1"/>
  <c r="J207" i="146"/>
  <c r="R207" i="146" s="1"/>
  <c r="J211" i="146"/>
  <c r="R211" i="146" s="1"/>
  <c r="J215" i="146"/>
  <c r="R215" i="146" s="1"/>
  <c r="J219" i="146"/>
  <c r="R219" i="146" s="1"/>
  <c r="J223" i="146"/>
  <c r="R223" i="146" s="1"/>
  <c r="N156" i="142"/>
  <c r="L293" i="146"/>
  <c r="L297" i="146"/>
  <c r="L301" i="146"/>
  <c r="L305" i="146"/>
  <c r="L309" i="146"/>
  <c r="L313" i="146"/>
  <c r="L198" i="146"/>
  <c r="L202" i="146"/>
  <c r="L206" i="146"/>
  <c r="L210" i="146"/>
  <c r="L214" i="146"/>
  <c r="L218" i="146"/>
  <c r="L223" i="146"/>
  <c r="T223" i="146" s="1"/>
  <c r="K363" i="146"/>
  <c r="M136" i="146"/>
  <c r="M140" i="146"/>
  <c r="M144" i="146"/>
  <c r="M148" i="146"/>
  <c r="M152" i="146"/>
  <c r="M156" i="146"/>
  <c r="M160" i="146"/>
  <c r="U160" i="146" s="1"/>
  <c r="L139" i="146"/>
  <c r="L143" i="146"/>
  <c r="L147" i="146"/>
  <c r="L151" i="146"/>
  <c r="L155" i="146"/>
  <c r="L159" i="146"/>
  <c r="J200" i="146"/>
  <c r="R200" i="146" s="1"/>
  <c r="J204" i="146"/>
  <c r="R204" i="146" s="1"/>
  <c r="J208" i="146"/>
  <c r="R208" i="146" s="1"/>
  <c r="J212" i="146"/>
  <c r="R212" i="146" s="1"/>
  <c r="J216" i="146"/>
  <c r="R216" i="146" s="1"/>
  <c r="J220" i="146"/>
  <c r="R220" i="146" s="1"/>
  <c r="L294" i="146"/>
  <c r="L298" i="146"/>
  <c r="L302" i="146"/>
  <c r="L306" i="146"/>
  <c r="L310" i="146"/>
  <c r="L199" i="146"/>
  <c r="L203" i="146"/>
  <c r="L207" i="146"/>
  <c r="L211" i="146"/>
  <c r="L215" i="146"/>
  <c r="L219" i="146"/>
  <c r="M137" i="146"/>
  <c r="M141" i="146"/>
  <c r="M145" i="146"/>
  <c r="M149" i="146"/>
  <c r="M153" i="146"/>
  <c r="M157" i="146"/>
  <c r="L136" i="146"/>
  <c r="L140" i="146"/>
  <c r="L144" i="146"/>
  <c r="L148" i="146"/>
  <c r="L152" i="146"/>
  <c r="L156" i="146"/>
  <c r="J201" i="146"/>
  <c r="R201" i="146" s="1"/>
  <c r="J205" i="146"/>
  <c r="R205" i="146" s="1"/>
  <c r="J209" i="146"/>
  <c r="R209" i="146" s="1"/>
  <c r="J213" i="146"/>
  <c r="R213" i="146" s="1"/>
  <c r="J217" i="146"/>
  <c r="R217" i="146" s="1"/>
  <c r="L267" i="142"/>
  <c r="L45" i="146"/>
  <c r="L49" i="146"/>
  <c r="L53" i="146"/>
  <c r="L57" i="146"/>
  <c r="L61" i="146"/>
  <c r="L65" i="146"/>
  <c r="K222" i="146"/>
  <c r="S222" i="146" s="1"/>
  <c r="K323" i="146"/>
  <c r="K327" i="146"/>
  <c r="K331" i="146"/>
  <c r="K335" i="146"/>
  <c r="K339" i="146"/>
  <c r="K343" i="146"/>
  <c r="N201" i="146"/>
  <c r="N205" i="146"/>
  <c r="N209" i="146"/>
  <c r="N213" i="146"/>
  <c r="N217" i="146"/>
  <c r="N221" i="146"/>
  <c r="P291" i="146"/>
  <c r="X291" i="146" s="1"/>
  <c r="P307" i="146"/>
  <c r="X307" i="146" s="1"/>
  <c r="R69" i="152"/>
  <c r="L263" i="142"/>
  <c r="L285" i="142"/>
  <c r="T285" i="142" s="1"/>
  <c r="J141" i="142"/>
  <c r="R141" i="142" s="1"/>
  <c r="N158" i="142"/>
  <c r="N148" i="142"/>
  <c r="P299" i="142"/>
  <c r="X299" i="142" s="1"/>
  <c r="P312" i="142"/>
  <c r="X312" i="142" s="1"/>
  <c r="L261" i="142"/>
  <c r="L266" i="142"/>
  <c r="L264" i="142"/>
  <c r="L276" i="142"/>
  <c r="L275" i="142"/>
  <c r="L260" i="142"/>
  <c r="L272" i="142"/>
  <c r="L150" i="142"/>
  <c r="L159" i="142"/>
  <c r="N243" i="142"/>
  <c r="O254" i="142"/>
  <c r="W254" i="142" s="1"/>
  <c r="M210" i="146"/>
  <c r="K88" i="146"/>
  <c r="N293" i="146"/>
  <c r="N297" i="146"/>
  <c r="N301" i="146"/>
  <c r="N305" i="146"/>
  <c r="N309" i="146"/>
  <c r="N313" i="146"/>
  <c r="P169" i="146"/>
  <c r="X169" i="146" s="1"/>
  <c r="P192" i="146"/>
  <c r="X192" i="146" s="1"/>
  <c r="L46" i="146"/>
  <c r="L50" i="146"/>
  <c r="L54" i="146"/>
  <c r="L58" i="146"/>
  <c r="L62" i="146"/>
  <c r="L66" i="146"/>
  <c r="L246" i="146"/>
  <c r="P80" i="146"/>
  <c r="X80" i="146" s="1"/>
  <c r="P96" i="146"/>
  <c r="X96" i="146" s="1"/>
  <c r="L105" i="146"/>
  <c r="L109" i="146"/>
  <c r="L113" i="146"/>
  <c r="L117" i="146"/>
  <c r="L121" i="146"/>
  <c r="L125" i="146"/>
  <c r="O12" i="146"/>
  <c r="O264" i="146"/>
  <c r="J46" i="146"/>
  <c r="R46" i="146" s="1"/>
  <c r="J50" i="146"/>
  <c r="R50" i="146" s="1"/>
  <c r="J54" i="146"/>
  <c r="R54" i="146" s="1"/>
  <c r="J58" i="146"/>
  <c r="R58" i="146" s="1"/>
  <c r="J62" i="146"/>
  <c r="R62" i="146" s="1"/>
  <c r="N22" i="146"/>
  <c r="K324" i="146"/>
  <c r="K328" i="146"/>
  <c r="K332" i="146"/>
  <c r="K336" i="146"/>
  <c r="K340" i="146"/>
  <c r="K344" i="146"/>
  <c r="N198" i="146"/>
  <c r="N202" i="146"/>
  <c r="N206" i="146"/>
  <c r="N210" i="146"/>
  <c r="N214" i="146"/>
  <c r="N218" i="146"/>
  <c r="N222" i="146"/>
  <c r="V222" i="146" s="1"/>
  <c r="O116" i="146"/>
  <c r="N46" i="146"/>
  <c r="N50" i="146"/>
  <c r="N54" i="146"/>
  <c r="N58" i="146"/>
  <c r="N62" i="146"/>
  <c r="N66" i="146"/>
  <c r="K297" i="146"/>
  <c r="K313" i="146"/>
  <c r="M260" i="146"/>
  <c r="P295" i="146"/>
  <c r="X295" i="146" s="1"/>
  <c r="P311" i="146"/>
  <c r="X311" i="146" s="1"/>
  <c r="P283" i="146"/>
  <c r="X283" i="146" s="1"/>
  <c r="N160" i="142"/>
  <c r="V160" i="142" s="1"/>
  <c r="P303" i="142"/>
  <c r="X303" i="142" s="1"/>
  <c r="L279" i="142"/>
  <c r="L268" i="142"/>
  <c r="L278" i="142"/>
  <c r="N145" i="142"/>
  <c r="N151" i="142"/>
  <c r="P308" i="142"/>
  <c r="X308" i="142" s="1"/>
  <c r="P298" i="142"/>
  <c r="X298" i="142" s="1"/>
  <c r="L262" i="142"/>
  <c r="L274" i="142"/>
  <c r="L273" i="142"/>
  <c r="L284" i="142"/>
  <c r="T284" i="142" s="1"/>
  <c r="L283" i="142"/>
  <c r="L269" i="142"/>
  <c r="L140" i="142"/>
  <c r="L157" i="142"/>
  <c r="O250" i="142"/>
  <c r="O308" i="142"/>
  <c r="K76" i="146"/>
  <c r="N294" i="146"/>
  <c r="N298" i="146"/>
  <c r="N302" i="146"/>
  <c r="N306" i="146"/>
  <c r="N310" i="146"/>
  <c r="L43" i="146"/>
  <c r="L47" i="146"/>
  <c r="L51" i="146"/>
  <c r="L55" i="146"/>
  <c r="L59" i="146"/>
  <c r="L63" i="146"/>
  <c r="L229" i="146"/>
  <c r="P81" i="146"/>
  <c r="X81" i="146" s="1"/>
  <c r="L106" i="146"/>
  <c r="L110" i="146"/>
  <c r="L114" i="146"/>
  <c r="L118" i="146"/>
  <c r="L122" i="146"/>
  <c r="K325" i="146"/>
  <c r="K329" i="146"/>
  <c r="K333" i="146"/>
  <c r="K337" i="146"/>
  <c r="K341" i="146"/>
  <c r="N199" i="146"/>
  <c r="N203" i="146"/>
  <c r="N207" i="146"/>
  <c r="N211" i="146"/>
  <c r="N215" i="146"/>
  <c r="N219" i="146"/>
  <c r="O105" i="146"/>
  <c r="N43" i="146"/>
  <c r="N47" i="146"/>
  <c r="N51" i="146"/>
  <c r="N55" i="146"/>
  <c r="N59" i="146"/>
  <c r="N63" i="146"/>
  <c r="M297" i="146"/>
  <c r="P299" i="146"/>
  <c r="X299" i="146" s="1"/>
  <c r="X69" i="152"/>
  <c r="N34" i="152"/>
  <c r="N30" i="152"/>
  <c r="N26" i="152"/>
  <c r="N22" i="152"/>
  <c r="N18" i="152"/>
  <c r="N14" i="152"/>
  <c r="N33" i="152"/>
  <c r="N29" i="152"/>
  <c r="N25" i="152"/>
  <c r="N21" i="152"/>
  <c r="N17" i="152"/>
  <c r="N13" i="152"/>
  <c r="N32" i="152"/>
  <c r="N28" i="152"/>
  <c r="N24" i="152"/>
  <c r="N20" i="152"/>
  <c r="N16" i="152"/>
  <c r="N12" i="152"/>
  <c r="N35" i="152"/>
  <c r="N31" i="152"/>
  <c r="N27" i="152"/>
  <c r="N23" i="152"/>
  <c r="N19" i="152"/>
  <c r="N15" i="152"/>
  <c r="X348" i="152"/>
  <c r="J32" i="152"/>
  <c r="R32" i="152" s="1"/>
  <c r="J28" i="152"/>
  <c r="R28" i="152" s="1"/>
  <c r="J24" i="152"/>
  <c r="R24" i="152" s="1"/>
  <c r="J20" i="152"/>
  <c r="R20" i="152" s="1"/>
  <c r="J16" i="152"/>
  <c r="R16" i="152" s="1"/>
  <c r="J12" i="152"/>
  <c r="R12" i="152" s="1"/>
  <c r="J34" i="152"/>
  <c r="R34" i="152" s="1"/>
  <c r="J30" i="152"/>
  <c r="R30" i="152" s="1"/>
  <c r="J26" i="152"/>
  <c r="R26" i="152" s="1"/>
  <c r="J22" i="152"/>
  <c r="R22" i="152" s="1"/>
  <c r="J18" i="152"/>
  <c r="R18" i="152" s="1"/>
  <c r="J14" i="152"/>
  <c r="R14" i="152" s="1"/>
  <c r="J31" i="152"/>
  <c r="R31" i="152" s="1"/>
  <c r="J23" i="152"/>
  <c r="R23" i="152" s="1"/>
  <c r="J15" i="152"/>
  <c r="R15" i="152" s="1"/>
  <c r="J35" i="152"/>
  <c r="R35" i="152" s="1"/>
  <c r="J27" i="152"/>
  <c r="R27" i="152" s="1"/>
  <c r="J19" i="152"/>
  <c r="R19" i="152" s="1"/>
  <c r="J21" i="152"/>
  <c r="R21" i="152" s="1"/>
  <c r="J29" i="152"/>
  <c r="R29" i="152" s="1"/>
  <c r="J13" i="152"/>
  <c r="R13" i="152" s="1"/>
  <c r="J33" i="152"/>
  <c r="R33" i="152" s="1"/>
  <c r="J25" i="152"/>
  <c r="R25" i="152" s="1"/>
  <c r="J17" i="152"/>
  <c r="R17" i="152" s="1"/>
  <c r="L34" i="152"/>
  <c r="L30" i="152"/>
  <c r="L26" i="152"/>
  <c r="L22" i="152"/>
  <c r="L18" i="152"/>
  <c r="L14" i="152"/>
  <c r="L33" i="152"/>
  <c r="L29" i="152"/>
  <c r="L25" i="152"/>
  <c r="L21" i="152"/>
  <c r="L17" i="152"/>
  <c r="L13" i="152"/>
  <c r="L32" i="152"/>
  <c r="L28" i="152"/>
  <c r="L24" i="152"/>
  <c r="L20" i="152"/>
  <c r="L16" i="152"/>
  <c r="L12" i="152"/>
  <c r="L35" i="152"/>
  <c r="L31" i="152"/>
  <c r="L27" i="152"/>
  <c r="L23" i="152"/>
  <c r="L19" i="152"/>
  <c r="L15" i="152"/>
  <c r="X100" i="152"/>
  <c r="R255" i="152"/>
  <c r="R286" i="152"/>
  <c r="M33" i="152"/>
  <c r="M29" i="152"/>
  <c r="M25" i="152"/>
  <c r="M21" i="152"/>
  <c r="M17" i="152"/>
  <c r="M13" i="152"/>
  <c r="M32" i="152"/>
  <c r="M27" i="152"/>
  <c r="M22" i="152"/>
  <c r="M16" i="152"/>
  <c r="M31" i="152"/>
  <c r="M26" i="152"/>
  <c r="M20" i="152"/>
  <c r="M15" i="152"/>
  <c r="M28" i="152"/>
  <c r="M18" i="152"/>
  <c r="M35" i="152"/>
  <c r="M24" i="152"/>
  <c r="M14" i="152"/>
  <c r="M34" i="152"/>
  <c r="M23" i="152"/>
  <c r="M12" i="152"/>
  <c r="M30" i="152"/>
  <c r="M19" i="152"/>
  <c r="O34" i="152"/>
  <c r="O30" i="152"/>
  <c r="O26" i="152"/>
  <c r="O22" i="152"/>
  <c r="O18" i="152"/>
  <c r="O14" i="152"/>
  <c r="O33" i="152"/>
  <c r="O29" i="152"/>
  <c r="O25" i="152"/>
  <c r="O21" i="152"/>
  <c r="O17" i="152"/>
  <c r="O13" i="152"/>
  <c r="O32" i="152"/>
  <c r="O28" i="152"/>
  <c r="O24" i="152"/>
  <c r="O20" i="152"/>
  <c r="O16" i="152"/>
  <c r="O12" i="152"/>
  <c r="O35" i="152"/>
  <c r="O31" i="152"/>
  <c r="O27" i="152"/>
  <c r="O23" i="152"/>
  <c r="O19" i="152"/>
  <c r="O15" i="152"/>
  <c r="X255" i="152"/>
  <c r="R348" i="152"/>
  <c r="R131" i="152"/>
  <c r="K33" i="152"/>
  <c r="K29" i="152"/>
  <c r="K25" i="152"/>
  <c r="K21" i="152"/>
  <c r="K17" i="152"/>
  <c r="K13" i="152"/>
  <c r="K35" i="152"/>
  <c r="K30" i="152"/>
  <c r="K24" i="152"/>
  <c r="K19" i="152"/>
  <c r="K14" i="152"/>
  <c r="K34" i="152"/>
  <c r="K28" i="152"/>
  <c r="K23" i="152"/>
  <c r="K18" i="152"/>
  <c r="K12" i="152"/>
  <c r="K31" i="152"/>
  <c r="K20" i="152"/>
  <c r="K27" i="152"/>
  <c r="K16" i="152"/>
  <c r="K26" i="152"/>
  <c r="K15" i="152"/>
  <c r="K32" i="152"/>
  <c r="K22" i="152"/>
  <c r="P34" i="152"/>
  <c r="X34" i="152" s="1"/>
  <c r="P30" i="152"/>
  <c r="X30" i="152" s="1"/>
  <c r="P26" i="152"/>
  <c r="X26" i="152" s="1"/>
  <c r="P22" i="152"/>
  <c r="X22" i="152" s="1"/>
  <c r="P18" i="152"/>
  <c r="X18" i="152" s="1"/>
  <c r="P14" i="152"/>
  <c r="X14" i="152" s="1"/>
  <c r="P33" i="152"/>
  <c r="X33" i="152" s="1"/>
  <c r="P29" i="152"/>
  <c r="X29" i="152" s="1"/>
  <c r="P25" i="152"/>
  <c r="X25" i="152" s="1"/>
  <c r="P21" i="152"/>
  <c r="X21" i="152" s="1"/>
  <c r="P17" i="152"/>
  <c r="X17" i="152" s="1"/>
  <c r="P13" i="152"/>
  <c r="X13" i="152" s="1"/>
  <c r="P32" i="152"/>
  <c r="X32" i="152" s="1"/>
  <c r="P28" i="152"/>
  <c r="X28" i="152" s="1"/>
  <c r="P24" i="152"/>
  <c r="X24" i="152" s="1"/>
  <c r="P20" i="152"/>
  <c r="X20" i="152" s="1"/>
  <c r="P16" i="152"/>
  <c r="X16" i="152" s="1"/>
  <c r="P12" i="152"/>
  <c r="X12" i="152" s="1"/>
  <c r="P35" i="152"/>
  <c r="X35" i="152" s="1"/>
  <c r="P31" i="152"/>
  <c r="X31" i="152" s="1"/>
  <c r="P27" i="152"/>
  <c r="X27" i="152" s="1"/>
  <c r="P23" i="152"/>
  <c r="X23" i="152" s="1"/>
  <c r="P19" i="152"/>
  <c r="X19" i="152" s="1"/>
  <c r="P15" i="152"/>
  <c r="X15" i="152" s="1"/>
  <c r="X224" i="152"/>
  <c r="R224" i="152"/>
  <c r="X379" i="152"/>
  <c r="X286" i="152"/>
  <c r="R317" i="152"/>
  <c r="X131" i="152"/>
  <c r="R379" i="152"/>
  <c r="X317" i="152"/>
  <c r="R100" i="152"/>
  <c r="J301" i="142"/>
  <c r="R301" i="142" s="1"/>
  <c r="J309" i="142"/>
  <c r="R309" i="142" s="1"/>
  <c r="P333" i="142"/>
  <c r="X333" i="142" s="1"/>
  <c r="P330" i="142"/>
  <c r="X330" i="142" s="1"/>
  <c r="P327" i="142"/>
  <c r="X327" i="142" s="1"/>
  <c r="P344" i="142"/>
  <c r="X344" i="142" s="1"/>
  <c r="P345" i="142"/>
  <c r="X345" i="142" s="1"/>
  <c r="J190" i="146"/>
  <c r="R190" i="146" s="1"/>
  <c r="J186" i="146"/>
  <c r="R186" i="146" s="1"/>
  <c r="J178" i="146"/>
  <c r="R178" i="146" s="1"/>
  <c r="J170" i="146"/>
  <c r="R170" i="146" s="1"/>
  <c r="K249" i="146"/>
  <c r="K246" i="146"/>
  <c r="K238" i="146"/>
  <c r="K230" i="146"/>
  <c r="J168" i="142"/>
  <c r="R168" i="142" s="1"/>
  <c r="J188" i="142"/>
  <c r="R188" i="142" s="1"/>
  <c r="J176" i="142"/>
  <c r="R176" i="142" s="1"/>
  <c r="J181" i="142"/>
  <c r="R181" i="142" s="1"/>
  <c r="J169" i="142"/>
  <c r="R169" i="142" s="1"/>
  <c r="J186" i="142"/>
  <c r="R186" i="142" s="1"/>
  <c r="J96" i="146"/>
  <c r="R96" i="146" s="1"/>
  <c r="J92" i="146"/>
  <c r="R92" i="146" s="1"/>
  <c r="J88" i="146"/>
  <c r="R88" i="146" s="1"/>
  <c r="J84" i="146"/>
  <c r="R84" i="146" s="1"/>
  <c r="J80" i="146"/>
  <c r="R80" i="146" s="1"/>
  <c r="J76" i="146"/>
  <c r="R76" i="146" s="1"/>
  <c r="J99" i="146"/>
  <c r="R99" i="146" s="1"/>
  <c r="J95" i="146"/>
  <c r="R95" i="146" s="1"/>
  <c r="J91" i="146"/>
  <c r="R91" i="146" s="1"/>
  <c r="J87" i="146"/>
  <c r="R87" i="146" s="1"/>
  <c r="J83" i="146"/>
  <c r="R83" i="146" s="1"/>
  <c r="J79" i="146"/>
  <c r="R79" i="146" s="1"/>
  <c r="J75" i="146"/>
  <c r="R75" i="146" s="1"/>
  <c r="J98" i="146"/>
  <c r="R98" i="146" s="1"/>
  <c r="J94" i="146"/>
  <c r="R94" i="146" s="1"/>
  <c r="J90" i="146"/>
  <c r="R90" i="146" s="1"/>
  <c r="J86" i="146"/>
  <c r="R86" i="146" s="1"/>
  <c r="J82" i="146"/>
  <c r="R82" i="146" s="1"/>
  <c r="J78" i="146"/>
  <c r="R78" i="146" s="1"/>
  <c r="J74" i="146"/>
  <c r="R74" i="146" s="1"/>
  <c r="P35" i="146"/>
  <c r="X35" i="146" s="1"/>
  <c r="P31" i="146"/>
  <c r="X31" i="146" s="1"/>
  <c r="P27" i="146"/>
  <c r="X27" i="146" s="1"/>
  <c r="P23" i="146"/>
  <c r="X23" i="146" s="1"/>
  <c r="P19" i="146"/>
  <c r="X19" i="146" s="1"/>
  <c r="P15" i="146"/>
  <c r="X15" i="146" s="1"/>
  <c r="P34" i="146"/>
  <c r="X34" i="146" s="1"/>
  <c r="P30" i="146"/>
  <c r="X30" i="146" s="1"/>
  <c r="P26" i="146"/>
  <c r="X26" i="146" s="1"/>
  <c r="P22" i="146"/>
  <c r="X22" i="146" s="1"/>
  <c r="P18" i="146"/>
  <c r="X18" i="146" s="1"/>
  <c r="P14" i="146"/>
  <c r="X14" i="146" s="1"/>
  <c r="P33" i="146"/>
  <c r="X33" i="146" s="1"/>
  <c r="P29" i="146"/>
  <c r="X29" i="146" s="1"/>
  <c r="P25" i="146"/>
  <c r="X25" i="146" s="1"/>
  <c r="P21" i="146"/>
  <c r="X21" i="146" s="1"/>
  <c r="P17" i="146"/>
  <c r="X17" i="146" s="1"/>
  <c r="P13" i="146"/>
  <c r="X13" i="146" s="1"/>
  <c r="N374" i="146"/>
  <c r="N370" i="146"/>
  <c r="N366" i="146"/>
  <c r="N362" i="146"/>
  <c r="N358" i="146"/>
  <c r="N354" i="146"/>
  <c r="N373" i="146"/>
  <c r="N369" i="146"/>
  <c r="N365" i="146"/>
  <c r="N361" i="146"/>
  <c r="N357" i="146"/>
  <c r="N353" i="146"/>
  <c r="N376" i="146"/>
  <c r="N372" i="146"/>
  <c r="N368" i="146"/>
  <c r="N364" i="146"/>
  <c r="N360" i="146"/>
  <c r="N356" i="146"/>
  <c r="N272" i="146"/>
  <c r="N81" i="146"/>
  <c r="O305" i="146"/>
  <c r="J77" i="146"/>
  <c r="R77" i="146" s="1"/>
  <c r="N367" i="146"/>
  <c r="P334" i="142"/>
  <c r="X334" i="142" s="1"/>
  <c r="P20" i="146"/>
  <c r="X20" i="146" s="1"/>
  <c r="N260" i="146"/>
  <c r="O293" i="146"/>
  <c r="J81" i="146"/>
  <c r="R81" i="146" s="1"/>
  <c r="J97" i="146"/>
  <c r="R97" i="146" s="1"/>
  <c r="N355" i="146"/>
  <c r="N371" i="146"/>
  <c r="O188" i="146"/>
  <c r="O168" i="146"/>
  <c r="O191" i="146"/>
  <c r="W191" i="146" s="1"/>
  <c r="O184" i="146"/>
  <c r="J252" i="146"/>
  <c r="R252" i="146" s="1"/>
  <c r="J244" i="146"/>
  <c r="R244" i="146" s="1"/>
  <c r="J280" i="142"/>
  <c r="R280" i="142" s="1"/>
  <c r="J269" i="142"/>
  <c r="R269" i="142" s="1"/>
  <c r="J268" i="142"/>
  <c r="R268" i="142" s="1"/>
  <c r="J262" i="142"/>
  <c r="R262" i="142" s="1"/>
  <c r="J282" i="142"/>
  <c r="R282" i="142" s="1"/>
  <c r="J278" i="142"/>
  <c r="R278" i="142" s="1"/>
  <c r="M122" i="146"/>
  <c r="M126" i="146"/>
  <c r="M118" i="146"/>
  <c r="N96" i="146"/>
  <c r="N92" i="146"/>
  <c r="N88" i="146"/>
  <c r="N84" i="146"/>
  <c r="N80" i="146"/>
  <c r="N76" i="146"/>
  <c r="N99" i="146"/>
  <c r="V99" i="146" s="1"/>
  <c r="N95" i="146"/>
  <c r="N91" i="146"/>
  <c r="N87" i="146"/>
  <c r="N83" i="146"/>
  <c r="N79" i="146"/>
  <c r="N75" i="146"/>
  <c r="N98" i="146"/>
  <c r="V98" i="146" s="1"/>
  <c r="N94" i="146"/>
  <c r="N90" i="146"/>
  <c r="N86" i="146"/>
  <c r="N82" i="146"/>
  <c r="N78" i="146"/>
  <c r="N74" i="146"/>
  <c r="N283" i="146"/>
  <c r="N279" i="146"/>
  <c r="N275" i="146"/>
  <c r="N271" i="146"/>
  <c r="N267" i="146"/>
  <c r="N263" i="146"/>
  <c r="N282" i="146"/>
  <c r="N278" i="146"/>
  <c r="N274" i="146"/>
  <c r="N270" i="146"/>
  <c r="N266" i="146"/>
  <c r="N262" i="146"/>
  <c r="N285" i="146"/>
  <c r="V285" i="146" s="1"/>
  <c r="N281" i="146"/>
  <c r="N277" i="146"/>
  <c r="N273" i="146"/>
  <c r="N269" i="146"/>
  <c r="N265" i="146"/>
  <c r="N261" i="146"/>
  <c r="O312" i="146"/>
  <c r="O308" i="146"/>
  <c r="O304" i="146"/>
  <c r="O300" i="146"/>
  <c r="O296" i="146"/>
  <c r="O292" i="146"/>
  <c r="O311" i="146"/>
  <c r="O307" i="146"/>
  <c r="O303" i="146"/>
  <c r="O299" i="146"/>
  <c r="O295" i="146"/>
  <c r="O291" i="146"/>
  <c r="O314" i="146"/>
  <c r="O310" i="146"/>
  <c r="O306" i="146"/>
  <c r="O302" i="146"/>
  <c r="O298" i="146"/>
  <c r="O294" i="146"/>
  <c r="P16" i="146"/>
  <c r="X16" i="146" s="1"/>
  <c r="P32" i="146"/>
  <c r="X32" i="146" s="1"/>
  <c r="N97" i="146"/>
  <c r="J93" i="146"/>
  <c r="R93" i="146" s="1"/>
  <c r="P341" i="142"/>
  <c r="X341" i="142" s="1"/>
  <c r="J281" i="142"/>
  <c r="R281" i="142" s="1"/>
  <c r="P24" i="146"/>
  <c r="X24" i="146" s="1"/>
  <c r="N264" i="146"/>
  <c r="N280" i="146"/>
  <c r="N89" i="146"/>
  <c r="O297" i="146"/>
  <c r="O313" i="146"/>
  <c r="J85" i="146"/>
  <c r="R85" i="146" s="1"/>
  <c r="N359" i="146"/>
  <c r="N375" i="146"/>
  <c r="P292" i="146"/>
  <c r="X292" i="146" s="1"/>
  <c r="P296" i="146"/>
  <c r="X296" i="146" s="1"/>
  <c r="P300" i="146"/>
  <c r="X300" i="146" s="1"/>
  <c r="P304" i="146"/>
  <c r="X304" i="146" s="1"/>
  <c r="P308" i="146"/>
  <c r="X308" i="146" s="1"/>
  <c r="P312" i="146"/>
  <c r="X312" i="146" s="1"/>
  <c r="P293" i="146"/>
  <c r="X293" i="146" s="1"/>
  <c r="P297" i="146"/>
  <c r="X297" i="146" s="1"/>
  <c r="P301" i="146"/>
  <c r="X301" i="146" s="1"/>
  <c r="P305" i="146"/>
  <c r="X305" i="146" s="1"/>
  <c r="P309" i="146"/>
  <c r="X309" i="146" s="1"/>
  <c r="P313" i="146"/>
  <c r="X313" i="146" s="1"/>
  <c r="P294" i="146"/>
  <c r="X294" i="146" s="1"/>
  <c r="P298" i="146"/>
  <c r="X298" i="146" s="1"/>
  <c r="P302" i="146"/>
  <c r="X302" i="146" s="1"/>
  <c r="P306" i="146"/>
  <c r="X306" i="146" s="1"/>
  <c r="P310" i="146"/>
  <c r="X310" i="146" s="1"/>
  <c r="K374" i="142"/>
  <c r="M200" i="142"/>
  <c r="K367" i="146"/>
  <c r="L86" i="146"/>
  <c r="L355" i="146"/>
  <c r="L371" i="146"/>
  <c r="P253" i="142"/>
  <c r="X253" i="142" s="1"/>
  <c r="L310" i="142"/>
  <c r="O326" i="142"/>
  <c r="N188" i="142"/>
  <c r="K355" i="146"/>
  <c r="K371" i="146"/>
  <c r="O250" i="146"/>
  <c r="L74" i="146"/>
  <c r="L90" i="146"/>
  <c r="L359" i="146"/>
  <c r="L375" i="146"/>
  <c r="J306" i="142"/>
  <c r="R306" i="142" s="1"/>
  <c r="K199" i="142"/>
  <c r="N333" i="146"/>
  <c r="K359" i="146"/>
  <c r="K375" i="146"/>
  <c r="L78" i="146"/>
  <c r="L94" i="146"/>
  <c r="L363" i="146"/>
  <c r="P232" i="142"/>
  <c r="X232" i="142" s="1"/>
  <c r="P231" i="142"/>
  <c r="X231" i="142" s="1"/>
  <c r="L296" i="142"/>
  <c r="M274" i="142"/>
  <c r="J313" i="142"/>
  <c r="R313" i="142" s="1"/>
  <c r="M211" i="142"/>
  <c r="M216" i="142"/>
  <c r="N191" i="142"/>
  <c r="V191" i="142" s="1"/>
  <c r="K206" i="142"/>
  <c r="O200" i="142"/>
  <c r="M244" i="146"/>
  <c r="K356" i="146"/>
  <c r="K360" i="146"/>
  <c r="K364" i="146"/>
  <c r="K368" i="146"/>
  <c r="K372" i="146"/>
  <c r="K376" i="146"/>
  <c r="L75" i="146"/>
  <c r="L79" i="146"/>
  <c r="L83" i="146"/>
  <c r="L87" i="146"/>
  <c r="L91" i="146"/>
  <c r="L95" i="146"/>
  <c r="L98" i="146"/>
  <c r="T98" i="146" s="1"/>
  <c r="L356" i="146"/>
  <c r="L360" i="146"/>
  <c r="L364" i="146"/>
  <c r="L368" i="146"/>
  <c r="L372" i="146"/>
  <c r="L376" i="146"/>
  <c r="K275" i="146"/>
  <c r="P243" i="142"/>
  <c r="X243" i="142" s="1"/>
  <c r="P238" i="142"/>
  <c r="X238" i="142" s="1"/>
  <c r="L292" i="142"/>
  <c r="L305" i="142"/>
  <c r="J291" i="142"/>
  <c r="R291" i="142" s="1"/>
  <c r="M201" i="142"/>
  <c r="M217" i="142"/>
  <c r="N169" i="142"/>
  <c r="P119" i="146"/>
  <c r="X119" i="146" s="1"/>
  <c r="K353" i="146"/>
  <c r="K357" i="146"/>
  <c r="K361" i="146"/>
  <c r="K365" i="146"/>
  <c r="K369" i="146"/>
  <c r="K373" i="146"/>
  <c r="L76" i="146"/>
  <c r="L80" i="146"/>
  <c r="L84" i="146"/>
  <c r="L88" i="146"/>
  <c r="L92" i="146"/>
  <c r="L96" i="146"/>
  <c r="L353" i="146"/>
  <c r="L357" i="146"/>
  <c r="L361" i="146"/>
  <c r="L365" i="146"/>
  <c r="L369" i="146"/>
  <c r="L373" i="146"/>
  <c r="R286" i="150"/>
  <c r="X286" i="150"/>
  <c r="X255" i="150"/>
  <c r="R100" i="150"/>
  <c r="N367" i="142"/>
  <c r="L212" i="142"/>
  <c r="P250" i="142"/>
  <c r="X250" i="142" s="1"/>
  <c r="L301" i="142"/>
  <c r="L314" i="142"/>
  <c r="J295" i="142"/>
  <c r="R295" i="142" s="1"/>
  <c r="J302" i="142"/>
  <c r="R302" i="142" s="1"/>
  <c r="M221" i="142"/>
  <c r="N170" i="142"/>
  <c r="N245" i="146"/>
  <c r="J24" i="146"/>
  <c r="R24" i="146" s="1"/>
  <c r="K354" i="146"/>
  <c r="K358" i="146"/>
  <c r="K362" i="146"/>
  <c r="K366" i="146"/>
  <c r="K370" i="146"/>
  <c r="L77" i="146"/>
  <c r="L81" i="146"/>
  <c r="L85" i="146"/>
  <c r="L89" i="146"/>
  <c r="L93" i="146"/>
  <c r="L354" i="146"/>
  <c r="L358" i="146"/>
  <c r="L362" i="146"/>
  <c r="L366" i="146"/>
  <c r="L370" i="146"/>
  <c r="N269" i="142"/>
  <c r="N280" i="142"/>
  <c r="N267" i="142"/>
  <c r="N284" i="142"/>
  <c r="V284" i="142" s="1"/>
  <c r="N266" i="142"/>
  <c r="N272" i="142"/>
  <c r="N270" i="142"/>
  <c r="N261" i="142"/>
  <c r="N264" i="142"/>
  <c r="N265" i="142"/>
  <c r="N279" i="142"/>
  <c r="N275" i="142"/>
  <c r="N271" i="142"/>
  <c r="N237" i="142"/>
  <c r="N232" i="142"/>
  <c r="N254" i="142"/>
  <c r="V254" i="142" s="1"/>
  <c r="N249" i="142"/>
  <c r="N244" i="142"/>
  <c r="N231" i="142"/>
  <c r="N229" i="142"/>
  <c r="N251" i="142"/>
  <c r="N246" i="142"/>
  <c r="N241" i="142"/>
  <c r="N236" i="142"/>
  <c r="N250" i="142"/>
  <c r="N245" i="142"/>
  <c r="N235" i="142"/>
  <c r="N252" i="142"/>
  <c r="N234" i="142"/>
  <c r="N248" i="142"/>
  <c r="N238" i="142"/>
  <c r="N247" i="142"/>
  <c r="X317" i="150"/>
  <c r="R255" i="150"/>
  <c r="N239" i="142"/>
  <c r="N240" i="142"/>
  <c r="M201" i="146"/>
  <c r="M217" i="146"/>
  <c r="K198" i="146"/>
  <c r="K214" i="146"/>
  <c r="J106" i="146"/>
  <c r="R106" i="146" s="1"/>
  <c r="L153" i="142"/>
  <c r="L146" i="142"/>
  <c r="L151" i="142"/>
  <c r="L136" i="142"/>
  <c r="L141" i="142"/>
  <c r="L155" i="142"/>
  <c r="L147" i="142"/>
  <c r="L137" i="142"/>
  <c r="L143" i="142"/>
  <c r="L158" i="142"/>
  <c r="L139" i="142"/>
  <c r="L161" i="142"/>
  <c r="T161" i="142" s="1"/>
  <c r="L138" i="142"/>
  <c r="L152" i="142"/>
  <c r="L149" i="142"/>
  <c r="L148" i="142"/>
  <c r="L254" i="146"/>
  <c r="T254" i="146" s="1"/>
  <c r="L249" i="146"/>
  <c r="L243" i="146"/>
  <c r="L238" i="146"/>
  <c r="L233" i="146"/>
  <c r="L253" i="146"/>
  <c r="T253" i="146" s="1"/>
  <c r="L247" i="146"/>
  <c r="L242" i="146"/>
  <c r="L237" i="146"/>
  <c r="L231" i="146"/>
  <c r="L245" i="146"/>
  <c r="L234" i="146"/>
  <c r="L251" i="146"/>
  <c r="L241" i="146"/>
  <c r="L230" i="146"/>
  <c r="O282" i="146"/>
  <c r="O275" i="146"/>
  <c r="O267" i="146"/>
  <c r="O260" i="146"/>
  <c r="O280" i="146"/>
  <c r="O272" i="146"/>
  <c r="O266" i="146"/>
  <c r="O276" i="146"/>
  <c r="O262" i="146"/>
  <c r="O271" i="146"/>
  <c r="M280" i="146"/>
  <c r="M273" i="146"/>
  <c r="M265" i="146"/>
  <c r="M284" i="146"/>
  <c r="U284" i="146" s="1"/>
  <c r="M278" i="146"/>
  <c r="M270" i="146"/>
  <c r="M264" i="146"/>
  <c r="M281" i="146"/>
  <c r="M268" i="146"/>
  <c r="M276" i="146"/>
  <c r="M262" i="146"/>
  <c r="P190" i="146"/>
  <c r="X190" i="146" s="1"/>
  <c r="P189" i="146"/>
  <c r="X189" i="146" s="1"/>
  <c r="P184" i="146"/>
  <c r="X184" i="146" s="1"/>
  <c r="P179" i="146"/>
  <c r="X179" i="146" s="1"/>
  <c r="P173" i="146"/>
  <c r="X173" i="146" s="1"/>
  <c r="P168" i="146"/>
  <c r="X168" i="146" s="1"/>
  <c r="P188" i="146"/>
  <c r="X188" i="146" s="1"/>
  <c r="P183" i="146"/>
  <c r="X183" i="146" s="1"/>
  <c r="P177" i="146"/>
  <c r="X177" i="146" s="1"/>
  <c r="P172" i="146"/>
  <c r="X172" i="146" s="1"/>
  <c r="P167" i="146"/>
  <c r="X167" i="146" s="1"/>
  <c r="P185" i="146"/>
  <c r="X185" i="146" s="1"/>
  <c r="P175" i="146"/>
  <c r="X175" i="146" s="1"/>
  <c r="P191" i="146"/>
  <c r="X191" i="146" s="1"/>
  <c r="P181" i="146"/>
  <c r="X181" i="146" s="1"/>
  <c r="P171" i="146"/>
  <c r="X171" i="146" s="1"/>
  <c r="K98" i="146"/>
  <c r="S98" i="146" s="1"/>
  <c r="K96" i="146"/>
  <c r="K90" i="146"/>
  <c r="K85" i="146"/>
  <c r="K80" i="146"/>
  <c r="K74" i="146"/>
  <c r="K94" i="146"/>
  <c r="K89" i="146"/>
  <c r="K84" i="146"/>
  <c r="K78" i="146"/>
  <c r="K93" i="146"/>
  <c r="K82" i="146"/>
  <c r="K92" i="146"/>
  <c r="K81" i="146"/>
  <c r="O30" i="146"/>
  <c r="O23" i="146"/>
  <c r="O16" i="146"/>
  <c r="O35" i="146"/>
  <c r="O28" i="146"/>
  <c r="O22" i="146"/>
  <c r="O14" i="146"/>
  <c r="O24" i="146"/>
  <c r="O34" i="146"/>
  <c r="O19" i="146"/>
  <c r="P280" i="146"/>
  <c r="X280" i="146" s="1"/>
  <c r="P273" i="146"/>
  <c r="X273" i="146" s="1"/>
  <c r="P267" i="146"/>
  <c r="X267" i="146" s="1"/>
  <c r="P284" i="146"/>
  <c r="X284" i="146" s="1"/>
  <c r="P279" i="146"/>
  <c r="X279" i="146" s="1"/>
  <c r="P272" i="146"/>
  <c r="X272" i="146" s="1"/>
  <c r="P264" i="146"/>
  <c r="X264" i="146" s="1"/>
  <c r="P275" i="146"/>
  <c r="X275" i="146" s="1"/>
  <c r="P261" i="146"/>
  <c r="X261" i="146" s="1"/>
  <c r="P285" i="146"/>
  <c r="X285" i="146" s="1"/>
  <c r="P269" i="146"/>
  <c r="X269" i="146" s="1"/>
  <c r="K34" i="146"/>
  <c r="K28" i="146"/>
  <c r="K20" i="146"/>
  <c r="K13" i="146"/>
  <c r="K33" i="146"/>
  <c r="K25" i="146"/>
  <c r="K18" i="146"/>
  <c r="K12" i="146"/>
  <c r="K29" i="146"/>
  <c r="K14" i="146"/>
  <c r="K24" i="146"/>
  <c r="N33" i="146"/>
  <c r="N26" i="146"/>
  <c r="N19" i="146"/>
  <c r="N31" i="146"/>
  <c r="N25" i="146"/>
  <c r="N17" i="146"/>
  <c r="N35" i="146"/>
  <c r="N21" i="146"/>
  <c r="N30" i="146"/>
  <c r="N15" i="146"/>
  <c r="O253" i="142"/>
  <c r="W253" i="142" s="1"/>
  <c r="O248" i="142"/>
  <c r="O243" i="142"/>
  <c r="O238" i="142"/>
  <c r="O233" i="142"/>
  <c r="O247" i="142"/>
  <c r="O242" i="142"/>
  <c r="O245" i="142"/>
  <c r="O240" i="142"/>
  <c r="O235" i="142"/>
  <c r="O230" i="142"/>
  <c r="O252" i="142"/>
  <c r="O239" i="142"/>
  <c r="O234" i="142"/>
  <c r="O229" i="142"/>
  <c r="O246" i="142"/>
  <c r="O236" i="142"/>
  <c r="O232" i="142"/>
  <c r="O249" i="142"/>
  <c r="O231" i="142"/>
  <c r="X131" i="150"/>
  <c r="N187" i="146"/>
  <c r="N176" i="146"/>
  <c r="N112" i="146"/>
  <c r="N128" i="146"/>
  <c r="N106" i="146"/>
  <c r="M312" i="146"/>
  <c r="M308" i="146"/>
  <c r="M304" i="146"/>
  <c r="M300" i="146"/>
  <c r="M296" i="146"/>
  <c r="M292" i="146"/>
  <c r="M311" i="146"/>
  <c r="M307" i="146"/>
  <c r="M303" i="146"/>
  <c r="M299" i="146"/>
  <c r="M295" i="146"/>
  <c r="M291" i="146"/>
  <c r="M309" i="146"/>
  <c r="M301" i="146"/>
  <c r="M293" i="146"/>
  <c r="M314" i="146"/>
  <c r="M306" i="146"/>
  <c r="M298" i="146"/>
  <c r="N233" i="142"/>
  <c r="N253" i="142"/>
  <c r="V253" i="142" s="1"/>
  <c r="N273" i="142"/>
  <c r="M202" i="146"/>
  <c r="K199" i="146"/>
  <c r="N122" i="146"/>
  <c r="M305" i="146"/>
  <c r="J283" i="146"/>
  <c r="R283" i="146" s="1"/>
  <c r="J284" i="146"/>
  <c r="R284" i="146" s="1"/>
  <c r="M77" i="146"/>
  <c r="M97" i="146"/>
  <c r="P277" i="142"/>
  <c r="X277" i="142" s="1"/>
  <c r="P272" i="142"/>
  <c r="X272" i="142" s="1"/>
  <c r="P267" i="142"/>
  <c r="X267" i="142" s="1"/>
  <c r="P266" i="142"/>
  <c r="X266" i="142" s="1"/>
  <c r="P285" i="142"/>
  <c r="X285" i="142" s="1"/>
  <c r="P276" i="142"/>
  <c r="X276" i="142" s="1"/>
  <c r="P261" i="142"/>
  <c r="X261" i="142" s="1"/>
  <c r="P265" i="142"/>
  <c r="X265" i="142" s="1"/>
  <c r="P263" i="142"/>
  <c r="X263" i="142" s="1"/>
  <c r="J117" i="146"/>
  <c r="R117" i="146" s="1"/>
  <c r="J111" i="146"/>
  <c r="R111" i="146" s="1"/>
  <c r="J127" i="146"/>
  <c r="R127" i="146" s="1"/>
  <c r="M220" i="146"/>
  <c r="M216" i="146"/>
  <c r="M212" i="146"/>
  <c r="M208" i="146"/>
  <c r="M204" i="146"/>
  <c r="M200" i="146"/>
  <c r="M223" i="146"/>
  <c r="U223" i="146" s="1"/>
  <c r="M219" i="146"/>
  <c r="M215" i="146"/>
  <c r="M211" i="146"/>
  <c r="M207" i="146"/>
  <c r="M203" i="146"/>
  <c r="M199" i="146"/>
  <c r="M222" i="146"/>
  <c r="U222" i="146" s="1"/>
  <c r="M214" i="146"/>
  <c r="M206" i="146"/>
  <c r="M198" i="146"/>
  <c r="M221" i="146"/>
  <c r="M213" i="146"/>
  <c r="M205" i="146"/>
  <c r="K221" i="146"/>
  <c r="K217" i="146"/>
  <c r="K213" i="146"/>
  <c r="K209" i="146"/>
  <c r="K205" i="146"/>
  <c r="K201" i="146"/>
  <c r="K220" i="146"/>
  <c r="K216" i="146"/>
  <c r="K212" i="146"/>
  <c r="K208" i="146"/>
  <c r="K204" i="146"/>
  <c r="K200" i="146"/>
  <c r="K219" i="146"/>
  <c r="K211" i="146"/>
  <c r="K203" i="146"/>
  <c r="K218" i="146"/>
  <c r="K210" i="146"/>
  <c r="K202" i="146"/>
  <c r="L38" i="150"/>
  <c r="J38" i="150"/>
  <c r="M38" i="150"/>
  <c r="O38" i="150"/>
  <c r="N38" i="150"/>
  <c r="K38" i="150"/>
  <c r="P38" i="150"/>
  <c r="N230" i="142"/>
  <c r="N260" i="142"/>
  <c r="P262" i="142"/>
  <c r="X262" i="142" s="1"/>
  <c r="M209" i="146"/>
  <c r="K206" i="146"/>
  <c r="K223" i="146"/>
  <c r="S223" i="146" s="1"/>
  <c r="M294" i="146"/>
  <c r="M310" i="146"/>
  <c r="O127" i="146"/>
  <c r="O123" i="146"/>
  <c r="O119" i="146"/>
  <c r="O115" i="146"/>
  <c r="O111" i="146"/>
  <c r="O107" i="146"/>
  <c r="O126" i="146"/>
  <c r="O122" i="146"/>
  <c r="O118" i="146"/>
  <c r="O114" i="146"/>
  <c r="O110" i="146"/>
  <c r="O106" i="146"/>
  <c r="X224" i="150"/>
  <c r="P98" i="146"/>
  <c r="X98" i="146" s="1"/>
  <c r="P95" i="146"/>
  <c r="X95" i="146" s="1"/>
  <c r="P91" i="146"/>
  <c r="X91" i="146" s="1"/>
  <c r="P87" i="146"/>
  <c r="X87" i="146" s="1"/>
  <c r="P83" i="146"/>
  <c r="X83" i="146" s="1"/>
  <c r="P79" i="146"/>
  <c r="X79" i="146" s="1"/>
  <c r="P75" i="146"/>
  <c r="X75" i="146" s="1"/>
  <c r="P99" i="146"/>
  <c r="X99" i="146" s="1"/>
  <c r="P94" i="146"/>
  <c r="X94" i="146" s="1"/>
  <c r="P90" i="146"/>
  <c r="X90" i="146" s="1"/>
  <c r="P86" i="146"/>
  <c r="X86" i="146" s="1"/>
  <c r="P82" i="146"/>
  <c r="X82" i="146" s="1"/>
  <c r="P78" i="146"/>
  <c r="X78" i="146" s="1"/>
  <c r="P74" i="146"/>
  <c r="X74" i="146" s="1"/>
  <c r="K312" i="146"/>
  <c r="K308" i="146"/>
  <c r="K304" i="146"/>
  <c r="K300" i="146"/>
  <c r="K296" i="146"/>
  <c r="K292" i="146"/>
  <c r="K311" i="146"/>
  <c r="K307" i="146"/>
  <c r="K303" i="146"/>
  <c r="K299" i="146"/>
  <c r="K295" i="146"/>
  <c r="K291" i="146"/>
  <c r="X100" i="150"/>
  <c r="R69" i="150"/>
  <c r="P76" i="146"/>
  <c r="X76" i="146" s="1"/>
  <c r="P84" i="146"/>
  <c r="X84" i="146" s="1"/>
  <c r="P92" i="146"/>
  <c r="X92" i="146" s="1"/>
  <c r="O109" i="146"/>
  <c r="O117" i="146"/>
  <c r="O125" i="146"/>
  <c r="K298" i="146"/>
  <c r="K306" i="146"/>
  <c r="K314" i="146"/>
  <c r="K141" i="142"/>
  <c r="K155" i="142"/>
  <c r="J161" i="142"/>
  <c r="R161" i="142" s="1"/>
  <c r="J147" i="142"/>
  <c r="R147" i="142" s="1"/>
  <c r="P77" i="146"/>
  <c r="X77" i="146" s="1"/>
  <c r="P85" i="146"/>
  <c r="X85" i="146" s="1"/>
  <c r="P93" i="146"/>
  <c r="X93" i="146" s="1"/>
  <c r="O112" i="146"/>
  <c r="O120" i="146"/>
  <c r="O128" i="146"/>
  <c r="K293" i="146"/>
  <c r="K301" i="146"/>
  <c r="K309" i="146"/>
  <c r="X379" i="150"/>
  <c r="X348" i="150"/>
  <c r="R348" i="150"/>
  <c r="R224" i="150"/>
  <c r="R131" i="150"/>
  <c r="R317" i="150"/>
  <c r="X69" i="150"/>
  <c r="R379" i="150"/>
  <c r="L326" i="142"/>
  <c r="M278" i="142"/>
  <c r="M273" i="142"/>
  <c r="O329" i="142"/>
  <c r="O335" i="142"/>
  <c r="O215" i="142"/>
  <c r="N229" i="146"/>
  <c r="N250" i="146"/>
  <c r="N338" i="146"/>
  <c r="P125" i="146"/>
  <c r="X125" i="146" s="1"/>
  <c r="J29" i="146"/>
  <c r="R29" i="146" s="1"/>
  <c r="M250" i="146"/>
  <c r="M16" i="146"/>
  <c r="K282" i="146"/>
  <c r="M285" i="142"/>
  <c r="U285" i="142" s="1"/>
  <c r="M284" i="142"/>
  <c r="U284" i="142" s="1"/>
  <c r="O331" i="142"/>
  <c r="O344" i="142"/>
  <c r="O216" i="142"/>
  <c r="N234" i="146"/>
  <c r="N322" i="146"/>
  <c r="N344" i="146"/>
  <c r="P109" i="146"/>
  <c r="X109" i="146" s="1"/>
  <c r="J13" i="146"/>
  <c r="R13" i="146" s="1"/>
  <c r="J34" i="146"/>
  <c r="R34" i="146" s="1"/>
  <c r="M229" i="146"/>
  <c r="M24" i="146"/>
  <c r="O235" i="146"/>
  <c r="K260" i="146"/>
  <c r="M263" i="142"/>
  <c r="O340" i="142"/>
  <c r="O206" i="142"/>
  <c r="O218" i="142"/>
  <c r="N239" i="146"/>
  <c r="N328" i="146"/>
  <c r="P114" i="146"/>
  <c r="X114" i="146" s="1"/>
  <c r="J18" i="146"/>
  <c r="R18" i="146" s="1"/>
  <c r="M236" i="146"/>
  <c r="M31" i="146"/>
  <c r="O242" i="146"/>
  <c r="K268" i="146"/>
  <c r="N144" i="142"/>
  <c r="N159" i="142"/>
  <c r="N146" i="142"/>
  <c r="N141" i="142"/>
  <c r="N155" i="142"/>
  <c r="N142" i="142"/>
  <c r="P307" i="142"/>
  <c r="X307" i="142" s="1"/>
  <c r="P293" i="142"/>
  <c r="X293" i="142" s="1"/>
  <c r="P302" i="142"/>
  <c r="X302" i="142" s="1"/>
  <c r="P311" i="142"/>
  <c r="X311" i="142" s="1"/>
  <c r="P297" i="142"/>
  <c r="X297" i="142" s="1"/>
  <c r="P306" i="142"/>
  <c r="X306" i="142" s="1"/>
  <c r="M275" i="142"/>
  <c r="M261" i="142"/>
  <c r="M272" i="142"/>
  <c r="M271" i="142"/>
  <c r="M282" i="142"/>
  <c r="M281" i="142"/>
  <c r="O345" i="142"/>
  <c r="O338" i="142"/>
  <c r="O339" i="142"/>
  <c r="O325" i="142"/>
  <c r="O334" i="142"/>
  <c r="O343" i="142"/>
  <c r="O361" i="142"/>
  <c r="J140" i="142"/>
  <c r="R140" i="142" s="1"/>
  <c r="J137" i="142"/>
  <c r="R137" i="142" s="1"/>
  <c r="J146" i="142"/>
  <c r="R146" i="142" s="1"/>
  <c r="O303" i="142"/>
  <c r="O302" i="142"/>
  <c r="K300" i="142"/>
  <c r="O212" i="142"/>
  <c r="O208" i="142"/>
  <c r="O223" i="142"/>
  <c r="W223" i="142" s="1"/>
  <c r="O217" i="142"/>
  <c r="O211" i="142"/>
  <c r="N230" i="146"/>
  <c r="N235" i="146"/>
  <c r="N241" i="146"/>
  <c r="N246" i="146"/>
  <c r="N251" i="146"/>
  <c r="N324" i="146"/>
  <c r="N329" i="146"/>
  <c r="N334" i="146"/>
  <c r="N340" i="146"/>
  <c r="N345" i="146"/>
  <c r="P105" i="146"/>
  <c r="X105" i="146" s="1"/>
  <c r="P110" i="146"/>
  <c r="X110" i="146" s="1"/>
  <c r="P115" i="146"/>
  <c r="X115" i="146" s="1"/>
  <c r="P121" i="146"/>
  <c r="X121" i="146" s="1"/>
  <c r="P126" i="146"/>
  <c r="X126" i="146" s="1"/>
  <c r="J14" i="146"/>
  <c r="R14" i="146" s="1"/>
  <c r="J20" i="146"/>
  <c r="R20" i="146" s="1"/>
  <c r="J25" i="146"/>
  <c r="R25" i="146" s="1"/>
  <c r="J30" i="146"/>
  <c r="R30" i="146" s="1"/>
  <c r="M230" i="146"/>
  <c r="M238" i="146"/>
  <c r="M245" i="146"/>
  <c r="M252" i="146"/>
  <c r="M19" i="146"/>
  <c r="M26" i="146"/>
  <c r="M32" i="146"/>
  <c r="O230" i="146"/>
  <c r="O236" i="146"/>
  <c r="O244" i="146"/>
  <c r="O251" i="146"/>
  <c r="K263" i="146"/>
  <c r="K270" i="146"/>
  <c r="K276" i="146"/>
  <c r="K284" i="146"/>
  <c r="S284" i="146" s="1"/>
  <c r="N137" i="142"/>
  <c r="N139" i="142"/>
  <c r="N153" i="142"/>
  <c r="N149" i="142"/>
  <c r="N154" i="142"/>
  <c r="N150" i="142"/>
  <c r="P292" i="142"/>
  <c r="X292" i="142" s="1"/>
  <c r="P301" i="142"/>
  <c r="X301" i="142" s="1"/>
  <c r="P310" i="142"/>
  <c r="X310" i="142" s="1"/>
  <c r="P296" i="142"/>
  <c r="X296" i="142" s="1"/>
  <c r="P305" i="142"/>
  <c r="X305" i="142" s="1"/>
  <c r="P314" i="142"/>
  <c r="X314" i="142" s="1"/>
  <c r="M283" i="142"/>
  <c r="M269" i="142"/>
  <c r="M280" i="142"/>
  <c r="M279" i="142"/>
  <c r="M262" i="142"/>
  <c r="M268" i="142"/>
  <c r="O323" i="142"/>
  <c r="O337" i="142"/>
  <c r="O324" i="142"/>
  <c r="O333" i="142"/>
  <c r="O342" i="142"/>
  <c r="O328" i="142"/>
  <c r="J155" i="142"/>
  <c r="R155" i="142" s="1"/>
  <c r="J136" i="142"/>
  <c r="R136" i="142" s="1"/>
  <c r="J160" i="142"/>
  <c r="R160" i="142" s="1"/>
  <c r="O297" i="142"/>
  <c r="K295" i="142"/>
  <c r="O220" i="142"/>
  <c r="O205" i="142"/>
  <c r="O199" i="142"/>
  <c r="O204" i="142"/>
  <c r="O219" i="142"/>
  <c r="N231" i="146"/>
  <c r="N237" i="146"/>
  <c r="N242" i="146"/>
  <c r="N247" i="146"/>
  <c r="N253" i="146"/>
  <c r="V253" i="146" s="1"/>
  <c r="N325" i="146"/>
  <c r="N330" i="146"/>
  <c r="N336" i="146"/>
  <c r="N341" i="146"/>
  <c r="P106" i="146"/>
  <c r="X106" i="146" s="1"/>
  <c r="P111" i="146"/>
  <c r="X111" i="146" s="1"/>
  <c r="P117" i="146"/>
  <c r="X117" i="146" s="1"/>
  <c r="P122" i="146"/>
  <c r="X122" i="146" s="1"/>
  <c r="P127" i="146"/>
  <c r="X127" i="146" s="1"/>
  <c r="J16" i="146"/>
  <c r="R16" i="146" s="1"/>
  <c r="J21" i="146"/>
  <c r="R21" i="146" s="1"/>
  <c r="J26" i="146"/>
  <c r="R26" i="146" s="1"/>
  <c r="J32" i="146"/>
  <c r="R32" i="146" s="1"/>
  <c r="M233" i="146"/>
  <c r="M240" i="146"/>
  <c r="M246" i="146"/>
  <c r="M254" i="146"/>
  <c r="U254" i="146" s="1"/>
  <c r="M14" i="146"/>
  <c r="M20" i="146"/>
  <c r="M27" i="146"/>
  <c r="M35" i="146"/>
  <c r="O231" i="146"/>
  <c r="O239" i="146"/>
  <c r="O246" i="146"/>
  <c r="O252" i="146"/>
  <c r="K264" i="146"/>
  <c r="K271" i="146"/>
  <c r="K279" i="146"/>
  <c r="N136" i="142"/>
  <c r="N152" i="142"/>
  <c r="N147" i="142"/>
  <c r="N161" i="142"/>
  <c r="V161" i="142" s="1"/>
  <c r="N140" i="142"/>
  <c r="N143" i="142"/>
  <c r="P291" i="142"/>
  <c r="X291" i="142" s="1"/>
  <c r="P300" i="142"/>
  <c r="X300" i="142" s="1"/>
  <c r="P309" i="142"/>
  <c r="X309" i="142" s="1"/>
  <c r="P295" i="142"/>
  <c r="X295" i="142" s="1"/>
  <c r="P304" i="142"/>
  <c r="X304" i="142" s="1"/>
  <c r="M264" i="142"/>
  <c r="M270" i="142"/>
  <c r="M277" i="142"/>
  <c r="M260" i="142"/>
  <c r="M266" i="142"/>
  <c r="M265" i="142"/>
  <c r="O330" i="142"/>
  <c r="O322" i="142"/>
  <c r="O332" i="142"/>
  <c r="O341" i="142"/>
  <c r="O327" i="142"/>
  <c r="J143" i="142"/>
  <c r="R143" i="142" s="1"/>
  <c r="J159" i="142"/>
  <c r="R159" i="142" s="1"/>
  <c r="O291" i="142"/>
  <c r="K313" i="142"/>
  <c r="O198" i="142"/>
  <c r="O213" i="142"/>
  <c r="O222" i="142"/>
  <c r="W222" i="142" s="1"/>
  <c r="O207" i="142"/>
  <c r="O201" i="142"/>
  <c r="N233" i="146"/>
  <c r="N238" i="146"/>
  <c r="N243" i="146"/>
  <c r="N249" i="146"/>
  <c r="N254" i="146"/>
  <c r="V254" i="146" s="1"/>
  <c r="N326" i="146"/>
  <c r="N332" i="146"/>
  <c r="N337" i="146"/>
  <c r="N342" i="146"/>
  <c r="P107" i="146"/>
  <c r="X107" i="146" s="1"/>
  <c r="P113" i="146"/>
  <c r="X113" i="146" s="1"/>
  <c r="P118" i="146"/>
  <c r="X118" i="146" s="1"/>
  <c r="P123" i="146"/>
  <c r="X123" i="146" s="1"/>
  <c r="J12" i="146"/>
  <c r="R12" i="146" s="1"/>
  <c r="J17" i="146"/>
  <c r="R17" i="146" s="1"/>
  <c r="J22" i="146"/>
  <c r="R22" i="146" s="1"/>
  <c r="J28" i="146"/>
  <c r="R28" i="146" s="1"/>
  <c r="J33" i="146"/>
  <c r="R33" i="146" s="1"/>
  <c r="M234" i="146"/>
  <c r="M241" i="146"/>
  <c r="M15" i="146"/>
  <c r="M22" i="146"/>
  <c r="O234" i="146"/>
  <c r="O240" i="146"/>
  <c r="K266" i="146"/>
  <c r="K274" i="146"/>
  <c r="M191" i="146"/>
  <c r="U191" i="146" s="1"/>
  <c r="M192" i="146"/>
  <c r="U192" i="146" s="1"/>
  <c r="K190" i="146"/>
  <c r="K187" i="146"/>
  <c r="M98" i="146"/>
  <c r="U98" i="146" s="1"/>
  <c r="M92" i="146"/>
  <c r="M84" i="146"/>
  <c r="M76" i="146"/>
  <c r="N190" i="146"/>
  <c r="N191" i="146"/>
  <c r="V191" i="146" s="1"/>
  <c r="N183" i="146"/>
  <c r="N175" i="146"/>
  <c r="N167" i="146"/>
  <c r="N127" i="146"/>
  <c r="N123" i="146"/>
  <c r="N119" i="146"/>
  <c r="N115" i="146"/>
  <c r="N111" i="146"/>
  <c r="N107" i="146"/>
  <c r="J128" i="146"/>
  <c r="R128" i="146" s="1"/>
  <c r="J124" i="146"/>
  <c r="R124" i="146" s="1"/>
  <c r="J120" i="146"/>
  <c r="R120" i="146" s="1"/>
  <c r="J116" i="146"/>
  <c r="R116" i="146" s="1"/>
  <c r="J112" i="146"/>
  <c r="R112" i="146" s="1"/>
  <c r="J108" i="146"/>
  <c r="R108" i="146" s="1"/>
  <c r="J149" i="142"/>
  <c r="R149" i="142" s="1"/>
  <c r="J154" i="142"/>
  <c r="R154" i="142" s="1"/>
  <c r="J157" i="142"/>
  <c r="R157" i="142" s="1"/>
  <c r="J152" i="142"/>
  <c r="R152" i="142" s="1"/>
  <c r="J138" i="142"/>
  <c r="R138" i="142" s="1"/>
  <c r="O311" i="142"/>
  <c r="O313" i="142"/>
  <c r="O299" i="142"/>
  <c r="O293" i="142"/>
  <c r="K301" i="142"/>
  <c r="K296" i="142"/>
  <c r="K314" i="142"/>
  <c r="N108" i="146"/>
  <c r="N113" i="146"/>
  <c r="N118" i="146"/>
  <c r="N124" i="146"/>
  <c r="M176" i="146"/>
  <c r="J107" i="146"/>
  <c r="R107" i="146" s="1"/>
  <c r="J113" i="146"/>
  <c r="R113" i="146" s="1"/>
  <c r="J118" i="146"/>
  <c r="R118" i="146" s="1"/>
  <c r="J123" i="146"/>
  <c r="R123" i="146" s="1"/>
  <c r="K167" i="146"/>
  <c r="M80" i="146"/>
  <c r="M89" i="146"/>
  <c r="N168" i="146"/>
  <c r="N179" i="146"/>
  <c r="N188" i="146"/>
  <c r="O285" i="146"/>
  <c r="W285" i="146" s="1"/>
  <c r="O281" i="146"/>
  <c r="O277" i="146"/>
  <c r="O273" i="146"/>
  <c r="O269" i="146"/>
  <c r="O265" i="146"/>
  <c r="O261" i="146"/>
  <c r="M283" i="146"/>
  <c r="M279" i="146"/>
  <c r="M275" i="146"/>
  <c r="M271" i="146"/>
  <c r="M267" i="146"/>
  <c r="M263" i="146"/>
  <c r="O33" i="146"/>
  <c r="O29" i="146"/>
  <c r="O25" i="146"/>
  <c r="O21" i="146"/>
  <c r="O17" i="146"/>
  <c r="O13" i="146"/>
  <c r="P282" i="146"/>
  <c r="X282" i="146" s="1"/>
  <c r="P278" i="146"/>
  <c r="X278" i="146" s="1"/>
  <c r="P274" i="146"/>
  <c r="X274" i="146" s="1"/>
  <c r="P270" i="146"/>
  <c r="X270" i="146" s="1"/>
  <c r="P266" i="146"/>
  <c r="X266" i="146" s="1"/>
  <c r="P262" i="146"/>
  <c r="X262" i="146" s="1"/>
  <c r="K35" i="146"/>
  <c r="K31" i="146"/>
  <c r="K27" i="146"/>
  <c r="K23" i="146"/>
  <c r="K19" i="146"/>
  <c r="K15" i="146"/>
  <c r="N32" i="146"/>
  <c r="N28" i="146"/>
  <c r="N24" i="146"/>
  <c r="N20" i="146"/>
  <c r="N16" i="146"/>
  <c r="N12" i="146"/>
  <c r="O304" i="142"/>
  <c r="O298" i="142"/>
  <c r="O307" i="142"/>
  <c r="O309" i="142"/>
  <c r="K291" i="142"/>
  <c r="K309" i="142"/>
  <c r="K304" i="142"/>
  <c r="J268" i="146"/>
  <c r="R268" i="146" s="1"/>
  <c r="N109" i="146"/>
  <c r="N114" i="146"/>
  <c r="N120" i="146"/>
  <c r="N125" i="146"/>
  <c r="M180" i="146"/>
  <c r="J109" i="146"/>
  <c r="R109" i="146" s="1"/>
  <c r="J114" i="146"/>
  <c r="R114" i="146" s="1"/>
  <c r="J119" i="146"/>
  <c r="R119" i="146" s="1"/>
  <c r="J125" i="146"/>
  <c r="R125" i="146" s="1"/>
  <c r="K171" i="146"/>
  <c r="M81" i="146"/>
  <c r="M93" i="146"/>
  <c r="N171" i="146"/>
  <c r="N180" i="146"/>
  <c r="N192" i="146"/>
  <c r="V192" i="146" s="1"/>
  <c r="M251" i="146"/>
  <c r="M247" i="146"/>
  <c r="M243" i="146"/>
  <c r="M239" i="146"/>
  <c r="M235" i="146"/>
  <c r="M231" i="146"/>
  <c r="O254" i="146"/>
  <c r="W254" i="146" s="1"/>
  <c r="O249" i="146"/>
  <c r="O245" i="146"/>
  <c r="O241" i="146"/>
  <c r="O237" i="146"/>
  <c r="O233" i="146"/>
  <c r="O229" i="146"/>
  <c r="K285" i="146"/>
  <c r="S285" i="146" s="1"/>
  <c r="K281" i="146"/>
  <c r="K277" i="146"/>
  <c r="K273" i="146"/>
  <c r="K269" i="146"/>
  <c r="K265" i="146"/>
  <c r="K261" i="146"/>
  <c r="M33" i="146"/>
  <c r="M29" i="146"/>
  <c r="M25" i="146"/>
  <c r="M21" i="146"/>
  <c r="M17" i="146"/>
  <c r="M13" i="146"/>
  <c r="O374" i="142"/>
  <c r="N181" i="142"/>
  <c r="N176" i="142"/>
  <c r="J148" i="142"/>
  <c r="R148" i="142" s="1"/>
  <c r="J142" i="142"/>
  <c r="R142" i="142" s="1"/>
  <c r="J145" i="142"/>
  <c r="R145" i="142" s="1"/>
  <c r="J158" i="142"/>
  <c r="R158" i="142" s="1"/>
  <c r="O295" i="142"/>
  <c r="O312" i="142"/>
  <c r="O306" i="142"/>
  <c r="O300" i="142"/>
  <c r="N274" i="142"/>
  <c r="N276" i="142"/>
  <c r="N263" i="142"/>
  <c r="N283" i="142"/>
  <c r="N277" i="142"/>
  <c r="K292" i="142"/>
  <c r="K310" i="142"/>
  <c r="P279" i="142"/>
  <c r="X279" i="142" s="1"/>
  <c r="P268" i="142"/>
  <c r="X268" i="142" s="1"/>
  <c r="P278" i="142"/>
  <c r="X278" i="142" s="1"/>
  <c r="O203" i="142"/>
  <c r="O221" i="142"/>
  <c r="O214" i="142"/>
  <c r="O202" i="142"/>
  <c r="O209" i="142"/>
  <c r="N232" i="146"/>
  <c r="N236" i="146"/>
  <c r="N240" i="146"/>
  <c r="N244" i="146"/>
  <c r="N248" i="146"/>
  <c r="N323" i="146"/>
  <c r="N327" i="146"/>
  <c r="N331" i="146"/>
  <c r="N335" i="146"/>
  <c r="N339" i="146"/>
  <c r="K75" i="146"/>
  <c r="K79" i="146"/>
  <c r="K83" i="146"/>
  <c r="K87" i="146"/>
  <c r="K91" i="146"/>
  <c r="K95" i="146"/>
  <c r="P108" i="146"/>
  <c r="X108" i="146" s="1"/>
  <c r="P112" i="146"/>
  <c r="X112" i="146" s="1"/>
  <c r="P116" i="146"/>
  <c r="X116" i="146" s="1"/>
  <c r="P120" i="146"/>
  <c r="X120" i="146" s="1"/>
  <c r="P124" i="146"/>
  <c r="X124" i="146" s="1"/>
  <c r="J15" i="146"/>
  <c r="R15" i="146" s="1"/>
  <c r="J19" i="146"/>
  <c r="R19" i="146" s="1"/>
  <c r="J23" i="146"/>
  <c r="R23" i="146" s="1"/>
  <c r="J27" i="146"/>
  <c r="R27" i="146" s="1"/>
  <c r="J31" i="146"/>
  <c r="R31" i="146" s="1"/>
  <c r="J272" i="146"/>
  <c r="R272" i="146" s="1"/>
  <c r="P170" i="146"/>
  <c r="X170" i="146" s="1"/>
  <c r="P174" i="146"/>
  <c r="X174" i="146" s="1"/>
  <c r="P178" i="146"/>
  <c r="X178" i="146" s="1"/>
  <c r="P182" i="146"/>
  <c r="X182" i="146" s="1"/>
  <c r="P186" i="146"/>
  <c r="X186" i="146" s="1"/>
  <c r="L232" i="146"/>
  <c r="L236" i="146"/>
  <c r="L240" i="146"/>
  <c r="L244" i="146"/>
  <c r="L248" i="146"/>
  <c r="L252" i="146"/>
  <c r="M232" i="146"/>
  <c r="M237" i="146"/>
  <c r="M242" i="146"/>
  <c r="M248" i="146"/>
  <c r="M253" i="146"/>
  <c r="U253" i="146" s="1"/>
  <c r="N105" i="146"/>
  <c r="N110" i="146"/>
  <c r="N116" i="146"/>
  <c r="N121" i="146"/>
  <c r="N126" i="146"/>
  <c r="O15" i="146"/>
  <c r="O20" i="146"/>
  <c r="O26" i="146"/>
  <c r="O31" i="146"/>
  <c r="M12" i="146"/>
  <c r="M18" i="146"/>
  <c r="M23" i="146"/>
  <c r="M28" i="146"/>
  <c r="M34" i="146"/>
  <c r="O263" i="146"/>
  <c r="O268" i="146"/>
  <c r="O274" i="146"/>
  <c r="O279" i="146"/>
  <c r="O284" i="146"/>
  <c r="W284" i="146" s="1"/>
  <c r="N13" i="146"/>
  <c r="N18" i="146"/>
  <c r="N23" i="146"/>
  <c r="N29" i="146"/>
  <c r="N34" i="146"/>
  <c r="O232" i="146"/>
  <c r="O238" i="146"/>
  <c r="O243" i="146"/>
  <c r="O248" i="146"/>
  <c r="O253" i="146"/>
  <c r="W253" i="146" s="1"/>
  <c r="J105" i="146"/>
  <c r="R105" i="146" s="1"/>
  <c r="J110" i="146"/>
  <c r="R110" i="146" s="1"/>
  <c r="J115" i="146"/>
  <c r="R115" i="146" s="1"/>
  <c r="J121" i="146"/>
  <c r="R121" i="146" s="1"/>
  <c r="J126" i="146"/>
  <c r="R126" i="146" s="1"/>
  <c r="K183" i="146"/>
  <c r="K16" i="146"/>
  <c r="K21" i="146"/>
  <c r="K26" i="146"/>
  <c r="K32" i="146"/>
  <c r="M261" i="146"/>
  <c r="M266" i="146"/>
  <c r="M272" i="146"/>
  <c r="M277" i="146"/>
  <c r="M282" i="146"/>
  <c r="K262" i="146"/>
  <c r="K267" i="146"/>
  <c r="K272" i="146"/>
  <c r="K278" i="146"/>
  <c r="K283" i="146"/>
  <c r="M85" i="146"/>
  <c r="M96" i="146"/>
  <c r="N172" i="146"/>
  <c r="N184" i="146"/>
  <c r="P260" i="146"/>
  <c r="X260" i="146" s="1"/>
  <c r="P265" i="146"/>
  <c r="X265" i="146" s="1"/>
  <c r="P271" i="146"/>
  <c r="X271" i="146" s="1"/>
  <c r="P276" i="146"/>
  <c r="X276" i="146" s="1"/>
  <c r="P281" i="146"/>
  <c r="X281" i="146" s="1"/>
  <c r="J254" i="146"/>
  <c r="R254" i="146" s="1"/>
  <c r="J250" i="146"/>
  <c r="R250" i="146" s="1"/>
  <c r="J246" i="146"/>
  <c r="R246" i="146" s="1"/>
  <c r="J242" i="146"/>
  <c r="R242" i="146" s="1"/>
  <c r="J238" i="146"/>
  <c r="R238" i="146" s="1"/>
  <c r="J234" i="146"/>
  <c r="R234" i="146" s="1"/>
  <c r="J230" i="146"/>
  <c r="R230" i="146" s="1"/>
  <c r="J253" i="146"/>
  <c r="R253" i="146" s="1"/>
  <c r="J249" i="146"/>
  <c r="R249" i="146" s="1"/>
  <c r="J245" i="146"/>
  <c r="R245" i="146" s="1"/>
  <c r="J241" i="146"/>
  <c r="R241" i="146" s="1"/>
  <c r="J237" i="146"/>
  <c r="R237" i="146" s="1"/>
  <c r="J233" i="146"/>
  <c r="R233" i="146" s="1"/>
  <c r="J229" i="146"/>
  <c r="R229" i="146" s="1"/>
  <c r="K370" i="142"/>
  <c r="P324" i="142"/>
  <c r="X324" i="142" s="1"/>
  <c r="P335" i="142"/>
  <c r="X335" i="142" s="1"/>
  <c r="P342" i="142"/>
  <c r="X342" i="142" s="1"/>
  <c r="P322" i="142"/>
  <c r="X322" i="142" s="1"/>
  <c r="P331" i="142"/>
  <c r="X331" i="142" s="1"/>
  <c r="P338" i="142"/>
  <c r="X338" i="142" s="1"/>
  <c r="J171" i="142"/>
  <c r="R171" i="142" s="1"/>
  <c r="J187" i="142"/>
  <c r="R187" i="142" s="1"/>
  <c r="J189" i="142"/>
  <c r="R189" i="142" s="1"/>
  <c r="J167" i="142"/>
  <c r="R167" i="142" s="1"/>
  <c r="J174" i="142"/>
  <c r="R174" i="142" s="1"/>
  <c r="J177" i="142"/>
  <c r="R177" i="142" s="1"/>
  <c r="J184" i="142"/>
  <c r="R184" i="142" s="1"/>
  <c r="J264" i="142"/>
  <c r="R264" i="142" s="1"/>
  <c r="J271" i="142"/>
  <c r="R271" i="142" s="1"/>
  <c r="J276" i="142"/>
  <c r="R276" i="142" s="1"/>
  <c r="J260" i="142"/>
  <c r="R260" i="142" s="1"/>
  <c r="J267" i="142"/>
  <c r="R267" i="142" s="1"/>
  <c r="J265" i="142"/>
  <c r="R265" i="142" s="1"/>
  <c r="J277" i="142"/>
  <c r="R277" i="142" s="1"/>
  <c r="K112" i="142"/>
  <c r="K106" i="142"/>
  <c r="L374" i="142"/>
  <c r="L369" i="142"/>
  <c r="O310" i="142"/>
  <c r="O301" i="142"/>
  <c r="O292" i="142"/>
  <c r="O314" i="142"/>
  <c r="O305" i="142"/>
  <c r="O296" i="142"/>
  <c r="K306" i="142"/>
  <c r="K297" i="142"/>
  <c r="K311" i="142"/>
  <c r="K302" i="142"/>
  <c r="K293" i="142"/>
  <c r="K307" i="142"/>
  <c r="K298" i="142"/>
  <c r="K312" i="142"/>
  <c r="K303" i="142"/>
  <c r="K294" i="142"/>
  <c r="K308" i="142"/>
  <c r="K299" i="142"/>
  <c r="J153" i="142"/>
  <c r="R153" i="142" s="1"/>
  <c r="J139" i="142"/>
  <c r="R139" i="142" s="1"/>
  <c r="J144" i="142"/>
  <c r="R144" i="142" s="1"/>
  <c r="J156" i="142"/>
  <c r="R156" i="142" s="1"/>
  <c r="J151" i="142"/>
  <c r="R151" i="142" s="1"/>
  <c r="M105" i="146"/>
  <c r="M113" i="146"/>
  <c r="M121" i="146"/>
  <c r="J173" i="146"/>
  <c r="R173" i="146" s="1"/>
  <c r="J181" i="146"/>
  <c r="R181" i="146" s="1"/>
  <c r="J189" i="146"/>
  <c r="R189" i="146" s="1"/>
  <c r="K233" i="146"/>
  <c r="K241" i="146"/>
  <c r="O171" i="146"/>
  <c r="O179" i="146"/>
  <c r="O187" i="146"/>
  <c r="J231" i="146"/>
  <c r="R231" i="146" s="1"/>
  <c r="J239" i="146"/>
  <c r="R239" i="146" s="1"/>
  <c r="J247" i="146"/>
  <c r="R247" i="146" s="1"/>
  <c r="X38" i="148"/>
  <c r="X286" i="148"/>
  <c r="X255" i="148"/>
  <c r="R348" i="148"/>
  <c r="R69" i="148"/>
  <c r="R286" i="148"/>
  <c r="R162" i="148"/>
  <c r="R255" i="148"/>
  <c r="R100" i="148"/>
  <c r="R193" i="148"/>
  <c r="X379" i="148"/>
  <c r="K252" i="146"/>
  <c r="K248" i="146"/>
  <c r="K244" i="146"/>
  <c r="K240" i="146"/>
  <c r="K236" i="146"/>
  <c r="K232" i="146"/>
  <c r="K251" i="146"/>
  <c r="K247" i="146"/>
  <c r="K243" i="146"/>
  <c r="K239" i="146"/>
  <c r="K235" i="146"/>
  <c r="K231" i="146"/>
  <c r="K356" i="142"/>
  <c r="P332" i="142"/>
  <c r="X332" i="142" s="1"/>
  <c r="P343" i="142"/>
  <c r="X343" i="142" s="1"/>
  <c r="P329" i="142"/>
  <c r="X329" i="142" s="1"/>
  <c r="P328" i="142"/>
  <c r="X328" i="142" s="1"/>
  <c r="P339" i="142"/>
  <c r="X339" i="142" s="1"/>
  <c r="P325" i="142"/>
  <c r="X325" i="142" s="1"/>
  <c r="J178" i="142"/>
  <c r="R178" i="142" s="1"/>
  <c r="J170" i="142"/>
  <c r="R170" i="142" s="1"/>
  <c r="J172" i="142"/>
  <c r="R172" i="142" s="1"/>
  <c r="J175" i="142"/>
  <c r="R175" i="142" s="1"/>
  <c r="J182" i="142"/>
  <c r="R182" i="142" s="1"/>
  <c r="J185" i="142"/>
  <c r="R185" i="142" s="1"/>
  <c r="J192" i="142"/>
  <c r="R192" i="142" s="1"/>
  <c r="J266" i="142"/>
  <c r="R266" i="142" s="1"/>
  <c r="J279" i="142"/>
  <c r="R279" i="142" s="1"/>
  <c r="J284" i="142"/>
  <c r="R284" i="142" s="1"/>
  <c r="J263" i="142"/>
  <c r="R263" i="142" s="1"/>
  <c r="J275" i="142"/>
  <c r="R275" i="142" s="1"/>
  <c r="J272" i="142"/>
  <c r="R272" i="142" s="1"/>
  <c r="J285" i="142"/>
  <c r="R285" i="142" s="1"/>
  <c r="K215" i="142"/>
  <c r="K223" i="142"/>
  <c r="S223" i="142" s="1"/>
  <c r="K218" i="142"/>
  <c r="K205" i="142"/>
  <c r="K217" i="142"/>
  <c r="M106" i="146"/>
  <c r="M114" i="146"/>
  <c r="J174" i="146"/>
  <c r="R174" i="146" s="1"/>
  <c r="J182" i="146"/>
  <c r="R182" i="146" s="1"/>
  <c r="K234" i="146"/>
  <c r="K242" i="146"/>
  <c r="K250" i="146"/>
  <c r="O172" i="146"/>
  <c r="O180" i="146"/>
  <c r="J232" i="146"/>
  <c r="R232" i="146" s="1"/>
  <c r="J240" i="146"/>
  <c r="R240" i="146" s="1"/>
  <c r="J248" i="146"/>
  <c r="R248" i="146" s="1"/>
  <c r="J192" i="146"/>
  <c r="R192" i="146" s="1"/>
  <c r="J188" i="146"/>
  <c r="R188" i="146" s="1"/>
  <c r="J184" i="146"/>
  <c r="R184" i="146" s="1"/>
  <c r="J180" i="146"/>
  <c r="R180" i="146" s="1"/>
  <c r="J176" i="146"/>
  <c r="R176" i="146" s="1"/>
  <c r="J172" i="146"/>
  <c r="R172" i="146" s="1"/>
  <c r="J168" i="146"/>
  <c r="R168" i="146" s="1"/>
  <c r="J191" i="146"/>
  <c r="R191" i="146" s="1"/>
  <c r="J187" i="146"/>
  <c r="R187" i="146" s="1"/>
  <c r="J183" i="146"/>
  <c r="R183" i="146" s="1"/>
  <c r="J179" i="146"/>
  <c r="R179" i="146" s="1"/>
  <c r="J175" i="146"/>
  <c r="R175" i="146" s="1"/>
  <c r="J171" i="146"/>
  <c r="R171" i="146" s="1"/>
  <c r="J167" i="146"/>
  <c r="R167" i="146" s="1"/>
  <c r="O190" i="146"/>
  <c r="O186" i="146"/>
  <c r="O182" i="146"/>
  <c r="O178" i="146"/>
  <c r="O174" i="146"/>
  <c r="O170" i="146"/>
  <c r="O189" i="146"/>
  <c r="O185" i="146"/>
  <c r="O181" i="146"/>
  <c r="O177" i="146"/>
  <c r="O173" i="146"/>
  <c r="O169" i="146"/>
  <c r="M128" i="146"/>
  <c r="M124" i="146"/>
  <c r="M120" i="146"/>
  <c r="M116" i="146"/>
  <c r="M112" i="146"/>
  <c r="M108" i="146"/>
  <c r="M127" i="146"/>
  <c r="M123" i="146"/>
  <c r="M119" i="146"/>
  <c r="M115" i="146"/>
  <c r="M111" i="146"/>
  <c r="M107" i="146"/>
  <c r="K353" i="142"/>
  <c r="P340" i="142"/>
  <c r="X340" i="142" s="1"/>
  <c r="P326" i="142"/>
  <c r="X326" i="142" s="1"/>
  <c r="P337" i="142"/>
  <c r="X337" i="142" s="1"/>
  <c r="P336" i="142"/>
  <c r="X336" i="142" s="1"/>
  <c r="P323" i="142"/>
  <c r="X323" i="142" s="1"/>
  <c r="J179" i="142"/>
  <c r="R179" i="142" s="1"/>
  <c r="J173" i="142"/>
  <c r="R173" i="142" s="1"/>
  <c r="J180" i="142"/>
  <c r="R180" i="142" s="1"/>
  <c r="J183" i="142"/>
  <c r="R183" i="142" s="1"/>
  <c r="J190" i="142"/>
  <c r="R190" i="142" s="1"/>
  <c r="J274" i="142"/>
  <c r="R274" i="142" s="1"/>
  <c r="J261" i="142"/>
  <c r="R261" i="142" s="1"/>
  <c r="J273" i="142"/>
  <c r="R273" i="142" s="1"/>
  <c r="J270" i="142"/>
  <c r="R270" i="142" s="1"/>
  <c r="J283" i="142"/>
  <c r="R283" i="142" s="1"/>
  <c r="M109" i="146"/>
  <c r="M117" i="146"/>
  <c r="M125" i="146"/>
  <c r="J169" i="146"/>
  <c r="R169" i="146" s="1"/>
  <c r="J177" i="146"/>
  <c r="R177" i="146" s="1"/>
  <c r="J185" i="146"/>
  <c r="R185" i="146" s="1"/>
  <c r="K229" i="146"/>
  <c r="K237" i="146"/>
  <c r="K245" i="146"/>
  <c r="K254" i="146"/>
  <c r="S254" i="146" s="1"/>
  <c r="O167" i="146"/>
  <c r="O175" i="146"/>
  <c r="O183" i="146"/>
  <c r="O192" i="146"/>
  <c r="W192" i="146" s="1"/>
  <c r="J235" i="146"/>
  <c r="R235" i="146" s="1"/>
  <c r="J243" i="146"/>
  <c r="R243" i="146" s="1"/>
  <c r="J251" i="146"/>
  <c r="R251" i="146" s="1"/>
  <c r="N282" i="142"/>
  <c r="N268" i="142"/>
  <c r="N281" i="142"/>
  <c r="N278" i="142"/>
  <c r="N262" i="142"/>
  <c r="P264" i="142"/>
  <c r="X264" i="142" s="1"/>
  <c r="P274" i="142"/>
  <c r="X274" i="142" s="1"/>
  <c r="P273" i="142"/>
  <c r="X273" i="142" s="1"/>
  <c r="P284" i="142"/>
  <c r="X284" i="142" s="1"/>
  <c r="P283" i="142"/>
  <c r="X283" i="142" s="1"/>
  <c r="P269" i="142"/>
  <c r="X269" i="142" s="1"/>
  <c r="P280" i="142"/>
  <c r="X280" i="142" s="1"/>
  <c r="J260" i="146"/>
  <c r="R260" i="146" s="1"/>
  <c r="J276" i="146"/>
  <c r="R276" i="146" s="1"/>
  <c r="M168" i="146"/>
  <c r="M184" i="146"/>
  <c r="K175" i="146"/>
  <c r="K192" i="146"/>
  <c r="S192" i="146" s="1"/>
  <c r="M74" i="146"/>
  <c r="M78" i="146"/>
  <c r="M82" i="146"/>
  <c r="M86" i="146"/>
  <c r="M90" i="146"/>
  <c r="M94" i="146"/>
  <c r="M99" i="146"/>
  <c r="U99" i="146" s="1"/>
  <c r="N169" i="146"/>
  <c r="N173" i="146"/>
  <c r="N177" i="146"/>
  <c r="N181" i="146"/>
  <c r="N185" i="146"/>
  <c r="N189" i="146"/>
  <c r="P271" i="142"/>
  <c r="X271" i="142" s="1"/>
  <c r="P282" i="142"/>
  <c r="X282" i="142" s="1"/>
  <c r="P281" i="142"/>
  <c r="X281" i="142" s="1"/>
  <c r="P260" i="142"/>
  <c r="X260" i="142" s="1"/>
  <c r="P270" i="142"/>
  <c r="X270" i="142" s="1"/>
  <c r="J264" i="146"/>
  <c r="R264" i="146" s="1"/>
  <c r="J280" i="146"/>
  <c r="R280" i="146" s="1"/>
  <c r="M172" i="146"/>
  <c r="M188" i="146"/>
  <c r="K179" i="146"/>
  <c r="M75" i="146"/>
  <c r="M79" i="146"/>
  <c r="M83" i="146"/>
  <c r="M87" i="146"/>
  <c r="M91" i="146"/>
  <c r="M95" i="146"/>
  <c r="N170" i="146"/>
  <c r="N174" i="146"/>
  <c r="N178" i="146"/>
  <c r="N182" i="146"/>
  <c r="N186" i="146"/>
  <c r="J261" i="146"/>
  <c r="R261" i="146" s="1"/>
  <c r="J265" i="146"/>
  <c r="R265" i="146" s="1"/>
  <c r="J269" i="146"/>
  <c r="R269" i="146" s="1"/>
  <c r="J273" i="146"/>
  <c r="R273" i="146" s="1"/>
  <c r="J277" i="146"/>
  <c r="R277" i="146" s="1"/>
  <c r="J281" i="146"/>
  <c r="R281" i="146" s="1"/>
  <c r="J285" i="146"/>
  <c r="R285" i="146" s="1"/>
  <c r="M169" i="146"/>
  <c r="M173" i="146"/>
  <c r="M177" i="146"/>
  <c r="M181" i="146"/>
  <c r="M185" i="146"/>
  <c r="M189" i="146"/>
  <c r="K168" i="146"/>
  <c r="K172" i="146"/>
  <c r="K176" i="146"/>
  <c r="K180" i="146"/>
  <c r="K184" i="146"/>
  <c r="K188" i="146"/>
  <c r="K191" i="146"/>
  <c r="S191" i="146" s="1"/>
  <c r="J262" i="146"/>
  <c r="R262" i="146" s="1"/>
  <c r="J266" i="146"/>
  <c r="R266" i="146" s="1"/>
  <c r="J270" i="146"/>
  <c r="R270" i="146" s="1"/>
  <c r="J274" i="146"/>
  <c r="R274" i="146" s="1"/>
  <c r="J278" i="146"/>
  <c r="R278" i="146" s="1"/>
  <c r="J282" i="146"/>
  <c r="R282" i="146" s="1"/>
  <c r="M170" i="146"/>
  <c r="M174" i="146"/>
  <c r="M178" i="146"/>
  <c r="M182" i="146"/>
  <c r="M186" i="146"/>
  <c r="M190" i="146"/>
  <c r="K169" i="146"/>
  <c r="K173" i="146"/>
  <c r="K177" i="146"/>
  <c r="K181" i="146"/>
  <c r="K185" i="146"/>
  <c r="K189" i="146"/>
  <c r="J263" i="146"/>
  <c r="R263" i="146" s="1"/>
  <c r="J267" i="146"/>
  <c r="R267" i="146" s="1"/>
  <c r="J271" i="146"/>
  <c r="R271" i="146" s="1"/>
  <c r="J275" i="146"/>
  <c r="R275" i="146" s="1"/>
  <c r="J279" i="146"/>
  <c r="R279" i="146" s="1"/>
  <c r="M167" i="146"/>
  <c r="M171" i="146"/>
  <c r="M175" i="146"/>
  <c r="M179" i="146"/>
  <c r="M183" i="146"/>
  <c r="M187" i="146"/>
  <c r="K170" i="146"/>
  <c r="K174" i="146"/>
  <c r="K178" i="146"/>
  <c r="K182" i="146"/>
  <c r="K186" i="146"/>
  <c r="X348" i="148"/>
  <c r="X162" i="148"/>
  <c r="R317" i="148"/>
  <c r="R224" i="148"/>
  <c r="X69" i="148"/>
  <c r="X193" i="148"/>
  <c r="R379" i="148"/>
  <c r="X100" i="148"/>
  <c r="X131" i="148"/>
  <c r="X224" i="148"/>
  <c r="X317" i="148"/>
  <c r="R131" i="148"/>
  <c r="R38" i="148"/>
  <c r="P200" i="142"/>
  <c r="X200" i="142" s="1"/>
  <c r="J339" i="142"/>
  <c r="R339" i="142" s="1"/>
  <c r="J354" i="142"/>
  <c r="R354" i="142" s="1"/>
  <c r="N206" i="142"/>
  <c r="P212" i="142"/>
  <c r="X212" i="142" s="1"/>
  <c r="P217" i="142"/>
  <c r="X217" i="142" s="1"/>
  <c r="J367" i="142"/>
  <c r="R367" i="142" s="1"/>
  <c r="N215" i="142"/>
  <c r="L180" i="142"/>
  <c r="P201" i="142"/>
  <c r="X201" i="142" s="1"/>
  <c r="P218" i="142"/>
  <c r="X218" i="142" s="1"/>
  <c r="J325" i="142"/>
  <c r="R325" i="142" s="1"/>
  <c r="J363" i="142"/>
  <c r="R363" i="142" s="1"/>
  <c r="J376" i="142"/>
  <c r="R376" i="142" s="1"/>
  <c r="N212" i="142"/>
  <c r="N201" i="142"/>
  <c r="O174" i="142"/>
  <c r="N313" i="142"/>
  <c r="J323" i="142"/>
  <c r="R323" i="142" s="1"/>
  <c r="J334" i="142"/>
  <c r="R334" i="142" s="1"/>
  <c r="J372" i="142"/>
  <c r="R372" i="142" s="1"/>
  <c r="N205" i="142"/>
  <c r="N218" i="142"/>
  <c r="O167" i="142"/>
  <c r="J330" i="142"/>
  <c r="R330" i="142" s="1"/>
  <c r="J343" i="142"/>
  <c r="R343" i="142" s="1"/>
  <c r="J241" i="142"/>
  <c r="R241" i="142" s="1"/>
  <c r="J358" i="142"/>
  <c r="R358" i="142" s="1"/>
  <c r="N222" i="142"/>
  <c r="V222" i="142" s="1"/>
  <c r="M185" i="142"/>
  <c r="L176" i="142"/>
  <c r="L185" i="142"/>
  <c r="P199" i="142"/>
  <c r="X199" i="142" s="1"/>
  <c r="P220" i="142"/>
  <c r="X220" i="142" s="1"/>
  <c r="P198" i="142"/>
  <c r="X198" i="142" s="1"/>
  <c r="P215" i="142"/>
  <c r="X215" i="142" s="1"/>
  <c r="P208" i="142"/>
  <c r="X208" i="142" s="1"/>
  <c r="P205" i="142"/>
  <c r="X205" i="142" s="1"/>
  <c r="P211" i="142"/>
  <c r="X211" i="142" s="1"/>
  <c r="J329" i="142"/>
  <c r="R329" i="142" s="1"/>
  <c r="J338" i="142"/>
  <c r="R338" i="142" s="1"/>
  <c r="J324" i="142"/>
  <c r="R324" i="142" s="1"/>
  <c r="J333" i="142"/>
  <c r="R333" i="142" s="1"/>
  <c r="J342" i="142"/>
  <c r="R342" i="142" s="1"/>
  <c r="J328" i="142"/>
  <c r="R328" i="142" s="1"/>
  <c r="J353" i="142"/>
  <c r="R353" i="142" s="1"/>
  <c r="J362" i="142"/>
  <c r="R362" i="142" s="1"/>
  <c r="J371" i="142"/>
  <c r="R371" i="142" s="1"/>
  <c r="J357" i="142"/>
  <c r="R357" i="142" s="1"/>
  <c r="J366" i="142"/>
  <c r="R366" i="142" s="1"/>
  <c r="J375" i="142"/>
  <c r="R375" i="142" s="1"/>
  <c r="N203" i="142"/>
  <c r="N220" i="142"/>
  <c r="N213" i="142"/>
  <c r="N202" i="142"/>
  <c r="N223" i="142"/>
  <c r="V223" i="142" s="1"/>
  <c r="N209" i="142"/>
  <c r="O179" i="142"/>
  <c r="M192" i="142"/>
  <c r="U192" i="142" s="1"/>
  <c r="L170" i="142"/>
  <c r="L171" i="142"/>
  <c r="P207" i="142"/>
  <c r="X207" i="142" s="1"/>
  <c r="P213" i="142"/>
  <c r="X213" i="142" s="1"/>
  <c r="P206" i="142"/>
  <c r="X206" i="142" s="1"/>
  <c r="P223" i="142"/>
  <c r="X223" i="142" s="1"/>
  <c r="P216" i="142"/>
  <c r="X216" i="142" s="1"/>
  <c r="P202" i="142"/>
  <c r="X202" i="142" s="1"/>
  <c r="P219" i="142"/>
  <c r="X219" i="142" s="1"/>
  <c r="J337" i="142"/>
  <c r="R337" i="142" s="1"/>
  <c r="J322" i="142"/>
  <c r="R322" i="142" s="1"/>
  <c r="J332" i="142"/>
  <c r="R332" i="142" s="1"/>
  <c r="J341" i="142"/>
  <c r="R341" i="142" s="1"/>
  <c r="J327" i="142"/>
  <c r="R327" i="142" s="1"/>
  <c r="J336" i="142"/>
  <c r="R336" i="142" s="1"/>
  <c r="J361" i="142"/>
  <c r="R361" i="142" s="1"/>
  <c r="J370" i="142"/>
  <c r="R370" i="142" s="1"/>
  <c r="J356" i="142"/>
  <c r="R356" i="142" s="1"/>
  <c r="J365" i="142"/>
  <c r="R365" i="142" s="1"/>
  <c r="J374" i="142"/>
  <c r="R374" i="142" s="1"/>
  <c r="J360" i="142"/>
  <c r="R360" i="142" s="1"/>
  <c r="N211" i="142"/>
  <c r="N200" i="142"/>
  <c r="N221" i="142"/>
  <c r="N199" i="142"/>
  <c r="N216" i="142"/>
  <c r="N217" i="142"/>
  <c r="O184" i="142"/>
  <c r="M175" i="142"/>
  <c r="M170" i="142"/>
  <c r="L175" i="142"/>
  <c r="P204" i="142"/>
  <c r="X204" i="142" s="1"/>
  <c r="P221" i="142"/>
  <c r="X221" i="142" s="1"/>
  <c r="P214" i="142"/>
  <c r="X214" i="142" s="1"/>
  <c r="P203" i="142"/>
  <c r="X203" i="142" s="1"/>
  <c r="P209" i="142"/>
  <c r="X209" i="142" s="1"/>
  <c r="J345" i="142"/>
  <c r="R345" i="142" s="1"/>
  <c r="J331" i="142"/>
  <c r="R331" i="142" s="1"/>
  <c r="J340" i="142"/>
  <c r="R340" i="142" s="1"/>
  <c r="J326" i="142"/>
  <c r="R326" i="142" s="1"/>
  <c r="J335" i="142"/>
  <c r="R335" i="142" s="1"/>
  <c r="J240" i="142"/>
  <c r="R240" i="142" s="1"/>
  <c r="J369" i="142"/>
  <c r="R369" i="142" s="1"/>
  <c r="J355" i="142"/>
  <c r="R355" i="142" s="1"/>
  <c r="J364" i="142"/>
  <c r="R364" i="142" s="1"/>
  <c r="J373" i="142"/>
  <c r="R373" i="142" s="1"/>
  <c r="J359" i="142"/>
  <c r="R359" i="142" s="1"/>
  <c r="N198" i="142"/>
  <c r="N219" i="142"/>
  <c r="N208" i="142"/>
  <c r="N214" i="142"/>
  <c r="N207" i="142"/>
  <c r="N204" i="142"/>
  <c r="O188" i="142"/>
  <c r="O189" i="142"/>
  <c r="N302" i="142"/>
  <c r="M182" i="142"/>
  <c r="M181" i="142"/>
  <c r="N376" i="142"/>
  <c r="L216" i="142"/>
  <c r="L201" i="142"/>
  <c r="P233" i="142"/>
  <c r="X233" i="142" s="1"/>
  <c r="P240" i="142"/>
  <c r="X240" i="142" s="1"/>
  <c r="P251" i="142"/>
  <c r="X251" i="142" s="1"/>
  <c r="P229" i="142"/>
  <c r="X229" i="142" s="1"/>
  <c r="P236" i="142"/>
  <c r="X236" i="142" s="1"/>
  <c r="P239" i="142"/>
  <c r="X239" i="142" s="1"/>
  <c r="P246" i="142"/>
  <c r="X246" i="142" s="1"/>
  <c r="L291" i="142"/>
  <c r="L300" i="142"/>
  <c r="L309" i="142"/>
  <c r="L295" i="142"/>
  <c r="L304" i="142"/>
  <c r="L313" i="142"/>
  <c r="J296" i="142"/>
  <c r="R296" i="142" s="1"/>
  <c r="J303" i="142"/>
  <c r="R303" i="142" s="1"/>
  <c r="J314" i="142"/>
  <c r="R314" i="142" s="1"/>
  <c r="J292" i="142"/>
  <c r="R292" i="142" s="1"/>
  <c r="J299" i="142"/>
  <c r="R299" i="142" s="1"/>
  <c r="J310" i="142"/>
  <c r="R310" i="142" s="1"/>
  <c r="M199" i="142"/>
  <c r="M219" i="142"/>
  <c r="M198" i="142"/>
  <c r="M214" i="142"/>
  <c r="M208" i="142"/>
  <c r="M205" i="142"/>
  <c r="M210" i="142"/>
  <c r="N171" i="142"/>
  <c r="N178" i="142"/>
  <c r="N189" i="142"/>
  <c r="N167" i="142"/>
  <c r="N174" i="142"/>
  <c r="N177" i="142"/>
  <c r="N184" i="142"/>
  <c r="K207" i="142"/>
  <c r="K204" i="142"/>
  <c r="K211" i="142"/>
  <c r="K203" i="142"/>
  <c r="K221" i="142"/>
  <c r="K214" i="142"/>
  <c r="N354" i="142"/>
  <c r="L202" i="142"/>
  <c r="L222" i="142"/>
  <c r="T222" i="142" s="1"/>
  <c r="P241" i="142"/>
  <c r="X241" i="142" s="1"/>
  <c r="P248" i="142"/>
  <c r="X248" i="142" s="1"/>
  <c r="P234" i="142"/>
  <c r="X234" i="142" s="1"/>
  <c r="P237" i="142"/>
  <c r="X237" i="142" s="1"/>
  <c r="P244" i="142"/>
  <c r="X244" i="142" s="1"/>
  <c r="P247" i="142"/>
  <c r="X247" i="142" s="1"/>
  <c r="P254" i="142"/>
  <c r="X254" i="142" s="1"/>
  <c r="L299" i="142"/>
  <c r="L308" i="142"/>
  <c r="L294" i="142"/>
  <c r="L303" i="142"/>
  <c r="L312" i="142"/>
  <c r="L298" i="142"/>
  <c r="J304" i="142"/>
  <c r="R304" i="142" s="1"/>
  <c r="J311" i="142"/>
  <c r="R311" i="142" s="1"/>
  <c r="J297" i="142"/>
  <c r="R297" i="142" s="1"/>
  <c r="J300" i="142"/>
  <c r="R300" i="142" s="1"/>
  <c r="J307" i="142"/>
  <c r="R307" i="142" s="1"/>
  <c r="J293" i="142"/>
  <c r="R293" i="142" s="1"/>
  <c r="M207" i="142"/>
  <c r="M212" i="142"/>
  <c r="M206" i="142"/>
  <c r="M222" i="142"/>
  <c r="U222" i="142" s="1"/>
  <c r="M215" i="142"/>
  <c r="M202" i="142"/>
  <c r="M218" i="142"/>
  <c r="N179" i="142"/>
  <c r="N186" i="142"/>
  <c r="N172" i="142"/>
  <c r="N175" i="142"/>
  <c r="N182" i="142"/>
  <c r="N185" i="142"/>
  <c r="N192" i="142"/>
  <c r="V192" i="142" s="1"/>
  <c r="K216" i="142"/>
  <c r="K201" i="142"/>
  <c r="K219" i="142"/>
  <c r="K212" i="142"/>
  <c r="K200" i="142"/>
  <c r="K222" i="142"/>
  <c r="S222" i="142" s="1"/>
  <c r="X162" i="146"/>
  <c r="N358" i="142"/>
  <c r="N363" i="142"/>
  <c r="L219" i="142"/>
  <c r="P249" i="142"/>
  <c r="X249" i="142" s="1"/>
  <c r="P235" i="142"/>
  <c r="X235" i="142" s="1"/>
  <c r="P242" i="142"/>
  <c r="X242" i="142" s="1"/>
  <c r="P245" i="142"/>
  <c r="X245" i="142" s="1"/>
  <c r="P252" i="142"/>
  <c r="X252" i="142" s="1"/>
  <c r="L307" i="142"/>
  <c r="L293" i="142"/>
  <c r="L302" i="142"/>
  <c r="L311" i="142"/>
  <c r="L297" i="142"/>
  <c r="J312" i="142"/>
  <c r="R312" i="142" s="1"/>
  <c r="J298" i="142"/>
  <c r="R298" i="142" s="1"/>
  <c r="J305" i="142"/>
  <c r="R305" i="142" s="1"/>
  <c r="J308" i="142"/>
  <c r="R308" i="142" s="1"/>
  <c r="J294" i="142"/>
  <c r="R294" i="142" s="1"/>
  <c r="M204" i="142"/>
  <c r="M220" i="142"/>
  <c r="M213" i="142"/>
  <c r="M203" i="142"/>
  <c r="M223" i="142"/>
  <c r="U223" i="142" s="1"/>
  <c r="N187" i="142"/>
  <c r="N173" i="142"/>
  <c r="N180" i="142"/>
  <c r="N183" i="142"/>
  <c r="N190" i="142"/>
  <c r="K202" i="142"/>
  <c r="K209" i="142"/>
  <c r="K210" i="142"/>
  <c r="K198" i="142"/>
  <c r="K220" i="142"/>
  <c r="K208" i="142"/>
  <c r="K324" i="142"/>
  <c r="K336" i="142"/>
  <c r="K332" i="142"/>
  <c r="K327" i="142"/>
  <c r="K322" i="142"/>
  <c r="K341" i="142"/>
  <c r="N339" i="142"/>
  <c r="N328" i="142"/>
  <c r="N324" i="142"/>
  <c r="N342" i="142"/>
  <c r="N338" i="142"/>
  <c r="N333" i="142"/>
  <c r="L325" i="142"/>
  <c r="L323" i="142"/>
  <c r="L340" i="142"/>
  <c r="L336" i="142"/>
  <c r="L337" i="142"/>
  <c r="M251" i="142"/>
  <c r="M248" i="142"/>
  <c r="M253" i="142"/>
  <c r="U253" i="142" s="1"/>
  <c r="M241" i="142"/>
  <c r="M238" i="142"/>
  <c r="K249" i="142"/>
  <c r="K252" i="142"/>
  <c r="K251" i="142"/>
  <c r="K239" i="142"/>
  <c r="K246" i="142"/>
  <c r="K234" i="142"/>
  <c r="M161" i="142"/>
  <c r="U161" i="142" s="1"/>
  <c r="M136" i="142"/>
  <c r="M158" i="142"/>
  <c r="M146" i="142"/>
  <c r="M143" i="142"/>
  <c r="O159" i="142"/>
  <c r="O156" i="142"/>
  <c r="O139" i="142"/>
  <c r="O150" i="142"/>
  <c r="O161" i="142"/>
  <c r="W161" i="142" s="1"/>
  <c r="O149" i="142"/>
  <c r="O144" i="142"/>
  <c r="K175" i="142"/>
  <c r="K183" i="142"/>
  <c r="K190" i="142"/>
  <c r="K178" i="142"/>
  <c r="K177" i="142"/>
  <c r="K173" i="142"/>
  <c r="K172" i="142"/>
  <c r="K375" i="142"/>
  <c r="K366" i="142"/>
  <c r="K357" i="142"/>
  <c r="K371" i="142"/>
  <c r="K362" i="142"/>
  <c r="K376" i="142"/>
  <c r="K367" i="142"/>
  <c r="K358" i="142"/>
  <c r="K372" i="142"/>
  <c r="K363" i="142"/>
  <c r="K354" i="142"/>
  <c r="K368" i="142"/>
  <c r="K359" i="142"/>
  <c r="K373" i="142"/>
  <c r="K364" i="142"/>
  <c r="K355" i="142"/>
  <c r="K369" i="142"/>
  <c r="K360" i="142"/>
  <c r="M231" i="142"/>
  <c r="M234" i="142"/>
  <c r="M159" i="142"/>
  <c r="N329" i="142"/>
  <c r="K229" i="142"/>
  <c r="X255" i="146"/>
  <c r="X379" i="146"/>
  <c r="R317" i="146"/>
  <c r="X69" i="146"/>
  <c r="L327" i="142"/>
  <c r="L334" i="142"/>
  <c r="L345" i="142"/>
  <c r="L344" i="142"/>
  <c r="L330" i="142"/>
  <c r="L341" i="142"/>
  <c r="K326" i="142"/>
  <c r="K335" i="142"/>
  <c r="K344" i="142"/>
  <c r="K345" i="142"/>
  <c r="K331" i="142"/>
  <c r="K340" i="142"/>
  <c r="K180" i="142"/>
  <c r="K185" i="142"/>
  <c r="K171" i="142"/>
  <c r="K176" i="142"/>
  <c r="K181" i="142"/>
  <c r="K186" i="142"/>
  <c r="K191" i="142"/>
  <c r="S191" i="142" s="1"/>
  <c r="O137" i="142"/>
  <c r="O158" i="142"/>
  <c r="O147" i="142"/>
  <c r="O140" i="142"/>
  <c r="O157" i="142"/>
  <c r="O143" i="142"/>
  <c r="M148" i="142"/>
  <c r="M151" i="142"/>
  <c r="M157" i="142"/>
  <c r="M144" i="142"/>
  <c r="M139" i="142"/>
  <c r="M154" i="142"/>
  <c r="M229" i="142"/>
  <c r="M236" i="142"/>
  <c r="M239" i="142"/>
  <c r="M246" i="142"/>
  <c r="M249" i="142"/>
  <c r="M235" i="142"/>
  <c r="M242" i="142"/>
  <c r="N341" i="142"/>
  <c r="N327" i="142"/>
  <c r="N336" i="142"/>
  <c r="N337" i="142"/>
  <c r="N322" i="142"/>
  <c r="N332" i="142"/>
  <c r="K254" i="142"/>
  <c r="S254" i="142" s="1"/>
  <c r="K232" i="142"/>
  <c r="K237" i="142"/>
  <c r="K242" i="142"/>
  <c r="K247" i="142"/>
  <c r="K233" i="142"/>
  <c r="L324" i="142"/>
  <c r="L335" i="142"/>
  <c r="L342" i="142"/>
  <c r="L322" i="142"/>
  <c r="L331" i="142"/>
  <c r="L338" i="142"/>
  <c r="K325" i="142"/>
  <c r="K334" i="142"/>
  <c r="K343" i="142"/>
  <c r="K323" i="142"/>
  <c r="K330" i="142"/>
  <c r="K339" i="142"/>
  <c r="K188" i="142"/>
  <c r="K174" i="142"/>
  <c r="K179" i="142"/>
  <c r="K184" i="142"/>
  <c r="K189" i="142"/>
  <c r="K167" i="142"/>
  <c r="O145" i="142"/>
  <c r="O138" i="142"/>
  <c r="O155" i="142"/>
  <c r="O148" i="142"/>
  <c r="O154" i="142"/>
  <c r="O151" i="142"/>
  <c r="M141" i="142"/>
  <c r="M156" i="142"/>
  <c r="M142" i="142"/>
  <c r="M137" i="142"/>
  <c r="M152" i="142"/>
  <c r="M147" i="142"/>
  <c r="M153" i="142"/>
  <c r="M237" i="142"/>
  <c r="M244" i="142"/>
  <c r="M247" i="142"/>
  <c r="M254" i="142"/>
  <c r="U254" i="142" s="1"/>
  <c r="M232" i="142"/>
  <c r="M243" i="142"/>
  <c r="M250" i="142"/>
  <c r="N326" i="142"/>
  <c r="N335" i="142"/>
  <c r="N344" i="142"/>
  <c r="N345" i="142"/>
  <c r="N331" i="142"/>
  <c r="N340" i="142"/>
  <c r="K230" i="142"/>
  <c r="K235" i="142"/>
  <c r="K240" i="142"/>
  <c r="K245" i="142"/>
  <c r="K250" i="142"/>
  <c r="K236" i="142"/>
  <c r="K241" i="142"/>
  <c r="L332" i="142"/>
  <c r="L343" i="142"/>
  <c r="L329" i="142"/>
  <c r="L328" i="142"/>
  <c r="L339" i="142"/>
  <c r="K333" i="142"/>
  <c r="K342" i="142"/>
  <c r="K328" i="142"/>
  <c r="K329" i="142"/>
  <c r="K338" i="142"/>
  <c r="K169" i="142"/>
  <c r="K182" i="142"/>
  <c r="K187" i="142"/>
  <c r="K192" i="142"/>
  <c r="S192" i="142" s="1"/>
  <c r="K170" i="142"/>
  <c r="O136" i="142"/>
  <c r="O153" i="142"/>
  <c r="O146" i="142"/>
  <c r="O152" i="142"/>
  <c r="O141" i="142"/>
  <c r="O142" i="142"/>
  <c r="M149" i="142"/>
  <c r="M155" i="142"/>
  <c r="M150" i="142"/>
  <c r="M145" i="142"/>
  <c r="M160" i="142"/>
  <c r="U160" i="142" s="1"/>
  <c r="M138" i="142"/>
  <c r="M245" i="142"/>
  <c r="M252" i="142"/>
  <c r="M230" i="142"/>
  <c r="M233" i="142"/>
  <c r="M240" i="142"/>
  <c r="N325" i="142"/>
  <c r="N334" i="142"/>
  <c r="N343" i="142"/>
  <c r="N323" i="142"/>
  <c r="N330" i="142"/>
  <c r="K238" i="142"/>
  <c r="K243" i="142"/>
  <c r="K248" i="142"/>
  <c r="K253" i="142"/>
  <c r="S253" i="142" s="1"/>
  <c r="K231" i="142"/>
  <c r="K244" i="142"/>
  <c r="L192" i="142"/>
  <c r="T192" i="142" s="1"/>
  <c r="L181" i="142"/>
  <c r="L178" i="142"/>
  <c r="L183" i="142"/>
  <c r="L188" i="142"/>
  <c r="L174" i="142"/>
  <c r="L179" i="142"/>
  <c r="J245" i="142"/>
  <c r="R245" i="142" s="1"/>
  <c r="O370" i="142"/>
  <c r="O169" i="142"/>
  <c r="O182" i="142"/>
  <c r="O187" i="142"/>
  <c r="O192" i="142"/>
  <c r="W192" i="142" s="1"/>
  <c r="O170" i="142"/>
  <c r="O175" i="142"/>
  <c r="K124" i="142"/>
  <c r="L355" i="142"/>
  <c r="M370" i="142"/>
  <c r="N309" i="142"/>
  <c r="M183" i="142"/>
  <c r="M190" i="142"/>
  <c r="M168" i="142"/>
  <c r="M171" i="142"/>
  <c r="M178" i="142"/>
  <c r="M189" i="142"/>
  <c r="L168" i="142"/>
  <c r="L184" i="142"/>
  <c r="L186" i="142"/>
  <c r="L191" i="142"/>
  <c r="T191" i="142" s="1"/>
  <c r="L169" i="142"/>
  <c r="L182" i="142"/>
  <c r="L187" i="142"/>
  <c r="J230" i="142"/>
  <c r="R230" i="142" s="1"/>
  <c r="J250" i="142"/>
  <c r="R250" i="142" s="1"/>
  <c r="O356" i="142"/>
  <c r="O172" i="142"/>
  <c r="O177" i="142"/>
  <c r="O190" i="142"/>
  <c r="O168" i="142"/>
  <c r="O173" i="142"/>
  <c r="O178" i="142"/>
  <c r="O183" i="142"/>
  <c r="K119" i="142"/>
  <c r="L364" i="142"/>
  <c r="M360" i="142"/>
  <c r="N295" i="142"/>
  <c r="M191" i="142"/>
  <c r="U191" i="142" s="1"/>
  <c r="M169" i="142"/>
  <c r="M176" i="142"/>
  <c r="M179" i="142"/>
  <c r="M186" i="142"/>
  <c r="M172" i="142"/>
  <c r="L173" i="142"/>
  <c r="L189" i="142"/>
  <c r="L167" i="142"/>
  <c r="L172" i="142"/>
  <c r="L177" i="142"/>
  <c r="J235" i="142"/>
  <c r="R235" i="142" s="1"/>
  <c r="J236" i="142"/>
  <c r="R236" i="142" s="1"/>
  <c r="O353" i="142"/>
  <c r="O365" i="142"/>
  <c r="O180" i="142"/>
  <c r="O185" i="142"/>
  <c r="O171" i="142"/>
  <c r="O176" i="142"/>
  <c r="O181" i="142"/>
  <c r="O186" i="142"/>
  <c r="L360" i="142"/>
  <c r="L373" i="142"/>
  <c r="N291" i="142"/>
  <c r="N306" i="142"/>
  <c r="M167" i="142"/>
  <c r="M174" i="142"/>
  <c r="M177" i="142"/>
  <c r="M184" i="142"/>
  <c r="M187" i="142"/>
  <c r="M173" i="142"/>
  <c r="J238" i="142"/>
  <c r="R238" i="142" s="1"/>
  <c r="J243" i="142"/>
  <c r="R243" i="142" s="1"/>
  <c r="J248" i="142"/>
  <c r="R248" i="142" s="1"/>
  <c r="J253" i="142"/>
  <c r="R253" i="142" s="1"/>
  <c r="J231" i="142"/>
  <c r="R231" i="142" s="1"/>
  <c r="J244" i="142"/>
  <c r="R244" i="142" s="1"/>
  <c r="J249" i="142"/>
  <c r="R249" i="142" s="1"/>
  <c r="O360" i="142"/>
  <c r="O369" i="142"/>
  <c r="O355" i="142"/>
  <c r="O364" i="142"/>
  <c r="O373" i="142"/>
  <c r="O359" i="142"/>
  <c r="K114" i="142"/>
  <c r="K109" i="142"/>
  <c r="K127" i="142"/>
  <c r="L368" i="142"/>
  <c r="L354" i="142"/>
  <c r="L363" i="142"/>
  <c r="L372" i="142"/>
  <c r="L358" i="142"/>
  <c r="L367" i="142"/>
  <c r="M356" i="142"/>
  <c r="N292" i="142"/>
  <c r="N299" i="142"/>
  <c r="N310" i="142"/>
  <c r="N296" i="142"/>
  <c r="N303" i="142"/>
  <c r="N314" i="142"/>
  <c r="J246" i="142"/>
  <c r="R246" i="142" s="1"/>
  <c r="J251" i="142"/>
  <c r="R251" i="142" s="1"/>
  <c r="J229" i="142"/>
  <c r="R229" i="142" s="1"/>
  <c r="J234" i="142"/>
  <c r="R234" i="142" s="1"/>
  <c r="J239" i="142"/>
  <c r="R239" i="142" s="1"/>
  <c r="J252" i="142"/>
  <c r="R252" i="142" s="1"/>
  <c r="O368" i="142"/>
  <c r="O354" i="142"/>
  <c r="O363" i="142"/>
  <c r="O372" i="142"/>
  <c r="O358" i="142"/>
  <c r="O367" i="142"/>
  <c r="K115" i="142"/>
  <c r="K110" i="142"/>
  <c r="K128" i="142"/>
  <c r="L376" i="142"/>
  <c r="L362" i="142"/>
  <c r="L371" i="142"/>
  <c r="L357" i="142"/>
  <c r="L366" i="142"/>
  <c r="L375" i="142"/>
  <c r="M365" i="142"/>
  <c r="N300" i="142"/>
  <c r="N307" i="142"/>
  <c r="N293" i="142"/>
  <c r="N304" i="142"/>
  <c r="N311" i="142"/>
  <c r="N297" i="142"/>
  <c r="J254" i="142"/>
  <c r="R254" i="142" s="1"/>
  <c r="J232" i="142"/>
  <c r="R232" i="142" s="1"/>
  <c r="J237" i="142"/>
  <c r="R237" i="142" s="1"/>
  <c r="J242" i="142"/>
  <c r="R242" i="142" s="1"/>
  <c r="J247" i="142"/>
  <c r="R247" i="142" s="1"/>
  <c r="O376" i="142"/>
  <c r="O362" i="142"/>
  <c r="O371" i="142"/>
  <c r="O357" i="142"/>
  <c r="O366" i="142"/>
  <c r="K105" i="142"/>
  <c r="K123" i="142"/>
  <c r="K118" i="142"/>
  <c r="L353" i="142"/>
  <c r="L361" i="142"/>
  <c r="L370" i="142"/>
  <c r="L356" i="142"/>
  <c r="L365" i="142"/>
  <c r="M361" i="142"/>
  <c r="M374" i="142"/>
  <c r="N308" i="142"/>
  <c r="N294" i="142"/>
  <c r="N301" i="142"/>
  <c r="N312" i="142"/>
  <c r="N298" i="142"/>
  <c r="N357" i="142"/>
  <c r="N366" i="142"/>
  <c r="N375" i="142"/>
  <c r="N353" i="142"/>
  <c r="N362" i="142"/>
  <c r="N371" i="142"/>
  <c r="L203" i="142"/>
  <c r="L209" i="142"/>
  <c r="L210" i="142"/>
  <c r="L199" i="142"/>
  <c r="L220" i="142"/>
  <c r="L198" i="142"/>
  <c r="L215" i="142"/>
  <c r="M369" i="142"/>
  <c r="M355" i="142"/>
  <c r="M364" i="142"/>
  <c r="M373" i="142"/>
  <c r="M359" i="142"/>
  <c r="M368" i="142"/>
  <c r="N365" i="142"/>
  <c r="N374" i="142"/>
  <c r="N360" i="142"/>
  <c r="N361" i="142"/>
  <c r="N370" i="142"/>
  <c r="N356" i="142"/>
  <c r="L200" i="142"/>
  <c r="L217" i="142"/>
  <c r="L218" i="142"/>
  <c r="L207" i="142"/>
  <c r="L213" i="142"/>
  <c r="L206" i="142"/>
  <c r="L223" i="142"/>
  <c r="T223" i="142" s="1"/>
  <c r="M354" i="142"/>
  <c r="M363" i="142"/>
  <c r="M372" i="142"/>
  <c r="M358" i="142"/>
  <c r="M367" i="142"/>
  <c r="M376" i="142"/>
  <c r="N373" i="142"/>
  <c r="N359" i="142"/>
  <c r="N368" i="142"/>
  <c r="N369" i="142"/>
  <c r="N355" i="142"/>
  <c r="L208" i="142"/>
  <c r="L205" i="142"/>
  <c r="L211" i="142"/>
  <c r="L204" i="142"/>
  <c r="L221" i="142"/>
  <c r="M353" i="142"/>
  <c r="M362" i="142"/>
  <c r="M371" i="142"/>
  <c r="M357" i="142"/>
  <c r="M366" i="142"/>
  <c r="K121" i="142"/>
  <c r="K107" i="142"/>
  <c r="K116" i="142"/>
  <c r="K125" i="142"/>
  <c r="K111" i="142"/>
  <c r="K120" i="142"/>
  <c r="K113" i="142"/>
  <c r="K122" i="142"/>
  <c r="K108" i="142"/>
  <c r="K117" i="142"/>
  <c r="K126" i="142"/>
  <c r="P126" i="142"/>
  <c r="X126" i="142" s="1"/>
  <c r="P119" i="142"/>
  <c r="X119" i="142" s="1"/>
  <c r="P108" i="142"/>
  <c r="X108" i="142" s="1"/>
  <c r="P115" i="142"/>
  <c r="X115" i="142" s="1"/>
  <c r="P122" i="142"/>
  <c r="X122" i="142" s="1"/>
  <c r="P112" i="142"/>
  <c r="X112" i="142" s="1"/>
  <c r="M124" i="142"/>
  <c r="M110" i="142"/>
  <c r="P105" i="142"/>
  <c r="X105" i="142" s="1"/>
  <c r="P116" i="142"/>
  <c r="X116" i="142" s="1"/>
  <c r="P123" i="142"/>
  <c r="X123" i="142" s="1"/>
  <c r="P109" i="142"/>
  <c r="X109" i="142" s="1"/>
  <c r="P120" i="142"/>
  <c r="X120" i="142" s="1"/>
  <c r="P127" i="142"/>
  <c r="X127" i="142" s="1"/>
  <c r="P106" i="142"/>
  <c r="X106" i="142" s="1"/>
  <c r="P113" i="142"/>
  <c r="X113" i="142" s="1"/>
  <c r="P124" i="142"/>
  <c r="X124" i="142" s="1"/>
  <c r="P110" i="142"/>
  <c r="X110" i="142" s="1"/>
  <c r="P117" i="142"/>
  <c r="X117" i="142" s="1"/>
  <c r="P128" i="142"/>
  <c r="X128" i="142" s="1"/>
  <c r="P114" i="142"/>
  <c r="X114" i="142" s="1"/>
  <c r="P121" i="142"/>
  <c r="X121" i="142" s="1"/>
  <c r="P107" i="142"/>
  <c r="X107" i="142" s="1"/>
  <c r="P118" i="142"/>
  <c r="X118" i="142" s="1"/>
  <c r="P125" i="142"/>
  <c r="X125" i="142" s="1"/>
  <c r="N124" i="142"/>
  <c r="N110" i="142"/>
  <c r="N106" i="142"/>
  <c r="N119" i="142"/>
  <c r="N115" i="142"/>
  <c r="N128" i="142"/>
  <c r="P114" i="145"/>
  <c r="X114" i="145" s="1"/>
  <c r="P110" i="145"/>
  <c r="X110" i="145" s="1"/>
  <c r="P121" i="145"/>
  <c r="X121" i="145" s="1"/>
  <c r="P117" i="145"/>
  <c r="X117" i="145" s="1"/>
  <c r="P108" i="145"/>
  <c r="X108" i="145" s="1"/>
  <c r="P125" i="145"/>
  <c r="X125" i="145" s="1"/>
  <c r="P127" i="145"/>
  <c r="X127" i="145" s="1"/>
  <c r="P115" i="145"/>
  <c r="X115" i="145" s="1"/>
  <c r="P107" i="145"/>
  <c r="X107" i="145" s="1"/>
  <c r="P122" i="145"/>
  <c r="X122" i="145" s="1"/>
  <c r="P124" i="145"/>
  <c r="X124" i="145" s="1"/>
  <c r="P118" i="145"/>
  <c r="X118" i="145" s="1"/>
  <c r="P112" i="145"/>
  <c r="X112" i="145" s="1"/>
  <c r="P111" i="145"/>
  <c r="X111" i="145" s="1"/>
  <c r="P113" i="145"/>
  <c r="X113" i="145" s="1"/>
  <c r="P106" i="145"/>
  <c r="X106" i="145" s="1"/>
  <c r="P126" i="145"/>
  <c r="X126" i="145" s="1"/>
  <c r="P128" i="145"/>
  <c r="X128" i="145" s="1"/>
  <c r="P119" i="145"/>
  <c r="X119" i="145" s="1"/>
  <c r="P105" i="145"/>
  <c r="X105" i="145" s="1"/>
  <c r="P116" i="145"/>
  <c r="X116" i="145" s="1"/>
  <c r="P123" i="145"/>
  <c r="X123" i="145" s="1"/>
  <c r="P109" i="145"/>
  <c r="X109" i="145" s="1"/>
  <c r="L378" i="134"/>
  <c r="L364" i="134"/>
  <c r="L373" i="134"/>
  <c r="L374" i="134"/>
  <c r="L353" i="134"/>
  <c r="L361" i="134"/>
  <c r="L370" i="134"/>
  <c r="L365" i="134"/>
  <c r="L375" i="134"/>
  <c r="L355" i="134"/>
  <c r="L363" i="134"/>
  <c r="L372" i="134"/>
  <c r="L354" i="134"/>
  <c r="L359" i="134"/>
  <c r="L360" i="134"/>
  <c r="L369" i="134"/>
  <c r="L356" i="134"/>
  <c r="L366" i="134"/>
  <c r="L376" i="134"/>
  <c r="L362" i="134"/>
  <c r="L371" i="134"/>
  <c r="L357" i="134"/>
  <c r="L358" i="134"/>
  <c r="L367" i="134"/>
  <c r="L368" i="134"/>
  <c r="M106" i="142"/>
  <c r="M117" i="142"/>
  <c r="M113" i="142"/>
  <c r="M128" i="142"/>
  <c r="M114" i="142"/>
  <c r="M121" i="142"/>
  <c r="M107" i="142"/>
  <c r="M118" i="142"/>
  <c r="M125" i="142"/>
  <c r="M111" i="142"/>
  <c r="M122" i="142"/>
  <c r="M108" i="142"/>
  <c r="M115" i="142"/>
  <c r="M126" i="142"/>
  <c r="M112" i="142"/>
  <c r="M119" i="142"/>
  <c r="M105" i="142"/>
  <c r="M116" i="142"/>
  <c r="M123" i="142"/>
  <c r="M109" i="142"/>
  <c r="M120" i="142"/>
  <c r="J124" i="145"/>
  <c r="R124" i="145" s="1"/>
  <c r="L125" i="135"/>
  <c r="J105" i="142"/>
  <c r="R105" i="142" s="1"/>
  <c r="O123" i="145"/>
  <c r="L107" i="135"/>
  <c r="J118" i="142"/>
  <c r="R118" i="142" s="1"/>
  <c r="O106" i="145"/>
  <c r="K113" i="145"/>
  <c r="J114" i="142"/>
  <c r="R114" i="142" s="1"/>
  <c r="J127" i="142"/>
  <c r="R127" i="142" s="1"/>
  <c r="O111" i="145"/>
  <c r="O120" i="145"/>
  <c r="L111" i="135"/>
  <c r="K115" i="145"/>
  <c r="K126" i="145"/>
  <c r="J123" i="142"/>
  <c r="R123" i="142" s="1"/>
  <c r="O116" i="145"/>
  <c r="L114" i="135"/>
  <c r="K122" i="145"/>
  <c r="K112" i="145"/>
  <c r="J109" i="142"/>
  <c r="R109" i="142" s="1"/>
  <c r="O107" i="145"/>
  <c r="L118" i="135"/>
  <c r="L121" i="135"/>
  <c r="K108" i="145"/>
  <c r="J113" i="142"/>
  <c r="R113" i="142" s="1"/>
  <c r="J122" i="142"/>
  <c r="R122" i="142" s="1"/>
  <c r="J108" i="142"/>
  <c r="R108" i="142" s="1"/>
  <c r="J117" i="142"/>
  <c r="R117" i="142" s="1"/>
  <c r="J126" i="142"/>
  <c r="R126" i="142" s="1"/>
  <c r="J112" i="142"/>
  <c r="R112" i="142" s="1"/>
  <c r="O121" i="145"/>
  <c r="O117" i="145"/>
  <c r="O124" i="145"/>
  <c r="O110" i="145"/>
  <c r="O115" i="145"/>
  <c r="O128" i="145"/>
  <c r="L126" i="135"/>
  <c r="L112" i="135"/>
  <c r="L119" i="135"/>
  <c r="L122" i="135"/>
  <c r="L108" i="135"/>
  <c r="L115" i="135"/>
  <c r="K105" i="145"/>
  <c r="K109" i="145"/>
  <c r="K116" i="145"/>
  <c r="K111" i="145"/>
  <c r="K106" i="145"/>
  <c r="K120" i="145"/>
  <c r="J121" i="142"/>
  <c r="R121" i="142" s="1"/>
  <c r="J107" i="142"/>
  <c r="R107" i="142" s="1"/>
  <c r="J116" i="142"/>
  <c r="R116" i="142" s="1"/>
  <c r="J125" i="142"/>
  <c r="R125" i="142" s="1"/>
  <c r="J111" i="142"/>
  <c r="R111" i="142" s="1"/>
  <c r="J120" i="142"/>
  <c r="R120" i="142" s="1"/>
  <c r="O119" i="145"/>
  <c r="O114" i="145"/>
  <c r="O105" i="145"/>
  <c r="O127" i="145"/>
  <c r="O118" i="145"/>
  <c r="O113" i="145"/>
  <c r="L109" i="135"/>
  <c r="L120" i="135"/>
  <c r="L127" i="135"/>
  <c r="L105" i="135"/>
  <c r="L116" i="135"/>
  <c r="L123" i="135"/>
  <c r="K127" i="145"/>
  <c r="K123" i="145"/>
  <c r="K124" i="145"/>
  <c r="K110" i="145"/>
  <c r="K121" i="145"/>
  <c r="K128" i="145"/>
  <c r="J106" i="142"/>
  <c r="R106" i="142" s="1"/>
  <c r="J115" i="142"/>
  <c r="R115" i="142" s="1"/>
  <c r="J124" i="142"/>
  <c r="R124" i="142" s="1"/>
  <c r="J110" i="142"/>
  <c r="R110" i="142" s="1"/>
  <c r="J119" i="142"/>
  <c r="R119" i="142" s="1"/>
  <c r="O109" i="145"/>
  <c r="O122" i="145"/>
  <c r="O108" i="145"/>
  <c r="O125" i="145"/>
  <c r="O126" i="145"/>
  <c r="L110" i="135"/>
  <c r="L117" i="135"/>
  <c r="L128" i="135"/>
  <c r="L106" i="135"/>
  <c r="L113" i="135"/>
  <c r="K125" i="145"/>
  <c r="K114" i="145"/>
  <c r="K107" i="145"/>
  <c r="K117" i="145"/>
  <c r="K118" i="145"/>
  <c r="M120" i="135"/>
  <c r="M115" i="135"/>
  <c r="M119" i="135"/>
  <c r="M107" i="135"/>
  <c r="J113" i="145"/>
  <c r="R113" i="145" s="1"/>
  <c r="M105" i="135"/>
  <c r="M116" i="135"/>
  <c r="J120" i="145"/>
  <c r="R120" i="145" s="1"/>
  <c r="J107" i="145"/>
  <c r="R107" i="145" s="1"/>
  <c r="J106" i="145"/>
  <c r="R106" i="145" s="1"/>
  <c r="J117" i="145"/>
  <c r="R117" i="145" s="1"/>
  <c r="N108" i="145"/>
  <c r="N118" i="145"/>
  <c r="N115" i="145"/>
  <c r="N114" i="145"/>
  <c r="N111" i="145"/>
  <c r="N121" i="145"/>
  <c r="L109" i="142"/>
  <c r="N122" i="145"/>
  <c r="N119" i="145"/>
  <c r="N105" i="145"/>
  <c r="L127" i="142"/>
  <c r="O117" i="135"/>
  <c r="N125" i="145"/>
  <c r="N110" i="145"/>
  <c r="N128" i="145"/>
  <c r="N105" i="142"/>
  <c r="N123" i="142"/>
  <c r="N118" i="142"/>
  <c r="N114" i="142"/>
  <c r="N109" i="142"/>
  <c r="N127" i="142"/>
  <c r="O110" i="135"/>
  <c r="N113" i="142"/>
  <c r="N122" i="142"/>
  <c r="N108" i="142"/>
  <c r="N117" i="142"/>
  <c r="N126" i="142"/>
  <c r="N112" i="142"/>
  <c r="N109" i="145"/>
  <c r="N116" i="145"/>
  <c r="N127" i="145"/>
  <c r="N126" i="145"/>
  <c r="N112" i="145"/>
  <c r="N123" i="145"/>
  <c r="M108" i="145"/>
  <c r="O112" i="135"/>
  <c r="N121" i="142"/>
  <c r="N107" i="142"/>
  <c r="N116" i="142"/>
  <c r="N125" i="142"/>
  <c r="N111" i="142"/>
  <c r="N107" i="145"/>
  <c r="N117" i="145"/>
  <c r="N124" i="145"/>
  <c r="N106" i="145"/>
  <c r="N113" i="145"/>
  <c r="L116" i="142"/>
  <c r="M127" i="145"/>
  <c r="O125" i="135"/>
  <c r="O106" i="135"/>
  <c r="O107" i="135"/>
  <c r="L106" i="142"/>
  <c r="L124" i="142"/>
  <c r="L117" i="142"/>
  <c r="O116" i="135"/>
  <c r="O128" i="135"/>
  <c r="O113" i="135"/>
  <c r="L105" i="142"/>
  <c r="L123" i="142"/>
  <c r="L120" i="142"/>
  <c r="O122" i="135"/>
  <c r="O111" i="135"/>
  <c r="O121" i="135"/>
  <c r="L113" i="142"/>
  <c r="L110" i="142"/>
  <c r="L128" i="142"/>
  <c r="J110" i="145"/>
  <c r="R110" i="145" s="1"/>
  <c r="J121" i="145"/>
  <c r="R121" i="145" s="1"/>
  <c r="J128" i="145"/>
  <c r="R128" i="145" s="1"/>
  <c r="J114" i="145"/>
  <c r="R114" i="145" s="1"/>
  <c r="J125" i="145"/>
  <c r="R125" i="145" s="1"/>
  <c r="J111" i="145"/>
  <c r="R111" i="145" s="1"/>
  <c r="M110" i="135"/>
  <c r="M117" i="135"/>
  <c r="M128" i="135"/>
  <c r="M106" i="135"/>
  <c r="M121" i="135"/>
  <c r="M124" i="135"/>
  <c r="M123" i="135"/>
  <c r="M118" i="135"/>
  <c r="M127" i="135"/>
  <c r="M125" i="135"/>
  <c r="M114" i="135"/>
  <c r="M111" i="135"/>
  <c r="J118" i="145"/>
  <c r="R118" i="145" s="1"/>
  <c r="J105" i="145"/>
  <c r="R105" i="145" s="1"/>
  <c r="J115" i="145"/>
  <c r="R115" i="145" s="1"/>
  <c r="J122" i="145"/>
  <c r="R122" i="145" s="1"/>
  <c r="J108" i="145"/>
  <c r="R108" i="145" s="1"/>
  <c r="J119" i="145"/>
  <c r="R119" i="145" s="1"/>
  <c r="M109" i="135"/>
  <c r="M126" i="135"/>
  <c r="M112" i="135"/>
  <c r="M113" i="135"/>
  <c r="M122" i="135"/>
  <c r="J126" i="145"/>
  <c r="R126" i="145" s="1"/>
  <c r="J112" i="145"/>
  <c r="R112" i="145" s="1"/>
  <c r="J123" i="145"/>
  <c r="R123" i="145" s="1"/>
  <c r="J109" i="145"/>
  <c r="R109" i="145" s="1"/>
  <c r="J116" i="145"/>
  <c r="R116" i="145" s="1"/>
  <c r="K116" i="135"/>
  <c r="M109" i="145"/>
  <c r="M123" i="145"/>
  <c r="M120" i="145"/>
  <c r="M124" i="145"/>
  <c r="M110" i="145"/>
  <c r="M113" i="145"/>
  <c r="M122" i="145"/>
  <c r="M126" i="145"/>
  <c r="M117" i="145"/>
  <c r="M112" i="145"/>
  <c r="K106" i="135"/>
  <c r="K125" i="135"/>
  <c r="O120" i="135"/>
  <c r="O124" i="135"/>
  <c r="O119" i="135"/>
  <c r="O108" i="135"/>
  <c r="O118" i="135"/>
  <c r="O115" i="135"/>
  <c r="L114" i="142"/>
  <c r="L121" i="142"/>
  <c r="L107" i="142"/>
  <c r="L118" i="142"/>
  <c r="L125" i="142"/>
  <c r="L111" i="142"/>
  <c r="M107" i="145"/>
  <c r="M121" i="145"/>
  <c r="M128" i="145"/>
  <c r="M116" i="145"/>
  <c r="M125" i="145"/>
  <c r="M111" i="145"/>
  <c r="K111" i="135"/>
  <c r="O109" i="135"/>
  <c r="O126" i="135"/>
  <c r="O127" i="135"/>
  <c r="O105" i="135"/>
  <c r="O114" i="135"/>
  <c r="L122" i="142"/>
  <c r="L108" i="142"/>
  <c r="L115" i="142"/>
  <c r="L126" i="142"/>
  <c r="L112" i="142"/>
  <c r="M114" i="145"/>
  <c r="M118" i="145"/>
  <c r="M115" i="145"/>
  <c r="M106" i="145"/>
  <c r="M105" i="145"/>
  <c r="K112" i="135"/>
  <c r="P124" i="135"/>
  <c r="X124" i="135" s="1"/>
  <c r="P117" i="135"/>
  <c r="X117" i="135" s="1"/>
  <c r="K108" i="135"/>
  <c r="K123" i="135"/>
  <c r="P106" i="135"/>
  <c r="X106" i="135" s="1"/>
  <c r="K122" i="135"/>
  <c r="K124" i="135"/>
  <c r="P120" i="135"/>
  <c r="X120" i="135" s="1"/>
  <c r="P123" i="135"/>
  <c r="X123" i="135" s="1"/>
  <c r="P128" i="135"/>
  <c r="X128" i="135" s="1"/>
  <c r="P113" i="135"/>
  <c r="X113" i="135" s="1"/>
  <c r="P110" i="135"/>
  <c r="X110" i="135" s="1"/>
  <c r="K119" i="135"/>
  <c r="K105" i="135"/>
  <c r="K107" i="135"/>
  <c r="K118" i="135"/>
  <c r="P105" i="135"/>
  <c r="X105" i="135" s="1"/>
  <c r="P127" i="135"/>
  <c r="X127" i="135" s="1"/>
  <c r="P116" i="135"/>
  <c r="X116" i="135" s="1"/>
  <c r="P109" i="135"/>
  <c r="X109" i="135" s="1"/>
  <c r="K128" i="135"/>
  <c r="K127" i="135"/>
  <c r="K121" i="135"/>
  <c r="K115" i="135"/>
  <c r="K109" i="135"/>
  <c r="P111" i="135"/>
  <c r="X111" i="135" s="1"/>
  <c r="P114" i="135"/>
  <c r="X114" i="135" s="1"/>
  <c r="P121" i="135"/>
  <c r="X121" i="135" s="1"/>
  <c r="P107" i="135"/>
  <c r="X107" i="135" s="1"/>
  <c r="P118" i="135"/>
  <c r="X118" i="135" s="1"/>
  <c r="P125" i="135"/>
  <c r="X125" i="135" s="1"/>
  <c r="P112" i="135"/>
  <c r="X112" i="135" s="1"/>
  <c r="P119" i="135"/>
  <c r="X119" i="135" s="1"/>
  <c r="P122" i="135"/>
  <c r="X122" i="135" s="1"/>
  <c r="P108" i="135"/>
  <c r="X108" i="135" s="1"/>
  <c r="P115" i="135"/>
  <c r="X115" i="135" s="1"/>
  <c r="K126" i="135"/>
  <c r="K114" i="135"/>
  <c r="K113" i="135"/>
  <c r="K110" i="135"/>
  <c r="K120" i="135"/>
  <c r="N116" i="135"/>
  <c r="N111" i="135"/>
  <c r="N121" i="135"/>
  <c r="N113" i="135"/>
  <c r="N108" i="135"/>
  <c r="N126" i="135"/>
  <c r="N112" i="135"/>
  <c r="N122" i="135"/>
  <c r="N117" i="135"/>
  <c r="N120" i="135"/>
  <c r="N107" i="135"/>
  <c r="N125" i="135"/>
  <c r="N119" i="135"/>
  <c r="N128" i="135"/>
  <c r="N106" i="135"/>
  <c r="N115" i="135"/>
  <c r="N124" i="135"/>
  <c r="N110" i="135"/>
  <c r="N127" i="135"/>
  <c r="N105" i="135"/>
  <c r="N114" i="135"/>
  <c r="N123" i="135"/>
  <c r="N109" i="135"/>
  <c r="C31" i="156"/>
  <c r="C33" i="156" s="1"/>
  <c r="C28" i="155"/>
  <c r="C30" i="155"/>
  <c r="H38" i="161"/>
  <c r="G39" i="161"/>
  <c r="L87" i="145"/>
  <c r="P99" i="135"/>
  <c r="X99" i="135" s="1"/>
  <c r="P90" i="135"/>
  <c r="X90" i="135" s="1"/>
  <c r="P85" i="135"/>
  <c r="X85" i="135" s="1"/>
  <c r="P89" i="135"/>
  <c r="X89" i="135" s="1"/>
  <c r="P82" i="135"/>
  <c r="X82" i="135" s="1"/>
  <c r="P92" i="135"/>
  <c r="X92" i="135" s="1"/>
  <c r="J87" i="145"/>
  <c r="R87" i="145" s="1"/>
  <c r="J78" i="145"/>
  <c r="R78" i="145" s="1"/>
  <c r="K93" i="135"/>
  <c r="K86" i="135"/>
  <c r="K96" i="135"/>
  <c r="K92" i="135"/>
  <c r="K81" i="135"/>
  <c r="K91" i="135"/>
  <c r="K79" i="135"/>
  <c r="K89" i="135"/>
  <c r="K99" i="135"/>
  <c r="S99" i="135" s="1"/>
  <c r="K85" i="135"/>
  <c r="K78" i="135"/>
  <c r="K88" i="135"/>
  <c r="K98" i="135"/>
  <c r="S98" i="135" s="1"/>
  <c r="P97" i="135"/>
  <c r="X97" i="135" s="1"/>
  <c r="P88" i="135"/>
  <c r="X88" i="135" s="1"/>
  <c r="P76" i="135"/>
  <c r="X76" i="135" s="1"/>
  <c r="P78" i="135"/>
  <c r="X78" i="135" s="1"/>
  <c r="P98" i="135"/>
  <c r="X98" i="135" s="1"/>
  <c r="P77" i="135"/>
  <c r="X77" i="135" s="1"/>
  <c r="P95" i="135"/>
  <c r="X95" i="135" s="1"/>
  <c r="P84" i="135"/>
  <c r="X84" i="135" s="1"/>
  <c r="P80" i="135"/>
  <c r="X80" i="135" s="1"/>
  <c r="P83" i="135"/>
  <c r="X83" i="135" s="1"/>
  <c r="P94" i="135"/>
  <c r="X94" i="135" s="1"/>
  <c r="P93" i="135"/>
  <c r="X93" i="135" s="1"/>
  <c r="P79" i="135"/>
  <c r="X79" i="135" s="1"/>
  <c r="K76" i="135"/>
  <c r="K87" i="135"/>
  <c r="K94" i="135"/>
  <c r="K97" i="135"/>
  <c r="K74" i="135"/>
  <c r="K82" i="135"/>
  <c r="P74" i="135"/>
  <c r="X74" i="135" s="1"/>
  <c r="P81" i="135"/>
  <c r="X81" i="135" s="1"/>
  <c r="P86" i="135"/>
  <c r="X86" i="135" s="1"/>
  <c r="P91" i="135"/>
  <c r="X91" i="135" s="1"/>
  <c r="P96" i="135"/>
  <c r="X96" i="135" s="1"/>
  <c r="P75" i="135"/>
  <c r="X75" i="135" s="1"/>
  <c r="K77" i="135"/>
  <c r="K84" i="135"/>
  <c r="K95" i="135"/>
  <c r="K75" i="135"/>
  <c r="K80" i="135"/>
  <c r="K83" i="135"/>
  <c r="L90" i="145"/>
  <c r="L94" i="145"/>
  <c r="L97" i="145"/>
  <c r="L80" i="145"/>
  <c r="L75" i="145"/>
  <c r="L77" i="145"/>
  <c r="L88" i="145"/>
  <c r="L95" i="145"/>
  <c r="L98" i="145"/>
  <c r="T98" i="145" s="1"/>
  <c r="L76" i="145"/>
  <c r="L83" i="145"/>
  <c r="L78" i="145"/>
  <c r="L85" i="145"/>
  <c r="L96" i="145"/>
  <c r="L74" i="145"/>
  <c r="L81" i="145"/>
  <c r="L84" i="145"/>
  <c r="L91" i="145"/>
  <c r="L86" i="145"/>
  <c r="L93" i="145"/>
  <c r="L79" i="145"/>
  <c r="L82" i="145"/>
  <c r="L89" i="145"/>
  <c r="L92" i="145"/>
  <c r="J88" i="145"/>
  <c r="R88" i="145" s="1"/>
  <c r="J77" i="145"/>
  <c r="R77" i="145" s="1"/>
  <c r="L92" i="135"/>
  <c r="L91" i="135"/>
  <c r="L94" i="135"/>
  <c r="L76" i="135"/>
  <c r="L87" i="135"/>
  <c r="L88" i="135"/>
  <c r="L97" i="135"/>
  <c r="M90" i="145"/>
  <c r="J74" i="145"/>
  <c r="R74" i="145" s="1"/>
  <c r="J84" i="145"/>
  <c r="R84" i="145" s="1"/>
  <c r="J75" i="145"/>
  <c r="R75" i="145" s="1"/>
  <c r="L78" i="135"/>
  <c r="L99" i="135"/>
  <c r="T99" i="135" s="1"/>
  <c r="L77" i="135"/>
  <c r="L80" i="135"/>
  <c r="L95" i="135"/>
  <c r="L90" i="135"/>
  <c r="J82" i="145"/>
  <c r="R82" i="145" s="1"/>
  <c r="J92" i="145"/>
  <c r="R92" i="145" s="1"/>
  <c r="J83" i="145"/>
  <c r="R83" i="145" s="1"/>
  <c r="L98" i="135"/>
  <c r="T98" i="135" s="1"/>
  <c r="L75" i="135"/>
  <c r="L85" i="135"/>
  <c r="L82" i="135"/>
  <c r="L96" i="135"/>
  <c r="L81" i="135"/>
  <c r="J79" i="145"/>
  <c r="R79" i="145" s="1"/>
  <c r="J97" i="145"/>
  <c r="R97" i="145" s="1"/>
  <c r="J80" i="145"/>
  <c r="R80" i="145" s="1"/>
  <c r="L86" i="135"/>
  <c r="L83" i="135"/>
  <c r="L74" i="135"/>
  <c r="L93" i="135"/>
  <c r="L79" i="135"/>
  <c r="L84" i="135"/>
  <c r="J377" i="134"/>
  <c r="J354" i="134"/>
  <c r="J367" i="134"/>
  <c r="J364" i="134"/>
  <c r="J376" i="134"/>
  <c r="J373" i="134"/>
  <c r="J375" i="134"/>
  <c r="J355" i="134"/>
  <c r="J362" i="134"/>
  <c r="J363" i="134"/>
  <c r="J372" i="134"/>
  <c r="J358" i="134"/>
  <c r="J353" i="134"/>
  <c r="J360" i="134"/>
  <c r="J361" i="134"/>
  <c r="J370" i="134"/>
  <c r="J371" i="134"/>
  <c r="J357" i="134"/>
  <c r="J366" i="134"/>
  <c r="J359" i="134"/>
  <c r="J368" i="134"/>
  <c r="J369" i="134"/>
  <c r="J378" i="134"/>
  <c r="J356" i="134"/>
  <c r="J365" i="134"/>
  <c r="K90" i="145"/>
  <c r="K81" i="145"/>
  <c r="K91" i="145"/>
  <c r="K78" i="145"/>
  <c r="M93" i="135"/>
  <c r="K96" i="145"/>
  <c r="M90" i="135"/>
  <c r="K95" i="145"/>
  <c r="K85" i="145"/>
  <c r="K80" i="145"/>
  <c r="K84" i="145"/>
  <c r="K77" i="145"/>
  <c r="K88" i="145"/>
  <c r="K98" i="145"/>
  <c r="S98" i="145" s="1"/>
  <c r="K83" i="145"/>
  <c r="K82" i="145"/>
  <c r="K94" i="145"/>
  <c r="K87" i="145"/>
  <c r="K86" i="145"/>
  <c r="K97" i="145"/>
  <c r="K75" i="145"/>
  <c r="J93" i="145"/>
  <c r="R93" i="145" s="1"/>
  <c r="J98" i="145"/>
  <c r="R98" i="145" s="1"/>
  <c r="J76" i="145"/>
  <c r="R76" i="145" s="1"/>
  <c r="J89" i="145"/>
  <c r="R89" i="145" s="1"/>
  <c r="J94" i="145"/>
  <c r="R94" i="145" s="1"/>
  <c r="J99" i="145"/>
  <c r="R99" i="145" s="1"/>
  <c r="M76" i="135"/>
  <c r="M81" i="135"/>
  <c r="M94" i="135"/>
  <c r="M91" i="135"/>
  <c r="K92" i="145"/>
  <c r="K93" i="145"/>
  <c r="K79" i="145"/>
  <c r="K76" i="145"/>
  <c r="K89" i="145"/>
  <c r="K74" i="145"/>
  <c r="J85" i="145"/>
  <c r="R85" i="145" s="1"/>
  <c r="J90" i="145"/>
  <c r="R90" i="145" s="1"/>
  <c r="J95" i="145"/>
  <c r="R95" i="145" s="1"/>
  <c r="J81" i="145"/>
  <c r="R81" i="145" s="1"/>
  <c r="J86" i="145"/>
  <c r="R86" i="145" s="1"/>
  <c r="J91" i="145"/>
  <c r="R91" i="145" s="1"/>
  <c r="M80" i="135"/>
  <c r="O95" i="145"/>
  <c r="O80" i="145"/>
  <c r="O81" i="145"/>
  <c r="O77" i="145"/>
  <c r="O98" i="145"/>
  <c r="W98" i="145" s="1"/>
  <c r="O84" i="145"/>
  <c r="O91" i="145"/>
  <c r="O85" i="145"/>
  <c r="O82" i="145"/>
  <c r="O86" i="145"/>
  <c r="M84" i="135"/>
  <c r="M79" i="135"/>
  <c r="M89" i="135"/>
  <c r="M99" i="135"/>
  <c r="U99" i="135" s="1"/>
  <c r="J92" i="135"/>
  <c r="R92" i="135" s="1"/>
  <c r="O74" i="145"/>
  <c r="O92" i="145"/>
  <c r="O83" i="145"/>
  <c r="M85" i="135"/>
  <c r="M74" i="135"/>
  <c r="M82" i="135"/>
  <c r="N91" i="145"/>
  <c r="M360" i="134"/>
  <c r="N74" i="145"/>
  <c r="N84" i="145"/>
  <c r="M370" i="134"/>
  <c r="N88" i="145"/>
  <c r="O94" i="145"/>
  <c r="O93" i="145"/>
  <c r="O79" i="145"/>
  <c r="O78" i="145"/>
  <c r="O89" i="145"/>
  <c r="O88" i="145"/>
  <c r="O99" i="145"/>
  <c r="W99" i="145" s="1"/>
  <c r="O375" i="134"/>
  <c r="N96" i="145"/>
  <c r="N79" i="145"/>
  <c r="N97" i="145"/>
  <c r="N98" i="145"/>
  <c r="V98" i="145" s="1"/>
  <c r="N89" i="145"/>
  <c r="M371" i="134"/>
  <c r="O76" i="145"/>
  <c r="O96" i="145"/>
  <c r="O87" i="145"/>
  <c r="O90" i="145"/>
  <c r="O97" i="145"/>
  <c r="K374" i="134"/>
  <c r="N83" i="145"/>
  <c r="N93" i="145"/>
  <c r="N76" i="145"/>
  <c r="N94" i="145"/>
  <c r="M84" i="145"/>
  <c r="M95" i="145"/>
  <c r="M78" i="145"/>
  <c r="M87" i="145"/>
  <c r="M99" i="145"/>
  <c r="U99" i="145" s="1"/>
  <c r="M81" i="145"/>
  <c r="M77" i="145"/>
  <c r="M92" i="145"/>
  <c r="M86" i="145"/>
  <c r="M80" i="145"/>
  <c r="M74" i="145"/>
  <c r="M97" i="145"/>
  <c r="M85" i="145"/>
  <c r="N84" i="135"/>
  <c r="M89" i="145"/>
  <c r="M96" i="145"/>
  <c r="M82" i="145"/>
  <c r="M83" i="145"/>
  <c r="M91" i="145"/>
  <c r="N77" i="135"/>
  <c r="N99" i="145"/>
  <c r="V99" i="145" s="1"/>
  <c r="N77" i="145"/>
  <c r="N82" i="145"/>
  <c r="N87" i="145"/>
  <c r="N92" i="145"/>
  <c r="N78" i="145"/>
  <c r="M93" i="145"/>
  <c r="M88" i="145"/>
  <c r="M75" i="145"/>
  <c r="M98" i="145"/>
  <c r="U98" i="145" s="1"/>
  <c r="M76" i="145"/>
  <c r="M79" i="145"/>
  <c r="N75" i="145"/>
  <c r="N80" i="145"/>
  <c r="N85" i="145"/>
  <c r="N90" i="145"/>
  <c r="N95" i="145"/>
  <c r="N81" i="145"/>
  <c r="J91" i="135"/>
  <c r="R91" i="135" s="1"/>
  <c r="J89" i="135"/>
  <c r="R89" i="135" s="1"/>
  <c r="J82" i="135"/>
  <c r="R82" i="135" s="1"/>
  <c r="J86" i="135"/>
  <c r="R86" i="135" s="1"/>
  <c r="J96" i="135"/>
  <c r="R96" i="135" s="1"/>
  <c r="J87" i="135"/>
  <c r="R87" i="135" s="1"/>
  <c r="J94" i="135"/>
  <c r="R94" i="135" s="1"/>
  <c r="J79" i="135"/>
  <c r="R79" i="135" s="1"/>
  <c r="J83" i="135"/>
  <c r="R83" i="135" s="1"/>
  <c r="M92" i="135"/>
  <c r="M78" i="135"/>
  <c r="M87" i="135"/>
  <c r="M88" i="135"/>
  <c r="M97" i="135"/>
  <c r="M98" i="135"/>
  <c r="U98" i="135" s="1"/>
  <c r="J77" i="135"/>
  <c r="R77" i="135" s="1"/>
  <c r="J99" i="135"/>
  <c r="R99" i="135" s="1"/>
  <c r="J97" i="135"/>
  <c r="R97" i="135" s="1"/>
  <c r="J84" i="135"/>
  <c r="R84" i="135" s="1"/>
  <c r="M77" i="135"/>
  <c r="M86" i="135"/>
  <c r="M95" i="135"/>
  <c r="M96" i="135"/>
  <c r="M75" i="135"/>
  <c r="J284" i="134"/>
  <c r="R284" i="134" s="1"/>
  <c r="N83" i="135"/>
  <c r="N90" i="135"/>
  <c r="N81" i="135"/>
  <c r="N79" i="135"/>
  <c r="N80" i="135"/>
  <c r="N85" i="135"/>
  <c r="N92" i="135"/>
  <c r="N78" i="135"/>
  <c r="N74" i="135"/>
  <c r="N88" i="135"/>
  <c r="N97" i="135"/>
  <c r="N98" i="135"/>
  <c r="V98" i="135" s="1"/>
  <c r="N87" i="135"/>
  <c r="N95" i="135"/>
  <c r="N86" i="135"/>
  <c r="N75" i="135"/>
  <c r="N96" i="135"/>
  <c r="N99" i="135"/>
  <c r="V99" i="135" s="1"/>
  <c r="N76" i="135"/>
  <c r="N93" i="135"/>
  <c r="N94" i="135"/>
  <c r="N91" i="135"/>
  <c r="N89" i="135"/>
  <c r="M358" i="134"/>
  <c r="M368" i="134"/>
  <c r="M378" i="134"/>
  <c r="M356" i="134"/>
  <c r="M355" i="134"/>
  <c r="M369" i="134"/>
  <c r="M353" i="134"/>
  <c r="M367" i="134"/>
  <c r="M377" i="134"/>
  <c r="M361" i="134"/>
  <c r="M366" i="134"/>
  <c r="M365" i="134"/>
  <c r="M376" i="134"/>
  <c r="M375" i="134"/>
  <c r="M354" i="134"/>
  <c r="M364" i="134"/>
  <c r="J81" i="135"/>
  <c r="R81" i="135" s="1"/>
  <c r="J75" i="135"/>
  <c r="R75" i="135" s="1"/>
  <c r="J80" i="135"/>
  <c r="R80" i="135" s="1"/>
  <c r="J74" i="135"/>
  <c r="R74" i="135" s="1"/>
  <c r="J90" i="135"/>
  <c r="R90" i="135" s="1"/>
  <c r="J85" i="135"/>
  <c r="R85" i="135" s="1"/>
  <c r="M363" i="134"/>
  <c r="M374" i="134"/>
  <c r="M373" i="134"/>
  <c r="M357" i="134"/>
  <c r="M362" i="134"/>
  <c r="M359" i="134"/>
  <c r="J78" i="135"/>
  <c r="R78" i="135" s="1"/>
  <c r="J93" i="135"/>
  <c r="R93" i="135" s="1"/>
  <c r="J88" i="135"/>
  <c r="R88" i="135" s="1"/>
  <c r="J95" i="135"/>
  <c r="R95" i="135" s="1"/>
  <c r="J98" i="135"/>
  <c r="R98" i="135" s="1"/>
  <c r="P373" i="134"/>
  <c r="K232" i="134"/>
  <c r="P249" i="134"/>
  <c r="X249" i="134" s="1"/>
  <c r="P242" i="134"/>
  <c r="X242" i="134" s="1"/>
  <c r="O370" i="134"/>
  <c r="P254" i="134"/>
  <c r="X254" i="134" s="1"/>
  <c r="P247" i="134"/>
  <c r="X247" i="134" s="1"/>
  <c r="P374" i="134"/>
  <c r="O356" i="134"/>
  <c r="P232" i="134"/>
  <c r="X232" i="134" s="1"/>
  <c r="P378" i="134"/>
  <c r="P353" i="134"/>
  <c r="O354" i="134"/>
  <c r="O365" i="134"/>
  <c r="P244" i="134"/>
  <c r="X244" i="134" s="1"/>
  <c r="P237" i="134"/>
  <c r="X237" i="134" s="1"/>
  <c r="P364" i="134"/>
  <c r="P361" i="134"/>
  <c r="O369" i="134"/>
  <c r="O366" i="134"/>
  <c r="P252" i="134"/>
  <c r="X252" i="134" s="1"/>
  <c r="P230" i="134"/>
  <c r="X230" i="134" s="1"/>
  <c r="P235" i="134"/>
  <c r="X235" i="134" s="1"/>
  <c r="P240" i="134"/>
  <c r="X240" i="134" s="1"/>
  <c r="P245" i="134"/>
  <c r="X245" i="134" s="1"/>
  <c r="P250" i="134"/>
  <c r="X250" i="134" s="1"/>
  <c r="P355" i="134"/>
  <c r="P363" i="134"/>
  <c r="P372" i="134"/>
  <c r="P354" i="134"/>
  <c r="P359" i="134"/>
  <c r="P360" i="134"/>
  <c r="P369" i="134"/>
  <c r="K238" i="134"/>
  <c r="O368" i="134"/>
  <c r="O377" i="134"/>
  <c r="O378" i="134"/>
  <c r="O364" i="134"/>
  <c r="O373" i="134"/>
  <c r="O374" i="134"/>
  <c r="P233" i="134"/>
  <c r="X233" i="134" s="1"/>
  <c r="P238" i="134"/>
  <c r="X238" i="134" s="1"/>
  <c r="P243" i="134"/>
  <c r="X243" i="134" s="1"/>
  <c r="P248" i="134"/>
  <c r="X248" i="134" s="1"/>
  <c r="P253" i="134"/>
  <c r="X253" i="134" s="1"/>
  <c r="P231" i="134"/>
  <c r="X231" i="134" s="1"/>
  <c r="P362" i="134"/>
  <c r="P371" i="134"/>
  <c r="P357" i="134"/>
  <c r="P358" i="134"/>
  <c r="P367" i="134"/>
  <c r="P368" i="134"/>
  <c r="P377" i="134"/>
  <c r="O376" i="134"/>
  <c r="O355" i="134"/>
  <c r="O363" i="134"/>
  <c r="O372" i="134"/>
  <c r="O358" i="134"/>
  <c r="O359" i="134"/>
  <c r="P236" i="134"/>
  <c r="X236" i="134" s="1"/>
  <c r="P241" i="134"/>
  <c r="X241" i="134" s="1"/>
  <c r="P246" i="134"/>
  <c r="X246" i="134" s="1"/>
  <c r="P251" i="134"/>
  <c r="X251" i="134" s="1"/>
  <c r="P229" i="134"/>
  <c r="X229" i="134" s="1"/>
  <c r="P234" i="134"/>
  <c r="X234" i="134" s="1"/>
  <c r="P370" i="134"/>
  <c r="P356" i="134"/>
  <c r="P365" i="134"/>
  <c r="P366" i="134"/>
  <c r="P375" i="134"/>
  <c r="K249" i="134"/>
  <c r="O353" i="134"/>
  <c r="O361" i="134"/>
  <c r="O360" i="134"/>
  <c r="O371" i="134"/>
  <c r="O357" i="134"/>
  <c r="O362" i="134"/>
  <c r="J250" i="134"/>
  <c r="R250" i="134" s="1"/>
  <c r="J229" i="134"/>
  <c r="R229" i="134" s="1"/>
  <c r="J232" i="134"/>
  <c r="R232" i="134" s="1"/>
  <c r="J231" i="134"/>
  <c r="R231" i="134" s="1"/>
  <c r="J240" i="134"/>
  <c r="R240" i="134" s="1"/>
  <c r="J239" i="134"/>
  <c r="R239" i="134" s="1"/>
  <c r="J243" i="134"/>
  <c r="R243" i="134" s="1"/>
  <c r="J253" i="134"/>
  <c r="R253" i="134" s="1"/>
  <c r="J238" i="134"/>
  <c r="R238" i="134" s="1"/>
  <c r="J233" i="134"/>
  <c r="R233" i="134" s="1"/>
  <c r="J251" i="134"/>
  <c r="R251" i="134" s="1"/>
  <c r="J236" i="134"/>
  <c r="R236" i="134" s="1"/>
  <c r="J246" i="134"/>
  <c r="R246" i="134" s="1"/>
  <c r="M254" i="134"/>
  <c r="M237" i="134"/>
  <c r="M247" i="134"/>
  <c r="J249" i="134"/>
  <c r="R249" i="134" s="1"/>
  <c r="J235" i="134"/>
  <c r="R235" i="134" s="1"/>
  <c r="J242" i="134"/>
  <c r="R242" i="134" s="1"/>
  <c r="J245" i="134"/>
  <c r="R245" i="134" s="1"/>
  <c r="J252" i="134"/>
  <c r="R252" i="134" s="1"/>
  <c r="J230" i="134"/>
  <c r="R230" i="134" s="1"/>
  <c r="M246" i="134"/>
  <c r="M229" i="134"/>
  <c r="M239" i="134"/>
  <c r="M251" i="134"/>
  <c r="M234" i="134"/>
  <c r="M252" i="134"/>
  <c r="J241" i="134"/>
  <c r="R241" i="134" s="1"/>
  <c r="J248" i="134"/>
  <c r="R248" i="134" s="1"/>
  <c r="J234" i="134"/>
  <c r="R234" i="134" s="1"/>
  <c r="J237" i="134"/>
  <c r="R237" i="134" s="1"/>
  <c r="J244" i="134"/>
  <c r="R244" i="134" s="1"/>
  <c r="J247" i="134"/>
  <c r="R247" i="134" s="1"/>
  <c r="M232" i="134"/>
  <c r="M242" i="134"/>
  <c r="M233" i="134"/>
  <c r="M230" i="134"/>
  <c r="M235" i="134"/>
  <c r="M240" i="134"/>
  <c r="M245" i="134"/>
  <c r="M250" i="134"/>
  <c r="M236" i="134"/>
  <c r="M241" i="134"/>
  <c r="M238" i="134"/>
  <c r="M243" i="134"/>
  <c r="M248" i="134"/>
  <c r="M253" i="134"/>
  <c r="M231" i="134"/>
  <c r="M244" i="134"/>
  <c r="O243" i="134"/>
  <c r="O238" i="134"/>
  <c r="O250" i="134"/>
  <c r="L246" i="134"/>
  <c r="O253" i="134"/>
  <c r="L229" i="134"/>
  <c r="O232" i="134"/>
  <c r="O231" i="134"/>
  <c r="L239" i="134"/>
  <c r="O233" i="134"/>
  <c r="O240" i="134"/>
  <c r="O251" i="134"/>
  <c r="O229" i="134"/>
  <c r="O236" i="134"/>
  <c r="O239" i="134"/>
  <c r="O246" i="134"/>
  <c r="L235" i="134"/>
  <c r="L245" i="134"/>
  <c r="L236" i="134"/>
  <c r="O241" i="134"/>
  <c r="O248" i="134"/>
  <c r="O234" i="134"/>
  <c r="O237" i="134"/>
  <c r="O244" i="134"/>
  <c r="O247" i="134"/>
  <c r="O254" i="134"/>
  <c r="L251" i="134"/>
  <c r="L234" i="134"/>
  <c r="L252" i="134"/>
  <c r="O249" i="134"/>
  <c r="O235" i="134"/>
  <c r="O242" i="134"/>
  <c r="O245" i="134"/>
  <c r="O252" i="134"/>
  <c r="L230" i="134"/>
  <c r="L240" i="134"/>
  <c r="L250" i="134"/>
  <c r="L241" i="134"/>
  <c r="K378" i="134"/>
  <c r="K355" i="134"/>
  <c r="K364" i="134"/>
  <c r="K361" i="134"/>
  <c r="K373" i="134"/>
  <c r="K362" i="134"/>
  <c r="K363" i="134"/>
  <c r="K372" i="134"/>
  <c r="K353" i="134"/>
  <c r="K359" i="134"/>
  <c r="K354" i="134"/>
  <c r="K369" i="134"/>
  <c r="K358" i="134"/>
  <c r="K371" i="134"/>
  <c r="K357" i="134"/>
  <c r="K360" i="134"/>
  <c r="K367" i="134"/>
  <c r="K368" i="134"/>
  <c r="K377" i="134"/>
  <c r="K370" i="134"/>
  <c r="K356" i="134"/>
  <c r="K365" i="134"/>
  <c r="K366" i="134"/>
  <c r="K375" i="134"/>
  <c r="K250" i="134"/>
  <c r="K253" i="134"/>
  <c r="K243" i="134"/>
  <c r="K252" i="134"/>
  <c r="K242" i="134"/>
  <c r="K231" i="134"/>
  <c r="L238" i="134"/>
  <c r="L243" i="134"/>
  <c r="L248" i="134"/>
  <c r="L253" i="134"/>
  <c r="L231" i="134"/>
  <c r="L244" i="134"/>
  <c r="L249" i="134"/>
  <c r="L254" i="134"/>
  <c r="L232" i="134"/>
  <c r="L237" i="134"/>
  <c r="L242" i="134"/>
  <c r="L247" i="134"/>
  <c r="O316" i="134"/>
  <c r="K235" i="134"/>
  <c r="K245" i="134"/>
  <c r="K230" i="134"/>
  <c r="K233" i="134"/>
  <c r="K240" i="134"/>
  <c r="K251" i="134"/>
  <c r="K229" i="134"/>
  <c r="K236" i="134"/>
  <c r="K239" i="134"/>
  <c r="K246" i="134"/>
  <c r="K241" i="134"/>
  <c r="K248" i="134"/>
  <c r="K234" i="134"/>
  <c r="K237" i="134"/>
  <c r="K244" i="134"/>
  <c r="K247" i="134"/>
  <c r="N302" i="134"/>
  <c r="N312" i="134"/>
  <c r="N307" i="134"/>
  <c r="N296" i="134"/>
  <c r="J212" i="134"/>
  <c r="R212" i="134" s="1"/>
  <c r="O309" i="134"/>
  <c r="J213" i="134"/>
  <c r="R213" i="134" s="1"/>
  <c r="L273" i="134"/>
  <c r="N316" i="134"/>
  <c r="N291" i="134"/>
  <c r="J219" i="134"/>
  <c r="R219" i="134" s="1"/>
  <c r="J210" i="134"/>
  <c r="R210" i="134" s="1"/>
  <c r="L271" i="134"/>
  <c r="O311" i="134"/>
  <c r="J203" i="134"/>
  <c r="R203" i="134" s="1"/>
  <c r="J217" i="134"/>
  <c r="R217" i="134" s="1"/>
  <c r="L265" i="134"/>
  <c r="O297" i="134"/>
  <c r="N292" i="134"/>
  <c r="J200" i="134"/>
  <c r="R200" i="134" s="1"/>
  <c r="L279" i="134"/>
  <c r="J75" i="134"/>
  <c r="O294" i="134"/>
  <c r="K264" i="134"/>
  <c r="N293" i="134"/>
  <c r="N309" i="134"/>
  <c r="N310" i="134"/>
  <c r="N300" i="134"/>
  <c r="N305" i="134"/>
  <c r="N299" i="134"/>
  <c r="N315" i="134"/>
  <c r="J201" i="134"/>
  <c r="R201" i="134" s="1"/>
  <c r="J198" i="134"/>
  <c r="R198" i="134" s="1"/>
  <c r="J211" i="134"/>
  <c r="R211" i="134" s="1"/>
  <c r="J208" i="134"/>
  <c r="R208" i="134" s="1"/>
  <c r="J222" i="134"/>
  <c r="R222" i="134" s="1"/>
  <c r="J199" i="134"/>
  <c r="R199" i="134" s="1"/>
  <c r="L272" i="134"/>
  <c r="L266" i="134"/>
  <c r="L281" i="134"/>
  <c r="L275" i="134"/>
  <c r="L274" i="134"/>
  <c r="J83" i="134"/>
  <c r="O310" i="134"/>
  <c r="O304" i="134"/>
  <c r="O305" i="134"/>
  <c r="O299" i="134"/>
  <c r="K284" i="134"/>
  <c r="N301" i="134"/>
  <c r="N298" i="134"/>
  <c r="N303" i="134"/>
  <c r="N297" i="134"/>
  <c r="N313" i="134"/>
  <c r="N306" i="134"/>
  <c r="J209" i="134"/>
  <c r="R209" i="134" s="1"/>
  <c r="J206" i="134"/>
  <c r="R206" i="134" s="1"/>
  <c r="J220" i="134"/>
  <c r="R220" i="134" s="1"/>
  <c r="J216" i="134"/>
  <c r="R216" i="134" s="1"/>
  <c r="J223" i="134"/>
  <c r="R223" i="134" s="1"/>
  <c r="J207" i="134"/>
  <c r="R207" i="134" s="1"/>
  <c r="L267" i="134"/>
  <c r="L261" i="134"/>
  <c r="L268" i="134"/>
  <c r="L283" i="134"/>
  <c r="L282" i="134"/>
  <c r="O293" i="134"/>
  <c r="O298" i="134"/>
  <c r="O312" i="134"/>
  <c r="O306" i="134"/>
  <c r="O307" i="134"/>
  <c r="K273" i="134"/>
  <c r="N308" i="134"/>
  <c r="N295" i="134"/>
  <c r="N311" i="134"/>
  <c r="N304" i="134"/>
  <c r="N294" i="134"/>
  <c r="J204" i="134"/>
  <c r="R204" i="134" s="1"/>
  <c r="J218" i="134"/>
  <c r="R218" i="134" s="1"/>
  <c r="J214" i="134"/>
  <c r="R214" i="134" s="1"/>
  <c r="J221" i="134"/>
  <c r="R221" i="134" s="1"/>
  <c r="J205" i="134"/>
  <c r="R205" i="134" s="1"/>
  <c r="J202" i="134"/>
  <c r="R202" i="134" s="1"/>
  <c r="L276" i="134"/>
  <c r="L278" i="134"/>
  <c r="L263" i="134"/>
  <c r="L262" i="134"/>
  <c r="L285" i="134"/>
  <c r="O301" i="134"/>
  <c r="O295" i="134"/>
  <c r="O300" i="134"/>
  <c r="O314" i="134"/>
  <c r="O315" i="134"/>
  <c r="K263" i="134"/>
  <c r="K283" i="134"/>
  <c r="K266" i="134"/>
  <c r="K274" i="134"/>
  <c r="L264" i="134"/>
  <c r="L284" i="134"/>
  <c r="L269" i="134"/>
  <c r="L260" i="134"/>
  <c r="L280" i="134"/>
  <c r="L270" i="134"/>
  <c r="O296" i="134"/>
  <c r="O302" i="134"/>
  <c r="O303" i="134"/>
  <c r="O292" i="134"/>
  <c r="O313" i="134"/>
  <c r="O291" i="134"/>
  <c r="K261" i="134"/>
  <c r="K281" i="134"/>
  <c r="K271" i="134"/>
  <c r="K262" i="134"/>
  <c r="K282" i="134"/>
  <c r="K272" i="134"/>
  <c r="K279" i="134"/>
  <c r="K269" i="134"/>
  <c r="K260" i="134"/>
  <c r="K280" i="134"/>
  <c r="K270" i="134"/>
  <c r="K277" i="134"/>
  <c r="K267" i="134"/>
  <c r="K278" i="134"/>
  <c r="K268" i="134"/>
  <c r="K275" i="134"/>
  <c r="K265" i="134"/>
  <c r="K285" i="134"/>
  <c r="N207" i="134"/>
  <c r="J274" i="134"/>
  <c r="R274" i="134" s="1"/>
  <c r="J262" i="134"/>
  <c r="R262" i="134" s="1"/>
  <c r="O263" i="134"/>
  <c r="J276" i="134"/>
  <c r="R276" i="134" s="1"/>
  <c r="J279" i="134"/>
  <c r="R279" i="134" s="1"/>
  <c r="J267" i="134"/>
  <c r="R267" i="134" s="1"/>
  <c r="O268" i="134"/>
  <c r="J269" i="134"/>
  <c r="R269" i="134" s="1"/>
  <c r="J266" i="134"/>
  <c r="R266" i="134" s="1"/>
  <c r="J275" i="134"/>
  <c r="R275" i="134" s="1"/>
  <c r="J280" i="134"/>
  <c r="R280" i="134" s="1"/>
  <c r="O266" i="134"/>
  <c r="O274" i="134"/>
  <c r="J261" i="134"/>
  <c r="R261" i="134" s="1"/>
  <c r="J271" i="134"/>
  <c r="R271" i="134" s="1"/>
  <c r="J268" i="134"/>
  <c r="R268" i="134" s="1"/>
  <c r="J285" i="134"/>
  <c r="R285" i="134" s="1"/>
  <c r="O279" i="134"/>
  <c r="O265" i="134"/>
  <c r="N262" i="134"/>
  <c r="P86" i="134"/>
  <c r="O267" i="134"/>
  <c r="O273" i="134"/>
  <c r="O283" i="134"/>
  <c r="L300" i="134"/>
  <c r="P313" i="134"/>
  <c r="K202" i="134"/>
  <c r="O272" i="134"/>
  <c r="O278" i="134"/>
  <c r="O275" i="134"/>
  <c r="O285" i="134"/>
  <c r="K201" i="134"/>
  <c r="K211" i="134"/>
  <c r="K219" i="134"/>
  <c r="J272" i="134"/>
  <c r="R272" i="134" s="1"/>
  <c r="J263" i="134"/>
  <c r="R263" i="134" s="1"/>
  <c r="J281" i="134"/>
  <c r="R281" i="134" s="1"/>
  <c r="J260" i="134"/>
  <c r="R260" i="134" s="1"/>
  <c r="J278" i="134"/>
  <c r="R278" i="134" s="1"/>
  <c r="J277" i="134"/>
  <c r="R277" i="134" s="1"/>
  <c r="L315" i="134"/>
  <c r="N283" i="134"/>
  <c r="P89" i="134"/>
  <c r="O264" i="134"/>
  <c r="O284" i="134"/>
  <c r="O269" i="134"/>
  <c r="O260" i="134"/>
  <c r="O280" i="134"/>
  <c r="O270" i="134"/>
  <c r="O277" i="134"/>
  <c r="P312" i="134"/>
  <c r="M130" i="134"/>
  <c r="K210" i="134"/>
  <c r="K203" i="134"/>
  <c r="K212" i="134"/>
  <c r="J264" i="134"/>
  <c r="R264" i="134" s="1"/>
  <c r="J282" i="134"/>
  <c r="R282" i="134" s="1"/>
  <c r="J273" i="134"/>
  <c r="R273" i="134" s="1"/>
  <c r="J265" i="134"/>
  <c r="R265" i="134" s="1"/>
  <c r="J283" i="134"/>
  <c r="R283" i="134" s="1"/>
  <c r="L291" i="134"/>
  <c r="O276" i="134"/>
  <c r="O261" i="134"/>
  <c r="O281" i="134"/>
  <c r="O271" i="134"/>
  <c r="O262" i="134"/>
  <c r="L305" i="134"/>
  <c r="L310" i="134"/>
  <c r="N272" i="134"/>
  <c r="L301" i="134"/>
  <c r="L304" i="134"/>
  <c r="N269" i="134"/>
  <c r="N266" i="134"/>
  <c r="N276" i="134"/>
  <c r="K206" i="134"/>
  <c r="K216" i="134"/>
  <c r="K199" i="134"/>
  <c r="L313" i="134"/>
  <c r="L308" i="134"/>
  <c r="L297" i="134"/>
  <c r="N274" i="134"/>
  <c r="N284" i="134"/>
  <c r="N270" i="134"/>
  <c r="P88" i="134"/>
  <c r="K214" i="134"/>
  <c r="K223" i="134"/>
  <c r="K207" i="134"/>
  <c r="L293" i="134"/>
  <c r="L292" i="134"/>
  <c r="L311" i="134"/>
  <c r="N261" i="134"/>
  <c r="N271" i="134"/>
  <c r="N275" i="134"/>
  <c r="N280" i="134"/>
  <c r="P85" i="134"/>
  <c r="N265" i="134"/>
  <c r="N282" i="134"/>
  <c r="N273" i="134"/>
  <c r="N260" i="134"/>
  <c r="N278" i="134"/>
  <c r="N277" i="134"/>
  <c r="P98" i="134"/>
  <c r="N264" i="134"/>
  <c r="N279" i="134"/>
  <c r="N263" i="134"/>
  <c r="N281" i="134"/>
  <c r="N268" i="134"/>
  <c r="N267" i="134"/>
  <c r="P75" i="134"/>
  <c r="P95" i="134"/>
  <c r="P300" i="134"/>
  <c r="P295" i="134"/>
  <c r="P297" i="134"/>
  <c r="P272" i="134"/>
  <c r="X272" i="134" s="1"/>
  <c r="P271" i="134"/>
  <c r="X271" i="134" s="1"/>
  <c r="P279" i="134"/>
  <c r="X279" i="134" s="1"/>
  <c r="P262" i="134"/>
  <c r="X262" i="134" s="1"/>
  <c r="P278" i="134"/>
  <c r="X278" i="134" s="1"/>
  <c r="P282" i="134"/>
  <c r="X282" i="134" s="1"/>
  <c r="P260" i="134"/>
  <c r="X260" i="134" s="1"/>
  <c r="P280" i="134"/>
  <c r="X280" i="134" s="1"/>
  <c r="P270" i="134"/>
  <c r="X270" i="134" s="1"/>
  <c r="P277" i="134"/>
  <c r="X277" i="134" s="1"/>
  <c r="P267" i="134"/>
  <c r="X267" i="134" s="1"/>
  <c r="P266" i="134"/>
  <c r="X266" i="134" s="1"/>
  <c r="P273" i="134"/>
  <c r="X273" i="134" s="1"/>
  <c r="P268" i="134"/>
  <c r="X268" i="134" s="1"/>
  <c r="P275" i="134"/>
  <c r="X275" i="134" s="1"/>
  <c r="P265" i="134"/>
  <c r="X265" i="134" s="1"/>
  <c r="P285" i="134"/>
  <c r="X285" i="134" s="1"/>
  <c r="P276" i="134"/>
  <c r="X276" i="134" s="1"/>
  <c r="P261" i="134"/>
  <c r="X261" i="134" s="1"/>
  <c r="P281" i="134"/>
  <c r="X281" i="134" s="1"/>
  <c r="P263" i="134"/>
  <c r="X263" i="134" s="1"/>
  <c r="P283" i="134"/>
  <c r="X283" i="134" s="1"/>
  <c r="P274" i="134"/>
  <c r="X274" i="134" s="1"/>
  <c r="P264" i="134"/>
  <c r="X264" i="134" s="1"/>
  <c r="P284" i="134"/>
  <c r="X284" i="134" s="1"/>
  <c r="P216" i="134"/>
  <c r="X216" i="134" s="1"/>
  <c r="P307" i="134"/>
  <c r="P301" i="134"/>
  <c r="P296" i="134"/>
  <c r="P291" i="134"/>
  <c r="P314" i="134"/>
  <c r="K209" i="134"/>
  <c r="K221" i="134"/>
  <c r="K200" i="134"/>
  <c r="K205" i="134"/>
  <c r="K217" i="134"/>
  <c r="K215" i="134"/>
  <c r="K220" i="134"/>
  <c r="L299" i="134"/>
  <c r="L306" i="134"/>
  <c r="L298" i="134"/>
  <c r="L316" i="134"/>
  <c r="L309" i="134"/>
  <c r="L294" i="134"/>
  <c r="L312" i="134"/>
  <c r="P83" i="134"/>
  <c r="P93" i="134"/>
  <c r="P76" i="134"/>
  <c r="P94" i="134"/>
  <c r="P308" i="134"/>
  <c r="P309" i="134"/>
  <c r="P303" i="134"/>
  <c r="P298" i="134"/>
  <c r="K198" i="134"/>
  <c r="K222" i="134"/>
  <c r="K208" i="134"/>
  <c r="K213" i="134"/>
  <c r="K218" i="134"/>
  <c r="L296" i="134"/>
  <c r="L314" i="134"/>
  <c r="L307" i="134"/>
  <c r="L295" i="134"/>
  <c r="L302" i="134"/>
  <c r="P80" i="134"/>
  <c r="P90" i="134"/>
  <c r="P81" i="134"/>
  <c r="P292" i="134"/>
  <c r="P316" i="134"/>
  <c r="P302" i="134"/>
  <c r="P304" i="134"/>
  <c r="P305" i="134"/>
  <c r="P215" i="134"/>
  <c r="X215" i="134" s="1"/>
  <c r="P206" i="134"/>
  <c r="X206" i="134" s="1"/>
  <c r="P212" i="134"/>
  <c r="X212" i="134" s="1"/>
  <c r="P221" i="134"/>
  <c r="X221" i="134" s="1"/>
  <c r="P205" i="134"/>
  <c r="X205" i="134" s="1"/>
  <c r="P202" i="134"/>
  <c r="X202" i="134" s="1"/>
  <c r="M305" i="134"/>
  <c r="P220" i="134"/>
  <c r="X220" i="134" s="1"/>
  <c r="P203" i="134"/>
  <c r="X203" i="134" s="1"/>
  <c r="P199" i="134"/>
  <c r="X199" i="134" s="1"/>
  <c r="P209" i="134"/>
  <c r="X209" i="134" s="1"/>
  <c r="P200" i="134"/>
  <c r="X200" i="134" s="1"/>
  <c r="P217" i="134"/>
  <c r="X217" i="134" s="1"/>
  <c r="M315" i="134"/>
  <c r="M294" i="134"/>
  <c r="M293" i="134"/>
  <c r="M292" i="134"/>
  <c r="M310" i="134"/>
  <c r="M299" i="134"/>
  <c r="M298" i="134"/>
  <c r="M308" i="134"/>
  <c r="M311" i="134"/>
  <c r="P293" i="134"/>
  <c r="P315" i="134"/>
  <c r="P294" i="134"/>
  <c r="P310" i="134"/>
  <c r="P311" i="134"/>
  <c r="P299" i="134"/>
  <c r="M304" i="134"/>
  <c r="M314" i="134"/>
  <c r="M309" i="134"/>
  <c r="O215" i="134"/>
  <c r="M296" i="134"/>
  <c r="M313" i="134"/>
  <c r="M306" i="134"/>
  <c r="M295" i="134"/>
  <c r="M316" i="134"/>
  <c r="M302" i="134"/>
  <c r="O206" i="134"/>
  <c r="O216" i="134"/>
  <c r="M291" i="134"/>
  <c r="M312" i="134"/>
  <c r="M301" i="134"/>
  <c r="M307" i="134"/>
  <c r="M300" i="134"/>
  <c r="M297" i="134"/>
  <c r="N203" i="134"/>
  <c r="O219" i="134"/>
  <c r="O222" i="134"/>
  <c r="O213" i="134"/>
  <c r="N200" i="134"/>
  <c r="O220" i="134"/>
  <c r="O203" i="134"/>
  <c r="O202" i="134"/>
  <c r="O207" i="134"/>
  <c r="O198" i="134"/>
  <c r="O208" i="134"/>
  <c r="O218" i="134"/>
  <c r="N212" i="134"/>
  <c r="N213" i="134"/>
  <c r="O204" i="134"/>
  <c r="O201" i="134"/>
  <c r="O214" i="134"/>
  <c r="O211" i="134"/>
  <c r="O223" i="134"/>
  <c r="O210" i="134"/>
  <c r="N219" i="134"/>
  <c r="O199" i="134"/>
  <c r="O212" i="134"/>
  <c r="O209" i="134"/>
  <c r="O221" i="134"/>
  <c r="O200" i="134"/>
  <c r="O205" i="134"/>
  <c r="K97" i="134"/>
  <c r="K86" i="134"/>
  <c r="J296" i="134"/>
  <c r="P207" i="134"/>
  <c r="X207" i="134" s="1"/>
  <c r="P219" i="134"/>
  <c r="X219" i="134" s="1"/>
  <c r="P198" i="134"/>
  <c r="X198" i="134" s="1"/>
  <c r="P222" i="134"/>
  <c r="X222" i="134" s="1"/>
  <c r="P208" i="134"/>
  <c r="X208" i="134" s="1"/>
  <c r="P213" i="134"/>
  <c r="X213" i="134" s="1"/>
  <c r="P218" i="134"/>
  <c r="X218" i="134" s="1"/>
  <c r="K79" i="134"/>
  <c r="J302" i="134"/>
  <c r="K89" i="134"/>
  <c r="P204" i="134"/>
  <c r="X204" i="134" s="1"/>
  <c r="P201" i="134"/>
  <c r="X201" i="134" s="1"/>
  <c r="P214" i="134"/>
  <c r="X214" i="134" s="1"/>
  <c r="P211" i="134"/>
  <c r="X211" i="134" s="1"/>
  <c r="P223" i="134"/>
  <c r="X223" i="134" s="1"/>
  <c r="K76" i="134"/>
  <c r="J313" i="134"/>
  <c r="P91" i="134"/>
  <c r="P96" i="134"/>
  <c r="P74" i="134"/>
  <c r="P79" i="134"/>
  <c r="P84" i="134"/>
  <c r="P97" i="134"/>
  <c r="P99" i="134"/>
  <c r="P77" i="134"/>
  <c r="P82" i="134"/>
  <c r="P87" i="134"/>
  <c r="P92" i="134"/>
  <c r="K92" i="134"/>
  <c r="K77" i="134"/>
  <c r="K95" i="134"/>
  <c r="J292" i="134"/>
  <c r="J291" i="134"/>
  <c r="J301" i="134"/>
  <c r="J303" i="134"/>
  <c r="K83" i="134"/>
  <c r="K93" i="134"/>
  <c r="K82" i="134"/>
  <c r="J297" i="134"/>
  <c r="J306" i="134"/>
  <c r="J316" i="134"/>
  <c r="K99" i="134"/>
  <c r="K88" i="134"/>
  <c r="K98" i="134"/>
  <c r="J312" i="134"/>
  <c r="J307" i="134"/>
  <c r="J298" i="134"/>
  <c r="K75" i="134"/>
  <c r="K78" i="134"/>
  <c r="K85" i="134"/>
  <c r="K96" i="134"/>
  <c r="K74" i="134"/>
  <c r="K81" i="134"/>
  <c r="J300" i="134"/>
  <c r="J305" i="134"/>
  <c r="J299" i="134"/>
  <c r="J315" i="134"/>
  <c r="J308" i="134"/>
  <c r="J295" i="134"/>
  <c r="J311" i="134"/>
  <c r="K84" i="134"/>
  <c r="K91" i="134"/>
  <c r="K94" i="134"/>
  <c r="K80" i="134"/>
  <c r="K87" i="134"/>
  <c r="K90" i="134"/>
  <c r="J304" i="134"/>
  <c r="J294" i="134"/>
  <c r="J314" i="134"/>
  <c r="J293" i="134"/>
  <c r="J309" i="134"/>
  <c r="N202" i="134"/>
  <c r="N215" i="134"/>
  <c r="N201" i="134"/>
  <c r="N198" i="134"/>
  <c r="N211" i="134"/>
  <c r="N208" i="134"/>
  <c r="N222" i="134"/>
  <c r="M199" i="134"/>
  <c r="N210" i="134"/>
  <c r="N217" i="134"/>
  <c r="N209" i="134"/>
  <c r="N206" i="134"/>
  <c r="N220" i="134"/>
  <c r="N216" i="134"/>
  <c r="N223" i="134"/>
  <c r="M218" i="134"/>
  <c r="N199" i="134"/>
  <c r="N204" i="134"/>
  <c r="N218" i="134"/>
  <c r="N214" i="134"/>
  <c r="N221" i="134"/>
  <c r="M221" i="134"/>
  <c r="M217" i="134"/>
  <c r="M206" i="134"/>
  <c r="M216" i="134"/>
  <c r="M204" i="134"/>
  <c r="M214" i="134"/>
  <c r="M205" i="134"/>
  <c r="M210" i="134"/>
  <c r="M209" i="134"/>
  <c r="M220" i="134"/>
  <c r="M223" i="134"/>
  <c r="M207" i="134"/>
  <c r="M212" i="134"/>
  <c r="M219" i="134"/>
  <c r="M203" i="134"/>
  <c r="M200" i="134"/>
  <c r="M213" i="134"/>
  <c r="M202" i="134"/>
  <c r="M215" i="134"/>
  <c r="M201" i="134"/>
  <c r="M198" i="134"/>
  <c r="M211" i="134"/>
  <c r="M208" i="134"/>
  <c r="J90" i="134"/>
  <c r="J85" i="134"/>
  <c r="J98" i="134"/>
  <c r="J93" i="134"/>
  <c r="J97" i="134"/>
  <c r="J78" i="134"/>
  <c r="J96" i="134"/>
  <c r="J76" i="134"/>
  <c r="J86" i="134"/>
  <c r="J79" i="134"/>
  <c r="N92" i="134"/>
  <c r="J74" i="134"/>
  <c r="J81" i="134"/>
  <c r="J84" i="134"/>
  <c r="J91" i="134"/>
  <c r="J94" i="134"/>
  <c r="J80" i="134"/>
  <c r="J87" i="134"/>
  <c r="J82" i="134"/>
  <c r="J89" i="134"/>
  <c r="J92" i="134"/>
  <c r="J99" i="134"/>
  <c r="J77" i="134"/>
  <c r="J88" i="134"/>
  <c r="L31" i="134"/>
  <c r="L20" i="134"/>
  <c r="N93" i="134"/>
  <c r="L30" i="134"/>
  <c r="N82" i="134"/>
  <c r="L16" i="134"/>
  <c r="L34" i="134"/>
  <c r="L19" i="134"/>
  <c r="L29" i="134"/>
  <c r="N78" i="134"/>
  <c r="N96" i="134"/>
  <c r="N81" i="134"/>
  <c r="N91" i="134"/>
  <c r="L24" i="134"/>
  <c r="L17" i="134"/>
  <c r="L27" i="134"/>
  <c r="L37" i="134"/>
  <c r="N86" i="134"/>
  <c r="N79" i="134"/>
  <c r="N89" i="134"/>
  <c r="N99" i="134"/>
  <c r="J17" i="134"/>
  <c r="L23" i="134"/>
  <c r="L12" i="134"/>
  <c r="L22" i="134"/>
  <c r="N85" i="134"/>
  <c r="N74" i="134"/>
  <c r="N84" i="134"/>
  <c r="J37" i="134"/>
  <c r="J30" i="134"/>
  <c r="J23" i="134"/>
  <c r="J27" i="134"/>
  <c r="J31" i="134"/>
  <c r="J13" i="134"/>
  <c r="M127" i="134"/>
  <c r="L32" i="134"/>
  <c r="L18" i="134"/>
  <c r="L25" i="134"/>
  <c r="L28" i="134"/>
  <c r="L35" i="134"/>
  <c r="L13" i="134"/>
  <c r="N94" i="134"/>
  <c r="N80" i="134"/>
  <c r="N87" i="134"/>
  <c r="N90" i="134"/>
  <c r="N97" i="134"/>
  <c r="N75" i="134"/>
  <c r="J25" i="134"/>
  <c r="J16" i="134"/>
  <c r="J18" i="134"/>
  <c r="J20" i="134"/>
  <c r="L15" i="134"/>
  <c r="L26" i="134"/>
  <c r="L33" i="134"/>
  <c r="L36" i="134"/>
  <c r="L14" i="134"/>
  <c r="N77" i="134"/>
  <c r="N88" i="134"/>
  <c r="N95" i="134"/>
  <c r="N98" i="134"/>
  <c r="N76" i="134"/>
  <c r="J22" i="134"/>
  <c r="J32" i="134"/>
  <c r="J26" i="134"/>
  <c r="J36" i="134"/>
  <c r="M126" i="134"/>
  <c r="M107" i="134"/>
  <c r="J7" i="156"/>
  <c r="H7" i="156"/>
  <c r="M116" i="134"/>
  <c r="M113" i="134"/>
  <c r="M110" i="134"/>
  <c r="M121" i="134"/>
  <c r="D7" i="156"/>
  <c r="J14" i="134"/>
  <c r="J35" i="134"/>
  <c r="J21" i="134"/>
  <c r="J15" i="134"/>
  <c r="J28" i="134"/>
  <c r="M124" i="134"/>
  <c r="M112" i="134"/>
  <c r="L7" i="156"/>
  <c r="O37" i="134"/>
  <c r="O30" i="134"/>
  <c r="M94" i="134"/>
  <c r="M99" i="134"/>
  <c r="O18" i="134"/>
  <c r="M93" i="134"/>
  <c r="O36" i="134"/>
  <c r="O25" i="134"/>
  <c r="M98" i="134"/>
  <c r="O19" i="134"/>
  <c r="O24" i="134"/>
  <c r="O33" i="134"/>
  <c r="M80" i="134"/>
  <c r="M87" i="134"/>
  <c r="O22" i="134"/>
  <c r="O31" i="134"/>
  <c r="M78" i="134"/>
  <c r="M85" i="134"/>
  <c r="M92" i="134"/>
  <c r="L78" i="134"/>
  <c r="O12" i="134"/>
  <c r="O27" i="134"/>
  <c r="O21" i="134"/>
  <c r="O32" i="134"/>
  <c r="O26" i="134"/>
  <c r="M89" i="134"/>
  <c r="M75" i="134"/>
  <c r="M88" i="134"/>
  <c r="M82" i="134"/>
  <c r="M95" i="134"/>
  <c r="K105" i="134"/>
  <c r="O20" i="134"/>
  <c r="O14" i="134"/>
  <c r="O29" i="134"/>
  <c r="O15" i="134"/>
  <c r="O17" i="134"/>
  <c r="M97" i="134"/>
  <c r="M83" i="134"/>
  <c r="M77" i="134"/>
  <c r="M90" i="134"/>
  <c r="M76" i="134"/>
  <c r="K122" i="134"/>
  <c r="M35" i="134"/>
  <c r="M28" i="134"/>
  <c r="L87" i="134"/>
  <c r="M115" i="134"/>
  <c r="M117" i="134"/>
  <c r="M106" i="134"/>
  <c r="M120" i="134"/>
  <c r="M114" i="134"/>
  <c r="M108" i="134"/>
  <c r="M125" i="134"/>
  <c r="M111" i="134"/>
  <c r="M105" i="134"/>
  <c r="M122" i="134"/>
  <c r="L118" i="134"/>
  <c r="L88" i="134"/>
  <c r="J121" i="134"/>
  <c r="R121" i="134" s="1"/>
  <c r="L98" i="134"/>
  <c r="O129" i="134"/>
  <c r="N125" i="134"/>
  <c r="N37" i="134"/>
  <c r="L92" i="134"/>
  <c r="L83" i="134"/>
  <c r="L93" i="134"/>
  <c r="O28" i="134"/>
  <c r="O35" i="134"/>
  <c r="O13" i="134"/>
  <c r="O16" i="134"/>
  <c r="O23" i="134"/>
  <c r="M81" i="134"/>
  <c r="M86" i="134"/>
  <c r="M91" i="134"/>
  <c r="M96" i="134"/>
  <c r="M74" i="134"/>
  <c r="M79" i="134"/>
  <c r="N30" i="134"/>
  <c r="K121" i="134"/>
  <c r="M13" i="134"/>
  <c r="J33" i="134"/>
  <c r="J19" i="134"/>
  <c r="J24" i="134"/>
  <c r="J29" i="134"/>
  <c r="J34" i="134"/>
  <c r="L79" i="134"/>
  <c r="L97" i="134"/>
  <c r="L80" i="134"/>
  <c r="L90" i="134"/>
  <c r="M123" i="134"/>
  <c r="M109" i="134"/>
  <c r="M118" i="134"/>
  <c r="M119" i="134"/>
  <c r="M128" i="134"/>
  <c r="J126" i="134"/>
  <c r="R126" i="134" s="1"/>
  <c r="L84" i="134"/>
  <c r="L75" i="134"/>
  <c r="L85" i="134"/>
  <c r="N129" i="134"/>
  <c r="N106" i="134"/>
  <c r="N107" i="134"/>
  <c r="N112" i="134"/>
  <c r="L95" i="134"/>
  <c r="L81" i="134"/>
  <c r="L86" i="134"/>
  <c r="L91" i="134"/>
  <c r="L96" i="134"/>
  <c r="L74" i="134"/>
  <c r="N116" i="134"/>
  <c r="L76" i="134"/>
  <c r="L89" i="134"/>
  <c r="L94" i="134"/>
  <c r="L99" i="134"/>
  <c r="L77" i="134"/>
  <c r="O112" i="134"/>
  <c r="O107" i="134"/>
  <c r="N105" i="134"/>
  <c r="N114" i="134"/>
  <c r="N115" i="134"/>
  <c r="N124" i="134"/>
  <c r="N110" i="134"/>
  <c r="N111" i="134"/>
  <c r="N120" i="134"/>
  <c r="O119" i="134"/>
  <c r="N113" i="134"/>
  <c r="N122" i="134"/>
  <c r="N123" i="134"/>
  <c r="N109" i="134"/>
  <c r="N118" i="134"/>
  <c r="N119" i="134"/>
  <c r="N128" i="134"/>
  <c r="O118" i="134"/>
  <c r="O122" i="134"/>
  <c r="O125" i="134"/>
  <c r="N121" i="134"/>
  <c r="N130" i="134"/>
  <c r="N108" i="134"/>
  <c r="N117" i="134"/>
  <c r="N126" i="134"/>
  <c r="L122" i="134"/>
  <c r="L127" i="134"/>
  <c r="N15" i="134"/>
  <c r="N16" i="134"/>
  <c r="J130" i="134"/>
  <c r="R130" i="134" s="1"/>
  <c r="L108" i="134"/>
  <c r="L128" i="134"/>
  <c r="N20" i="134"/>
  <c r="J111" i="134"/>
  <c r="R111" i="134" s="1"/>
  <c r="J108" i="134"/>
  <c r="R108" i="134" s="1"/>
  <c r="L117" i="134"/>
  <c r="N25" i="134"/>
  <c r="J120" i="134"/>
  <c r="R120" i="134" s="1"/>
  <c r="J117" i="134"/>
  <c r="R117" i="134" s="1"/>
  <c r="L130" i="134"/>
  <c r="L126" i="134"/>
  <c r="N13" i="134"/>
  <c r="N18" i="134"/>
  <c r="N23" i="134"/>
  <c r="N28" i="134"/>
  <c r="N33" i="134"/>
  <c r="N19" i="134"/>
  <c r="N24" i="134"/>
  <c r="J119" i="134"/>
  <c r="R119" i="134" s="1"/>
  <c r="J128" i="134"/>
  <c r="R128" i="134" s="1"/>
  <c r="J129" i="134"/>
  <c r="R129" i="134" s="1"/>
  <c r="J107" i="134"/>
  <c r="R107" i="134" s="1"/>
  <c r="J116" i="134"/>
  <c r="R116" i="134" s="1"/>
  <c r="J125" i="134"/>
  <c r="R125" i="134" s="1"/>
  <c r="L116" i="134"/>
  <c r="L113" i="134"/>
  <c r="L106" i="134"/>
  <c r="L115" i="134"/>
  <c r="L124" i="134"/>
  <c r="L105" i="134"/>
  <c r="L111" i="134"/>
  <c r="L112" i="134"/>
  <c r="L121" i="134"/>
  <c r="N21" i="134"/>
  <c r="N26" i="134"/>
  <c r="N31" i="134"/>
  <c r="N36" i="134"/>
  <c r="N14" i="134"/>
  <c r="N27" i="134"/>
  <c r="N32" i="134"/>
  <c r="J127" i="134"/>
  <c r="R127" i="134" s="1"/>
  <c r="J105" i="134"/>
  <c r="R105" i="134" s="1"/>
  <c r="J114" i="134"/>
  <c r="R114" i="134" s="1"/>
  <c r="J115" i="134"/>
  <c r="R115" i="134" s="1"/>
  <c r="J124" i="134"/>
  <c r="R124" i="134" s="1"/>
  <c r="J110" i="134"/>
  <c r="R110" i="134" s="1"/>
  <c r="K111" i="134"/>
  <c r="K108" i="134"/>
  <c r="M17" i="134"/>
  <c r="M18" i="134"/>
  <c r="L125" i="134"/>
  <c r="L107" i="134"/>
  <c r="L114" i="134"/>
  <c r="L123" i="134"/>
  <c r="L109" i="134"/>
  <c r="L110" i="134"/>
  <c r="L119" i="134"/>
  <c r="L120" i="134"/>
  <c r="N29" i="134"/>
  <c r="N34" i="134"/>
  <c r="N12" i="134"/>
  <c r="N17" i="134"/>
  <c r="N22" i="134"/>
  <c r="J106" i="134"/>
  <c r="R106" i="134" s="1"/>
  <c r="J112" i="134"/>
  <c r="R112" i="134" s="1"/>
  <c r="J113" i="134"/>
  <c r="R113" i="134" s="1"/>
  <c r="J122" i="134"/>
  <c r="R122" i="134" s="1"/>
  <c r="J123" i="134"/>
  <c r="R123" i="134" s="1"/>
  <c r="J109" i="134"/>
  <c r="R109" i="134" s="1"/>
  <c r="K112" i="134"/>
  <c r="K117" i="134"/>
  <c r="M22" i="134"/>
  <c r="M23" i="134"/>
  <c r="K13" i="134"/>
  <c r="O120" i="134"/>
  <c r="O127" i="134"/>
  <c r="O130" i="134"/>
  <c r="O108" i="134"/>
  <c r="O115" i="134"/>
  <c r="O126" i="134"/>
  <c r="K16" i="134"/>
  <c r="O128" i="134"/>
  <c r="O106" i="134"/>
  <c r="O113" i="134"/>
  <c r="O116" i="134"/>
  <c r="O123" i="134"/>
  <c r="O109" i="134"/>
  <c r="K28" i="134"/>
  <c r="K23" i="134"/>
  <c r="O105" i="134"/>
  <c r="O111" i="134"/>
  <c r="O114" i="134"/>
  <c r="O121" i="134"/>
  <c r="O124" i="134"/>
  <c r="O110" i="134"/>
  <c r="K35" i="134"/>
  <c r="K34" i="134"/>
  <c r="E7" i="156"/>
  <c r="K36" i="134"/>
  <c r="K14" i="134"/>
  <c r="K21" i="134"/>
  <c r="K24" i="134"/>
  <c r="K31" i="134"/>
  <c r="K17" i="134"/>
  <c r="K12" i="134"/>
  <c r="K19" i="134"/>
  <c r="K22" i="134"/>
  <c r="K29" i="134"/>
  <c r="K32" i="134"/>
  <c r="K18" i="134"/>
  <c r="K25" i="134"/>
  <c r="K20" i="134"/>
  <c r="K27" i="134"/>
  <c r="K30" i="134"/>
  <c r="K37" i="134"/>
  <c r="K15" i="134"/>
  <c r="K26" i="134"/>
  <c r="K110" i="134"/>
  <c r="K119" i="134"/>
  <c r="K120" i="134"/>
  <c r="K129" i="134"/>
  <c r="K130" i="134"/>
  <c r="K116" i="134"/>
  <c r="K125" i="134"/>
  <c r="M25" i="134"/>
  <c r="M30" i="134"/>
  <c r="M16" i="134"/>
  <c r="M21" i="134"/>
  <c r="M26" i="134"/>
  <c r="M31" i="134"/>
  <c r="M36" i="134"/>
  <c r="K118" i="134"/>
  <c r="K127" i="134"/>
  <c r="K128" i="134"/>
  <c r="K106" i="134"/>
  <c r="K115" i="134"/>
  <c r="K124" i="134"/>
  <c r="M33" i="134"/>
  <c r="M19" i="134"/>
  <c r="M24" i="134"/>
  <c r="M29" i="134"/>
  <c r="M34" i="134"/>
  <c r="M12" i="134"/>
  <c r="K126" i="134"/>
  <c r="K107" i="134"/>
  <c r="K113" i="134"/>
  <c r="K114" i="134"/>
  <c r="K123" i="134"/>
  <c r="M14" i="134"/>
  <c r="M27" i="134"/>
  <c r="M32" i="134"/>
  <c r="M37" i="134"/>
  <c r="M15" i="134"/>
  <c r="R286" i="145"/>
  <c r="X224" i="67"/>
  <c r="R286" i="67"/>
  <c r="X162" i="67"/>
  <c r="O34" i="145"/>
  <c r="O26" i="145"/>
  <c r="O25" i="145"/>
  <c r="O35" i="145"/>
  <c r="O15" i="145"/>
  <c r="O23" i="145"/>
  <c r="O32" i="145"/>
  <c r="O24" i="145"/>
  <c r="O21" i="145"/>
  <c r="O27" i="145"/>
  <c r="O13" i="145"/>
  <c r="O18" i="145"/>
  <c r="O30" i="145"/>
  <c r="O22" i="145"/>
  <c r="O20" i="145"/>
  <c r="O19" i="145"/>
  <c r="O29" i="145"/>
  <c r="O16" i="145"/>
  <c r="O28" i="145"/>
  <c r="O33" i="145"/>
  <c r="O14" i="145"/>
  <c r="O17" i="145"/>
  <c r="O31" i="145"/>
  <c r="O12" i="145"/>
  <c r="N31" i="145"/>
  <c r="N23" i="145"/>
  <c r="N30" i="145"/>
  <c r="N22" i="145"/>
  <c r="N14" i="145"/>
  <c r="N15" i="145"/>
  <c r="N29" i="145"/>
  <c r="N21" i="145"/>
  <c r="N28" i="145"/>
  <c r="N20" i="145"/>
  <c r="N12" i="145"/>
  <c r="N13" i="145"/>
  <c r="N35" i="145"/>
  <c r="N27" i="145"/>
  <c r="N34" i="145"/>
  <c r="N26" i="145"/>
  <c r="N18" i="145"/>
  <c r="N17" i="145"/>
  <c r="N33" i="145"/>
  <c r="N25" i="145"/>
  <c r="N32" i="145"/>
  <c r="N24" i="145"/>
  <c r="N16" i="145"/>
  <c r="N19" i="145"/>
  <c r="N34" i="135"/>
  <c r="N20" i="135"/>
  <c r="N35" i="135"/>
  <c r="N27" i="135"/>
  <c r="N19" i="135"/>
  <c r="N32" i="135"/>
  <c r="N30" i="135"/>
  <c r="N18" i="135"/>
  <c r="N33" i="135"/>
  <c r="N25" i="135"/>
  <c r="N17" i="135"/>
  <c r="N24" i="135"/>
  <c r="N28" i="135"/>
  <c r="N14" i="135"/>
  <c r="N31" i="135"/>
  <c r="N23" i="135"/>
  <c r="N15" i="135"/>
  <c r="N22" i="135"/>
  <c r="N26" i="135"/>
  <c r="N12" i="135"/>
  <c r="N29" i="135"/>
  <c r="N21" i="135"/>
  <c r="N13" i="135"/>
  <c r="N16" i="135"/>
  <c r="P190" i="134"/>
  <c r="X190" i="134" s="1"/>
  <c r="P182" i="134"/>
  <c r="X182" i="134" s="1"/>
  <c r="P174" i="134"/>
  <c r="X174" i="134" s="1"/>
  <c r="P191" i="134"/>
  <c r="X191" i="134" s="1"/>
  <c r="P183" i="134"/>
  <c r="X183" i="134" s="1"/>
  <c r="P175" i="134"/>
  <c r="X175" i="134" s="1"/>
  <c r="P167" i="134"/>
  <c r="X167" i="134" s="1"/>
  <c r="P188" i="134"/>
  <c r="X188" i="134" s="1"/>
  <c r="P180" i="134"/>
  <c r="X180" i="134" s="1"/>
  <c r="P172" i="134"/>
  <c r="X172" i="134" s="1"/>
  <c r="P189" i="134"/>
  <c r="X189" i="134" s="1"/>
  <c r="P181" i="134"/>
  <c r="X181" i="134" s="1"/>
  <c r="P173" i="134"/>
  <c r="X173" i="134" s="1"/>
  <c r="P186" i="134"/>
  <c r="X186" i="134" s="1"/>
  <c r="P178" i="134"/>
  <c r="X178" i="134" s="1"/>
  <c r="P170" i="134"/>
  <c r="X170" i="134" s="1"/>
  <c r="P187" i="134"/>
  <c r="X187" i="134" s="1"/>
  <c r="P179" i="134"/>
  <c r="X179" i="134" s="1"/>
  <c r="P171" i="134"/>
  <c r="X171" i="134" s="1"/>
  <c r="P192" i="134"/>
  <c r="X192" i="134" s="1"/>
  <c r="P184" i="134"/>
  <c r="X184" i="134" s="1"/>
  <c r="P176" i="134"/>
  <c r="X176" i="134" s="1"/>
  <c r="P168" i="134"/>
  <c r="X168" i="134" s="1"/>
  <c r="P185" i="134"/>
  <c r="X185" i="134" s="1"/>
  <c r="P177" i="134"/>
  <c r="X177" i="134" s="1"/>
  <c r="P169" i="134"/>
  <c r="X169" i="134" s="1"/>
  <c r="R193" i="67"/>
  <c r="X131" i="67"/>
  <c r="P30" i="145"/>
  <c r="X30" i="145" s="1"/>
  <c r="P22" i="145"/>
  <c r="X22" i="145" s="1"/>
  <c r="P29" i="145"/>
  <c r="X29" i="145" s="1"/>
  <c r="P21" i="145"/>
  <c r="X21" i="145" s="1"/>
  <c r="P13" i="145"/>
  <c r="X13" i="145" s="1"/>
  <c r="P12" i="145"/>
  <c r="X12" i="145" s="1"/>
  <c r="P28" i="145"/>
  <c r="X28" i="145" s="1"/>
  <c r="P35" i="145"/>
  <c r="X35" i="145" s="1"/>
  <c r="P27" i="145"/>
  <c r="X27" i="145" s="1"/>
  <c r="P19" i="145"/>
  <c r="X19" i="145" s="1"/>
  <c r="P20" i="145"/>
  <c r="X20" i="145" s="1"/>
  <c r="P16" i="145"/>
  <c r="X16" i="145" s="1"/>
  <c r="P34" i="145"/>
  <c r="X34" i="145" s="1"/>
  <c r="P26" i="145"/>
  <c r="X26" i="145" s="1"/>
  <c r="P33" i="145"/>
  <c r="X33" i="145" s="1"/>
  <c r="P25" i="145"/>
  <c r="X25" i="145" s="1"/>
  <c r="P17" i="145"/>
  <c r="X17" i="145" s="1"/>
  <c r="P18" i="145"/>
  <c r="X18" i="145" s="1"/>
  <c r="P32" i="145"/>
  <c r="X32" i="145" s="1"/>
  <c r="P24" i="145"/>
  <c r="X24" i="145" s="1"/>
  <c r="P31" i="145"/>
  <c r="X31" i="145" s="1"/>
  <c r="P23" i="145"/>
  <c r="X23" i="145" s="1"/>
  <c r="P15" i="145"/>
  <c r="X15" i="145" s="1"/>
  <c r="P14" i="145"/>
  <c r="X14" i="145" s="1"/>
  <c r="M343" i="134"/>
  <c r="M335" i="134"/>
  <c r="M344" i="134"/>
  <c r="M336" i="134"/>
  <c r="M329" i="134"/>
  <c r="M328" i="134"/>
  <c r="M341" i="134"/>
  <c r="M333" i="134"/>
  <c r="M342" i="134"/>
  <c r="M334" i="134"/>
  <c r="M327" i="134"/>
  <c r="M326" i="134"/>
  <c r="M347" i="134"/>
  <c r="M339" i="134"/>
  <c r="M331" i="134"/>
  <c r="M340" i="134"/>
  <c r="M332" i="134"/>
  <c r="M325" i="134"/>
  <c r="M324" i="134"/>
  <c r="M345" i="134"/>
  <c r="M337" i="134"/>
  <c r="M346" i="134"/>
  <c r="M338" i="134"/>
  <c r="M330" i="134"/>
  <c r="M323" i="134"/>
  <c r="M322" i="134"/>
  <c r="N341" i="134"/>
  <c r="N333" i="134"/>
  <c r="N342" i="134"/>
  <c r="N334" i="134"/>
  <c r="N326" i="134"/>
  <c r="N327" i="134"/>
  <c r="N347" i="134"/>
  <c r="N339" i="134"/>
  <c r="N331" i="134"/>
  <c r="N340" i="134"/>
  <c r="N332" i="134"/>
  <c r="N324" i="134"/>
  <c r="N325" i="134"/>
  <c r="N345" i="134"/>
  <c r="N337" i="134"/>
  <c r="N346" i="134"/>
  <c r="N338" i="134"/>
  <c r="N330" i="134"/>
  <c r="N322" i="134"/>
  <c r="N323" i="134"/>
  <c r="N343" i="134"/>
  <c r="N335" i="134"/>
  <c r="N344" i="134"/>
  <c r="N336" i="134"/>
  <c r="N328" i="134"/>
  <c r="N329" i="134"/>
  <c r="J28" i="135"/>
  <c r="R28" i="135" s="1"/>
  <c r="J35" i="135"/>
  <c r="R35" i="135" s="1"/>
  <c r="J27" i="135"/>
  <c r="R27" i="135" s="1"/>
  <c r="J19" i="135"/>
  <c r="R19" i="135" s="1"/>
  <c r="J34" i="135"/>
  <c r="R34" i="135" s="1"/>
  <c r="J14" i="135"/>
  <c r="R14" i="135" s="1"/>
  <c r="J24" i="135"/>
  <c r="R24" i="135" s="1"/>
  <c r="J33" i="135"/>
  <c r="R33" i="135" s="1"/>
  <c r="J25" i="135"/>
  <c r="R25" i="135" s="1"/>
  <c r="J17" i="135"/>
  <c r="R17" i="135" s="1"/>
  <c r="J26" i="135"/>
  <c r="R26" i="135" s="1"/>
  <c r="J12" i="135"/>
  <c r="R12" i="135" s="1"/>
  <c r="J32" i="135"/>
  <c r="R32" i="135" s="1"/>
  <c r="J22" i="135"/>
  <c r="R22" i="135" s="1"/>
  <c r="J31" i="135"/>
  <c r="R31" i="135" s="1"/>
  <c r="J23" i="135"/>
  <c r="R23" i="135" s="1"/>
  <c r="J15" i="135"/>
  <c r="R15" i="135" s="1"/>
  <c r="J20" i="135"/>
  <c r="R20" i="135" s="1"/>
  <c r="J30" i="135"/>
  <c r="R30" i="135" s="1"/>
  <c r="J16" i="135"/>
  <c r="R16" i="135" s="1"/>
  <c r="J29" i="135"/>
  <c r="R29" i="135" s="1"/>
  <c r="J21" i="135"/>
  <c r="R21" i="135" s="1"/>
  <c r="J13" i="135"/>
  <c r="R13" i="135" s="1"/>
  <c r="J18" i="135"/>
  <c r="R18" i="135" s="1"/>
  <c r="P35" i="135"/>
  <c r="X35" i="135" s="1"/>
  <c r="P15" i="135"/>
  <c r="X15" i="135" s="1"/>
  <c r="P28" i="135"/>
  <c r="X28" i="135" s="1"/>
  <c r="P20" i="135"/>
  <c r="X20" i="135" s="1"/>
  <c r="P12" i="135"/>
  <c r="X12" i="135" s="1"/>
  <c r="P23" i="135"/>
  <c r="X23" i="135" s="1"/>
  <c r="P31" i="135"/>
  <c r="X31" i="135" s="1"/>
  <c r="P34" i="135"/>
  <c r="X34" i="135" s="1"/>
  <c r="P26" i="135"/>
  <c r="X26" i="135" s="1"/>
  <c r="P18" i="135"/>
  <c r="X18" i="135" s="1"/>
  <c r="P33" i="135"/>
  <c r="X33" i="135" s="1"/>
  <c r="P19" i="135"/>
  <c r="X19" i="135" s="1"/>
  <c r="P29" i="135"/>
  <c r="X29" i="135" s="1"/>
  <c r="P32" i="135"/>
  <c r="X32" i="135" s="1"/>
  <c r="P24" i="135"/>
  <c r="X24" i="135" s="1"/>
  <c r="P16" i="135"/>
  <c r="X16" i="135" s="1"/>
  <c r="P27" i="135"/>
  <c r="X27" i="135" s="1"/>
  <c r="P17" i="135"/>
  <c r="X17" i="135" s="1"/>
  <c r="P21" i="135"/>
  <c r="X21" i="135" s="1"/>
  <c r="P30" i="135"/>
  <c r="X30" i="135" s="1"/>
  <c r="P22" i="135"/>
  <c r="X22" i="135" s="1"/>
  <c r="P14" i="135"/>
  <c r="X14" i="135" s="1"/>
  <c r="P25" i="135"/>
  <c r="X25" i="135" s="1"/>
  <c r="P13" i="135"/>
  <c r="X13" i="135" s="1"/>
  <c r="R255" i="145"/>
  <c r="R131" i="67"/>
  <c r="X193" i="67"/>
  <c r="L344" i="134"/>
  <c r="L336" i="134"/>
  <c r="L347" i="134"/>
  <c r="L339" i="134"/>
  <c r="L331" i="134"/>
  <c r="L323" i="134"/>
  <c r="L322" i="134"/>
  <c r="L342" i="134"/>
  <c r="L334" i="134"/>
  <c r="L345" i="134"/>
  <c r="L337" i="134"/>
  <c r="L329" i="134"/>
  <c r="L328" i="134"/>
  <c r="L340" i="134"/>
  <c r="L332" i="134"/>
  <c r="L343" i="134"/>
  <c r="L335" i="134"/>
  <c r="L327" i="134"/>
  <c r="L326" i="134"/>
  <c r="L346" i="134"/>
  <c r="L338" i="134"/>
  <c r="L330" i="134"/>
  <c r="L341" i="134"/>
  <c r="L333" i="134"/>
  <c r="L325" i="134"/>
  <c r="L324" i="134"/>
  <c r="O159" i="134"/>
  <c r="O151" i="134"/>
  <c r="O143" i="134"/>
  <c r="O158" i="134"/>
  <c r="O150" i="134"/>
  <c r="O142" i="134"/>
  <c r="O157" i="134"/>
  <c r="O149" i="134"/>
  <c r="O141" i="134"/>
  <c r="O156" i="134"/>
  <c r="O148" i="134"/>
  <c r="O140" i="134"/>
  <c r="O161" i="134"/>
  <c r="O155" i="134"/>
  <c r="O147" i="134"/>
  <c r="O139" i="134"/>
  <c r="O154" i="134"/>
  <c r="O146" i="134"/>
  <c r="O138" i="134"/>
  <c r="O160" i="134"/>
  <c r="O153" i="134"/>
  <c r="O145" i="134"/>
  <c r="O137" i="134"/>
  <c r="O152" i="134"/>
  <c r="O144" i="134"/>
  <c r="O136" i="134"/>
  <c r="X255" i="145"/>
  <c r="J29" i="145"/>
  <c r="R29" i="145" s="1"/>
  <c r="J34" i="145"/>
  <c r="R34" i="145" s="1"/>
  <c r="J26" i="145"/>
  <c r="R26" i="145" s="1"/>
  <c r="J20" i="145"/>
  <c r="R20" i="145" s="1"/>
  <c r="J12" i="145"/>
  <c r="R12" i="145" s="1"/>
  <c r="J17" i="145"/>
  <c r="R17" i="145" s="1"/>
  <c r="J35" i="145"/>
  <c r="R35" i="145" s="1"/>
  <c r="J27" i="145"/>
  <c r="R27" i="145" s="1"/>
  <c r="J32" i="145"/>
  <c r="R32" i="145" s="1"/>
  <c r="J24" i="145"/>
  <c r="R24" i="145" s="1"/>
  <c r="J18" i="145"/>
  <c r="R18" i="145" s="1"/>
  <c r="J19" i="145"/>
  <c r="R19" i="145" s="1"/>
  <c r="J33" i="145"/>
  <c r="R33" i="145" s="1"/>
  <c r="J25" i="145"/>
  <c r="R25" i="145" s="1"/>
  <c r="J30" i="145"/>
  <c r="R30" i="145" s="1"/>
  <c r="J22" i="145"/>
  <c r="R22" i="145" s="1"/>
  <c r="J16" i="145"/>
  <c r="R16" i="145" s="1"/>
  <c r="J15" i="145"/>
  <c r="R15" i="145" s="1"/>
  <c r="J31" i="145"/>
  <c r="R31" i="145" s="1"/>
  <c r="J23" i="145"/>
  <c r="R23" i="145" s="1"/>
  <c r="J28" i="145"/>
  <c r="R28" i="145" s="1"/>
  <c r="J21" i="145"/>
  <c r="R21" i="145" s="1"/>
  <c r="J14" i="145"/>
  <c r="R14" i="145" s="1"/>
  <c r="J13" i="145"/>
  <c r="R13" i="145" s="1"/>
  <c r="K28" i="145"/>
  <c r="K31" i="145"/>
  <c r="K18" i="145"/>
  <c r="K25" i="145"/>
  <c r="K13" i="145"/>
  <c r="K14" i="145"/>
  <c r="K34" i="145"/>
  <c r="K26" i="145"/>
  <c r="K23" i="145"/>
  <c r="K16" i="145"/>
  <c r="K19" i="145"/>
  <c r="K35" i="145"/>
  <c r="K32" i="145"/>
  <c r="K24" i="145"/>
  <c r="K29" i="145"/>
  <c r="K12" i="145"/>
  <c r="K17" i="145"/>
  <c r="K27" i="145"/>
  <c r="K30" i="145"/>
  <c r="K22" i="145"/>
  <c r="K21" i="145"/>
  <c r="K33" i="145"/>
  <c r="K15" i="145"/>
  <c r="K20" i="145"/>
  <c r="O346" i="134"/>
  <c r="O338" i="134"/>
  <c r="O330" i="134"/>
  <c r="O341" i="134"/>
  <c r="O333" i="134"/>
  <c r="O324" i="134"/>
  <c r="O325" i="134"/>
  <c r="O344" i="134"/>
  <c r="O336" i="134"/>
  <c r="O347" i="134"/>
  <c r="O339" i="134"/>
  <c r="O331" i="134"/>
  <c r="O322" i="134"/>
  <c r="O323" i="134"/>
  <c r="O342" i="134"/>
  <c r="O334" i="134"/>
  <c r="O345" i="134"/>
  <c r="O337" i="134"/>
  <c r="O328" i="134"/>
  <c r="O329" i="134"/>
  <c r="O340" i="134"/>
  <c r="O332" i="134"/>
  <c r="O343" i="134"/>
  <c r="O335" i="134"/>
  <c r="O326" i="134"/>
  <c r="O327" i="134"/>
  <c r="P344" i="134"/>
  <c r="P336" i="134"/>
  <c r="P347" i="134"/>
  <c r="P339" i="134"/>
  <c r="P331" i="134"/>
  <c r="P323" i="134"/>
  <c r="P322" i="134"/>
  <c r="P342" i="134"/>
  <c r="P334" i="134"/>
  <c r="P345" i="134"/>
  <c r="P337" i="134"/>
  <c r="P329" i="134"/>
  <c r="P328" i="134"/>
  <c r="P340" i="134"/>
  <c r="P332" i="134"/>
  <c r="P343" i="134"/>
  <c r="P335" i="134"/>
  <c r="P327" i="134"/>
  <c r="P326" i="134"/>
  <c r="P346" i="134"/>
  <c r="P338" i="134"/>
  <c r="P330" i="134"/>
  <c r="P341" i="134"/>
  <c r="P333" i="134"/>
  <c r="P325" i="134"/>
  <c r="P324" i="134"/>
  <c r="K31" i="135"/>
  <c r="K23" i="135"/>
  <c r="K15" i="135"/>
  <c r="K24" i="135"/>
  <c r="K34" i="135"/>
  <c r="K20" i="135"/>
  <c r="K29" i="135"/>
  <c r="K21" i="135"/>
  <c r="K13" i="135"/>
  <c r="K18" i="135"/>
  <c r="K30" i="135"/>
  <c r="K14" i="135"/>
  <c r="K35" i="135"/>
  <c r="K27" i="135"/>
  <c r="K19" i="135"/>
  <c r="K32" i="135"/>
  <c r="K16" i="135"/>
  <c r="K28" i="135"/>
  <c r="K33" i="135"/>
  <c r="K25" i="135"/>
  <c r="K17" i="135"/>
  <c r="K26" i="135"/>
  <c r="K12" i="135"/>
  <c r="K22" i="135"/>
  <c r="M34" i="135"/>
  <c r="M26" i="135"/>
  <c r="M18" i="135"/>
  <c r="M35" i="135"/>
  <c r="M25" i="135"/>
  <c r="M31" i="135"/>
  <c r="M32" i="135"/>
  <c r="M24" i="135"/>
  <c r="M16" i="135"/>
  <c r="M33" i="135"/>
  <c r="M19" i="135"/>
  <c r="M23" i="135"/>
  <c r="M30" i="135"/>
  <c r="M22" i="135"/>
  <c r="M14" i="135"/>
  <c r="M29" i="135"/>
  <c r="M17" i="135"/>
  <c r="M21" i="135"/>
  <c r="M28" i="135"/>
  <c r="M20" i="135"/>
  <c r="M12" i="135"/>
  <c r="M27" i="135"/>
  <c r="M13" i="135"/>
  <c r="M15" i="135"/>
  <c r="X224" i="135"/>
  <c r="X224" i="145"/>
  <c r="O29" i="135"/>
  <c r="O21" i="135"/>
  <c r="O13" i="135"/>
  <c r="O22" i="135"/>
  <c r="O26" i="135"/>
  <c r="O12" i="135"/>
  <c r="O35" i="135"/>
  <c r="O27" i="135"/>
  <c r="O19" i="135"/>
  <c r="O34" i="135"/>
  <c r="O20" i="135"/>
  <c r="O24" i="135"/>
  <c r="O33" i="135"/>
  <c r="O25" i="135"/>
  <c r="O17" i="135"/>
  <c r="O30" i="135"/>
  <c r="O14" i="135"/>
  <c r="O18" i="135"/>
  <c r="O31" i="135"/>
  <c r="O23" i="135"/>
  <c r="O15" i="135"/>
  <c r="O28" i="135"/>
  <c r="O32" i="135"/>
  <c r="O16" i="135"/>
  <c r="P158" i="134"/>
  <c r="X158" i="134" s="1"/>
  <c r="P150" i="134"/>
  <c r="X150" i="134" s="1"/>
  <c r="P142" i="134"/>
  <c r="X142" i="134" s="1"/>
  <c r="P159" i="134"/>
  <c r="X159" i="134" s="1"/>
  <c r="P151" i="134"/>
  <c r="X151" i="134" s="1"/>
  <c r="P143" i="134"/>
  <c r="X143" i="134" s="1"/>
  <c r="P156" i="134"/>
  <c r="X156" i="134" s="1"/>
  <c r="P148" i="134"/>
  <c r="X148" i="134" s="1"/>
  <c r="P140" i="134"/>
  <c r="X140" i="134" s="1"/>
  <c r="P157" i="134"/>
  <c r="X157" i="134" s="1"/>
  <c r="P149" i="134"/>
  <c r="X149" i="134" s="1"/>
  <c r="P141" i="134"/>
  <c r="X141" i="134" s="1"/>
  <c r="P161" i="134"/>
  <c r="X161" i="134" s="1"/>
  <c r="P154" i="134"/>
  <c r="X154" i="134" s="1"/>
  <c r="P146" i="134"/>
  <c r="X146" i="134" s="1"/>
  <c r="P138" i="134"/>
  <c r="X138" i="134" s="1"/>
  <c r="P155" i="134"/>
  <c r="X155" i="134" s="1"/>
  <c r="P147" i="134"/>
  <c r="X147" i="134" s="1"/>
  <c r="P139" i="134"/>
  <c r="X139" i="134" s="1"/>
  <c r="P160" i="134"/>
  <c r="X160" i="134" s="1"/>
  <c r="P152" i="134"/>
  <c r="X152" i="134" s="1"/>
  <c r="P144" i="134"/>
  <c r="X144" i="134" s="1"/>
  <c r="P136" i="134"/>
  <c r="X136" i="134" s="1"/>
  <c r="P153" i="134"/>
  <c r="X153" i="134" s="1"/>
  <c r="P145" i="134"/>
  <c r="X145" i="134" s="1"/>
  <c r="P137" i="134"/>
  <c r="X137" i="134" s="1"/>
  <c r="R255" i="67"/>
  <c r="L28" i="145"/>
  <c r="L35" i="145"/>
  <c r="L27" i="145"/>
  <c r="L19" i="145"/>
  <c r="L16" i="145"/>
  <c r="L12" i="145"/>
  <c r="L34" i="145"/>
  <c r="L26" i="145"/>
  <c r="L33" i="145"/>
  <c r="L25" i="145"/>
  <c r="L17" i="145"/>
  <c r="L20" i="145"/>
  <c r="L32" i="145"/>
  <c r="L24" i="145"/>
  <c r="L31" i="145"/>
  <c r="L23" i="145"/>
  <c r="L15" i="145"/>
  <c r="L18" i="145"/>
  <c r="L30" i="145"/>
  <c r="L22" i="145"/>
  <c r="L29" i="145"/>
  <c r="L21" i="145"/>
  <c r="L13" i="145"/>
  <c r="L14" i="145"/>
  <c r="M35" i="145"/>
  <c r="M27" i="145"/>
  <c r="M32" i="145"/>
  <c r="M17" i="145"/>
  <c r="M20" i="145"/>
  <c r="M12" i="145"/>
  <c r="M33" i="145"/>
  <c r="M25" i="145"/>
  <c r="M24" i="145"/>
  <c r="M13" i="145"/>
  <c r="M18" i="145"/>
  <c r="M30" i="145"/>
  <c r="M31" i="145"/>
  <c r="M23" i="145"/>
  <c r="M28" i="145"/>
  <c r="M34" i="145"/>
  <c r="M16" i="145"/>
  <c r="M22" i="145"/>
  <c r="M29" i="145"/>
  <c r="M21" i="145"/>
  <c r="M19" i="145"/>
  <c r="M26" i="145"/>
  <c r="M14" i="145"/>
  <c r="M15" i="145"/>
  <c r="J341" i="134"/>
  <c r="J333" i="134"/>
  <c r="J342" i="134"/>
  <c r="J334" i="134"/>
  <c r="J326" i="134"/>
  <c r="J327" i="134"/>
  <c r="J347" i="134"/>
  <c r="J339" i="134"/>
  <c r="J331" i="134"/>
  <c r="J340" i="134"/>
  <c r="J332" i="134"/>
  <c r="J324" i="134"/>
  <c r="J325" i="134"/>
  <c r="J345" i="134"/>
  <c r="J337" i="134"/>
  <c r="J346" i="134"/>
  <c r="J338" i="134"/>
  <c r="J330" i="134"/>
  <c r="J322" i="134"/>
  <c r="J323" i="134"/>
  <c r="J343" i="134"/>
  <c r="J335" i="134"/>
  <c r="J344" i="134"/>
  <c r="J336" i="134"/>
  <c r="J328" i="134"/>
  <c r="J329" i="134"/>
  <c r="K344" i="134"/>
  <c r="K336" i="134"/>
  <c r="K347" i="134"/>
  <c r="K339" i="134"/>
  <c r="K331" i="134"/>
  <c r="K322" i="134"/>
  <c r="K323" i="134"/>
  <c r="K342" i="134"/>
  <c r="K334" i="134"/>
  <c r="K345" i="134"/>
  <c r="K337" i="134"/>
  <c r="K328" i="134"/>
  <c r="K329" i="134"/>
  <c r="K340" i="134"/>
  <c r="K332" i="134"/>
  <c r="K343" i="134"/>
  <c r="K335" i="134"/>
  <c r="K326" i="134"/>
  <c r="K327" i="134"/>
  <c r="K346" i="134"/>
  <c r="K338" i="134"/>
  <c r="K330" i="134"/>
  <c r="K341" i="134"/>
  <c r="K333" i="134"/>
  <c r="K324" i="134"/>
  <c r="K325" i="134"/>
  <c r="L23" i="135"/>
  <c r="L34" i="135"/>
  <c r="L26" i="135"/>
  <c r="L18" i="135"/>
  <c r="L35" i="135"/>
  <c r="L15" i="135"/>
  <c r="L33" i="135"/>
  <c r="L19" i="135"/>
  <c r="L32" i="135"/>
  <c r="L24" i="135"/>
  <c r="L16" i="135"/>
  <c r="L31" i="135"/>
  <c r="L27" i="135"/>
  <c r="L17" i="135"/>
  <c r="L30" i="135"/>
  <c r="L22" i="135"/>
  <c r="L14" i="135"/>
  <c r="L29" i="135"/>
  <c r="L25" i="135"/>
  <c r="L13" i="135"/>
  <c r="L28" i="135"/>
  <c r="L20" i="135"/>
  <c r="L12" i="135"/>
  <c r="L21" i="135"/>
  <c r="R286" i="135"/>
  <c r="X131" i="134"/>
  <c r="X286" i="135"/>
  <c r="X286" i="67"/>
  <c r="X286" i="145"/>
  <c r="R162" i="67"/>
  <c r="R255" i="135"/>
  <c r="J185" i="134"/>
  <c r="R185" i="134" s="1"/>
  <c r="J177" i="134"/>
  <c r="R177" i="134" s="1"/>
  <c r="J169" i="134"/>
  <c r="R169" i="134" s="1"/>
  <c r="J188" i="134"/>
  <c r="R188" i="134" s="1"/>
  <c r="J180" i="134"/>
  <c r="R180" i="134" s="1"/>
  <c r="J172" i="134"/>
  <c r="R172" i="134" s="1"/>
  <c r="J191" i="134"/>
  <c r="R191" i="134" s="1"/>
  <c r="J183" i="134"/>
  <c r="R183" i="134" s="1"/>
  <c r="J175" i="134"/>
  <c r="R175" i="134" s="1"/>
  <c r="J167" i="134"/>
  <c r="R167" i="134" s="1"/>
  <c r="J186" i="134"/>
  <c r="R186" i="134" s="1"/>
  <c r="J178" i="134"/>
  <c r="R178" i="134" s="1"/>
  <c r="J170" i="134"/>
  <c r="R170" i="134" s="1"/>
  <c r="J189" i="134"/>
  <c r="R189" i="134" s="1"/>
  <c r="J181" i="134"/>
  <c r="R181" i="134" s="1"/>
  <c r="J173" i="134"/>
  <c r="R173" i="134" s="1"/>
  <c r="J192" i="134"/>
  <c r="R192" i="134" s="1"/>
  <c r="J184" i="134"/>
  <c r="R184" i="134" s="1"/>
  <c r="J176" i="134"/>
  <c r="R176" i="134" s="1"/>
  <c r="J168" i="134"/>
  <c r="R168" i="134" s="1"/>
  <c r="J187" i="134"/>
  <c r="R187" i="134" s="1"/>
  <c r="J179" i="134"/>
  <c r="R179" i="134" s="1"/>
  <c r="J171" i="134"/>
  <c r="R171" i="134" s="1"/>
  <c r="J190" i="134"/>
  <c r="R190" i="134" s="1"/>
  <c r="J182" i="134"/>
  <c r="R182" i="134" s="1"/>
  <c r="J174" i="134"/>
  <c r="R174" i="134" s="1"/>
  <c r="K185" i="134"/>
  <c r="K177" i="134"/>
  <c r="K169" i="134"/>
  <c r="K188" i="134"/>
  <c r="K180" i="134"/>
  <c r="K172" i="134"/>
  <c r="K191" i="134"/>
  <c r="K183" i="134"/>
  <c r="K175" i="134"/>
  <c r="K167" i="134"/>
  <c r="K186" i="134"/>
  <c r="K178" i="134"/>
  <c r="K170" i="134"/>
  <c r="K189" i="134"/>
  <c r="K181" i="134"/>
  <c r="K173" i="134"/>
  <c r="K192" i="134"/>
  <c r="K184" i="134"/>
  <c r="K176" i="134"/>
  <c r="K168" i="134"/>
  <c r="K187" i="134"/>
  <c r="K179" i="134"/>
  <c r="K171" i="134"/>
  <c r="K190" i="134"/>
  <c r="K182" i="134"/>
  <c r="K174" i="134"/>
  <c r="J160" i="134"/>
  <c r="R160" i="134" s="1"/>
  <c r="J155" i="134"/>
  <c r="R155" i="134" s="1"/>
  <c r="J147" i="134"/>
  <c r="R147" i="134" s="1"/>
  <c r="J139" i="134"/>
  <c r="R139" i="134" s="1"/>
  <c r="J154" i="134"/>
  <c r="R154" i="134" s="1"/>
  <c r="J146" i="134"/>
  <c r="R146" i="134" s="1"/>
  <c r="J138" i="134"/>
  <c r="R138" i="134" s="1"/>
  <c r="J161" i="134"/>
  <c r="R161" i="134" s="1"/>
  <c r="J153" i="134"/>
  <c r="R153" i="134" s="1"/>
  <c r="J145" i="134"/>
  <c r="R145" i="134" s="1"/>
  <c r="J137" i="134"/>
  <c r="R137" i="134" s="1"/>
  <c r="J152" i="134"/>
  <c r="R152" i="134" s="1"/>
  <c r="J144" i="134"/>
  <c r="R144" i="134" s="1"/>
  <c r="J136" i="134"/>
  <c r="R136" i="134" s="1"/>
  <c r="J159" i="134"/>
  <c r="R159" i="134" s="1"/>
  <c r="J151" i="134"/>
  <c r="R151" i="134" s="1"/>
  <c r="J143" i="134"/>
  <c r="R143" i="134" s="1"/>
  <c r="J158" i="134"/>
  <c r="R158" i="134" s="1"/>
  <c r="J150" i="134"/>
  <c r="R150" i="134" s="1"/>
  <c r="J142" i="134"/>
  <c r="R142" i="134" s="1"/>
  <c r="J157" i="134"/>
  <c r="R157" i="134" s="1"/>
  <c r="J149" i="134"/>
  <c r="R149" i="134" s="1"/>
  <c r="J141" i="134"/>
  <c r="R141" i="134" s="1"/>
  <c r="J156" i="134"/>
  <c r="R156" i="134" s="1"/>
  <c r="J148" i="134"/>
  <c r="R148" i="134" s="1"/>
  <c r="J140" i="134"/>
  <c r="R140" i="134" s="1"/>
  <c r="X193" i="142"/>
  <c r="R224" i="142"/>
  <c r="L186" i="134"/>
  <c r="L178" i="134"/>
  <c r="L170" i="134"/>
  <c r="L187" i="134"/>
  <c r="L179" i="134"/>
  <c r="L171" i="134"/>
  <c r="L192" i="134"/>
  <c r="L184" i="134"/>
  <c r="L176" i="134"/>
  <c r="L168" i="134"/>
  <c r="L185" i="134"/>
  <c r="L177" i="134"/>
  <c r="L169" i="134"/>
  <c r="L190" i="134"/>
  <c r="L182" i="134"/>
  <c r="L174" i="134"/>
  <c r="L191" i="134"/>
  <c r="L183" i="134"/>
  <c r="L175" i="134"/>
  <c r="L167" i="134"/>
  <c r="L188" i="134"/>
  <c r="L180" i="134"/>
  <c r="L172" i="134"/>
  <c r="L189" i="134"/>
  <c r="L181" i="134"/>
  <c r="L173" i="134"/>
  <c r="M188" i="134"/>
  <c r="M180" i="134"/>
  <c r="M172" i="134"/>
  <c r="M189" i="134"/>
  <c r="M181" i="134"/>
  <c r="M173" i="134"/>
  <c r="M186" i="134"/>
  <c r="M178" i="134"/>
  <c r="M170" i="134"/>
  <c r="M187" i="134"/>
  <c r="M179" i="134"/>
  <c r="M171" i="134"/>
  <c r="M192" i="134"/>
  <c r="M184" i="134"/>
  <c r="M176" i="134"/>
  <c r="M168" i="134"/>
  <c r="M185" i="134"/>
  <c r="M177" i="134"/>
  <c r="M169" i="134"/>
  <c r="M190" i="134"/>
  <c r="M182" i="134"/>
  <c r="M174" i="134"/>
  <c r="M191" i="134"/>
  <c r="M183" i="134"/>
  <c r="M175" i="134"/>
  <c r="M167" i="134"/>
  <c r="K161" i="134"/>
  <c r="K155" i="134"/>
  <c r="K147" i="134"/>
  <c r="K139" i="134"/>
  <c r="K154" i="134"/>
  <c r="K146" i="134"/>
  <c r="K138" i="134"/>
  <c r="K160" i="134"/>
  <c r="K153" i="134"/>
  <c r="K145" i="134"/>
  <c r="K137" i="134"/>
  <c r="K152" i="134"/>
  <c r="K144" i="134"/>
  <c r="K136" i="134"/>
  <c r="K159" i="134"/>
  <c r="K151" i="134"/>
  <c r="K143" i="134"/>
  <c r="K158" i="134"/>
  <c r="K150" i="134"/>
  <c r="K142" i="134"/>
  <c r="K157" i="134"/>
  <c r="K149" i="134"/>
  <c r="K141" i="134"/>
  <c r="K156" i="134"/>
  <c r="K148" i="134"/>
  <c r="K140" i="134"/>
  <c r="L161" i="134"/>
  <c r="L154" i="134"/>
  <c r="L146" i="134"/>
  <c r="L138" i="134"/>
  <c r="L155" i="134"/>
  <c r="L147" i="134"/>
  <c r="L139" i="134"/>
  <c r="L160" i="134"/>
  <c r="L152" i="134"/>
  <c r="L144" i="134"/>
  <c r="L136" i="134"/>
  <c r="L153" i="134"/>
  <c r="L145" i="134"/>
  <c r="L137" i="134"/>
  <c r="L158" i="134"/>
  <c r="L150" i="134"/>
  <c r="L142" i="134"/>
  <c r="L159" i="134"/>
  <c r="L151" i="134"/>
  <c r="L143" i="134"/>
  <c r="L156" i="134"/>
  <c r="L148" i="134"/>
  <c r="L140" i="134"/>
  <c r="L157" i="134"/>
  <c r="L149" i="134"/>
  <c r="L141" i="134"/>
  <c r="X255" i="67"/>
  <c r="R224" i="67"/>
  <c r="X255" i="135"/>
  <c r="N189" i="134"/>
  <c r="N181" i="134"/>
  <c r="N173" i="134"/>
  <c r="N192" i="134"/>
  <c r="N184" i="134"/>
  <c r="N176" i="134"/>
  <c r="N168" i="134"/>
  <c r="N187" i="134"/>
  <c r="N179" i="134"/>
  <c r="N171" i="134"/>
  <c r="N190" i="134"/>
  <c r="N182" i="134"/>
  <c r="N174" i="134"/>
  <c r="N185" i="134"/>
  <c r="N177" i="134"/>
  <c r="N169" i="134"/>
  <c r="N188" i="134"/>
  <c r="N180" i="134"/>
  <c r="N172" i="134"/>
  <c r="N191" i="134"/>
  <c r="N183" i="134"/>
  <c r="N175" i="134"/>
  <c r="N167" i="134"/>
  <c r="N186" i="134"/>
  <c r="N178" i="134"/>
  <c r="N170" i="134"/>
  <c r="O191" i="134"/>
  <c r="O183" i="134"/>
  <c r="O175" i="134"/>
  <c r="O167" i="134"/>
  <c r="O186" i="134"/>
  <c r="O178" i="134"/>
  <c r="O170" i="134"/>
  <c r="O189" i="134"/>
  <c r="O181" i="134"/>
  <c r="O173" i="134"/>
  <c r="O192" i="134"/>
  <c r="O184" i="134"/>
  <c r="O176" i="134"/>
  <c r="O168" i="134"/>
  <c r="O187" i="134"/>
  <c r="O179" i="134"/>
  <c r="O171" i="134"/>
  <c r="O190" i="134"/>
  <c r="O182" i="134"/>
  <c r="O174" i="134"/>
  <c r="O185" i="134"/>
  <c r="O177" i="134"/>
  <c r="O169" i="134"/>
  <c r="O188" i="134"/>
  <c r="O180" i="134"/>
  <c r="O172" i="134"/>
  <c r="M158" i="134"/>
  <c r="M150" i="134"/>
  <c r="M142" i="134"/>
  <c r="M159" i="134"/>
  <c r="M151" i="134"/>
  <c r="M143" i="134"/>
  <c r="M156" i="134"/>
  <c r="M148" i="134"/>
  <c r="M140" i="134"/>
  <c r="M157" i="134"/>
  <c r="M149" i="134"/>
  <c r="M141" i="134"/>
  <c r="M160" i="134"/>
  <c r="M154" i="134"/>
  <c r="M146" i="134"/>
  <c r="M138" i="134"/>
  <c r="M155" i="134"/>
  <c r="M147" i="134"/>
  <c r="M139" i="134"/>
  <c r="M161" i="134"/>
  <c r="M152" i="134"/>
  <c r="M144" i="134"/>
  <c r="M136" i="134"/>
  <c r="M153" i="134"/>
  <c r="M145" i="134"/>
  <c r="M137" i="134"/>
  <c r="N159" i="134"/>
  <c r="N151" i="134"/>
  <c r="N143" i="134"/>
  <c r="N158" i="134"/>
  <c r="N150" i="134"/>
  <c r="N142" i="134"/>
  <c r="N157" i="134"/>
  <c r="N149" i="134"/>
  <c r="N141" i="134"/>
  <c r="N156" i="134"/>
  <c r="N148" i="134"/>
  <c r="N140" i="134"/>
  <c r="N160" i="134"/>
  <c r="N155" i="134"/>
  <c r="N147" i="134"/>
  <c r="N139" i="134"/>
  <c r="N154" i="134"/>
  <c r="N146" i="134"/>
  <c r="N138" i="134"/>
  <c r="N161" i="134"/>
  <c r="N153" i="134"/>
  <c r="N145" i="134"/>
  <c r="N137" i="134"/>
  <c r="N152" i="134"/>
  <c r="N144" i="134"/>
  <c r="N136" i="134"/>
  <c r="R224" i="145"/>
  <c r="R131" i="135"/>
  <c r="X162" i="142"/>
  <c r="R224" i="135"/>
  <c r="I7" i="156"/>
  <c r="M7" i="156"/>
  <c r="K7" i="156"/>
  <c r="F7" i="156"/>
  <c r="C7" i="156"/>
  <c r="G7" i="156"/>
  <c r="N7" i="156"/>
  <c r="C15" i="155"/>
  <c r="N4" i="155"/>
  <c r="M4" i="155"/>
  <c r="L4" i="155"/>
  <c r="K4" i="155"/>
  <c r="J4" i="155"/>
  <c r="I4" i="155"/>
  <c r="H4" i="155"/>
  <c r="G4" i="155"/>
  <c r="F4" i="155"/>
  <c r="N3" i="155"/>
  <c r="M3" i="155"/>
  <c r="L3" i="155"/>
  <c r="K3" i="155"/>
  <c r="J3" i="155"/>
  <c r="I3" i="155"/>
  <c r="H3" i="155"/>
  <c r="G3" i="155"/>
  <c r="F3" i="155"/>
  <c r="E3" i="155"/>
  <c r="D3" i="155"/>
  <c r="C3" i="155"/>
  <c r="R193" i="152" l="1"/>
  <c r="X193" i="135"/>
  <c r="R193" i="145"/>
  <c r="R193" i="135"/>
  <c r="R193" i="150"/>
  <c r="X193" i="152"/>
  <c r="X193" i="145"/>
  <c r="X193" i="150"/>
  <c r="X348" i="146"/>
  <c r="X162" i="152"/>
  <c r="R162" i="152"/>
  <c r="X162" i="150"/>
  <c r="X162" i="145"/>
  <c r="R162" i="150"/>
  <c r="R162" i="145"/>
  <c r="R162" i="135"/>
  <c r="X162" i="135"/>
  <c r="R162" i="146"/>
  <c r="X224" i="146"/>
  <c r="R69" i="146"/>
  <c r="R348" i="146"/>
  <c r="R379" i="146"/>
  <c r="X317" i="146"/>
  <c r="R224" i="146"/>
  <c r="R38" i="152"/>
  <c r="X38" i="152"/>
  <c r="X38" i="146"/>
  <c r="R100" i="146"/>
  <c r="X286" i="146"/>
  <c r="X193" i="146"/>
  <c r="X100" i="146"/>
  <c r="K29" i="150"/>
  <c r="K21" i="150"/>
  <c r="K13" i="150"/>
  <c r="K28" i="150"/>
  <c r="K20" i="150"/>
  <c r="K12" i="150"/>
  <c r="K35" i="150"/>
  <c r="K27" i="150"/>
  <c r="K19" i="150"/>
  <c r="K34" i="150"/>
  <c r="K26" i="150"/>
  <c r="K18" i="150"/>
  <c r="K33" i="150"/>
  <c r="K25" i="150"/>
  <c r="K17" i="150"/>
  <c r="K32" i="150"/>
  <c r="K24" i="150"/>
  <c r="K16" i="150"/>
  <c r="K15" i="150"/>
  <c r="K30" i="150"/>
  <c r="K31" i="150"/>
  <c r="K22" i="150"/>
  <c r="K23" i="150"/>
  <c r="K14" i="150"/>
  <c r="J24" i="150"/>
  <c r="R24" i="150" s="1"/>
  <c r="J35" i="150"/>
  <c r="R35" i="150" s="1"/>
  <c r="J27" i="150"/>
  <c r="R27" i="150" s="1"/>
  <c r="J19" i="150"/>
  <c r="R19" i="150" s="1"/>
  <c r="J34" i="150"/>
  <c r="R34" i="150" s="1"/>
  <c r="J18" i="150"/>
  <c r="R18" i="150" s="1"/>
  <c r="J20" i="150"/>
  <c r="R20" i="150" s="1"/>
  <c r="J33" i="150"/>
  <c r="R33" i="150" s="1"/>
  <c r="J25" i="150"/>
  <c r="R25" i="150" s="1"/>
  <c r="J17" i="150"/>
  <c r="R17" i="150" s="1"/>
  <c r="J32" i="150"/>
  <c r="R32" i="150" s="1"/>
  <c r="J14" i="150"/>
  <c r="R14" i="150" s="1"/>
  <c r="J30" i="150"/>
  <c r="R30" i="150" s="1"/>
  <c r="J16" i="150"/>
  <c r="R16" i="150" s="1"/>
  <c r="J31" i="150"/>
  <c r="R31" i="150" s="1"/>
  <c r="J23" i="150"/>
  <c r="R23" i="150" s="1"/>
  <c r="J15" i="150"/>
  <c r="R15" i="150" s="1"/>
  <c r="J26" i="150"/>
  <c r="R26" i="150" s="1"/>
  <c r="J29" i="150"/>
  <c r="R29" i="150" s="1"/>
  <c r="J21" i="150"/>
  <c r="R21" i="150" s="1"/>
  <c r="J28" i="150"/>
  <c r="R28" i="150" s="1"/>
  <c r="J13" i="150"/>
  <c r="R13" i="150" s="1"/>
  <c r="J12" i="150"/>
  <c r="R12" i="150" s="1"/>
  <c r="J22" i="150"/>
  <c r="R22" i="150" s="1"/>
  <c r="M32" i="150"/>
  <c r="M24" i="150"/>
  <c r="M16" i="150"/>
  <c r="M33" i="150"/>
  <c r="M25" i="150"/>
  <c r="M17" i="150"/>
  <c r="M30" i="150"/>
  <c r="M22" i="150"/>
  <c r="M14" i="150"/>
  <c r="M31" i="150"/>
  <c r="M23" i="150"/>
  <c r="M15" i="150"/>
  <c r="M28" i="150"/>
  <c r="M20" i="150"/>
  <c r="M12" i="150"/>
  <c r="M29" i="150"/>
  <c r="M21" i="150"/>
  <c r="M13" i="150"/>
  <c r="M18" i="150"/>
  <c r="M35" i="150"/>
  <c r="M34" i="150"/>
  <c r="M27" i="150"/>
  <c r="M26" i="150"/>
  <c r="M19" i="150"/>
  <c r="N22" i="150"/>
  <c r="N33" i="150"/>
  <c r="N25" i="150"/>
  <c r="N17" i="150"/>
  <c r="N28" i="150"/>
  <c r="N12" i="150"/>
  <c r="N34" i="150"/>
  <c r="N18" i="150"/>
  <c r="N31" i="150"/>
  <c r="N23" i="150"/>
  <c r="N15" i="150"/>
  <c r="N24" i="150"/>
  <c r="N32" i="150"/>
  <c r="N14" i="150"/>
  <c r="N29" i="150"/>
  <c r="N21" i="150"/>
  <c r="N13" i="150"/>
  <c r="N20" i="150"/>
  <c r="N26" i="150"/>
  <c r="N30" i="150"/>
  <c r="N35" i="150"/>
  <c r="N16" i="150"/>
  <c r="N27" i="150"/>
  <c r="N19" i="150"/>
  <c r="L25" i="150"/>
  <c r="L34" i="150"/>
  <c r="L26" i="150"/>
  <c r="L18" i="150"/>
  <c r="L35" i="150"/>
  <c r="L19" i="150"/>
  <c r="L21" i="150"/>
  <c r="L32" i="150"/>
  <c r="L24" i="150"/>
  <c r="L16" i="150"/>
  <c r="L33" i="150"/>
  <c r="L15" i="150"/>
  <c r="L31" i="150"/>
  <c r="L17" i="150"/>
  <c r="L30" i="150"/>
  <c r="L22" i="150"/>
  <c r="L14" i="150"/>
  <c r="L27" i="150"/>
  <c r="L29" i="150"/>
  <c r="L12" i="150"/>
  <c r="L13" i="150"/>
  <c r="L23" i="150"/>
  <c r="L28" i="150"/>
  <c r="L20" i="150"/>
  <c r="P27" i="150"/>
  <c r="X27" i="150" s="1"/>
  <c r="P34" i="150"/>
  <c r="X34" i="150" s="1"/>
  <c r="P26" i="150"/>
  <c r="X26" i="150" s="1"/>
  <c r="P18" i="150"/>
  <c r="X18" i="150" s="1"/>
  <c r="P31" i="150"/>
  <c r="X31" i="150" s="1"/>
  <c r="P17" i="150"/>
  <c r="X17" i="150" s="1"/>
  <c r="P23" i="150"/>
  <c r="X23" i="150" s="1"/>
  <c r="P32" i="150"/>
  <c r="X32" i="150" s="1"/>
  <c r="P24" i="150"/>
  <c r="X24" i="150" s="1"/>
  <c r="P16" i="150"/>
  <c r="X16" i="150" s="1"/>
  <c r="P29" i="150"/>
  <c r="X29" i="150" s="1"/>
  <c r="P13" i="150"/>
  <c r="X13" i="150" s="1"/>
  <c r="P19" i="150"/>
  <c r="X19" i="150" s="1"/>
  <c r="P22" i="150"/>
  <c r="X22" i="150" s="1"/>
  <c r="P25" i="150"/>
  <c r="X25" i="150" s="1"/>
  <c r="P15" i="150"/>
  <c r="X15" i="150" s="1"/>
  <c r="P20" i="150"/>
  <c r="X20" i="150" s="1"/>
  <c r="P21" i="150"/>
  <c r="X21" i="150" s="1"/>
  <c r="P35" i="150"/>
  <c r="X35" i="150" s="1"/>
  <c r="P30" i="150"/>
  <c r="X30" i="150" s="1"/>
  <c r="P14" i="150"/>
  <c r="X14" i="150" s="1"/>
  <c r="P33" i="150"/>
  <c r="X33" i="150" s="1"/>
  <c r="P28" i="150"/>
  <c r="X28" i="150" s="1"/>
  <c r="P12" i="150"/>
  <c r="X12" i="150" s="1"/>
  <c r="R286" i="146"/>
  <c r="X286" i="142"/>
  <c r="R255" i="146"/>
  <c r="R193" i="146"/>
  <c r="R193" i="142"/>
  <c r="R286" i="142"/>
  <c r="R131" i="146"/>
  <c r="X131" i="146"/>
  <c r="R162" i="142"/>
  <c r="R38" i="146"/>
  <c r="O33" i="150"/>
  <c r="O25" i="150"/>
  <c r="O17" i="150"/>
  <c r="O32" i="150"/>
  <c r="O24" i="150"/>
  <c r="O16" i="150"/>
  <c r="O31" i="150"/>
  <c r="O23" i="150"/>
  <c r="O15" i="150"/>
  <c r="O30" i="150"/>
  <c r="O22" i="150"/>
  <c r="O14" i="150"/>
  <c r="O29" i="150"/>
  <c r="O21" i="150"/>
  <c r="O13" i="150"/>
  <c r="O28" i="150"/>
  <c r="O20" i="150"/>
  <c r="O12" i="150"/>
  <c r="O35" i="150"/>
  <c r="O26" i="150"/>
  <c r="O27" i="150"/>
  <c r="O18" i="150"/>
  <c r="O19" i="150"/>
  <c r="O34" i="150"/>
  <c r="X255" i="142"/>
  <c r="X224" i="142"/>
  <c r="R255" i="142"/>
  <c r="X131" i="142"/>
  <c r="X131" i="145"/>
  <c r="R131" i="142"/>
  <c r="R131" i="145"/>
  <c r="X131" i="135"/>
  <c r="X255" i="134"/>
  <c r="R255" i="134"/>
  <c r="R224" i="134"/>
  <c r="R286" i="134"/>
  <c r="X286" i="134"/>
  <c r="X224" i="134"/>
  <c r="R131" i="134"/>
  <c r="H5" i="155"/>
  <c r="X193" i="134"/>
  <c r="R162" i="134"/>
  <c r="R193" i="134"/>
  <c r="X162" i="134"/>
  <c r="G5" i="155"/>
  <c r="I5" i="155"/>
  <c r="J5" i="155"/>
  <c r="N5" i="155"/>
  <c r="K5" i="155"/>
  <c r="F5" i="155"/>
  <c r="M5" i="155"/>
  <c r="L5" i="155"/>
  <c r="R38" i="150" l="1"/>
  <c r="X38" i="150"/>
  <c r="C14" i="133"/>
  <c r="E7" i="133"/>
  <c r="D7" i="133"/>
  <c r="C7" i="133"/>
  <c r="E4" i="133"/>
  <c r="E14" i="133" s="1"/>
  <c r="D4" i="133"/>
  <c r="D14" i="133" s="1"/>
  <c r="C4" i="133"/>
  <c r="C12" i="151"/>
  <c r="C10" i="151"/>
  <c r="N9" i="151"/>
  <c r="M9" i="151"/>
  <c r="L9" i="151"/>
  <c r="K9" i="151"/>
  <c r="J9" i="151"/>
  <c r="I9" i="151"/>
  <c r="H9" i="151"/>
  <c r="G9" i="151"/>
  <c r="F9" i="151"/>
  <c r="E9" i="151"/>
  <c r="D9" i="151"/>
  <c r="C9" i="151"/>
  <c r="C12" i="153"/>
  <c r="C10" i="153"/>
  <c r="N9" i="153"/>
  <c r="M9" i="153"/>
  <c r="L9" i="153"/>
  <c r="K9" i="153"/>
  <c r="J9" i="153"/>
  <c r="I9" i="153"/>
  <c r="H9" i="153"/>
  <c r="G9" i="153"/>
  <c r="F9" i="153"/>
  <c r="E9" i="153"/>
  <c r="D9" i="153"/>
  <c r="C9" i="153"/>
  <c r="C23" i="147"/>
  <c r="C12" i="147" s="1"/>
  <c r="C10" i="147"/>
  <c r="N9" i="147"/>
  <c r="M9" i="147"/>
  <c r="L9" i="147"/>
  <c r="K9" i="147"/>
  <c r="J9" i="147"/>
  <c r="I9" i="147"/>
  <c r="H9" i="147"/>
  <c r="G9" i="147"/>
  <c r="F9" i="147"/>
  <c r="E9" i="147"/>
  <c r="D9" i="147"/>
  <c r="C9" i="147"/>
  <c r="C23" i="143"/>
  <c r="C12" i="143" s="1"/>
  <c r="C10" i="143"/>
  <c r="N9" i="143"/>
  <c r="M9" i="143"/>
  <c r="L9" i="143"/>
  <c r="K9" i="143"/>
  <c r="J9" i="143"/>
  <c r="I9" i="143"/>
  <c r="H9" i="143"/>
  <c r="G9" i="143"/>
  <c r="F9" i="143"/>
  <c r="E9" i="143"/>
  <c r="D9" i="143"/>
  <c r="C9" i="143"/>
  <c r="C19" i="156"/>
  <c r="D16" i="158" s="1"/>
  <c r="C11" i="144"/>
  <c r="C10" i="144"/>
  <c r="N9" i="144"/>
  <c r="N17" i="156" s="1"/>
  <c r="M9" i="144"/>
  <c r="M17" i="156" s="1"/>
  <c r="L9" i="144"/>
  <c r="K9" i="144"/>
  <c r="K17" i="156" s="1"/>
  <c r="J9" i="144"/>
  <c r="J17" i="156" s="1"/>
  <c r="I9" i="144"/>
  <c r="I17" i="156" s="1"/>
  <c r="H9" i="144"/>
  <c r="G9" i="144"/>
  <c r="G17" i="156" s="1"/>
  <c r="F9" i="144"/>
  <c r="F17" i="156" s="1"/>
  <c r="E9" i="144"/>
  <c r="E17" i="156" s="1"/>
  <c r="D9" i="144"/>
  <c r="C9" i="144"/>
  <c r="C17" i="156" s="1"/>
  <c r="N11" i="140"/>
  <c r="J11" i="140"/>
  <c r="N23" i="140"/>
  <c r="M23" i="140"/>
  <c r="L23" i="140"/>
  <c r="K23" i="140"/>
  <c r="J23" i="140"/>
  <c r="I23" i="140"/>
  <c r="H23" i="140"/>
  <c r="G23" i="140"/>
  <c r="G12" i="140" s="1"/>
  <c r="N12" i="140"/>
  <c r="M12" i="140"/>
  <c r="L12" i="140"/>
  <c r="K12" i="140"/>
  <c r="J12" i="140"/>
  <c r="I12" i="140"/>
  <c r="H12" i="140"/>
  <c r="M11" i="140"/>
  <c r="L11" i="140"/>
  <c r="K11" i="140"/>
  <c r="I11" i="140"/>
  <c r="H11" i="140"/>
  <c r="G11" i="140"/>
  <c r="N10" i="140"/>
  <c r="M10" i="140"/>
  <c r="L10" i="140"/>
  <c r="K10" i="140"/>
  <c r="J10" i="140"/>
  <c r="I10" i="140"/>
  <c r="H10" i="140"/>
  <c r="G10" i="140"/>
  <c r="N9" i="140"/>
  <c r="M9" i="140"/>
  <c r="L9" i="140"/>
  <c r="K9" i="140"/>
  <c r="J9" i="140"/>
  <c r="I9" i="140"/>
  <c r="H9" i="140"/>
  <c r="G9" i="140"/>
  <c r="C23" i="139"/>
  <c r="D17" i="139" s="1"/>
  <c r="C10" i="139"/>
  <c r="N9" i="139"/>
  <c r="M9" i="139"/>
  <c r="L9" i="139"/>
  <c r="K9" i="139"/>
  <c r="J9" i="139"/>
  <c r="I9" i="139"/>
  <c r="H9" i="139"/>
  <c r="G9" i="139"/>
  <c r="F9" i="139"/>
  <c r="E9" i="139"/>
  <c r="D9" i="139"/>
  <c r="C9" i="139"/>
  <c r="C29" i="132"/>
  <c r="C32" i="132" s="1"/>
  <c r="N8" i="132"/>
  <c r="M8" i="132"/>
  <c r="L8" i="132"/>
  <c r="K8" i="132"/>
  <c r="J8" i="132"/>
  <c r="I8" i="132"/>
  <c r="H8" i="132"/>
  <c r="G8" i="132"/>
  <c r="F8" i="132"/>
  <c r="E8" i="132"/>
  <c r="D8" i="132"/>
  <c r="C8" i="132"/>
  <c r="C9" i="131"/>
  <c r="N8" i="131"/>
  <c r="M8" i="131"/>
  <c r="L8" i="131"/>
  <c r="K8" i="131"/>
  <c r="J8" i="131"/>
  <c r="I8" i="131"/>
  <c r="H8" i="131"/>
  <c r="G8" i="131"/>
  <c r="F8" i="131"/>
  <c r="E8" i="131"/>
  <c r="C16" i="155" l="1"/>
  <c r="D13" i="158" s="1"/>
  <c r="C11" i="131"/>
  <c r="C27" i="131"/>
  <c r="D29" i="132"/>
  <c r="D32" i="132" s="1"/>
  <c r="D12" i="144"/>
  <c r="D10" i="144"/>
  <c r="C12" i="144"/>
  <c r="C11" i="151"/>
  <c r="D25" i="158" s="1"/>
  <c r="E17" i="153"/>
  <c r="E25" i="153" s="1"/>
  <c r="D10" i="147"/>
  <c r="D23" i="147"/>
  <c r="C11" i="147"/>
  <c r="D19" i="158" s="1"/>
  <c r="D17" i="143"/>
  <c r="C20" i="156"/>
  <c r="D17" i="156"/>
  <c r="H17" i="156"/>
  <c r="L17" i="156"/>
  <c r="C11" i="143"/>
  <c r="D12" i="153"/>
  <c r="C11" i="153"/>
  <c r="D22" i="158" s="1"/>
  <c r="D28" i="158" s="1"/>
  <c r="C12" i="139"/>
  <c r="C17" i="155"/>
  <c r="C11" i="139"/>
  <c r="D12" i="147" l="1"/>
  <c r="D25" i="147"/>
  <c r="E17" i="147" s="1"/>
  <c r="C10" i="131"/>
  <c r="D7" i="158" s="1"/>
  <c r="D10" i="151"/>
  <c r="D23" i="151"/>
  <c r="D25" i="131"/>
  <c r="D18" i="156"/>
  <c r="D25" i="156"/>
  <c r="D23" i="143"/>
  <c r="D12" i="143" s="1"/>
  <c r="D20" i="156" s="1"/>
  <c r="D10" i="143"/>
  <c r="D10" i="153"/>
  <c r="E29" i="132"/>
  <c r="D9" i="131"/>
  <c r="D23" i="139"/>
  <c r="D15" i="155"/>
  <c r="D22" i="155"/>
  <c r="D10" i="139"/>
  <c r="F17" i="153"/>
  <c r="F25" i="153" s="1"/>
  <c r="D11" i="153"/>
  <c r="E22" i="158" s="1"/>
  <c r="D11" i="131" l="1"/>
  <c r="D27" i="131"/>
  <c r="D12" i="151"/>
  <c r="D25" i="151"/>
  <c r="D25" i="143"/>
  <c r="D11" i="143" s="1"/>
  <c r="D31" i="156"/>
  <c r="D33" i="156" s="1"/>
  <c r="D12" i="139"/>
  <c r="D25" i="139"/>
  <c r="D28" i="155"/>
  <c r="D30" i="155"/>
  <c r="E32" i="132"/>
  <c r="D11" i="147"/>
  <c r="E19" i="158" s="1"/>
  <c r="E17" i="144"/>
  <c r="D19" i="156"/>
  <c r="E16" i="158" s="1"/>
  <c r="D11" i="144"/>
  <c r="E17" i="151"/>
  <c r="D17" i="155"/>
  <c r="E17" i="139"/>
  <c r="E27" i="131"/>
  <c r="E17" i="143"/>
  <c r="E23" i="147"/>
  <c r="E12" i="147" s="1"/>
  <c r="E10" i="147"/>
  <c r="E10" i="153"/>
  <c r="E12" i="153"/>
  <c r="E25" i="147" l="1"/>
  <c r="E23" i="143"/>
  <c r="E12" i="143" s="1"/>
  <c r="E25" i="143"/>
  <c r="E10" i="143"/>
  <c r="E10" i="144"/>
  <c r="E23" i="139"/>
  <c r="E25" i="139" s="1"/>
  <c r="F29" i="132"/>
  <c r="F32" i="132" s="1"/>
  <c r="G20" i="132" s="1"/>
  <c r="E18" i="156"/>
  <c r="E25" i="156"/>
  <c r="E23" i="144"/>
  <c r="E25" i="144" s="1"/>
  <c r="D11" i="151"/>
  <c r="E25" i="158" s="1"/>
  <c r="F17" i="147"/>
  <c r="E12" i="139"/>
  <c r="E10" i="139"/>
  <c r="E15" i="155"/>
  <c r="E22" i="155"/>
  <c r="D16" i="155"/>
  <c r="E13" i="158" s="1"/>
  <c r="D11" i="139"/>
  <c r="D10" i="131"/>
  <c r="E7" i="158" s="1"/>
  <c r="F17" i="143"/>
  <c r="E11" i="143"/>
  <c r="G17" i="153"/>
  <c r="G25" i="153" s="1"/>
  <c r="E11" i="153"/>
  <c r="F22" i="158" s="1"/>
  <c r="E31" i="156" l="1"/>
  <c r="E33" i="156" s="1"/>
  <c r="E28" i="155"/>
  <c r="E30" i="155" s="1"/>
  <c r="E28" i="158"/>
  <c r="E17" i="155"/>
  <c r="E11" i="139"/>
  <c r="E11" i="147"/>
  <c r="F19" i="158" s="1"/>
  <c r="E12" i="144"/>
  <c r="E20" i="156" s="1"/>
  <c r="E10" i="151"/>
  <c r="E23" i="151"/>
  <c r="E9" i="131"/>
  <c r="E11" i="131"/>
  <c r="G29" i="132"/>
  <c r="F23" i="147"/>
  <c r="F12" i="147" s="1"/>
  <c r="F10" i="147"/>
  <c r="F10" i="143"/>
  <c r="F23" i="143"/>
  <c r="F12" i="143" s="1"/>
  <c r="F12" i="153"/>
  <c r="F10" i="153"/>
  <c r="E12" i="151" l="1"/>
  <c r="E25" i="151"/>
  <c r="F17" i="151" s="1"/>
  <c r="F25" i="147"/>
  <c r="F25" i="143"/>
  <c r="G32" i="132"/>
  <c r="H20" i="132" s="1"/>
  <c r="E16" i="155"/>
  <c r="F13" i="158" s="1"/>
  <c r="F17" i="139"/>
  <c r="E11" i="144"/>
  <c r="F17" i="144"/>
  <c r="E19" i="156"/>
  <c r="F16" i="158" s="1"/>
  <c r="G17" i="147"/>
  <c r="F19" i="131"/>
  <c r="G17" i="143"/>
  <c r="F11" i="143"/>
  <c r="H17" i="153"/>
  <c r="H25" i="153" s="1"/>
  <c r="F11" i="153"/>
  <c r="G22" i="158" s="1"/>
  <c r="F10" i="139" l="1"/>
  <c r="H29" i="132"/>
  <c r="F15" i="155"/>
  <c r="F22" i="155"/>
  <c r="F23" i="139"/>
  <c r="F25" i="139" s="1"/>
  <c r="F11" i="147"/>
  <c r="G19" i="158" s="1"/>
  <c r="F25" i="156"/>
  <c r="F23" i="144"/>
  <c r="F12" i="144" s="1"/>
  <c r="F20" i="156" s="1"/>
  <c r="F10" i="144"/>
  <c r="F18" i="156"/>
  <c r="E11" i="151"/>
  <c r="F25" i="158" s="1"/>
  <c r="F28" i="158" s="1"/>
  <c r="E10" i="131"/>
  <c r="F7" i="158" s="1"/>
  <c r="G10" i="147"/>
  <c r="G23" i="147"/>
  <c r="G12" i="147" s="1"/>
  <c r="G10" i="143"/>
  <c r="G23" i="143"/>
  <c r="G12" i="143" s="1"/>
  <c r="G10" i="153"/>
  <c r="G12" i="153"/>
  <c r="G25" i="147" l="1"/>
  <c r="G25" i="143"/>
  <c r="F25" i="144"/>
  <c r="F11" i="144" s="1"/>
  <c r="F31" i="156"/>
  <c r="F33" i="156" s="1"/>
  <c r="F28" i="155"/>
  <c r="F30" i="155"/>
  <c r="H32" i="132"/>
  <c r="I20" i="132" s="1"/>
  <c r="F12" i="139"/>
  <c r="F17" i="155"/>
  <c r="F19" i="156"/>
  <c r="G16" i="158" s="1"/>
  <c r="G17" i="144"/>
  <c r="F23" i="151"/>
  <c r="F10" i="151"/>
  <c r="H17" i="147"/>
  <c r="F9" i="131"/>
  <c r="F25" i="131"/>
  <c r="H17" i="143"/>
  <c r="G11" i="143"/>
  <c r="I17" i="153"/>
  <c r="I25" i="153" s="1"/>
  <c r="G11" i="153"/>
  <c r="H22" i="158" s="1"/>
  <c r="F12" i="151" l="1"/>
  <c r="F25" i="151"/>
  <c r="G17" i="151" s="1"/>
  <c r="G10" i="144"/>
  <c r="F11" i="131"/>
  <c r="F27" i="131"/>
  <c r="G19" i="131" s="1"/>
  <c r="I29" i="132"/>
  <c r="I32" i="132" s="1"/>
  <c r="J20" i="132" s="1"/>
  <c r="F16" i="155"/>
  <c r="G13" i="158" s="1"/>
  <c r="G17" i="139"/>
  <c r="F11" i="139"/>
  <c r="G11" i="147"/>
  <c r="H19" i="158" s="1"/>
  <c r="G23" i="144"/>
  <c r="G12" i="144" s="1"/>
  <c r="G20" i="156" s="1"/>
  <c r="G18" i="156"/>
  <c r="G25" i="156"/>
  <c r="H10" i="147"/>
  <c r="H23" i="147"/>
  <c r="H12" i="147" s="1"/>
  <c r="H23" i="143"/>
  <c r="H12" i="143" s="1"/>
  <c r="H10" i="143"/>
  <c r="H10" i="153"/>
  <c r="H12" i="153"/>
  <c r="H25" i="147" l="1"/>
  <c r="H25" i="143"/>
  <c r="G25" i="144"/>
  <c r="H17" i="144" s="1"/>
  <c r="G31" i="156"/>
  <c r="G33" i="156"/>
  <c r="G15" i="155"/>
  <c r="G10" i="139"/>
  <c r="G23" i="139"/>
  <c r="G25" i="139" s="1"/>
  <c r="G22" i="155"/>
  <c r="G11" i="144"/>
  <c r="G19" i="156"/>
  <c r="H16" i="158" s="1"/>
  <c r="F11" i="151"/>
  <c r="G25" i="158" s="1"/>
  <c r="G28" i="158" s="1"/>
  <c r="I17" i="147"/>
  <c r="F10" i="131"/>
  <c r="G7" i="158" s="1"/>
  <c r="J29" i="132"/>
  <c r="I17" i="143"/>
  <c r="H11" i="143"/>
  <c r="J17" i="153"/>
  <c r="J25" i="153" s="1"/>
  <c r="H11" i="153"/>
  <c r="I22" i="158" s="1"/>
  <c r="G28" i="155" l="1"/>
  <c r="G30" i="155" s="1"/>
  <c r="J32" i="132"/>
  <c r="K20" i="132" s="1"/>
  <c r="G17" i="155"/>
  <c r="G12" i="139"/>
  <c r="H11" i="147"/>
  <c r="I19" i="158" s="1"/>
  <c r="H10" i="144"/>
  <c r="H23" i="144"/>
  <c r="H12" i="144" s="1"/>
  <c r="H20" i="156" s="1"/>
  <c r="H25" i="156"/>
  <c r="H18" i="156"/>
  <c r="G10" i="151"/>
  <c r="G23" i="151"/>
  <c r="G25" i="131"/>
  <c r="G9" i="131"/>
  <c r="I23" i="147"/>
  <c r="I12" i="147" s="1"/>
  <c r="I10" i="147"/>
  <c r="I10" i="143"/>
  <c r="I23" i="143"/>
  <c r="I12" i="143" s="1"/>
  <c r="I10" i="153"/>
  <c r="I12" i="153"/>
  <c r="G12" i="151" l="1"/>
  <c r="G25" i="151"/>
  <c r="I25" i="147"/>
  <c r="I25" i="143"/>
  <c r="H25" i="144"/>
  <c r="H31" i="156"/>
  <c r="H33" i="156"/>
  <c r="G11" i="131"/>
  <c r="G27" i="131"/>
  <c r="H19" i="131" s="1"/>
  <c r="H27" i="131" s="1"/>
  <c r="K29" i="132"/>
  <c r="G16" i="155"/>
  <c r="H13" i="158" s="1"/>
  <c r="G11" i="139"/>
  <c r="H17" i="139"/>
  <c r="I17" i="144"/>
  <c r="H17" i="151"/>
  <c r="J17" i="147"/>
  <c r="J17" i="143"/>
  <c r="I11" i="143"/>
  <c r="K17" i="153"/>
  <c r="K25" i="153" s="1"/>
  <c r="I11" i="153"/>
  <c r="J22" i="158" s="1"/>
  <c r="K32" i="132" l="1"/>
  <c r="L20" i="132" s="1"/>
  <c r="H11" i="144"/>
  <c r="H10" i="139"/>
  <c r="H23" i="139"/>
  <c r="H25" i="139" s="1"/>
  <c r="H22" i="155"/>
  <c r="H15" i="155"/>
  <c r="I11" i="147"/>
  <c r="J19" i="158" s="1"/>
  <c r="H19" i="156"/>
  <c r="I16" i="158" s="1"/>
  <c r="I10" i="144"/>
  <c r="I23" i="144"/>
  <c r="I12" i="144" s="1"/>
  <c r="I20" i="156" s="1"/>
  <c r="I25" i="156"/>
  <c r="I18" i="156"/>
  <c r="G11" i="151"/>
  <c r="H25" i="158" s="1"/>
  <c r="H28" i="158" s="1"/>
  <c r="G10" i="131"/>
  <c r="H7" i="158" s="1"/>
  <c r="J23" i="147"/>
  <c r="J12" i="147" s="1"/>
  <c r="J10" i="147"/>
  <c r="J10" i="143"/>
  <c r="J23" i="143"/>
  <c r="J12" i="143" s="1"/>
  <c r="J12" i="153"/>
  <c r="J10" i="153"/>
  <c r="U329" i="152"/>
  <c r="U82" i="152"/>
  <c r="W55" i="152"/>
  <c r="W376" i="152"/>
  <c r="V206" i="152"/>
  <c r="W314" i="152"/>
  <c r="S330" i="152"/>
  <c r="U84" i="152"/>
  <c r="U323" i="152"/>
  <c r="W305" i="152"/>
  <c r="W331" i="152"/>
  <c r="T111" i="152"/>
  <c r="W175" i="152"/>
  <c r="U119" i="152"/>
  <c r="W82" i="152"/>
  <c r="W361" i="152"/>
  <c r="W241" i="152"/>
  <c r="W238" i="152"/>
  <c r="U218" i="152"/>
  <c r="U266" i="152"/>
  <c r="U123" i="152"/>
  <c r="U338" i="152"/>
  <c r="U85" i="152"/>
  <c r="V365" i="152"/>
  <c r="W122" i="150"/>
  <c r="W237" i="152"/>
  <c r="W143" i="150"/>
  <c r="T83" i="152"/>
  <c r="V294" i="152"/>
  <c r="W109" i="152"/>
  <c r="U50" i="152"/>
  <c r="V147" i="152"/>
  <c r="T354" i="152"/>
  <c r="T330" i="152"/>
  <c r="S84" i="152"/>
  <c r="V201" i="150"/>
  <c r="T140" i="152"/>
  <c r="U345" i="152"/>
  <c r="S268" i="152"/>
  <c r="V308" i="152"/>
  <c r="U344" i="152"/>
  <c r="W303" i="152"/>
  <c r="W311" i="150"/>
  <c r="W83" i="152"/>
  <c r="T361" i="152"/>
  <c r="S198" i="152"/>
  <c r="T326" i="152"/>
  <c r="U126" i="152"/>
  <c r="V337" i="150"/>
  <c r="V200" i="152"/>
  <c r="U322" i="152"/>
  <c r="V355" i="152"/>
  <c r="S186" i="152"/>
  <c r="W368" i="152"/>
  <c r="U87" i="152"/>
  <c r="U179" i="152"/>
  <c r="W302" i="152"/>
  <c r="S280" i="152"/>
  <c r="T169" i="152"/>
  <c r="W188" i="152"/>
  <c r="T329" i="152"/>
  <c r="S273" i="152"/>
  <c r="U57" i="152"/>
  <c r="W173" i="152"/>
  <c r="V229" i="152"/>
  <c r="W291" i="152"/>
  <c r="S64" i="152"/>
  <c r="S54" i="152"/>
  <c r="W64" i="152"/>
  <c r="T261" i="152"/>
  <c r="T342" i="152"/>
  <c r="S155" i="152"/>
  <c r="U176" i="152"/>
  <c r="S167" i="152"/>
  <c r="V311" i="152"/>
  <c r="U214" i="152"/>
  <c r="W332" i="152"/>
  <c r="U205" i="152"/>
  <c r="U213" i="152"/>
  <c r="S43" i="152"/>
  <c r="T275" i="152"/>
  <c r="S250" i="152"/>
  <c r="S181" i="152"/>
  <c r="S150" i="152"/>
  <c r="S375" i="152"/>
  <c r="W307" i="150"/>
  <c r="V172" i="152"/>
  <c r="W46" i="152"/>
  <c r="U121" i="152"/>
  <c r="U282" i="152"/>
  <c r="U150" i="150"/>
  <c r="V107" i="152"/>
  <c r="U332" i="152"/>
  <c r="S361" i="152"/>
  <c r="T308" i="152"/>
  <c r="S59" i="152"/>
  <c r="W124" i="150"/>
  <c r="S357" i="152"/>
  <c r="U204" i="152"/>
  <c r="U336" i="152"/>
  <c r="V65" i="152"/>
  <c r="W62" i="150"/>
  <c r="V43" i="152"/>
  <c r="V174" i="150"/>
  <c r="S149" i="150"/>
  <c r="S62" i="150"/>
  <c r="S324" i="152"/>
  <c r="U168" i="150"/>
  <c r="S123" i="150"/>
  <c r="U88" i="150"/>
  <c r="T127" i="152"/>
  <c r="T136" i="152"/>
  <c r="T171" i="152"/>
  <c r="U171" i="150"/>
  <c r="W372" i="152"/>
  <c r="W82" i="150"/>
  <c r="V281" i="152"/>
  <c r="W128" i="152"/>
  <c r="W217" i="152"/>
  <c r="U108" i="152"/>
  <c r="U217" i="152"/>
  <c r="U148" i="152"/>
  <c r="W118" i="152"/>
  <c r="V153" i="152"/>
  <c r="U368" i="152"/>
  <c r="V47" i="152"/>
  <c r="S293" i="152"/>
  <c r="W187" i="152"/>
  <c r="V111" i="152"/>
  <c r="U208" i="152"/>
  <c r="S49" i="152"/>
  <c r="U279" i="152"/>
  <c r="U91" i="152"/>
  <c r="T64" i="152"/>
  <c r="W212" i="152"/>
  <c r="U292" i="152"/>
  <c r="W300" i="152"/>
  <c r="T340" i="152"/>
  <c r="U167" i="152"/>
  <c r="V158" i="152"/>
  <c r="S80" i="152"/>
  <c r="U231" i="152"/>
  <c r="V371" i="152"/>
  <c r="S373" i="152"/>
  <c r="V248" i="152"/>
  <c r="T84" i="152"/>
  <c r="V149" i="152"/>
  <c r="V278" i="152"/>
  <c r="V95" i="152"/>
  <c r="W78" i="152"/>
  <c r="V175" i="150"/>
  <c r="T53" i="152"/>
  <c r="S118" i="152"/>
  <c r="V152" i="152"/>
  <c r="U63" i="152"/>
  <c r="U122" i="152"/>
  <c r="W176" i="152"/>
  <c r="S121" i="152"/>
  <c r="T229" i="152"/>
  <c r="V49" i="152"/>
  <c r="S171" i="152"/>
  <c r="W282" i="152"/>
  <c r="U136" i="152"/>
  <c r="W374" i="152"/>
  <c r="S231" i="152"/>
  <c r="S312" i="152"/>
  <c r="W181" i="152"/>
  <c r="U252" i="152"/>
  <c r="U150" i="152"/>
  <c r="V261" i="152"/>
  <c r="V324" i="152"/>
  <c r="S331" i="152"/>
  <c r="V44" i="152"/>
  <c r="T240" i="152"/>
  <c r="U56" i="152"/>
  <c r="W149" i="152"/>
  <c r="W366" i="152"/>
  <c r="T326" i="150"/>
  <c r="S341" i="152"/>
  <c r="V335" i="152"/>
  <c r="V274" i="152"/>
  <c r="U124" i="152"/>
  <c r="S124" i="152"/>
  <c r="W277" i="150"/>
  <c r="W304" i="152"/>
  <c r="U248" i="152"/>
  <c r="S309" i="152"/>
  <c r="V265" i="152"/>
  <c r="W76" i="150"/>
  <c r="T274" i="150"/>
  <c r="T327" i="150"/>
  <c r="W245" i="152"/>
  <c r="W301" i="152"/>
  <c r="V266" i="150"/>
  <c r="V339" i="152"/>
  <c r="T336" i="152"/>
  <c r="V125" i="152"/>
  <c r="V269" i="152"/>
  <c r="W93" i="152"/>
  <c r="S248" i="150"/>
  <c r="U136" i="150"/>
  <c r="T344" i="152"/>
  <c r="T147" i="152"/>
  <c r="S200" i="152"/>
  <c r="W240" i="152"/>
  <c r="S123" i="152"/>
  <c r="U325" i="152"/>
  <c r="V61" i="152"/>
  <c r="S369" i="152"/>
  <c r="U155" i="152"/>
  <c r="S337" i="152"/>
  <c r="T305" i="150"/>
  <c r="U181" i="152"/>
  <c r="U145" i="152"/>
  <c r="U185" i="152"/>
  <c r="U187" i="150"/>
  <c r="S172" i="152"/>
  <c r="U58" i="152"/>
  <c r="S56" i="152"/>
  <c r="U47" i="152"/>
  <c r="V151" i="152"/>
  <c r="V108" i="152"/>
  <c r="U170" i="152"/>
  <c r="W107" i="152"/>
  <c r="U272" i="152"/>
  <c r="S106" i="150"/>
  <c r="U356" i="152"/>
  <c r="V156" i="152"/>
  <c r="T109" i="150"/>
  <c r="S143" i="148"/>
  <c r="T314" i="152"/>
  <c r="S158" i="150"/>
  <c r="V157" i="152"/>
  <c r="T112" i="152"/>
  <c r="U367" i="150"/>
  <c r="S199" i="152"/>
  <c r="W337" i="152"/>
  <c r="S233" i="152"/>
  <c r="W302" i="150"/>
  <c r="U94" i="152"/>
  <c r="T247" i="152"/>
  <c r="W74" i="152"/>
  <c r="V189" i="152"/>
  <c r="V177" i="152"/>
  <c r="S55" i="152"/>
  <c r="U340" i="150"/>
  <c r="U249" i="152"/>
  <c r="T309" i="150"/>
  <c r="U44" i="152"/>
  <c r="S53" i="152"/>
  <c r="S263" i="152"/>
  <c r="T301" i="152"/>
  <c r="T232" i="152"/>
  <c r="U265" i="152"/>
  <c r="T110" i="152"/>
  <c r="S62" i="152"/>
  <c r="V301" i="152"/>
  <c r="T144" i="152"/>
  <c r="S147" i="152"/>
  <c r="W186" i="152"/>
  <c r="U206" i="152"/>
  <c r="U245" i="152"/>
  <c r="W330" i="152"/>
  <c r="S308" i="152"/>
  <c r="V248" i="150"/>
  <c r="U264" i="152"/>
  <c r="W97" i="152"/>
  <c r="V118" i="152"/>
  <c r="T47" i="152"/>
  <c r="S220" i="152"/>
  <c r="T328" i="152"/>
  <c r="U300" i="152"/>
  <c r="U116" i="152"/>
  <c r="V302" i="152"/>
  <c r="W274" i="150"/>
  <c r="T61" i="152"/>
  <c r="U198" i="152"/>
  <c r="V359" i="152"/>
  <c r="U366" i="150"/>
  <c r="U52" i="152"/>
  <c r="U245" i="150"/>
  <c r="W106" i="152"/>
  <c r="U283" i="152"/>
  <c r="V242" i="152"/>
  <c r="S362" i="152"/>
  <c r="S46" i="152"/>
  <c r="T200" i="152"/>
  <c r="V311" i="150"/>
  <c r="S235" i="152"/>
  <c r="T353" i="152"/>
  <c r="V170" i="152"/>
  <c r="V376" i="152"/>
  <c r="U149" i="152"/>
  <c r="S158" i="152"/>
  <c r="S307" i="152"/>
  <c r="W264" i="152"/>
  <c r="T109" i="152"/>
  <c r="S278" i="152"/>
  <c r="T62" i="152"/>
  <c r="T373" i="150"/>
  <c r="T368" i="152"/>
  <c r="T279" i="152"/>
  <c r="V78" i="150"/>
  <c r="S51" i="152"/>
  <c r="W108" i="150"/>
  <c r="S183" i="152"/>
  <c r="S202" i="152"/>
  <c r="W322" i="152"/>
  <c r="U139" i="150"/>
  <c r="T240" i="148"/>
  <c r="T331" i="152"/>
  <c r="V154" i="152"/>
  <c r="T211" i="152"/>
  <c r="S146" i="152"/>
  <c r="S268" i="150"/>
  <c r="W247" i="152"/>
  <c r="U74" i="152"/>
  <c r="U88" i="152"/>
  <c r="T281" i="152"/>
  <c r="U153" i="152"/>
  <c r="S96" i="152"/>
  <c r="S325" i="152"/>
  <c r="W251" i="152"/>
  <c r="W52" i="152"/>
  <c r="U305" i="152"/>
  <c r="S302" i="152"/>
  <c r="S182" i="152"/>
  <c r="U66" i="152"/>
  <c r="T234" i="152"/>
  <c r="T282" i="152"/>
  <c r="V362" i="152"/>
  <c r="U157" i="152"/>
  <c r="W45" i="152"/>
  <c r="U77" i="152"/>
  <c r="W271" i="152"/>
  <c r="T250" i="152"/>
  <c r="S89" i="152"/>
  <c r="T360" i="152"/>
  <c r="S216" i="152"/>
  <c r="V372" i="152"/>
  <c r="V333" i="152"/>
  <c r="S360" i="152"/>
  <c r="V173" i="152"/>
  <c r="S81" i="152"/>
  <c r="W54" i="152"/>
  <c r="W79" i="152"/>
  <c r="T119" i="152"/>
  <c r="S374" i="152"/>
  <c r="W271" i="150"/>
  <c r="T336" i="150"/>
  <c r="U339" i="152"/>
  <c r="T121" i="152"/>
  <c r="T333" i="152"/>
  <c r="T127" i="148"/>
  <c r="T74" i="152"/>
  <c r="V211" i="152"/>
  <c r="S205" i="152"/>
  <c r="V252" i="152"/>
  <c r="S78" i="150"/>
  <c r="T60" i="152"/>
  <c r="S157" i="152"/>
  <c r="T233" i="150"/>
  <c r="S236" i="152"/>
  <c r="W120" i="152"/>
  <c r="W363" i="152"/>
  <c r="U137" i="152"/>
  <c r="W139" i="152"/>
  <c r="U312" i="152"/>
  <c r="V334" i="152"/>
  <c r="S58" i="152"/>
  <c r="T246" i="150"/>
  <c r="W168" i="152"/>
  <c r="V62" i="152"/>
  <c r="S330" i="150"/>
  <c r="W218" i="152"/>
  <c r="S45" i="152"/>
  <c r="V375" i="152"/>
  <c r="V234" i="150"/>
  <c r="S117" i="152"/>
  <c r="T50" i="152"/>
  <c r="S78" i="152"/>
  <c r="V232" i="152"/>
  <c r="U158" i="152"/>
  <c r="U89" i="152"/>
  <c r="T174" i="152"/>
  <c r="T88" i="152"/>
  <c r="S136" i="152"/>
  <c r="U355" i="152"/>
  <c r="V86" i="152"/>
  <c r="S75" i="152"/>
  <c r="S301" i="152"/>
  <c r="U306" i="152"/>
  <c r="U212" i="152"/>
  <c r="T49" i="152"/>
  <c r="T158" i="152"/>
  <c r="T115" i="152"/>
  <c r="U220" i="152"/>
  <c r="U48" i="152"/>
  <c r="W177" i="152"/>
  <c r="V90" i="152"/>
  <c r="T54" i="152"/>
  <c r="T345" i="152"/>
  <c r="W156" i="152"/>
  <c r="V336" i="152"/>
  <c r="U262" i="152"/>
  <c r="U334" i="152"/>
  <c r="S291" i="152"/>
  <c r="U333" i="152"/>
  <c r="T356" i="152"/>
  <c r="S339" i="152"/>
  <c r="W182" i="152"/>
  <c r="U92" i="152"/>
  <c r="T57" i="152"/>
  <c r="V262" i="152"/>
  <c r="T323" i="152"/>
  <c r="W58" i="152"/>
  <c r="S344" i="152"/>
  <c r="U159" i="152"/>
  <c r="V92" i="152"/>
  <c r="T52" i="152"/>
  <c r="T168" i="152"/>
  <c r="W324" i="152"/>
  <c r="S153" i="152"/>
  <c r="V292" i="150"/>
  <c r="T167" i="150"/>
  <c r="S342" i="152"/>
  <c r="U80" i="150"/>
  <c r="W334" i="150"/>
  <c r="U343" i="152"/>
  <c r="U79" i="152"/>
  <c r="W264" i="150"/>
  <c r="U157" i="150"/>
  <c r="V244" i="150"/>
  <c r="U186" i="152"/>
  <c r="S353" i="152"/>
  <c r="S365" i="152"/>
  <c r="U45" i="152"/>
  <c r="U296" i="152"/>
  <c r="U219" i="152"/>
  <c r="T44" i="152"/>
  <c r="W265" i="152"/>
  <c r="W89" i="152"/>
  <c r="T372" i="152"/>
  <c r="U60" i="152"/>
  <c r="V340" i="152"/>
  <c r="U156" i="152"/>
  <c r="U203" i="152"/>
  <c r="U90" i="152"/>
  <c r="S50" i="152"/>
  <c r="T159" i="152"/>
  <c r="U302" i="152"/>
  <c r="W96" i="152"/>
  <c r="T332" i="152"/>
  <c r="S106" i="152"/>
  <c r="U361" i="152"/>
  <c r="U183" i="152"/>
  <c r="U308" i="152"/>
  <c r="U198" i="150"/>
  <c r="V217" i="152"/>
  <c r="U65" i="152"/>
  <c r="S221" i="152"/>
  <c r="U270" i="152"/>
  <c r="U374" i="152"/>
  <c r="T75" i="152"/>
  <c r="S299" i="150"/>
  <c r="S140" i="152"/>
  <c r="U215" i="152"/>
  <c r="V272" i="150"/>
  <c r="U271" i="152"/>
  <c r="W44" i="152"/>
  <c r="W95" i="150"/>
  <c r="U202" i="152"/>
  <c r="T268" i="152"/>
  <c r="S82" i="150"/>
  <c r="W215" i="152"/>
  <c r="S343" i="152"/>
  <c r="T157" i="152"/>
  <c r="S151" i="152"/>
  <c r="U251" i="152"/>
  <c r="U260" i="152"/>
  <c r="W43" i="152"/>
  <c r="S97" i="152"/>
  <c r="T237" i="152"/>
  <c r="T295" i="152"/>
  <c r="T189" i="152"/>
  <c r="U97" i="152"/>
  <c r="W105" i="152"/>
  <c r="S232" i="152"/>
  <c r="T239" i="152"/>
  <c r="W80" i="152"/>
  <c r="T179" i="152"/>
  <c r="T63" i="152"/>
  <c r="U174" i="152"/>
  <c r="S94" i="152"/>
  <c r="S48" i="152"/>
  <c r="W323" i="152"/>
  <c r="S126" i="152"/>
  <c r="S204" i="152"/>
  <c r="S335" i="152"/>
  <c r="S110" i="152"/>
  <c r="V96" i="150"/>
  <c r="V312" i="148"/>
  <c r="W239" i="152"/>
  <c r="S201" i="152"/>
  <c r="T51" i="152"/>
  <c r="S333" i="152"/>
  <c r="U127" i="152"/>
  <c r="S304" i="152"/>
  <c r="V330" i="152"/>
  <c r="U54" i="152"/>
  <c r="T81" i="152"/>
  <c r="T337" i="152"/>
  <c r="V298" i="152"/>
  <c r="T305" i="152"/>
  <c r="T46" i="150"/>
  <c r="T230" i="152"/>
  <c r="T244" i="152"/>
  <c r="W51" i="152"/>
  <c r="S363" i="152"/>
  <c r="T60" i="150"/>
  <c r="U309" i="152"/>
  <c r="W278" i="152"/>
  <c r="V142" i="152"/>
  <c r="T294" i="152"/>
  <c r="T65" i="152"/>
  <c r="T266" i="152"/>
  <c r="T374" i="150"/>
  <c r="W248" i="152"/>
  <c r="S76" i="152"/>
  <c r="V279" i="150"/>
  <c r="S270" i="152"/>
  <c r="V300" i="152"/>
  <c r="W262" i="152"/>
  <c r="U239" i="150"/>
  <c r="W359" i="150"/>
  <c r="T159" i="150"/>
  <c r="S77" i="152"/>
  <c r="S310" i="152"/>
  <c r="T297" i="152"/>
  <c r="T277" i="152"/>
  <c r="U370" i="152"/>
  <c r="V305" i="150"/>
  <c r="S334" i="150"/>
  <c r="W364" i="152"/>
  <c r="S282" i="152"/>
  <c r="W90" i="150"/>
  <c r="V338" i="152"/>
  <c r="T66" i="152"/>
  <c r="W172" i="152"/>
  <c r="S207" i="152"/>
  <c r="T274" i="152"/>
  <c r="U273" i="152"/>
  <c r="V272" i="152"/>
  <c r="U294" i="152"/>
  <c r="S251" i="150"/>
  <c r="V85" i="152"/>
  <c r="U301" i="152"/>
  <c r="T307" i="152"/>
  <c r="V362" i="150"/>
  <c r="W184" i="150"/>
  <c r="T77" i="150"/>
  <c r="W44" i="150"/>
  <c r="W275" i="152"/>
  <c r="W237" i="150"/>
  <c r="T300" i="150"/>
  <c r="V140" i="152"/>
  <c r="S250" i="150"/>
  <c r="V366" i="152"/>
  <c r="V246" i="152"/>
  <c r="T338" i="152"/>
  <c r="U45" i="150"/>
  <c r="S242" i="152"/>
  <c r="W174" i="152"/>
  <c r="V231" i="152"/>
  <c r="V145" i="150"/>
  <c r="T80" i="152"/>
  <c r="W277" i="152"/>
  <c r="W111" i="152"/>
  <c r="V247" i="150"/>
  <c r="V210" i="148"/>
  <c r="S298" i="152"/>
  <c r="W110" i="152"/>
  <c r="T270" i="152"/>
  <c r="V213" i="150"/>
  <c r="V374" i="152"/>
  <c r="V184" i="152"/>
  <c r="T341" i="150"/>
  <c r="S146" i="150"/>
  <c r="W65" i="152"/>
  <c r="S260" i="152"/>
  <c r="T176" i="152"/>
  <c r="S309" i="148"/>
  <c r="V137" i="152"/>
  <c r="U329" i="146"/>
  <c r="U322" i="150"/>
  <c r="S177" i="148"/>
  <c r="W298" i="152"/>
  <c r="T79" i="152"/>
  <c r="T97" i="152"/>
  <c r="U242" i="148"/>
  <c r="W293" i="150"/>
  <c r="W250" i="150"/>
  <c r="T262" i="152"/>
  <c r="S116" i="152"/>
  <c r="V275" i="152"/>
  <c r="W373" i="152"/>
  <c r="W343" i="150"/>
  <c r="S83" i="152"/>
  <c r="T215" i="152"/>
  <c r="S266" i="152"/>
  <c r="T357" i="152"/>
  <c r="V182" i="152"/>
  <c r="U265" i="148"/>
  <c r="T302" i="152"/>
  <c r="V110" i="152"/>
  <c r="T341" i="152"/>
  <c r="S113" i="152"/>
  <c r="W354" i="152"/>
  <c r="T149" i="152"/>
  <c r="S152" i="152"/>
  <c r="S367" i="152"/>
  <c r="T358" i="152"/>
  <c r="S300" i="152"/>
  <c r="W88" i="152"/>
  <c r="V209" i="152"/>
  <c r="T276" i="150"/>
  <c r="W60" i="152"/>
  <c r="U243" i="152"/>
  <c r="V364" i="152"/>
  <c r="V265" i="150"/>
  <c r="S358" i="152"/>
  <c r="W283" i="152"/>
  <c r="W300" i="150"/>
  <c r="W326" i="152"/>
  <c r="U275" i="152"/>
  <c r="T123" i="152"/>
  <c r="T249" i="152"/>
  <c r="T359" i="152"/>
  <c r="S210" i="152"/>
  <c r="U122" i="150"/>
  <c r="S93" i="152"/>
  <c r="V66" i="152"/>
  <c r="V330" i="150"/>
  <c r="U49" i="152"/>
  <c r="T181" i="152"/>
  <c r="T236" i="152"/>
  <c r="V53" i="152"/>
  <c r="S185" i="152"/>
  <c r="U75" i="152"/>
  <c r="V87" i="152"/>
  <c r="W170" i="152"/>
  <c r="T292" i="152"/>
  <c r="V159" i="152"/>
  <c r="V312" i="152"/>
  <c r="S141" i="152"/>
  <c r="W62" i="152"/>
  <c r="S141" i="150"/>
  <c r="V48" i="152"/>
  <c r="T218" i="152"/>
  <c r="W59" i="152"/>
  <c r="S43" i="150"/>
  <c r="S357" i="150"/>
  <c r="W311" i="152"/>
  <c r="W113" i="152"/>
  <c r="S343" i="150"/>
  <c r="V325" i="150"/>
  <c r="S359" i="148"/>
  <c r="S211" i="152"/>
  <c r="V201" i="152"/>
  <c r="U362" i="152"/>
  <c r="T93" i="152"/>
  <c r="V306" i="152"/>
  <c r="T376" i="152"/>
  <c r="V329" i="152"/>
  <c r="U241" i="152"/>
  <c r="T361" i="150"/>
  <c r="V114" i="150"/>
  <c r="V269" i="150"/>
  <c r="T205" i="152"/>
  <c r="T303" i="152"/>
  <c r="V46" i="152"/>
  <c r="W355" i="152"/>
  <c r="W111" i="150"/>
  <c r="T249" i="150"/>
  <c r="S212" i="150"/>
  <c r="U304" i="152"/>
  <c r="U201" i="152"/>
  <c r="W154" i="152"/>
  <c r="W63" i="152"/>
  <c r="S342" i="150"/>
  <c r="S179" i="148"/>
  <c r="T76" i="152"/>
  <c r="T116" i="152"/>
  <c r="S189" i="152"/>
  <c r="U363" i="152"/>
  <c r="W236" i="152"/>
  <c r="U246" i="152"/>
  <c r="U142" i="152"/>
  <c r="V171" i="152"/>
  <c r="S219" i="152"/>
  <c r="W81" i="152"/>
  <c r="S303" i="152"/>
  <c r="V293" i="152"/>
  <c r="V77" i="152"/>
  <c r="V244" i="152"/>
  <c r="T366" i="152"/>
  <c r="V82" i="150"/>
  <c r="U354" i="152"/>
  <c r="T324" i="152"/>
  <c r="U327" i="152"/>
  <c r="T199" i="150"/>
  <c r="S237" i="152"/>
  <c r="T153" i="152"/>
  <c r="S355" i="148"/>
  <c r="W138" i="152"/>
  <c r="W331" i="150"/>
  <c r="W360" i="152"/>
  <c r="V243" i="152"/>
  <c r="W335" i="152"/>
  <c r="W329" i="150"/>
  <c r="S182" i="150"/>
  <c r="W342" i="152"/>
  <c r="S357" i="148"/>
  <c r="U299" i="150"/>
  <c r="S355" i="152"/>
  <c r="V340" i="148"/>
  <c r="U156" i="150"/>
  <c r="W230" i="148"/>
  <c r="S322" i="150"/>
  <c r="S322" i="152"/>
  <c r="T272" i="152"/>
  <c r="T108" i="152"/>
  <c r="S354" i="152"/>
  <c r="W47" i="148"/>
  <c r="V218" i="150"/>
  <c r="W241" i="150"/>
  <c r="W312" i="150"/>
  <c r="U62" i="148"/>
  <c r="T355" i="150"/>
  <c r="S106" i="148"/>
  <c r="W269" i="152"/>
  <c r="U46" i="150"/>
  <c r="S74" i="152"/>
  <c r="T140" i="150"/>
  <c r="S61" i="150"/>
  <c r="V312" i="150"/>
  <c r="U291" i="150"/>
  <c r="V272" i="148"/>
  <c r="V313" i="150"/>
  <c r="U18" i="148"/>
  <c r="T304" i="150"/>
  <c r="U77" i="150"/>
  <c r="T112" i="150"/>
  <c r="W179" i="150"/>
  <c r="W186" i="150"/>
  <c r="W151" i="150"/>
  <c r="U85" i="150"/>
  <c r="S278" i="150"/>
  <c r="S118" i="150"/>
  <c r="U294" i="150"/>
  <c r="U178" i="152"/>
  <c r="W167" i="152"/>
  <c r="V360" i="152"/>
  <c r="W155" i="152"/>
  <c r="V233" i="152"/>
  <c r="S338" i="152"/>
  <c r="W294" i="152"/>
  <c r="T48" i="152"/>
  <c r="W344" i="152"/>
  <c r="W279" i="152"/>
  <c r="U298" i="152"/>
  <c r="U106" i="152"/>
  <c r="S311" i="152"/>
  <c r="T154" i="150"/>
  <c r="U80" i="152"/>
  <c r="S266" i="150"/>
  <c r="U144" i="152"/>
  <c r="T231" i="152"/>
  <c r="V93" i="152"/>
  <c r="T322" i="152"/>
  <c r="V291" i="152"/>
  <c r="V264" i="152"/>
  <c r="T124" i="152"/>
  <c r="S148" i="152"/>
  <c r="T139" i="152"/>
  <c r="V215" i="150"/>
  <c r="U64" i="152"/>
  <c r="W151" i="152"/>
  <c r="U323" i="150"/>
  <c r="W338" i="152"/>
  <c r="V185" i="152"/>
  <c r="S159" i="152"/>
  <c r="S111" i="150"/>
  <c r="S328" i="152"/>
  <c r="W267" i="152"/>
  <c r="T87" i="148"/>
  <c r="U211" i="152"/>
  <c r="S139" i="152"/>
  <c r="W213" i="150"/>
  <c r="W220" i="150"/>
  <c r="S244" i="152"/>
  <c r="U58" i="150"/>
  <c r="S265" i="152"/>
  <c r="V356" i="152"/>
  <c r="U139" i="152"/>
  <c r="U263" i="152"/>
  <c r="U153" i="150"/>
  <c r="U79" i="150"/>
  <c r="W179" i="152"/>
  <c r="S105" i="152"/>
  <c r="T97" i="148"/>
  <c r="T137" i="152"/>
  <c r="W238" i="150"/>
  <c r="S94" i="150"/>
  <c r="T96" i="152"/>
  <c r="T369" i="152"/>
  <c r="W264" i="148"/>
  <c r="W364" i="150"/>
  <c r="W325" i="152"/>
  <c r="W60" i="150"/>
  <c r="V313" i="152"/>
  <c r="U272" i="150"/>
  <c r="T208" i="150"/>
  <c r="W178" i="152"/>
  <c r="V198" i="150"/>
  <c r="T117" i="152"/>
  <c r="V203" i="152"/>
  <c r="S145" i="152"/>
  <c r="V299" i="152"/>
  <c r="W200" i="152"/>
  <c r="V87" i="150"/>
  <c r="V190" i="150"/>
  <c r="T155" i="152"/>
  <c r="W84" i="152"/>
  <c r="V64" i="152"/>
  <c r="V110" i="150"/>
  <c r="S323" i="148"/>
  <c r="T84" i="148"/>
  <c r="T362" i="150"/>
  <c r="T78" i="150"/>
  <c r="S376" i="152"/>
  <c r="V88" i="152"/>
  <c r="W85" i="152"/>
  <c r="V323" i="152"/>
  <c r="W216" i="152"/>
  <c r="W66" i="152"/>
  <c r="T212" i="152"/>
  <c r="V304" i="152"/>
  <c r="U83" i="152"/>
  <c r="V303" i="152"/>
  <c r="U117" i="152"/>
  <c r="T217" i="152"/>
  <c r="S48" i="148"/>
  <c r="S151" i="150"/>
  <c r="S214" i="152"/>
  <c r="S283" i="152"/>
  <c r="S122" i="152"/>
  <c r="W190" i="152"/>
  <c r="T206" i="152"/>
  <c r="W178" i="150"/>
  <c r="T177" i="150"/>
  <c r="V250" i="152"/>
  <c r="T201" i="150"/>
  <c r="V345" i="152"/>
  <c r="U364" i="152"/>
  <c r="T273" i="152"/>
  <c r="U109" i="152"/>
  <c r="V357" i="152"/>
  <c r="S364" i="152"/>
  <c r="S324" i="150"/>
  <c r="T90" i="152"/>
  <c r="V121" i="150"/>
  <c r="V172" i="150"/>
  <c r="S91" i="152"/>
  <c r="W167" i="150"/>
  <c r="V297" i="148"/>
  <c r="T296" i="152"/>
  <c r="U359" i="152"/>
  <c r="W244" i="148"/>
  <c r="T370" i="152"/>
  <c r="T292" i="148"/>
  <c r="W296" i="152"/>
  <c r="W140" i="150"/>
  <c r="V292" i="148"/>
  <c r="W74" i="150"/>
  <c r="S157" i="148"/>
  <c r="U53" i="152"/>
  <c r="U211" i="150"/>
  <c r="U237" i="152"/>
  <c r="T46" i="152"/>
  <c r="S229" i="152"/>
  <c r="V247" i="152"/>
  <c r="V91" i="152"/>
  <c r="U358" i="152"/>
  <c r="S276" i="152"/>
  <c r="S107" i="152"/>
  <c r="U107" i="152"/>
  <c r="S142" i="152"/>
  <c r="V155" i="150"/>
  <c r="W214" i="152"/>
  <c r="W367" i="150"/>
  <c r="S241" i="150"/>
  <c r="U55" i="152"/>
  <c r="S137" i="152"/>
  <c r="S236" i="150"/>
  <c r="V77" i="150"/>
  <c r="W272" i="148"/>
  <c r="T293" i="152"/>
  <c r="U338" i="150"/>
  <c r="S177" i="152"/>
  <c r="T62" i="150"/>
  <c r="V112" i="152"/>
  <c r="V63" i="152"/>
  <c r="W356" i="152"/>
  <c r="S176" i="152"/>
  <c r="W145" i="152"/>
  <c r="W184" i="152"/>
  <c r="S95" i="148"/>
  <c r="V239" i="152"/>
  <c r="V57" i="152"/>
  <c r="W304" i="150"/>
  <c r="W292" i="152"/>
  <c r="W145" i="150"/>
  <c r="U330" i="152"/>
  <c r="S218" i="150"/>
  <c r="W250" i="152"/>
  <c r="V169" i="152"/>
  <c r="T269" i="152"/>
  <c r="T298" i="152"/>
  <c r="S65" i="152"/>
  <c r="W185" i="152"/>
  <c r="T57" i="150"/>
  <c r="V292" i="152"/>
  <c r="W280" i="150"/>
  <c r="T106" i="152"/>
  <c r="U353" i="152"/>
  <c r="W20" i="148"/>
  <c r="S92" i="152"/>
  <c r="W308" i="152"/>
  <c r="U218" i="150"/>
  <c r="V80" i="152"/>
  <c r="U154" i="150"/>
  <c r="T371" i="152"/>
  <c r="V363" i="152"/>
  <c r="V332" i="150"/>
  <c r="S47" i="150"/>
  <c r="S359" i="152"/>
  <c r="U87" i="150"/>
  <c r="W343" i="152"/>
  <c r="W122" i="152"/>
  <c r="T355" i="152"/>
  <c r="U230" i="150"/>
  <c r="U93" i="152"/>
  <c r="W261" i="150"/>
  <c r="V148" i="152"/>
  <c r="V168" i="150"/>
  <c r="W175" i="150"/>
  <c r="W267" i="148"/>
  <c r="T313" i="152"/>
  <c r="V342" i="150"/>
  <c r="W358" i="152"/>
  <c r="S188" i="150"/>
  <c r="W266" i="152"/>
  <c r="S91" i="150"/>
  <c r="T263" i="150"/>
  <c r="W322" i="150"/>
  <c r="U96" i="152"/>
  <c r="V141" i="150"/>
  <c r="W362" i="152"/>
  <c r="V295" i="152"/>
  <c r="W77" i="152"/>
  <c r="S190" i="152"/>
  <c r="T151" i="150"/>
  <c r="W329" i="152"/>
  <c r="S206" i="150"/>
  <c r="V273" i="152"/>
  <c r="T141" i="152"/>
  <c r="V326" i="152"/>
  <c r="V81" i="152"/>
  <c r="S112" i="152"/>
  <c r="S206" i="152"/>
  <c r="V240" i="152"/>
  <c r="U118" i="152"/>
  <c r="U234" i="150"/>
  <c r="T312" i="152"/>
  <c r="T58" i="150"/>
  <c r="V213" i="152"/>
  <c r="T198" i="152"/>
  <c r="W91" i="150"/>
  <c r="W353" i="152"/>
  <c r="S356" i="152"/>
  <c r="T343" i="150"/>
  <c r="U268" i="152"/>
  <c r="T335" i="150"/>
  <c r="U47" i="148"/>
  <c r="U314" i="150"/>
  <c r="V200" i="150"/>
  <c r="S179" i="152"/>
  <c r="U304" i="150"/>
  <c r="U53" i="150"/>
  <c r="U151" i="152"/>
  <c r="S252" i="152"/>
  <c r="W124" i="152"/>
  <c r="V281" i="150"/>
  <c r="W61" i="152"/>
  <c r="T126" i="152"/>
  <c r="U26" i="148"/>
  <c r="W94" i="152"/>
  <c r="U56" i="150"/>
  <c r="U242" i="150"/>
  <c r="V218" i="152"/>
  <c r="W105" i="150"/>
  <c r="W299" i="150"/>
  <c r="W275" i="148"/>
  <c r="W272" i="152"/>
  <c r="W48" i="152"/>
  <c r="T118" i="148"/>
  <c r="S148" i="150"/>
  <c r="V267" i="152"/>
  <c r="W125" i="152"/>
  <c r="T209" i="150"/>
  <c r="W45" i="150"/>
  <c r="T50" i="150"/>
  <c r="S276" i="150"/>
  <c r="U281" i="148"/>
  <c r="W263" i="150"/>
  <c r="T233" i="148"/>
  <c r="W91" i="152"/>
  <c r="V198" i="152"/>
  <c r="T190" i="150"/>
  <c r="U123" i="150"/>
  <c r="S109" i="152"/>
  <c r="W303" i="148"/>
  <c r="V328" i="152"/>
  <c r="T329" i="146"/>
  <c r="S138" i="148"/>
  <c r="S64" i="150"/>
  <c r="S74" i="150"/>
  <c r="U175" i="150"/>
  <c r="S297" i="148"/>
  <c r="U115" i="152"/>
  <c r="U180" i="152"/>
  <c r="W242" i="150"/>
  <c r="W273" i="152"/>
  <c r="V297" i="152"/>
  <c r="S169" i="152"/>
  <c r="V235" i="152"/>
  <c r="V150" i="150"/>
  <c r="W328" i="152"/>
  <c r="V230" i="152"/>
  <c r="W209" i="152"/>
  <c r="W59" i="150"/>
  <c r="U311" i="152"/>
  <c r="V332" i="152"/>
  <c r="S215" i="152"/>
  <c r="T178" i="152"/>
  <c r="W367" i="152"/>
  <c r="S63" i="150"/>
  <c r="T373" i="152"/>
  <c r="S323" i="152"/>
  <c r="U86" i="150"/>
  <c r="T280" i="152"/>
  <c r="S87" i="152"/>
  <c r="S300" i="150"/>
  <c r="U141" i="152"/>
  <c r="S239" i="152"/>
  <c r="W281" i="152"/>
  <c r="U128" i="152"/>
  <c r="U244" i="152"/>
  <c r="U169" i="152"/>
  <c r="W280" i="152"/>
  <c r="V208" i="150"/>
  <c r="U298" i="150"/>
  <c r="W126" i="152"/>
  <c r="S264" i="152"/>
  <c r="V307" i="152"/>
  <c r="V91" i="150"/>
  <c r="U138" i="150"/>
  <c r="U240" i="150"/>
  <c r="W78" i="148"/>
  <c r="U272" i="148"/>
  <c r="S279" i="150"/>
  <c r="V209" i="148"/>
  <c r="U295" i="150"/>
  <c r="T328" i="150"/>
  <c r="T356" i="150"/>
  <c r="V199" i="150"/>
  <c r="S90" i="150"/>
  <c r="W234" i="152"/>
  <c r="W182" i="148"/>
  <c r="T175" i="152"/>
  <c r="T181" i="150"/>
  <c r="V249" i="152"/>
  <c r="T90" i="150"/>
  <c r="T190" i="152"/>
  <c r="U182" i="148"/>
  <c r="W229" i="152"/>
  <c r="U291" i="152"/>
  <c r="S58" i="146"/>
  <c r="V354" i="150"/>
  <c r="W330" i="145"/>
  <c r="W183" i="150"/>
  <c r="S252" i="148"/>
  <c r="V76" i="150"/>
  <c r="V279" i="145"/>
  <c r="V142" i="150"/>
  <c r="U189" i="150"/>
  <c r="T143" i="148"/>
  <c r="U59" i="150"/>
  <c r="V276" i="150"/>
  <c r="T14" i="148"/>
  <c r="S95" i="152"/>
  <c r="T95" i="152"/>
  <c r="T201" i="152"/>
  <c r="W268" i="152"/>
  <c r="V251" i="152"/>
  <c r="U263" i="150"/>
  <c r="S238" i="152"/>
  <c r="U280" i="152"/>
  <c r="S295" i="152"/>
  <c r="T281" i="150"/>
  <c r="U154" i="152"/>
  <c r="V173" i="150"/>
  <c r="T264" i="150"/>
  <c r="U270" i="148"/>
  <c r="V241" i="150"/>
  <c r="T154" i="152"/>
  <c r="S305" i="150"/>
  <c r="T77" i="148"/>
  <c r="T43" i="152"/>
  <c r="S173" i="150"/>
  <c r="U50" i="150"/>
  <c r="V126" i="152"/>
  <c r="V361" i="150"/>
  <c r="U326" i="150"/>
  <c r="V217" i="150"/>
  <c r="W326" i="150"/>
  <c r="T278" i="152"/>
  <c r="T237" i="145"/>
  <c r="U62" i="152"/>
  <c r="S283" i="150"/>
  <c r="V237" i="152"/>
  <c r="T136" i="148"/>
  <c r="V83" i="152"/>
  <c r="S174" i="150"/>
  <c r="W219" i="150"/>
  <c r="W52" i="150"/>
  <c r="T97" i="146"/>
  <c r="S187" i="150"/>
  <c r="W261" i="152"/>
  <c r="W303" i="150"/>
  <c r="S66" i="150"/>
  <c r="U276" i="150"/>
  <c r="V106" i="148"/>
  <c r="V156" i="146"/>
  <c r="T32" i="146"/>
  <c r="T94" i="152"/>
  <c r="U367" i="152"/>
  <c r="S294" i="150"/>
  <c r="V113" i="152"/>
  <c r="T53" i="150"/>
  <c r="V188" i="150"/>
  <c r="S107" i="148"/>
  <c r="S272" i="145"/>
  <c r="V151" i="150"/>
  <c r="T301" i="150"/>
  <c r="T262" i="146"/>
  <c r="S275" i="148"/>
  <c r="T366" i="148"/>
  <c r="T230" i="150"/>
  <c r="S149" i="148"/>
  <c r="W356" i="150"/>
  <c r="W82" i="148"/>
  <c r="W31" i="152"/>
  <c r="S369" i="145"/>
  <c r="W207" i="152"/>
  <c r="T364" i="152"/>
  <c r="S366" i="152"/>
  <c r="S304" i="148"/>
  <c r="V54" i="152"/>
  <c r="S84" i="150"/>
  <c r="T252" i="152"/>
  <c r="T170" i="150"/>
  <c r="W84" i="150"/>
  <c r="U281" i="152"/>
  <c r="V270" i="152"/>
  <c r="U292" i="150"/>
  <c r="S232" i="150"/>
  <c r="V75" i="152"/>
  <c r="S230" i="150"/>
  <c r="W268" i="150"/>
  <c r="W144" i="152"/>
  <c r="T89" i="150"/>
  <c r="V210" i="152"/>
  <c r="T268" i="150"/>
  <c r="V291" i="150"/>
  <c r="W231" i="152"/>
  <c r="W297" i="150"/>
  <c r="U249" i="150"/>
  <c r="S179" i="150"/>
  <c r="W168" i="150"/>
  <c r="S329" i="152"/>
  <c r="V105" i="152"/>
  <c r="V65" i="150"/>
  <c r="U330" i="150"/>
  <c r="W49" i="150"/>
  <c r="V83" i="148"/>
  <c r="W369" i="150"/>
  <c r="U336" i="150"/>
  <c r="V235" i="148"/>
  <c r="S368" i="135"/>
  <c r="W338" i="150"/>
  <c r="T362" i="152"/>
  <c r="S337" i="150"/>
  <c r="T188" i="152"/>
  <c r="U15" i="148"/>
  <c r="U279" i="148"/>
  <c r="S369" i="150"/>
  <c r="U78" i="148"/>
  <c r="S186" i="150"/>
  <c r="S360" i="148"/>
  <c r="W272" i="150"/>
  <c r="W361" i="150"/>
  <c r="S262" i="150"/>
  <c r="T367" i="148"/>
  <c r="V304" i="148"/>
  <c r="U313" i="152"/>
  <c r="S209" i="152"/>
  <c r="U230" i="152"/>
  <c r="S292" i="152"/>
  <c r="U268" i="150"/>
  <c r="W53" i="152"/>
  <c r="S296" i="148"/>
  <c r="U180" i="150"/>
  <c r="V186" i="152"/>
  <c r="T111" i="150"/>
  <c r="S115" i="150"/>
  <c r="W55" i="148"/>
  <c r="T179" i="150"/>
  <c r="W354" i="150"/>
  <c r="T243" i="152"/>
  <c r="S277" i="150"/>
  <c r="V177" i="150"/>
  <c r="T173" i="146"/>
  <c r="V295" i="150"/>
  <c r="V237" i="150"/>
  <c r="V159" i="148"/>
  <c r="W368" i="150"/>
  <c r="V180" i="148"/>
  <c r="U310" i="152"/>
  <c r="T246" i="152"/>
  <c r="S356" i="150"/>
  <c r="U105" i="152"/>
  <c r="S375" i="148"/>
  <c r="V249" i="145"/>
  <c r="U12" i="148"/>
  <c r="V278" i="148"/>
  <c r="U143" i="148"/>
  <c r="U308" i="148"/>
  <c r="V325" i="148"/>
  <c r="U117" i="150"/>
  <c r="W330" i="148"/>
  <c r="V217" i="148"/>
  <c r="X50" i="134"/>
  <c r="W30" i="148"/>
  <c r="V261" i="150"/>
  <c r="W291" i="145"/>
  <c r="T376" i="150"/>
  <c r="W51" i="150"/>
  <c r="T261" i="150"/>
  <c r="W114" i="152"/>
  <c r="S60" i="152"/>
  <c r="V150" i="152"/>
  <c r="U376" i="152"/>
  <c r="W180" i="152"/>
  <c r="W334" i="152"/>
  <c r="V369" i="152"/>
  <c r="S75" i="150"/>
  <c r="W260" i="152"/>
  <c r="U200" i="150"/>
  <c r="W357" i="152"/>
  <c r="T264" i="152"/>
  <c r="V78" i="152"/>
  <c r="W299" i="148"/>
  <c r="T55" i="152"/>
  <c r="T45" i="152"/>
  <c r="V204" i="152"/>
  <c r="U105" i="150"/>
  <c r="W229" i="148"/>
  <c r="V353" i="150"/>
  <c r="U341" i="152"/>
  <c r="W218" i="150"/>
  <c r="W340" i="152"/>
  <c r="T343" i="152"/>
  <c r="S170" i="152"/>
  <c r="W114" i="150"/>
  <c r="U113" i="150"/>
  <c r="V308" i="148"/>
  <c r="U335" i="152"/>
  <c r="U175" i="152"/>
  <c r="V116" i="152"/>
  <c r="V55" i="150"/>
  <c r="S229" i="150"/>
  <c r="V233" i="150"/>
  <c r="S45" i="150"/>
  <c r="U206" i="150"/>
  <c r="S156" i="148"/>
  <c r="T156" i="152"/>
  <c r="S212" i="152"/>
  <c r="T108" i="150"/>
  <c r="U310" i="148"/>
  <c r="W177" i="150"/>
  <c r="S94" i="148"/>
  <c r="U137" i="150"/>
  <c r="V175" i="148"/>
  <c r="W263" i="152"/>
  <c r="W301" i="150"/>
  <c r="U252" i="148"/>
  <c r="S89" i="150"/>
  <c r="T207" i="152"/>
  <c r="W336" i="152"/>
  <c r="U50" i="148"/>
  <c r="T242" i="142"/>
  <c r="U369" i="152"/>
  <c r="T294" i="150"/>
  <c r="W138" i="150"/>
  <c r="W137" i="150"/>
  <c r="T171" i="150"/>
  <c r="S344" i="148"/>
  <c r="W369" i="145"/>
  <c r="U190" i="150"/>
  <c r="U307" i="152"/>
  <c r="U97" i="148"/>
  <c r="T283" i="148"/>
  <c r="U235" i="150"/>
  <c r="U110" i="152"/>
  <c r="V144" i="148"/>
  <c r="W212" i="146"/>
  <c r="U331" i="148"/>
  <c r="V47" i="148"/>
  <c r="U303" i="145"/>
  <c r="U176" i="150"/>
  <c r="V114" i="152"/>
  <c r="W211" i="152"/>
  <c r="U146" i="152"/>
  <c r="W374" i="150"/>
  <c r="W22" i="148"/>
  <c r="W148" i="152"/>
  <c r="S211" i="150"/>
  <c r="W213" i="152"/>
  <c r="U239" i="152"/>
  <c r="T221" i="150"/>
  <c r="U142" i="150"/>
  <c r="T125" i="152"/>
  <c r="V113" i="150"/>
  <c r="S173" i="152"/>
  <c r="V280" i="150"/>
  <c r="V276" i="152"/>
  <c r="U355" i="150"/>
  <c r="U247" i="152"/>
  <c r="W83" i="150"/>
  <c r="W58" i="150"/>
  <c r="T271" i="152"/>
  <c r="T270" i="150"/>
  <c r="W269" i="148"/>
  <c r="W244" i="150"/>
  <c r="S92" i="150"/>
  <c r="V309" i="152"/>
  <c r="T186" i="150"/>
  <c r="W305" i="135"/>
  <c r="W63" i="148"/>
  <c r="V62" i="150"/>
  <c r="W86" i="148"/>
  <c r="T121" i="150"/>
  <c r="W249" i="152"/>
  <c r="S151" i="148"/>
  <c r="V221" i="148"/>
  <c r="V120" i="150"/>
  <c r="S214" i="148"/>
  <c r="T247" i="150"/>
  <c r="W229" i="150"/>
  <c r="U371" i="148"/>
  <c r="T75" i="148"/>
  <c r="W237" i="148"/>
  <c r="W24" i="148"/>
  <c r="T202" i="152"/>
  <c r="V314" i="148"/>
  <c r="V205" i="150"/>
  <c r="V128" i="152"/>
  <c r="T374" i="152"/>
  <c r="U250" i="152"/>
  <c r="V115" i="148"/>
  <c r="S266" i="135"/>
  <c r="S297" i="150"/>
  <c r="T313" i="148"/>
  <c r="S113" i="150"/>
  <c r="S264" i="148"/>
  <c r="V243" i="148"/>
  <c r="W239" i="150"/>
  <c r="T216" i="150"/>
  <c r="V237" i="148"/>
  <c r="V274" i="150"/>
  <c r="S14" i="148"/>
  <c r="W340" i="150"/>
  <c r="S203" i="148"/>
  <c r="T327" i="152"/>
  <c r="T203" i="152"/>
  <c r="V143" i="152"/>
  <c r="S341" i="150"/>
  <c r="S170" i="150"/>
  <c r="W358" i="150"/>
  <c r="V143" i="135"/>
  <c r="T182" i="150"/>
  <c r="T118" i="152"/>
  <c r="U125" i="152"/>
  <c r="W50" i="152"/>
  <c r="T239" i="150"/>
  <c r="S231" i="150"/>
  <c r="V187" i="150"/>
  <c r="T114" i="152"/>
  <c r="S34" i="148"/>
  <c r="T332" i="150"/>
  <c r="V275" i="150"/>
  <c r="T184" i="150"/>
  <c r="U158" i="148"/>
  <c r="U203" i="150"/>
  <c r="W243" i="148"/>
  <c r="S246" i="152"/>
  <c r="T282" i="150"/>
  <c r="V108" i="150"/>
  <c r="U244" i="150"/>
  <c r="W202" i="152"/>
  <c r="U61" i="152"/>
  <c r="U234" i="152"/>
  <c r="W323" i="150"/>
  <c r="W266" i="148"/>
  <c r="S138" i="150"/>
  <c r="T340" i="150"/>
  <c r="V79" i="152"/>
  <c r="S327" i="150"/>
  <c r="V184" i="148"/>
  <c r="V122" i="148"/>
  <c r="U276" i="145"/>
  <c r="T35" i="148"/>
  <c r="V283" i="145"/>
  <c r="U296" i="145"/>
  <c r="W90" i="152"/>
  <c r="U120" i="152"/>
  <c r="W200" i="148"/>
  <c r="V47" i="150"/>
  <c r="S121" i="150"/>
  <c r="T232" i="150"/>
  <c r="W268" i="148"/>
  <c r="V74" i="150"/>
  <c r="V243" i="150"/>
  <c r="W276" i="152"/>
  <c r="V208" i="148"/>
  <c r="V306" i="150"/>
  <c r="U65" i="148"/>
  <c r="U94" i="150"/>
  <c r="S272" i="152"/>
  <c r="S184" i="150"/>
  <c r="U234" i="148"/>
  <c r="U46" i="148"/>
  <c r="U342" i="148"/>
  <c r="T186" i="148"/>
  <c r="S79" i="150"/>
  <c r="S278" i="148"/>
  <c r="U60" i="148"/>
  <c r="U373" i="152"/>
  <c r="S359" i="150"/>
  <c r="V339" i="150"/>
  <c r="S297" i="152"/>
  <c r="S60" i="150"/>
  <c r="S144" i="152"/>
  <c r="W35" i="148"/>
  <c r="S59" i="146"/>
  <c r="T149" i="145"/>
  <c r="T189" i="146"/>
  <c r="S137" i="148"/>
  <c r="V59" i="150"/>
  <c r="W235" i="148"/>
  <c r="W117" i="152"/>
  <c r="V341" i="152"/>
  <c r="S370" i="152"/>
  <c r="T334" i="152"/>
  <c r="T339" i="152"/>
  <c r="U314" i="152"/>
  <c r="U187" i="152"/>
  <c r="T357" i="150"/>
  <c r="S221" i="150"/>
  <c r="W169" i="152"/>
  <c r="T306" i="152"/>
  <c r="U216" i="152"/>
  <c r="U109" i="150"/>
  <c r="S343" i="148"/>
  <c r="S63" i="152"/>
  <c r="V367" i="152"/>
  <c r="V353" i="152"/>
  <c r="U182" i="152"/>
  <c r="T153" i="150"/>
  <c r="S241" i="152"/>
  <c r="T247" i="148"/>
  <c r="W204" i="152"/>
  <c r="U189" i="152"/>
  <c r="U171" i="152"/>
  <c r="S79" i="152"/>
  <c r="T235" i="150"/>
  <c r="V117" i="150"/>
  <c r="S340" i="152"/>
  <c r="T87" i="152"/>
  <c r="W158" i="152"/>
  <c r="W25" i="148"/>
  <c r="S187" i="152"/>
  <c r="W296" i="150"/>
  <c r="S187" i="148"/>
  <c r="W230" i="152"/>
  <c r="W206" i="152"/>
  <c r="W112" i="148"/>
  <c r="W15" i="148"/>
  <c r="W248" i="148"/>
  <c r="V124" i="150"/>
  <c r="V136" i="148"/>
  <c r="S371" i="152"/>
  <c r="U65" i="150"/>
  <c r="T154" i="148"/>
  <c r="S215" i="150"/>
  <c r="U51" i="148"/>
  <c r="S338" i="150"/>
  <c r="V186" i="150"/>
  <c r="V220" i="148"/>
  <c r="S220" i="150"/>
  <c r="T185" i="148"/>
  <c r="T250" i="146"/>
  <c r="S51" i="148"/>
  <c r="V307" i="148"/>
  <c r="S105" i="150"/>
  <c r="V45" i="148"/>
  <c r="T199" i="148"/>
  <c r="U43" i="152"/>
  <c r="W137" i="152"/>
  <c r="W55" i="135"/>
  <c r="S203" i="150"/>
  <c r="T304" i="152"/>
  <c r="W215" i="150"/>
  <c r="U268" i="148"/>
  <c r="W113" i="150"/>
  <c r="W89" i="150"/>
  <c r="V240" i="150"/>
  <c r="W144" i="150"/>
  <c r="V187" i="152"/>
  <c r="T172" i="150"/>
  <c r="U326" i="148"/>
  <c r="T206" i="148"/>
  <c r="U360" i="152"/>
  <c r="T167" i="152"/>
  <c r="W231" i="150"/>
  <c r="T242" i="152"/>
  <c r="T368" i="150"/>
  <c r="W306" i="152"/>
  <c r="W234" i="150"/>
  <c r="W109" i="148"/>
  <c r="W278" i="148"/>
  <c r="V343" i="150"/>
  <c r="S327" i="152"/>
  <c r="S56" i="150"/>
  <c r="W157" i="150"/>
  <c r="S188" i="152"/>
  <c r="U339" i="150"/>
  <c r="U293" i="150"/>
  <c r="U233" i="152"/>
  <c r="S355" i="150"/>
  <c r="W159" i="150"/>
  <c r="T363" i="152"/>
  <c r="S362" i="150"/>
  <c r="S143" i="152"/>
  <c r="U376" i="150"/>
  <c r="V251" i="148"/>
  <c r="T337" i="150"/>
  <c r="W261" i="135"/>
  <c r="V111" i="150"/>
  <c r="V178" i="150"/>
  <c r="U167" i="148"/>
  <c r="S138" i="152"/>
  <c r="V338" i="150"/>
  <c r="U274" i="152"/>
  <c r="T269" i="150"/>
  <c r="U279" i="150"/>
  <c r="U147" i="152"/>
  <c r="W359" i="152"/>
  <c r="S152" i="150"/>
  <c r="W357" i="150"/>
  <c r="V209" i="135"/>
  <c r="S334" i="152"/>
  <c r="W48" i="150"/>
  <c r="U274" i="150"/>
  <c r="T234" i="148"/>
  <c r="S312" i="148"/>
  <c r="T50" i="148"/>
  <c r="U328" i="152"/>
  <c r="S376" i="148"/>
  <c r="W279" i="150"/>
  <c r="U61" i="148"/>
  <c r="W281" i="148"/>
  <c r="S76" i="150"/>
  <c r="S311" i="150"/>
  <c r="T313" i="150"/>
  <c r="U273" i="145"/>
  <c r="V183" i="150"/>
  <c r="W247" i="150"/>
  <c r="U280" i="150"/>
  <c r="T27" i="148"/>
  <c r="S247" i="150"/>
  <c r="S18" i="148"/>
  <c r="S47" i="145"/>
  <c r="W121" i="142"/>
  <c r="T88" i="150"/>
  <c r="V148" i="148"/>
  <c r="U238" i="150"/>
  <c r="W242" i="152"/>
  <c r="W49" i="152"/>
  <c r="U269" i="152"/>
  <c r="U277" i="152"/>
  <c r="S240" i="150"/>
  <c r="S158" i="148"/>
  <c r="W270" i="152"/>
  <c r="S180" i="148"/>
  <c r="T119" i="150"/>
  <c r="U83" i="150"/>
  <c r="T92" i="150"/>
  <c r="S44" i="152"/>
  <c r="S150" i="150"/>
  <c r="V219" i="152"/>
  <c r="U221" i="150"/>
  <c r="S90" i="152"/>
  <c r="T94" i="150"/>
  <c r="S265" i="150"/>
  <c r="V250" i="150"/>
  <c r="W262" i="150"/>
  <c r="V48" i="150"/>
  <c r="T365" i="150"/>
  <c r="V126" i="150"/>
  <c r="W173" i="148"/>
  <c r="T241" i="152"/>
  <c r="U188" i="152"/>
  <c r="T128" i="150"/>
  <c r="U293" i="142"/>
  <c r="T144" i="148"/>
  <c r="S281" i="152"/>
  <c r="U357" i="152"/>
  <c r="T106" i="150"/>
  <c r="T209" i="152"/>
  <c r="W243" i="150"/>
  <c r="T359" i="150"/>
  <c r="W199" i="150"/>
  <c r="U176" i="148"/>
  <c r="W119" i="152"/>
  <c r="T279" i="150"/>
  <c r="W367" i="148"/>
  <c r="U108" i="150"/>
  <c r="W87" i="152"/>
  <c r="W127" i="152"/>
  <c r="U187" i="135"/>
  <c r="T241" i="150"/>
  <c r="V60" i="152"/>
  <c r="V270" i="150"/>
  <c r="T122" i="152"/>
  <c r="W169" i="148"/>
  <c r="T262" i="150"/>
  <c r="U210" i="152"/>
  <c r="W236" i="150"/>
  <c r="U365" i="152"/>
  <c r="V263" i="152"/>
  <c r="S262" i="152"/>
  <c r="S244" i="150"/>
  <c r="V207" i="150"/>
  <c r="W270" i="150"/>
  <c r="U358" i="150"/>
  <c r="T188" i="150"/>
  <c r="S186" i="148"/>
  <c r="V180" i="150"/>
  <c r="U109" i="148"/>
  <c r="V331" i="150"/>
  <c r="T79" i="150"/>
  <c r="U181" i="150"/>
  <c r="T86" i="152"/>
  <c r="U339" i="142"/>
  <c r="T204" i="150"/>
  <c r="V310" i="145"/>
  <c r="T354" i="150"/>
  <c r="V35" i="148"/>
  <c r="W187" i="150"/>
  <c r="W155" i="150"/>
  <c r="T155" i="150"/>
  <c r="V327" i="148"/>
  <c r="T80" i="150"/>
  <c r="S168" i="148"/>
  <c r="T207" i="148"/>
  <c r="T83" i="150"/>
  <c r="V333" i="148"/>
  <c r="S90" i="135"/>
  <c r="S30" i="148"/>
  <c r="U373" i="148"/>
  <c r="T156" i="146"/>
  <c r="W375" i="150"/>
  <c r="S331" i="145"/>
  <c r="W282" i="145"/>
  <c r="W142" i="152"/>
  <c r="W202" i="148"/>
  <c r="W150" i="150"/>
  <c r="T125" i="150"/>
  <c r="S325" i="148"/>
  <c r="U314" i="148"/>
  <c r="S324" i="148"/>
  <c r="S142" i="150"/>
  <c r="T269" i="146"/>
  <c r="V359" i="145"/>
  <c r="S271" i="152"/>
  <c r="U260" i="148"/>
  <c r="W127" i="150"/>
  <c r="W277" i="142"/>
  <c r="T185" i="146"/>
  <c r="U167" i="150"/>
  <c r="V120" i="148"/>
  <c r="T374" i="135"/>
  <c r="T81" i="148"/>
  <c r="V140" i="148"/>
  <c r="V154" i="150"/>
  <c r="S128" i="150"/>
  <c r="S314" i="150"/>
  <c r="U238" i="148"/>
  <c r="S75" i="148"/>
  <c r="S282" i="148"/>
  <c r="T242" i="150"/>
  <c r="S116" i="150"/>
  <c r="T267" i="150"/>
  <c r="W143" i="152"/>
  <c r="V322" i="150"/>
  <c r="T123" i="150"/>
  <c r="S243" i="152"/>
  <c r="V138" i="152"/>
  <c r="U302" i="150"/>
  <c r="T59" i="152"/>
  <c r="S307" i="150"/>
  <c r="W341" i="152"/>
  <c r="T105" i="150"/>
  <c r="W78" i="150"/>
  <c r="U373" i="150"/>
  <c r="S78" i="148"/>
  <c r="W232" i="152"/>
  <c r="V267" i="150"/>
  <c r="V66" i="150"/>
  <c r="V151" i="135"/>
  <c r="W376" i="150"/>
  <c r="W278" i="142"/>
  <c r="S265" i="148"/>
  <c r="U232" i="152"/>
  <c r="T43" i="150"/>
  <c r="V229" i="150"/>
  <c r="S112" i="150"/>
  <c r="W307" i="152"/>
  <c r="V79" i="150"/>
  <c r="W198" i="150"/>
  <c r="T322" i="148"/>
  <c r="V210" i="142"/>
  <c r="U314" i="142"/>
  <c r="V175" i="145"/>
  <c r="V182" i="148"/>
  <c r="W295" i="148"/>
  <c r="S363" i="150"/>
  <c r="V337" i="152"/>
  <c r="V356" i="148"/>
  <c r="W170" i="148"/>
  <c r="U307" i="148"/>
  <c r="U299" i="152"/>
  <c r="T216" i="152"/>
  <c r="V342" i="152"/>
  <c r="V74" i="152"/>
  <c r="U324" i="148"/>
  <c r="T330" i="150"/>
  <c r="S247" i="152"/>
  <c r="W203" i="152"/>
  <c r="T120" i="150"/>
  <c r="S108" i="150"/>
  <c r="U236" i="152"/>
  <c r="W66" i="150"/>
  <c r="V117" i="152"/>
  <c r="T271" i="148"/>
  <c r="U146" i="150"/>
  <c r="S21" i="152"/>
  <c r="W354" i="145"/>
  <c r="S314" i="148"/>
  <c r="T137" i="148"/>
  <c r="V239" i="148"/>
  <c r="T282" i="148"/>
  <c r="U340" i="148"/>
  <c r="V282" i="150"/>
  <c r="W147" i="152"/>
  <c r="U301" i="150"/>
  <c r="W152" i="152"/>
  <c r="V59" i="152"/>
  <c r="S373" i="145"/>
  <c r="T190" i="142"/>
  <c r="V108" i="148"/>
  <c r="T307" i="150"/>
  <c r="U218" i="146"/>
  <c r="W121" i="148"/>
  <c r="W213" i="148"/>
  <c r="W313" i="150"/>
  <c r="W81" i="148"/>
  <c r="S345" i="148"/>
  <c r="S340" i="148"/>
  <c r="S85" i="152"/>
  <c r="T344" i="150"/>
  <c r="W144" i="148"/>
  <c r="S74" i="148"/>
  <c r="T143" i="150"/>
  <c r="W278" i="150"/>
  <c r="V368" i="152"/>
  <c r="V357" i="150"/>
  <c r="W235" i="145"/>
  <c r="T65" i="148"/>
  <c r="U90" i="148"/>
  <c r="W76" i="148"/>
  <c r="S313" i="152"/>
  <c r="T272" i="148"/>
  <c r="U158" i="150"/>
  <c r="S261" i="152"/>
  <c r="T144" i="150"/>
  <c r="S277" i="152"/>
  <c r="W116" i="152"/>
  <c r="W174" i="148"/>
  <c r="W213" i="146"/>
  <c r="V143" i="150"/>
  <c r="W247" i="148"/>
  <c r="T115" i="148"/>
  <c r="W201" i="148"/>
  <c r="S241" i="135"/>
  <c r="U238" i="152"/>
  <c r="W366" i="150"/>
  <c r="V126" i="148"/>
  <c r="S155" i="150"/>
  <c r="V295" i="148"/>
  <c r="T220" i="150"/>
  <c r="S339" i="135"/>
  <c r="W325" i="148"/>
  <c r="V356" i="150"/>
  <c r="W86" i="150"/>
  <c r="V246" i="148"/>
  <c r="W331" i="142"/>
  <c r="V75" i="150"/>
  <c r="S200" i="150"/>
  <c r="U337" i="152"/>
  <c r="U84" i="150"/>
  <c r="S240" i="152"/>
  <c r="U311" i="150"/>
  <c r="T18" i="146"/>
  <c r="U58" i="135"/>
  <c r="V46" i="150"/>
  <c r="T117" i="148"/>
  <c r="V52" i="148"/>
  <c r="S51" i="150"/>
  <c r="T56" i="150"/>
  <c r="V146" i="150"/>
  <c r="T28" i="148"/>
  <c r="W147" i="135"/>
  <c r="V182" i="150"/>
  <c r="S46" i="150"/>
  <c r="V334" i="150"/>
  <c r="T138" i="148"/>
  <c r="S88" i="152"/>
  <c r="W245" i="148"/>
  <c r="W198" i="152"/>
  <c r="U204" i="142"/>
  <c r="T157" i="145"/>
  <c r="W211" i="148"/>
  <c r="U144" i="148"/>
  <c r="T26" i="148"/>
  <c r="S269" i="152"/>
  <c r="W333" i="150"/>
  <c r="W86" i="146"/>
  <c r="W208" i="150"/>
  <c r="V97" i="152"/>
  <c r="V245" i="150"/>
  <c r="W370" i="152"/>
  <c r="T75" i="150"/>
  <c r="S375" i="150"/>
  <c r="T238" i="152"/>
  <c r="W325" i="150"/>
  <c r="W171" i="152"/>
  <c r="S332" i="150"/>
  <c r="S267" i="150"/>
  <c r="S218" i="152"/>
  <c r="V371" i="150"/>
  <c r="W56" i="150"/>
  <c r="V190" i="148"/>
  <c r="S154" i="148"/>
  <c r="T142" i="152"/>
  <c r="V206" i="150"/>
  <c r="W80" i="150"/>
  <c r="T251" i="150"/>
  <c r="V241" i="142"/>
  <c r="U48" i="148"/>
  <c r="V128" i="148"/>
  <c r="U322" i="146"/>
  <c r="S126" i="148"/>
  <c r="V218" i="145"/>
  <c r="U49" i="150"/>
  <c r="V326" i="150"/>
  <c r="W81" i="135"/>
  <c r="W54" i="150"/>
  <c r="U53" i="134"/>
  <c r="V215" i="152"/>
  <c r="W339" i="148"/>
  <c r="U172" i="152"/>
  <c r="U252" i="150"/>
  <c r="T150" i="152"/>
  <c r="S263" i="150"/>
  <c r="T267" i="148"/>
  <c r="T215" i="150"/>
  <c r="V293" i="150"/>
  <c r="T187" i="150"/>
  <c r="V55" i="152"/>
  <c r="U107" i="150"/>
  <c r="S140" i="148"/>
  <c r="U89" i="150"/>
  <c r="T169" i="150"/>
  <c r="U172" i="150"/>
  <c r="U323" i="142"/>
  <c r="U173" i="152"/>
  <c r="V78" i="148"/>
  <c r="W221" i="152"/>
  <c r="V301" i="148"/>
  <c r="T55" i="150"/>
  <c r="W158" i="150"/>
  <c r="S251" i="148"/>
  <c r="V271" i="148"/>
  <c r="V273" i="145"/>
  <c r="W201" i="152"/>
  <c r="S60" i="145"/>
  <c r="T331" i="148"/>
  <c r="R374" i="134"/>
  <c r="U200" i="152"/>
  <c r="T332" i="146"/>
  <c r="V231" i="150"/>
  <c r="S313" i="148"/>
  <c r="U155" i="150"/>
  <c r="W265" i="148"/>
  <c r="S229" i="145"/>
  <c r="S167" i="150"/>
  <c r="T251" i="152"/>
  <c r="T159" i="148"/>
  <c r="T61" i="135"/>
  <c r="U120" i="150"/>
  <c r="S105" i="146"/>
  <c r="U230" i="148"/>
  <c r="S373" i="135"/>
  <c r="V51" i="152"/>
  <c r="S168" i="142"/>
  <c r="T309" i="152"/>
  <c r="V189" i="150"/>
  <c r="T278" i="150"/>
  <c r="W371" i="150"/>
  <c r="U66" i="148"/>
  <c r="W313" i="148"/>
  <c r="W112" i="142"/>
  <c r="W128" i="142"/>
  <c r="T274" i="135"/>
  <c r="T229" i="150"/>
  <c r="U340" i="142"/>
  <c r="T332" i="135"/>
  <c r="V127" i="150"/>
  <c r="W116" i="142"/>
  <c r="S203" i="145"/>
  <c r="T20" i="146"/>
  <c r="U361" i="148"/>
  <c r="W54" i="134"/>
  <c r="S65" i="145"/>
  <c r="T283" i="150"/>
  <c r="U65" i="135"/>
  <c r="V148" i="150"/>
  <c r="T241" i="142"/>
  <c r="T324" i="146"/>
  <c r="X27" i="134"/>
  <c r="W185" i="145"/>
  <c r="S302" i="150"/>
  <c r="T362" i="145"/>
  <c r="T185" i="145"/>
  <c r="S260" i="150"/>
  <c r="W190" i="145"/>
  <c r="S328" i="145"/>
  <c r="V201" i="145"/>
  <c r="V370" i="145"/>
  <c r="S180" i="152"/>
  <c r="W95" i="152"/>
  <c r="W172" i="150"/>
  <c r="W64" i="150"/>
  <c r="T128" i="152"/>
  <c r="V280" i="152"/>
  <c r="V199" i="152"/>
  <c r="W210" i="152"/>
  <c r="V205" i="148"/>
  <c r="U247" i="148"/>
  <c r="S48" i="150"/>
  <c r="U354" i="150"/>
  <c r="U303" i="150"/>
  <c r="W105" i="148"/>
  <c r="T335" i="152"/>
  <c r="T61" i="150"/>
  <c r="S154" i="150"/>
  <c r="S276" i="142"/>
  <c r="V234" i="152"/>
  <c r="T311" i="152"/>
  <c r="W230" i="150"/>
  <c r="V50" i="152"/>
  <c r="S358" i="150"/>
  <c r="U169" i="150"/>
  <c r="V358" i="150"/>
  <c r="T79" i="148"/>
  <c r="W312" i="152"/>
  <c r="S83" i="150"/>
  <c r="S213" i="150"/>
  <c r="T85" i="152"/>
  <c r="W293" i="152"/>
  <c r="S328" i="148"/>
  <c r="U113" i="152"/>
  <c r="S154" i="152"/>
  <c r="S213" i="152"/>
  <c r="T199" i="152"/>
  <c r="U145" i="150"/>
  <c r="V48" i="148"/>
  <c r="T297" i="150"/>
  <c r="S143" i="150"/>
  <c r="V216" i="152"/>
  <c r="W79" i="150"/>
  <c r="V220" i="152"/>
  <c r="T116" i="150"/>
  <c r="S124" i="150"/>
  <c r="W250" i="148"/>
  <c r="S149" i="152"/>
  <c r="T146" i="150"/>
  <c r="S329" i="148"/>
  <c r="S306" i="152"/>
  <c r="W332" i="150"/>
  <c r="V156" i="150"/>
  <c r="S57" i="135"/>
  <c r="U329" i="150"/>
  <c r="T339" i="150"/>
  <c r="W90" i="134"/>
  <c r="S338" i="145"/>
  <c r="V218" i="148"/>
  <c r="T364" i="150"/>
  <c r="U337" i="150"/>
  <c r="V269" i="148"/>
  <c r="V167" i="152"/>
  <c r="U60" i="150"/>
  <c r="S366" i="135"/>
  <c r="W148" i="146"/>
  <c r="W123" i="152"/>
  <c r="W107" i="142"/>
  <c r="W238" i="148"/>
  <c r="S115" i="152"/>
  <c r="W47" i="150"/>
  <c r="S93" i="148"/>
  <c r="T325" i="146"/>
  <c r="T373" i="145"/>
  <c r="T189" i="150"/>
  <c r="U35" i="148"/>
  <c r="V374" i="134"/>
  <c r="T106" i="148"/>
  <c r="S304" i="150"/>
  <c r="U76" i="152"/>
  <c r="W208" i="152"/>
  <c r="W106" i="150"/>
  <c r="U57" i="150"/>
  <c r="S61" i="152"/>
  <c r="S219" i="150"/>
  <c r="T373" i="148"/>
  <c r="W210" i="146"/>
  <c r="W92" i="148"/>
  <c r="U266" i="148"/>
  <c r="S273" i="148"/>
  <c r="T122" i="148"/>
  <c r="S249" i="152"/>
  <c r="W244" i="152"/>
  <c r="V282" i="152"/>
  <c r="V188" i="148"/>
  <c r="U208" i="150"/>
  <c r="S333" i="145"/>
  <c r="T369" i="150"/>
  <c r="W61" i="135"/>
  <c r="S239" i="150"/>
  <c r="T49" i="148"/>
  <c r="R49" i="134"/>
  <c r="T242" i="148"/>
  <c r="V107" i="150"/>
  <c r="W232" i="148"/>
  <c r="U308" i="142"/>
  <c r="S296" i="150"/>
  <c r="T233" i="152"/>
  <c r="W26" i="148"/>
  <c r="S217" i="152"/>
  <c r="U363" i="150"/>
  <c r="S267" i="152"/>
  <c r="U141" i="145"/>
  <c r="U293" i="152"/>
  <c r="V178" i="152"/>
  <c r="U337" i="142"/>
  <c r="U146" i="135"/>
  <c r="U51" i="152"/>
  <c r="U57" i="135"/>
  <c r="S136" i="148"/>
  <c r="T337" i="148"/>
  <c r="T372" i="145"/>
  <c r="U60" i="145"/>
  <c r="T273" i="150"/>
  <c r="S329" i="135"/>
  <c r="T43" i="148"/>
  <c r="T65" i="150"/>
  <c r="S208" i="150"/>
  <c r="R60" i="134"/>
  <c r="W189" i="152"/>
  <c r="V57" i="150"/>
  <c r="U281" i="150"/>
  <c r="V313" i="148"/>
  <c r="U89" i="148"/>
  <c r="U369" i="148"/>
  <c r="U57" i="146"/>
  <c r="V265" i="145"/>
  <c r="U112" i="152"/>
  <c r="V179" i="148"/>
  <c r="V267" i="145"/>
  <c r="T147" i="150"/>
  <c r="T365" i="152"/>
  <c r="V174" i="152"/>
  <c r="T295" i="135"/>
  <c r="S251" i="152"/>
  <c r="V359" i="148"/>
  <c r="U267" i="152"/>
  <c r="U370" i="150"/>
  <c r="T280" i="145"/>
  <c r="T175" i="148"/>
  <c r="U328" i="148"/>
  <c r="V61" i="150"/>
  <c r="S280" i="148"/>
  <c r="S267" i="148"/>
  <c r="W57" i="150"/>
  <c r="S365" i="150"/>
  <c r="U241" i="148"/>
  <c r="W125" i="148"/>
  <c r="V167" i="150"/>
  <c r="W200" i="150"/>
  <c r="V263" i="150"/>
  <c r="T219" i="150"/>
  <c r="W188" i="150"/>
  <c r="W212" i="150"/>
  <c r="T177" i="146"/>
  <c r="T58" i="148"/>
  <c r="W270" i="142"/>
  <c r="W337" i="150"/>
  <c r="U147" i="148"/>
  <c r="U172" i="145"/>
  <c r="W233" i="150"/>
  <c r="W326" i="148"/>
  <c r="T345" i="148"/>
  <c r="U338" i="145"/>
  <c r="U266" i="150"/>
  <c r="V183" i="145"/>
  <c r="W96" i="135"/>
  <c r="V246" i="150"/>
  <c r="W260" i="150"/>
  <c r="S66" i="152"/>
  <c r="S174" i="152"/>
  <c r="V128" i="150"/>
  <c r="V76" i="152"/>
  <c r="V344" i="150"/>
  <c r="S249" i="150"/>
  <c r="T203" i="148"/>
  <c r="W297" i="152"/>
  <c r="T243" i="148"/>
  <c r="W345" i="152"/>
  <c r="S50" i="150"/>
  <c r="S362" i="148"/>
  <c r="S361" i="150"/>
  <c r="T173" i="152"/>
  <c r="W127" i="142"/>
  <c r="V119" i="148"/>
  <c r="T327" i="148"/>
  <c r="T372" i="150"/>
  <c r="V33" i="148"/>
  <c r="S364" i="150"/>
  <c r="T210" i="152"/>
  <c r="T157" i="150"/>
  <c r="T119" i="148"/>
  <c r="T236" i="150"/>
  <c r="T114" i="150"/>
  <c r="U265" i="145"/>
  <c r="S201" i="148"/>
  <c r="X36" i="134"/>
  <c r="T169" i="148"/>
  <c r="V176" i="152"/>
  <c r="W209" i="150"/>
  <c r="W49" i="148"/>
  <c r="V74" i="148"/>
  <c r="U261" i="152"/>
  <c r="T264" i="146"/>
  <c r="S268" i="148"/>
  <c r="W52" i="145"/>
  <c r="V174" i="148"/>
  <c r="S117" i="150"/>
  <c r="V208" i="146"/>
  <c r="S303" i="150"/>
  <c r="T271" i="150"/>
  <c r="V88" i="150"/>
  <c r="V296" i="150"/>
  <c r="W276" i="148"/>
  <c r="W272" i="142"/>
  <c r="S293" i="134"/>
  <c r="T219" i="152"/>
  <c r="T375" i="148"/>
  <c r="U276" i="148"/>
  <c r="U246" i="135"/>
  <c r="S77" i="150"/>
  <c r="S212" i="135"/>
  <c r="S291" i="135"/>
  <c r="V345" i="145"/>
  <c r="S281" i="148"/>
  <c r="S156" i="152"/>
  <c r="S139" i="148"/>
  <c r="U324" i="142"/>
  <c r="W263" i="148"/>
  <c r="U295" i="152"/>
  <c r="U372" i="152"/>
  <c r="T325" i="152"/>
  <c r="V354" i="152"/>
  <c r="T220" i="152"/>
  <c r="S203" i="152"/>
  <c r="S366" i="148"/>
  <c r="U221" i="152"/>
  <c r="S47" i="152"/>
  <c r="U93" i="148"/>
  <c r="S325" i="150"/>
  <c r="W179" i="148"/>
  <c r="W262" i="142"/>
  <c r="U270" i="150"/>
  <c r="V310" i="152"/>
  <c r="U149" i="135"/>
  <c r="T239" i="148"/>
  <c r="T329" i="145"/>
  <c r="S176" i="150"/>
  <c r="T360" i="150"/>
  <c r="U178" i="150"/>
  <c r="T125" i="148"/>
  <c r="T375" i="152"/>
  <c r="T204" i="152"/>
  <c r="V139" i="152"/>
  <c r="U111" i="148"/>
  <c r="V82" i="152"/>
  <c r="U139" i="148"/>
  <c r="S268" i="145"/>
  <c r="W77" i="148"/>
  <c r="U306" i="148"/>
  <c r="V127" i="148"/>
  <c r="S144" i="148"/>
  <c r="U269" i="150"/>
  <c r="T77" i="152"/>
  <c r="T110" i="150"/>
  <c r="T173" i="150"/>
  <c r="V271" i="152"/>
  <c r="T245" i="152"/>
  <c r="V155" i="152"/>
  <c r="T91" i="152"/>
  <c r="U240" i="152"/>
  <c r="U335" i="148"/>
  <c r="W142" i="150"/>
  <c r="W353" i="150"/>
  <c r="V361" i="152"/>
  <c r="S314" i="152"/>
  <c r="T211" i="150"/>
  <c r="W309" i="150"/>
  <c r="T180" i="150"/>
  <c r="T244" i="150"/>
  <c r="U180" i="142"/>
  <c r="V236" i="152"/>
  <c r="W157" i="152"/>
  <c r="U78" i="152"/>
  <c r="T52" i="150"/>
  <c r="U61" i="146"/>
  <c r="V218" i="135"/>
  <c r="T338" i="150"/>
  <c r="W199" i="152"/>
  <c r="U235" i="152"/>
  <c r="W245" i="150"/>
  <c r="U222" i="134"/>
  <c r="S345" i="145"/>
  <c r="W274" i="142"/>
  <c r="S183" i="150"/>
  <c r="T251" i="148"/>
  <c r="T187" i="148"/>
  <c r="W120" i="148"/>
  <c r="T81" i="150"/>
  <c r="T49" i="135"/>
  <c r="U53" i="148"/>
  <c r="S156" i="150"/>
  <c r="S14" i="146"/>
  <c r="T82" i="146"/>
  <c r="U34" i="152"/>
  <c r="S204" i="150"/>
  <c r="V277" i="152"/>
  <c r="S185" i="150"/>
  <c r="U52" i="148"/>
  <c r="V268" i="150"/>
  <c r="S217" i="150"/>
  <c r="T105" i="148"/>
  <c r="W208" i="146"/>
  <c r="V260" i="152"/>
  <c r="U34" i="148"/>
  <c r="T12" i="146"/>
  <c r="T96" i="148"/>
  <c r="V115" i="152"/>
  <c r="U261" i="148"/>
  <c r="T210" i="150"/>
  <c r="W190" i="150"/>
  <c r="V93" i="150"/>
  <c r="U282" i="148"/>
  <c r="U326" i="146"/>
  <c r="T364" i="145"/>
  <c r="V376" i="148"/>
  <c r="T208" i="148"/>
  <c r="U173" i="150"/>
  <c r="W172" i="148"/>
  <c r="W144" i="145"/>
  <c r="V296" i="148"/>
  <c r="U325" i="145"/>
  <c r="V51" i="150"/>
  <c r="U145" i="148"/>
  <c r="V345" i="148"/>
  <c r="V20" i="148"/>
  <c r="U76" i="150"/>
  <c r="T237" i="148"/>
  <c r="T277" i="150"/>
  <c r="T272" i="150"/>
  <c r="T217" i="150"/>
  <c r="U56" i="148"/>
  <c r="U217" i="150"/>
  <c r="V138" i="150"/>
  <c r="T66" i="150"/>
  <c r="V147" i="148"/>
  <c r="U214" i="148"/>
  <c r="S330" i="148"/>
  <c r="S270" i="148"/>
  <c r="T13" i="148"/>
  <c r="T147" i="148"/>
  <c r="V185" i="145"/>
  <c r="S144" i="145"/>
  <c r="T60" i="148"/>
  <c r="S140" i="150"/>
  <c r="W125" i="150"/>
  <c r="S242" i="150"/>
  <c r="W141" i="152"/>
  <c r="W283" i="148"/>
  <c r="T185" i="152"/>
  <c r="W309" i="146"/>
  <c r="S155" i="145"/>
  <c r="W220" i="146"/>
  <c r="V146" i="152"/>
  <c r="V245" i="148"/>
  <c r="V326" i="145"/>
  <c r="V117" i="148"/>
  <c r="V56" i="148"/>
  <c r="W143" i="148"/>
  <c r="V367" i="150"/>
  <c r="U177" i="150"/>
  <c r="U110" i="150"/>
  <c r="S312" i="150"/>
  <c r="W327" i="152"/>
  <c r="V181" i="150"/>
  <c r="U233" i="150"/>
  <c r="T82" i="150"/>
  <c r="V179" i="150"/>
  <c r="V43" i="150"/>
  <c r="V140" i="146"/>
  <c r="U50" i="135"/>
  <c r="T173" i="148"/>
  <c r="V203" i="148"/>
  <c r="V53" i="150"/>
  <c r="S157" i="150"/>
  <c r="S66" i="148"/>
  <c r="T375" i="150"/>
  <c r="V144" i="150"/>
  <c r="U371" i="152"/>
  <c r="V157" i="150"/>
  <c r="T116" i="145"/>
  <c r="T323" i="150"/>
  <c r="W214" i="150"/>
  <c r="T240" i="142"/>
  <c r="T238" i="150"/>
  <c r="T299" i="148"/>
  <c r="U112" i="150"/>
  <c r="W342" i="150"/>
  <c r="W140" i="145"/>
  <c r="T170" i="152"/>
  <c r="U154" i="148"/>
  <c r="U267" i="148"/>
  <c r="V303" i="150"/>
  <c r="S155" i="148"/>
  <c r="S176" i="148"/>
  <c r="W270" i="148"/>
  <c r="U221" i="148"/>
  <c r="U333" i="146"/>
  <c r="V54" i="150"/>
  <c r="W370" i="148"/>
  <c r="T243" i="150"/>
  <c r="S326" i="152"/>
  <c r="W156" i="150"/>
  <c r="V264" i="150"/>
  <c r="S52" i="152"/>
  <c r="V373" i="152"/>
  <c r="W328" i="150"/>
  <c r="W330" i="150"/>
  <c r="U326" i="152"/>
  <c r="S323" i="150"/>
  <c r="S59" i="150"/>
  <c r="S280" i="150"/>
  <c r="U356" i="150"/>
  <c r="S90" i="148"/>
  <c r="W176" i="148"/>
  <c r="S208" i="152"/>
  <c r="V372" i="150"/>
  <c r="U149" i="150"/>
  <c r="T113" i="150"/>
  <c r="U143" i="150"/>
  <c r="T343" i="145"/>
  <c r="S327" i="145"/>
  <c r="U364" i="150"/>
  <c r="T109" i="148"/>
  <c r="T31" i="146"/>
  <c r="W279" i="148"/>
  <c r="U277" i="148"/>
  <c r="W148" i="135"/>
  <c r="S342" i="148"/>
  <c r="T113" i="152"/>
  <c r="T184" i="152"/>
  <c r="S205" i="148"/>
  <c r="V300" i="145"/>
  <c r="V301" i="145"/>
  <c r="T107" i="148"/>
  <c r="U240" i="148"/>
  <c r="V298" i="150"/>
  <c r="W109" i="150"/>
  <c r="W75" i="152"/>
  <c r="V266" i="148"/>
  <c r="T280" i="150"/>
  <c r="T59" i="148"/>
  <c r="S23" i="148"/>
  <c r="T204" i="148"/>
  <c r="S178" i="145"/>
  <c r="T190" i="146"/>
  <c r="R53" i="134"/>
  <c r="U205" i="148"/>
  <c r="T303" i="150"/>
  <c r="V110" i="148"/>
  <c r="V25" i="148"/>
  <c r="W262" i="145"/>
  <c r="T105" i="152"/>
  <c r="S148" i="145"/>
  <c r="S266" i="148"/>
  <c r="T313" i="135"/>
  <c r="S306" i="134"/>
  <c r="V277" i="145"/>
  <c r="V250" i="148"/>
  <c r="U301" i="148"/>
  <c r="R45" i="134"/>
  <c r="S188" i="148"/>
  <c r="U229" i="148"/>
  <c r="T249" i="148"/>
  <c r="S65" i="150"/>
  <c r="V190" i="152"/>
  <c r="T112" i="145"/>
  <c r="U340" i="152"/>
  <c r="V302" i="145"/>
  <c r="S175" i="152"/>
  <c r="W360" i="150"/>
  <c r="T105" i="145"/>
  <c r="T167" i="146"/>
  <c r="V185" i="148"/>
  <c r="T58" i="135"/>
  <c r="V283" i="150"/>
  <c r="U106" i="148"/>
  <c r="T369" i="145"/>
  <c r="V262" i="145"/>
  <c r="U264" i="134"/>
  <c r="U330" i="148"/>
  <c r="V112" i="150"/>
  <c r="S45" i="135"/>
  <c r="U278" i="152"/>
  <c r="W92" i="150"/>
  <c r="W278" i="135"/>
  <c r="T21" i="148"/>
  <c r="W141" i="150"/>
  <c r="W246" i="148"/>
  <c r="T296" i="135"/>
  <c r="V173" i="148"/>
  <c r="T322" i="135"/>
  <c r="U95" i="152"/>
  <c r="V219" i="148"/>
  <c r="W205" i="152"/>
  <c r="V221" i="150"/>
  <c r="S291" i="150"/>
  <c r="T291" i="148"/>
  <c r="U297" i="152"/>
  <c r="S298" i="150"/>
  <c r="W293" i="148"/>
  <c r="U174" i="150"/>
  <c r="U362" i="150"/>
  <c r="U278" i="148"/>
  <c r="S64" i="148"/>
  <c r="W282" i="150"/>
  <c r="S306" i="145"/>
  <c r="S126" i="150"/>
  <c r="U229" i="150"/>
  <c r="V246" i="135"/>
  <c r="U276" i="152"/>
  <c r="W63" i="150"/>
  <c r="S343" i="145"/>
  <c r="V374" i="150"/>
  <c r="W343" i="148"/>
  <c r="T367" i="152"/>
  <c r="T115" i="150"/>
  <c r="U186" i="150"/>
  <c r="V324" i="150"/>
  <c r="V262" i="150"/>
  <c r="V198" i="148"/>
  <c r="S159" i="150"/>
  <c r="T110" i="148"/>
  <c r="S141" i="148"/>
  <c r="W231" i="148"/>
  <c r="T334" i="150"/>
  <c r="S144" i="150"/>
  <c r="U59" i="152"/>
  <c r="U59" i="148"/>
  <c r="W246" i="152"/>
  <c r="U207" i="150"/>
  <c r="T53" i="134"/>
  <c r="U128" i="148"/>
  <c r="U53" i="135"/>
  <c r="W306" i="150"/>
  <c r="W370" i="150"/>
  <c r="W262" i="148"/>
  <c r="U159" i="150"/>
  <c r="T126" i="148"/>
  <c r="V14" i="148"/>
  <c r="T298" i="150"/>
  <c r="S271" i="150"/>
  <c r="V157" i="148"/>
  <c r="V86" i="150"/>
  <c r="S219" i="148"/>
  <c r="U114" i="148"/>
  <c r="T292" i="150"/>
  <c r="S329" i="150"/>
  <c r="W219" i="152"/>
  <c r="U357" i="135"/>
  <c r="W273" i="142"/>
  <c r="S305" i="152"/>
  <c r="S158" i="145"/>
  <c r="U152" i="150"/>
  <c r="U344" i="150"/>
  <c r="S335" i="148"/>
  <c r="U126" i="150"/>
  <c r="S172" i="150"/>
  <c r="W153" i="150"/>
  <c r="U354" i="148"/>
  <c r="T146" i="152"/>
  <c r="W275" i="142"/>
  <c r="V301" i="150"/>
  <c r="T123" i="148"/>
  <c r="T56" i="152"/>
  <c r="V50" i="150"/>
  <c r="W58" i="148"/>
  <c r="U273" i="150"/>
  <c r="U241" i="150"/>
  <c r="V176" i="148"/>
  <c r="T238" i="148"/>
  <c r="T370" i="150"/>
  <c r="T331" i="150"/>
  <c r="V344" i="152"/>
  <c r="S12" i="148"/>
  <c r="T312" i="148"/>
  <c r="S169" i="150"/>
  <c r="U279" i="134"/>
  <c r="U64" i="148"/>
  <c r="W144" i="135"/>
  <c r="T345" i="150"/>
  <c r="S205" i="150"/>
  <c r="U300" i="150"/>
  <c r="T17" i="148"/>
  <c r="W85" i="150"/>
  <c r="U81" i="150"/>
  <c r="W273" i="148"/>
  <c r="S180" i="145"/>
  <c r="U283" i="145"/>
  <c r="S48" i="145"/>
  <c r="T153" i="145"/>
  <c r="U47" i="150"/>
  <c r="V322" i="135"/>
  <c r="T368" i="148"/>
  <c r="W58" i="134"/>
  <c r="W328" i="145"/>
  <c r="T356" i="135"/>
  <c r="W237" i="145"/>
  <c r="W273" i="145"/>
  <c r="V277" i="150"/>
  <c r="T168" i="150"/>
  <c r="T33" i="152"/>
  <c r="V96" i="152"/>
  <c r="T148" i="150"/>
  <c r="U368" i="150"/>
  <c r="U335" i="150"/>
  <c r="V213" i="148"/>
  <c r="V214" i="150"/>
  <c r="W361" i="135"/>
  <c r="U167" i="135"/>
  <c r="U62" i="134"/>
  <c r="R62" i="134"/>
  <c r="W154" i="148"/>
  <c r="V158" i="135"/>
  <c r="W252" i="150"/>
  <c r="U65" i="146"/>
  <c r="T367" i="150"/>
  <c r="U291" i="148"/>
  <c r="W309" i="152"/>
  <c r="U55" i="148"/>
  <c r="V123" i="148"/>
  <c r="T209" i="134"/>
  <c r="U357" i="145"/>
  <c r="U366" i="145"/>
  <c r="U31" i="148"/>
  <c r="U128" i="150"/>
  <c r="V149" i="150"/>
  <c r="T58" i="145"/>
  <c r="V61" i="135"/>
  <c r="S209" i="150"/>
  <c r="S34" i="152"/>
  <c r="T44" i="145"/>
  <c r="T120" i="145"/>
  <c r="T340" i="148"/>
  <c r="S374" i="150"/>
  <c r="V281" i="146"/>
  <c r="S336" i="135"/>
  <c r="V372" i="134"/>
  <c r="V311" i="148"/>
  <c r="W57" i="148"/>
  <c r="W311" i="148"/>
  <c r="U179" i="150"/>
  <c r="W269" i="150"/>
  <c r="V47" i="135"/>
  <c r="U199" i="152"/>
  <c r="W50" i="150"/>
  <c r="W152" i="146"/>
  <c r="T23" i="146"/>
  <c r="U63" i="150"/>
  <c r="S77" i="148"/>
  <c r="T155" i="148"/>
  <c r="U105" i="148"/>
  <c r="W311" i="142"/>
  <c r="V251" i="146"/>
  <c r="T292" i="145"/>
  <c r="T280" i="142"/>
  <c r="W322" i="148"/>
  <c r="U59" i="135"/>
  <c r="S336" i="145"/>
  <c r="T172" i="145"/>
  <c r="X57" i="134"/>
  <c r="S264" i="150"/>
  <c r="V245" i="146"/>
  <c r="W28" i="148"/>
  <c r="T269" i="145"/>
  <c r="S237" i="148"/>
  <c r="U125" i="146"/>
  <c r="T143" i="135"/>
  <c r="U94" i="146"/>
  <c r="U51" i="150"/>
  <c r="W46" i="145"/>
  <c r="V325" i="152"/>
  <c r="S136" i="145"/>
  <c r="V264" i="148"/>
  <c r="T151" i="148"/>
  <c r="U111" i="150"/>
  <c r="S62" i="148"/>
  <c r="U181" i="148"/>
  <c r="W236" i="148"/>
  <c r="T49" i="134"/>
  <c r="S341" i="135"/>
  <c r="U113" i="148"/>
  <c r="V202" i="152"/>
  <c r="S119" i="152"/>
  <c r="T306" i="148"/>
  <c r="S190" i="145"/>
  <c r="T64" i="148"/>
  <c r="V306" i="145"/>
  <c r="T89" i="148"/>
  <c r="W281" i="150"/>
  <c r="U301" i="142"/>
  <c r="W281" i="142"/>
  <c r="X51" i="134"/>
  <c r="T221" i="134"/>
  <c r="S276" i="145"/>
  <c r="U206" i="148"/>
  <c r="W240" i="148"/>
  <c r="S335" i="150"/>
  <c r="S358" i="148"/>
  <c r="T273" i="145"/>
  <c r="S301" i="145"/>
  <c r="U125" i="150"/>
  <c r="U279" i="135"/>
  <c r="T219" i="145"/>
  <c r="W313" i="152"/>
  <c r="T246" i="142"/>
  <c r="S120" i="150"/>
  <c r="U169" i="145"/>
  <c r="S179" i="145"/>
  <c r="W219" i="145"/>
  <c r="W344" i="145"/>
  <c r="X372" i="134"/>
  <c r="T306" i="150"/>
  <c r="S375" i="145"/>
  <c r="W345" i="148"/>
  <c r="T215" i="148"/>
  <c r="S357" i="145"/>
  <c r="W76" i="152"/>
  <c r="S329" i="145"/>
  <c r="U334" i="146"/>
  <c r="V323" i="145"/>
  <c r="T31" i="148"/>
  <c r="X52" i="134"/>
  <c r="S244" i="148"/>
  <c r="S116" i="148"/>
  <c r="U356" i="148"/>
  <c r="T25" i="146"/>
  <c r="U17" i="148"/>
  <c r="S183" i="148"/>
  <c r="U117" i="148"/>
  <c r="U340" i="135"/>
  <c r="T250" i="145"/>
  <c r="U238" i="142"/>
  <c r="S333" i="150"/>
  <c r="S261" i="150"/>
  <c r="V252" i="150"/>
  <c r="S152" i="148"/>
  <c r="T141" i="148"/>
  <c r="W96" i="146"/>
  <c r="T49" i="150"/>
  <c r="T243" i="142"/>
  <c r="W107" i="150"/>
  <c r="T155" i="146"/>
  <c r="V378" i="134"/>
  <c r="V361" i="134"/>
  <c r="U211" i="148"/>
  <c r="V62" i="148"/>
  <c r="W78" i="134"/>
  <c r="U375" i="148"/>
  <c r="V154" i="135"/>
  <c r="V362" i="142"/>
  <c r="W246" i="145"/>
  <c r="V215" i="148"/>
  <c r="W366" i="148"/>
  <c r="T54" i="145"/>
  <c r="S370" i="135"/>
  <c r="T275" i="148"/>
  <c r="S206" i="148"/>
  <c r="U306" i="150"/>
  <c r="S312" i="135"/>
  <c r="S119" i="150"/>
  <c r="S180" i="135"/>
  <c r="T360" i="148"/>
  <c r="V308" i="150"/>
  <c r="U220" i="150"/>
  <c r="U374" i="148"/>
  <c r="S311" i="148"/>
  <c r="U188" i="150"/>
  <c r="V58" i="145"/>
  <c r="V269" i="142"/>
  <c r="S252" i="150"/>
  <c r="S80" i="150"/>
  <c r="W43" i="148"/>
  <c r="S153" i="150"/>
  <c r="S202" i="150"/>
  <c r="V60" i="150"/>
  <c r="W362" i="150"/>
  <c r="S54" i="150"/>
  <c r="W31" i="148"/>
  <c r="U212" i="150"/>
  <c r="W291" i="148"/>
  <c r="S361" i="148"/>
  <c r="U333" i="150"/>
  <c r="V294" i="148"/>
  <c r="V353" i="134"/>
  <c r="U43" i="150"/>
  <c r="T241" i="148"/>
  <c r="W32" i="148"/>
  <c r="U330" i="142"/>
  <c r="W252" i="148"/>
  <c r="S215" i="148"/>
  <c r="S326" i="150"/>
  <c r="W375" i="152"/>
  <c r="W233" i="152"/>
  <c r="T334" i="148"/>
  <c r="V245" i="152"/>
  <c r="V124" i="152"/>
  <c r="W292" i="150"/>
  <c r="U66" i="150"/>
  <c r="S110" i="148"/>
  <c r="U313" i="150"/>
  <c r="U249" i="146"/>
  <c r="S87" i="150"/>
  <c r="U332" i="148"/>
  <c r="U147" i="150"/>
  <c r="T188" i="146"/>
  <c r="U344" i="142"/>
  <c r="S110" i="150"/>
  <c r="W235" i="152"/>
  <c r="T236" i="148"/>
  <c r="T363" i="150"/>
  <c r="U150" i="148"/>
  <c r="V44" i="148"/>
  <c r="V176" i="150"/>
  <c r="T267" i="152"/>
  <c r="V343" i="152"/>
  <c r="T58" i="152"/>
  <c r="S327" i="148"/>
  <c r="V84" i="150"/>
  <c r="U141" i="150"/>
  <c r="T214" i="152"/>
  <c r="U111" i="152"/>
  <c r="U279" i="145"/>
  <c r="W260" i="148"/>
  <c r="W283" i="150"/>
  <c r="U297" i="150"/>
  <c r="W88" i="146"/>
  <c r="S328" i="150"/>
  <c r="V203" i="150"/>
  <c r="W267" i="150"/>
  <c r="W59" i="148"/>
  <c r="U328" i="142"/>
  <c r="T338" i="145"/>
  <c r="W74" i="146"/>
  <c r="V238" i="146"/>
  <c r="V310" i="150"/>
  <c r="W300" i="145"/>
  <c r="U343" i="150"/>
  <c r="V144" i="135"/>
  <c r="T151" i="152"/>
  <c r="U184" i="135"/>
  <c r="V212" i="148"/>
  <c r="S293" i="145"/>
  <c r="W298" i="148"/>
  <c r="S146" i="146"/>
  <c r="T219" i="148"/>
  <c r="T245" i="146"/>
  <c r="T170" i="146"/>
  <c r="T188" i="135"/>
  <c r="V106" i="150"/>
  <c r="V291" i="148"/>
  <c r="W365" i="152"/>
  <c r="U63" i="145"/>
  <c r="W140" i="152"/>
  <c r="W336" i="142"/>
  <c r="U119" i="150"/>
  <c r="W248" i="135"/>
  <c r="S127" i="150"/>
  <c r="S84" i="148"/>
  <c r="W146" i="150"/>
  <c r="W263" i="142"/>
  <c r="S294" i="152"/>
  <c r="V147" i="150"/>
  <c r="V358" i="152"/>
  <c r="T210" i="135"/>
  <c r="V202" i="150"/>
  <c r="V27" i="152"/>
  <c r="T112" i="148"/>
  <c r="T124" i="150"/>
  <c r="U177" i="148"/>
  <c r="W155" i="148"/>
  <c r="V27" i="148"/>
  <c r="U330" i="145"/>
  <c r="U137" i="145"/>
  <c r="W274" i="152"/>
  <c r="T213" i="152"/>
  <c r="V148" i="135"/>
  <c r="W266" i="145"/>
  <c r="T310" i="150"/>
  <c r="W332" i="148"/>
  <c r="W279" i="142"/>
  <c r="T283" i="145"/>
  <c r="V63" i="148"/>
  <c r="U296" i="142"/>
  <c r="T275" i="135"/>
  <c r="T55" i="148"/>
  <c r="T90" i="148"/>
  <c r="W157" i="135"/>
  <c r="T295" i="150"/>
  <c r="V56" i="150"/>
  <c r="U217" i="148"/>
  <c r="W265" i="135"/>
  <c r="S57" i="145"/>
  <c r="U177" i="135"/>
  <c r="U341" i="145"/>
  <c r="W374" i="148"/>
  <c r="W234" i="148"/>
  <c r="U151" i="150"/>
  <c r="R12" i="134"/>
  <c r="U337" i="145"/>
  <c r="W240" i="145"/>
  <c r="V238" i="134"/>
  <c r="V140" i="145"/>
  <c r="S331" i="150"/>
  <c r="U372" i="145"/>
  <c r="U152" i="145"/>
  <c r="V364" i="145"/>
  <c r="T375" i="145"/>
  <c r="V215" i="145"/>
  <c r="V54" i="148"/>
  <c r="T251" i="135"/>
  <c r="V137" i="150"/>
  <c r="W111" i="146"/>
  <c r="V142" i="135"/>
  <c r="V241" i="152"/>
  <c r="U52" i="135"/>
  <c r="T232" i="142"/>
  <c r="T252" i="150"/>
  <c r="T339" i="145"/>
  <c r="V66" i="148"/>
  <c r="V261" i="148"/>
  <c r="S316" i="134"/>
  <c r="V370" i="148"/>
  <c r="T331" i="135"/>
  <c r="V139" i="148"/>
  <c r="T297" i="145"/>
  <c r="S263" i="142"/>
  <c r="S81" i="150"/>
  <c r="S295" i="134"/>
  <c r="T123" i="145"/>
  <c r="U184" i="150"/>
  <c r="W233" i="148"/>
  <c r="V51" i="148"/>
  <c r="W84" i="148"/>
  <c r="W314" i="150"/>
  <c r="T345" i="146"/>
  <c r="S354" i="150"/>
  <c r="V121" i="152"/>
  <c r="S334" i="148"/>
  <c r="U202" i="148"/>
  <c r="S240" i="145"/>
  <c r="T181" i="146"/>
  <c r="S245" i="152"/>
  <c r="S230" i="152"/>
  <c r="T172" i="152"/>
  <c r="S20" i="148"/>
  <c r="W150" i="145"/>
  <c r="V32" i="148"/>
  <c r="S214" i="150"/>
  <c r="W209" i="142"/>
  <c r="S336" i="148"/>
  <c r="T212" i="150"/>
  <c r="W251" i="150"/>
  <c r="T185" i="150"/>
  <c r="W306" i="148"/>
  <c r="V265" i="148"/>
  <c r="V207" i="135"/>
  <c r="T312" i="150"/>
  <c r="S48" i="134"/>
  <c r="U63" i="148"/>
  <c r="T62" i="148"/>
  <c r="W181" i="148"/>
  <c r="W114" i="142"/>
  <c r="U33" i="148"/>
  <c r="U213" i="150"/>
  <c r="V344" i="148"/>
  <c r="V207" i="146"/>
  <c r="U152" i="152"/>
  <c r="W375" i="148"/>
  <c r="U307" i="142"/>
  <c r="V210" i="145"/>
  <c r="T323" i="135"/>
  <c r="R310" i="134"/>
  <c r="W89" i="148"/>
  <c r="U325" i="135"/>
  <c r="U363" i="148"/>
  <c r="U198" i="135"/>
  <c r="T96" i="150"/>
  <c r="V81" i="148"/>
  <c r="S213" i="148"/>
  <c r="W305" i="145"/>
  <c r="W19" i="148"/>
  <c r="T67" i="134"/>
  <c r="W148" i="150"/>
  <c r="W94" i="148"/>
  <c r="W30" i="134"/>
  <c r="U278" i="150"/>
  <c r="U297" i="142"/>
  <c r="W48" i="135"/>
  <c r="U291" i="145"/>
  <c r="S89" i="148"/>
  <c r="V232" i="150"/>
  <c r="V376" i="150"/>
  <c r="V125" i="150"/>
  <c r="U248" i="150"/>
  <c r="S313" i="150"/>
  <c r="S275" i="152"/>
  <c r="T29" i="150"/>
  <c r="S278" i="145"/>
  <c r="W216" i="146"/>
  <c r="V366" i="150"/>
  <c r="T60" i="135"/>
  <c r="U216" i="150"/>
  <c r="S354" i="148"/>
  <c r="U48" i="134"/>
  <c r="S339" i="145"/>
  <c r="S59" i="148"/>
  <c r="S263" i="148"/>
  <c r="W344" i="142"/>
  <c r="W186" i="148"/>
  <c r="U274" i="134"/>
  <c r="V181" i="145"/>
  <c r="W123" i="135"/>
  <c r="T111" i="145"/>
  <c r="T263" i="148"/>
  <c r="V340" i="150"/>
  <c r="U325" i="146"/>
  <c r="V329" i="135"/>
  <c r="U309" i="145"/>
  <c r="U92" i="150"/>
  <c r="S215" i="135"/>
  <c r="U206" i="135"/>
  <c r="T149" i="148"/>
  <c r="U229" i="152"/>
  <c r="W183" i="152"/>
  <c r="S339" i="150"/>
  <c r="T357" i="145"/>
  <c r="U333" i="135"/>
  <c r="U124" i="150"/>
  <c r="S308" i="148"/>
  <c r="U122" i="148"/>
  <c r="T63" i="150"/>
  <c r="V355" i="134"/>
  <c r="U219" i="150"/>
  <c r="T175" i="150"/>
  <c r="V45" i="150"/>
  <c r="S175" i="150"/>
  <c r="S149" i="142"/>
  <c r="T210" i="148"/>
  <c r="V202" i="148"/>
  <c r="V45" i="152"/>
  <c r="W200" i="146"/>
  <c r="S88" i="148"/>
  <c r="U324" i="150"/>
  <c r="U140" i="135"/>
  <c r="S159" i="148"/>
  <c r="V76" i="148"/>
  <c r="S178" i="152"/>
  <c r="S371" i="150"/>
  <c r="V107" i="148"/>
  <c r="W242" i="148"/>
  <c r="T260" i="152"/>
  <c r="S293" i="148"/>
  <c r="V270" i="148"/>
  <c r="U81" i="148"/>
  <c r="T74" i="150"/>
  <c r="W95" i="134"/>
  <c r="V309" i="150"/>
  <c r="W333" i="145"/>
  <c r="U58" i="148"/>
  <c r="T368" i="145"/>
  <c r="V270" i="135"/>
  <c r="W218" i="148"/>
  <c r="T299" i="150"/>
  <c r="W308" i="150"/>
  <c r="W240" i="150"/>
  <c r="U345" i="146"/>
  <c r="W221" i="150"/>
  <c r="T186" i="146"/>
  <c r="U209" i="150"/>
  <c r="U49" i="146"/>
  <c r="W310" i="150"/>
  <c r="U236" i="150"/>
  <c r="S368" i="152"/>
  <c r="U184" i="152"/>
  <c r="T358" i="150"/>
  <c r="V179" i="152"/>
  <c r="S364" i="145"/>
  <c r="W110" i="150"/>
  <c r="V20" i="152"/>
  <c r="U260" i="150"/>
  <c r="T245" i="150"/>
  <c r="T322" i="150"/>
  <c r="V150" i="148"/>
  <c r="U95" i="146"/>
  <c r="W221" i="146"/>
  <c r="W139" i="150"/>
  <c r="V58" i="152"/>
  <c r="U189" i="135"/>
  <c r="T221" i="152"/>
  <c r="U156" i="145"/>
  <c r="S292" i="145"/>
  <c r="S217" i="148"/>
  <c r="V148" i="145"/>
  <c r="U214" i="150"/>
  <c r="U371" i="145"/>
  <c r="W204" i="150"/>
  <c r="U43" i="146"/>
  <c r="U109" i="146"/>
  <c r="T266" i="148"/>
  <c r="T119" i="142"/>
  <c r="T263" i="146"/>
  <c r="T302" i="145"/>
  <c r="S119" i="145"/>
  <c r="T230" i="148"/>
  <c r="V198" i="145"/>
  <c r="W63" i="135"/>
  <c r="W56" i="135"/>
  <c r="U274" i="135"/>
  <c r="U297" i="148"/>
  <c r="V366" i="134"/>
  <c r="W60" i="134"/>
  <c r="W367" i="135"/>
  <c r="W291" i="150"/>
  <c r="U86" i="152"/>
  <c r="V119" i="150"/>
  <c r="S50" i="148"/>
  <c r="W276" i="145"/>
  <c r="V83" i="150"/>
  <c r="U236" i="148"/>
  <c r="T168" i="135"/>
  <c r="V79" i="148"/>
  <c r="S148" i="135"/>
  <c r="U274" i="148"/>
  <c r="U215" i="150"/>
  <c r="W341" i="150"/>
  <c r="U310" i="150"/>
  <c r="V283" i="152"/>
  <c r="T127" i="150"/>
  <c r="W127" i="148"/>
  <c r="T46" i="148"/>
  <c r="W201" i="146"/>
  <c r="W53" i="150"/>
  <c r="V200" i="148"/>
  <c r="W303" i="135"/>
  <c r="W323" i="145"/>
  <c r="T261" i="146"/>
  <c r="T17" i="146"/>
  <c r="T283" i="152"/>
  <c r="V263" i="142"/>
  <c r="U202" i="150"/>
  <c r="S332" i="145"/>
  <c r="S338" i="148"/>
  <c r="V252" i="148"/>
  <c r="V338" i="148"/>
  <c r="W356" i="148"/>
  <c r="V263" i="145"/>
  <c r="S33" i="148"/>
  <c r="W122" i="148"/>
  <c r="V137" i="148"/>
  <c r="W358" i="148"/>
  <c r="U59" i="146"/>
  <c r="T277" i="135"/>
  <c r="T137" i="145"/>
  <c r="W159" i="152"/>
  <c r="W209" i="135"/>
  <c r="U275" i="150"/>
  <c r="W214" i="135"/>
  <c r="V30" i="148"/>
  <c r="S46" i="148"/>
  <c r="W345" i="135"/>
  <c r="T29" i="152"/>
  <c r="V172" i="148"/>
  <c r="S43" i="148"/>
  <c r="V282" i="148"/>
  <c r="T150" i="150"/>
  <c r="V363" i="145"/>
  <c r="W239" i="135"/>
  <c r="U64" i="134"/>
  <c r="T46" i="145"/>
  <c r="U44" i="148"/>
  <c r="T311" i="135"/>
  <c r="S198" i="150"/>
  <c r="U50" i="134"/>
  <c r="U313" i="148"/>
  <c r="S177" i="150"/>
  <c r="V214" i="135"/>
  <c r="S202" i="142"/>
  <c r="X306" i="134"/>
  <c r="V366" i="148"/>
  <c r="S292" i="148"/>
  <c r="V240" i="135"/>
  <c r="W174" i="150"/>
  <c r="V305" i="152"/>
  <c r="V29" i="148"/>
  <c r="T92" i="152"/>
  <c r="U232" i="148"/>
  <c r="V200" i="135"/>
  <c r="U251" i="148"/>
  <c r="U358" i="145"/>
  <c r="U64" i="150"/>
  <c r="V58" i="150"/>
  <c r="U46" i="135"/>
  <c r="S331" i="148"/>
  <c r="V219" i="150"/>
  <c r="S273" i="135"/>
  <c r="W343" i="145"/>
  <c r="W361" i="148"/>
  <c r="V331" i="152"/>
  <c r="W53" i="148"/>
  <c r="S265" i="145"/>
  <c r="T187" i="152"/>
  <c r="V204" i="150"/>
  <c r="V205" i="152"/>
  <c r="W373" i="146"/>
  <c r="T178" i="146"/>
  <c r="U140" i="152"/>
  <c r="U345" i="142"/>
  <c r="W323" i="148"/>
  <c r="S266" i="145"/>
  <c r="T174" i="146"/>
  <c r="U298" i="135"/>
  <c r="T235" i="148"/>
  <c r="S235" i="150"/>
  <c r="W81" i="150"/>
  <c r="U170" i="135"/>
  <c r="U308" i="150"/>
  <c r="U54" i="145"/>
  <c r="W58" i="145"/>
  <c r="T124" i="148"/>
  <c r="T183" i="146"/>
  <c r="V141" i="135"/>
  <c r="U309" i="148"/>
  <c r="U233" i="148"/>
  <c r="T303" i="148"/>
  <c r="U343" i="148"/>
  <c r="S182" i="145"/>
  <c r="U327" i="135"/>
  <c r="V266" i="145"/>
  <c r="T119" i="146"/>
  <c r="U114" i="152"/>
  <c r="W208" i="135"/>
  <c r="W216" i="150"/>
  <c r="V328" i="148"/>
  <c r="T269" i="148"/>
  <c r="T271" i="146"/>
  <c r="V357" i="135"/>
  <c r="T249" i="142"/>
  <c r="T324" i="148"/>
  <c r="U334" i="142"/>
  <c r="S334" i="145"/>
  <c r="U153" i="145"/>
  <c r="U306" i="142"/>
  <c r="S172" i="145"/>
  <c r="U362" i="148"/>
  <c r="T113" i="145"/>
  <c r="T199" i="134"/>
  <c r="T296" i="148"/>
  <c r="T143" i="152"/>
  <c r="S119" i="148"/>
  <c r="T333" i="148"/>
  <c r="T304" i="135"/>
  <c r="S202" i="145"/>
  <c r="S171" i="148"/>
  <c r="T146" i="145"/>
  <c r="V145" i="148"/>
  <c r="V136" i="145"/>
  <c r="U239" i="148"/>
  <c r="W147" i="148"/>
  <c r="T280" i="148"/>
  <c r="T231" i="142"/>
  <c r="U219" i="148"/>
  <c r="V139" i="150"/>
  <c r="T302" i="148"/>
  <c r="T13" i="146"/>
  <c r="T46" i="135"/>
  <c r="T360" i="135"/>
  <c r="V300" i="150"/>
  <c r="T56" i="134"/>
  <c r="S82" i="148"/>
  <c r="V374" i="148"/>
  <c r="W204" i="146"/>
  <c r="V363" i="135"/>
  <c r="S125" i="152"/>
  <c r="T329" i="148"/>
  <c r="W239" i="148"/>
  <c r="W295" i="152"/>
  <c r="V90" i="150"/>
  <c r="T272" i="135"/>
  <c r="S216" i="142"/>
  <c r="T176" i="150"/>
  <c r="T341" i="148"/>
  <c r="U75" i="150"/>
  <c r="T361" i="148"/>
  <c r="T148" i="148"/>
  <c r="S337" i="142"/>
  <c r="R50" i="134"/>
  <c r="U263" i="148"/>
  <c r="U356" i="145"/>
  <c r="V299" i="148"/>
  <c r="S125" i="150"/>
  <c r="V89" i="152"/>
  <c r="W119" i="148"/>
  <c r="T45" i="145"/>
  <c r="S270" i="145"/>
  <c r="V154" i="145"/>
  <c r="V262" i="135"/>
  <c r="W137" i="146"/>
  <c r="S80" i="146"/>
  <c r="S281" i="150"/>
  <c r="W247" i="146"/>
  <c r="S52" i="148"/>
  <c r="V231" i="148"/>
  <c r="T247" i="135"/>
  <c r="T367" i="145"/>
  <c r="S221" i="148"/>
  <c r="S57" i="150"/>
  <c r="W183" i="148"/>
  <c r="T338" i="148"/>
  <c r="W372" i="148"/>
  <c r="V305" i="145"/>
  <c r="S157" i="135"/>
  <c r="S297" i="145"/>
  <c r="T300" i="135"/>
  <c r="S47" i="135"/>
  <c r="T85" i="148"/>
  <c r="V169" i="135"/>
  <c r="S110" i="146"/>
  <c r="U373" i="135"/>
  <c r="W57" i="152"/>
  <c r="U112" i="148"/>
  <c r="U123" i="148"/>
  <c r="W332" i="135"/>
  <c r="S272" i="148"/>
  <c r="W107" i="148"/>
  <c r="U235" i="135"/>
  <c r="U260" i="134"/>
  <c r="S145" i="142"/>
  <c r="T337" i="146"/>
  <c r="X14" i="134"/>
  <c r="U212" i="145"/>
  <c r="T202" i="150"/>
  <c r="V120" i="152"/>
  <c r="U269" i="145"/>
  <c r="W45" i="134"/>
  <c r="T336" i="146"/>
  <c r="S363" i="148"/>
  <c r="U269" i="148"/>
  <c r="T152" i="152"/>
  <c r="T158" i="150"/>
  <c r="S243" i="150"/>
  <c r="T363" i="148"/>
  <c r="S108" i="152"/>
  <c r="V214" i="152"/>
  <c r="V144" i="152"/>
  <c r="T116" i="148"/>
  <c r="V357" i="145"/>
  <c r="V84" i="148"/>
  <c r="V188" i="142"/>
  <c r="U327" i="145"/>
  <c r="S353" i="150"/>
  <c r="S127" i="152"/>
  <c r="T173" i="135"/>
  <c r="V94" i="152"/>
  <c r="W77" i="150"/>
  <c r="W12" i="148"/>
  <c r="T180" i="152"/>
  <c r="W43" i="150"/>
  <c r="W27" i="150"/>
  <c r="T153" i="135"/>
  <c r="W174" i="145"/>
  <c r="T183" i="152"/>
  <c r="V49" i="135"/>
  <c r="V239" i="146"/>
  <c r="V294" i="146"/>
  <c r="S267" i="135"/>
  <c r="U324" i="152"/>
  <c r="S112" i="148"/>
  <c r="V301" i="135"/>
  <c r="W270" i="146"/>
  <c r="V136" i="135"/>
  <c r="S276" i="148"/>
  <c r="T64" i="134"/>
  <c r="W47" i="152"/>
  <c r="T172" i="146"/>
  <c r="V294" i="150"/>
  <c r="U334" i="148"/>
  <c r="T274" i="146"/>
  <c r="U338" i="148"/>
  <c r="V323" i="150"/>
  <c r="W108" i="142"/>
  <c r="T24" i="146"/>
  <c r="V151" i="148"/>
  <c r="S67" i="134"/>
  <c r="U331" i="142"/>
  <c r="S372" i="150"/>
  <c r="T138" i="150"/>
  <c r="S182" i="148"/>
  <c r="T88" i="146"/>
  <c r="W324" i="145"/>
  <c r="T336" i="145"/>
  <c r="V302" i="148"/>
  <c r="T376" i="135"/>
  <c r="T22" i="148"/>
  <c r="S260" i="148"/>
  <c r="S360" i="135"/>
  <c r="S19" i="146"/>
  <c r="U76" i="148"/>
  <c r="U283" i="148"/>
  <c r="S206" i="142"/>
  <c r="T306" i="145"/>
  <c r="U151" i="148"/>
  <c r="S241" i="148"/>
  <c r="S58" i="135"/>
  <c r="W310" i="145"/>
  <c r="W98" i="134"/>
  <c r="W27" i="152"/>
  <c r="S229" i="146"/>
  <c r="T342" i="148"/>
  <c r="T344" i="145"/>
  <c r="W293" i="145"/>
  <c r="W97" i="150"/>
  <c r="S198" i="145"/>
  <c r="S303" i="148"/>
  <c r="U233" i="135"/>
  <c r="W237" i="135"/>
  <c r="W142" i="145"/>
  <c r="V274" i="145"/>
  <c r="W147" i="146"/>
  <c r="W33" i="146"/>
  <c r="U16" i="148"/>
  <c r="U366" i="148"/>
  <c r="W221" i="148"/>
  <c r="W308" i="148"/>
  <c r="W18" i="152"/>
  <c r="T186" i="145"/>
  <c r="W148" i="145"/>
  <c r="S120" i="134"/>
  <c r="S265" i="135"/>
  <c r="V357" i="146"/>
  <c r="V56" i="145"/>
  <c r="V57" i="148"/>
  <c r="S29" i="145"/>
  <c r="V35" i="146"/>
  <c r="W149" i="146"/>
  <c r="T174" i="150"/>
  <c r="W123" i="148"/>
  <c r="T301" i="148"/>
  <c r="U304" i="145"/>
  <c r="U204" i="150"/>
  <c r="S85" i="148"/>
  <c r="V279" i="146"/>
  <c r="U22" i="152"/>
  <c r="S178" i="148"/>
  <c r="U199" i="134"/>
  <c r="S283" i="135"/>
  <c r="V341" i="135"/>
  <c r="U322" i="145"/>
  <c r="S302" i="134"/>
  <c r="U143" i="146"/>
  <c r="V360" i="150"/>
  <c r="V329" i="150"/>
  <c r="U242" i="152"/>
  <c r="T205" i="150"/>
  <c r="T26" i="146"/>
  <c r="T359" i="142"/>
  <c r="V123" i="150"/>
  <c r="W137" i="145"/>
  <c r="T377" i="134"/>
  <c r="S356" i="148"/>
  <c r="X17" i="134"/>
  <c r="T35" i="146"/>
  <c r="T126" i="146"/>
  <c r="T359" i="148"/>
  <c r="U364" i="148"/>
  <c r="U344" i="148"/>
  <c r="S296" i="152"/>
  <c r="V84" i="152"/>
  <c r="W91" i="146"/>
  <c r="U175" i="148"/>
  <c r="T325" i="148"/>
  <c r="U66" i="146"/>
  <c r="T247" i="145"/>
  <c r="T50" i="145"/>
  <c r="U353" i="150"/>
  <c r="S190" i="148"/>
  <c r="S295" i="150"/>
  <c r="W217" i="148"/>
  <c r="U250" i="148"/>
  <c r="S238" i="150"/>
  <c r="U62" i="150"/>
  <c r="T179" i="135"/>
  <c r="T337" i="145"/>
  <c r="V169" i="148"/>
  <c r="W90" i="148"/>
  <c r="W295" i="150"/>
  <c r="W181" i="150"/>
  <c r="V118" i="150"/>
  <c r="T278" i="148"/>
  <c r="S306" i="150"/>
  <c r="V237" i="145"/>
  <c r="S117" i="135"/>
  <c r="U23" i="146"/>
  <c r="W207" i="146"/>
  <c r="V335" i="148"/>
  <c r="T33" i="148"/>
  <c r="S153" i="148"/>
  <c r="S279" i="142"/>
  <c r="S248" i="152"/>
  <c r="V138" i="145"/>
  <c r="T360" i="146"/>
  <c r="V105" i="145"/>
  <c r="U328" i="150"/>
  <c r="W84" i="145"/>
  <c r="S95" i="145"/>
  <c r="V370" i="135"/>
  <c r="U309" i="150"/>
  <c r="U248" i="146"/>
  <c r="W75" i="134"/>
  <c r="V149" i="148"/>
  <c r="W199" i="148"/>
  <c r="S230" i="148"/>
  <c r="T301" i="145"/>
  <c r="V188" i="152"/>
  <c r="U14" i="150"/>
  <c r="S20" i="135"/>
  <c r="W62" i="134"/>
  <c r="T136" i="145"/>
  <c r="U305" i="148"/>
  <c r="V180" i="145"/>
  <c r="T170" i="135"/>
  <c r="U148" i="135"/>
  <c r="V236" i="134"/>
  <c r="V146" i="148"/>
  <c r="W53" i="134"/>
  <c r="V305" i="148"/>
  <c r="W234" i="145"/>
  <c r="V292" i="145"/>
  <c r="T246" i="148"/>
  <c r="V331" i="148"/>
  <c r="S207" i="150"/>
  <c r="W99" i="134"/>
  <c r="U32" i="135"/>
  <c r="U293" i="148"/>
  <c r="V235" i="135"/>
  <c r="U153" i="135"/>
  <c r="W120" i="134"/>
  <c r="W330" i="146"/>
  <c r="W210" i="150"/>
  <c r="W25" i="134"/>
  <c r="U177" i="146"/>
  <c r="S326" i="148"/>
  <c r="S269" i="150"/>
  <c r="V328" i="150"/>
  <c r="T213" i="150"/>
  <c r="S96" i="150"/>
  <c r="T44" i="148"/>
  <c r="U209" i="152"/>
  <c r="V241" i="146"/>
  <c r="U246" i="146"/>
  <c r="W175" i="148"/>
  <c r="V157" i="135"/>
  <c r="W252" i="135"/>
  <c r="W114" i="135"/>
  <c r="S139" i="135"/>
  <c r="V277" i="148"/>
  <c r="V28" i="148"/>
  <c r="W91" i="135"/>
  <c r="U54" i="146"/>
  <c r="V329" i="145"/>
  <c r="S114" i="152"/>
  <c r="W252" i="142"/>
  <c r="U23" i="145"/>
  <c r="S308" i="135"/>
  <c r="T325" i="142"/>
  <c r="U229" i="142"/>
  <c r="T54" i="150"/>
  <c r="W294" i="145"/>
  <c r="W246" i="142"/>
  <c r="S335" i="145"/>
  <c r="V45" i="146"/>
  <c r="V136" i="134"/>
  <c r="R328" i="134"/>
  <c r="S21" i="146"/>
  <c r="T300" i="148"/>
  <c r="U207" i="148"/>
  <c r="T293" i="135"/>
  <c r="V343" i="146"/>
  <c r="U243" i="148"/>
  <c r="T274" i="145"/>
  <c r="W120" i="150"/>
  <c r="T47" i="150"/>
  <c r="S298" i="148"/>
  <c r="V81" i="150"/>
  <c r="S171" i="150"/>
  <c r="V208" i="152"/>
  <c r="U312" i="148"/>
  <c r="W65" i="150"/>
  <c r="V310" i="148"/>
  <c r="W180" i="146"/>
  <c r="U292" i="148"/>
  <c r="S66" i="145"/>
  <c r="W150" i="135"/>
  <c r="T168" i="146"/>
  <c r="V262" i="148"/>
  <c r="U251" i="145"/>
  <c r="W249" i="148"/>
  <c r="S156" i="145"/>
  <c r="T202" i="134"/>
  <c r="W213" i="145"/>
  <c r="V273" i="146"/>
  <c r="V210" i="146"/>
  <c r="S184" i="148"/>
  <c r="U141" i="135"/>
  <c r="T150" i="135"/>
  <c r="W138" i="148"/>
  <c r="T171" i="148"/>
  <c r="V211" i="148"/>
  <c r="T19" i="148"/>
  <c r="U341" i="150"/>
  <c r="W94" i="135"/>
  <c r="U231" i="150"/>
  <c r="U185" i="135"/>
  <c r="W46" i="148"/>
  <c r="U177" i="152"/>
  <c r="U206" i="145"/>
  <c r="V55" i="148"/>
  <c r="S376" i="146"/>
  <c r="T283" i="146"/>
  <c r="U188" i="135"/>
  <c r="U305" i="142"/>
  <c r="W313" i="142"/>
  <c r="W87" i="135"/>
  <c r="T360" i="142"/>
  <c r="T236" i="142"/>
  <c r="S313" i="135"/>
  <c r="S15" i="148"/>
  <c r="V375" i="134"/>
  <c r="W153" i="146"/>
  <c r="V273" i="150"/>
  <c r="W221" i="135"/>
  <c r="U200" i="135"/>
  <c r="T180" i="146"/>
  <c r="T158" i="135"/>
  <c r="W93" i="146"/>
  <c r="T252" i="142"/>
  <c r="V311" i="142"/>
  <c r="W171" i="142"/>
  <c r="T268" i="146"/>
  <c r="U155" i="135"/>
  <c r="U237" i="145"/>
  <c r="W13" i="148"/>
  <c r="U140" i="148"/>
  <c r="U323" i="148"/>
  <c r="U293" i="145"/>
  <c r="U362" i="135"/>
  <c r="W178" i="148"/>
  <c r="S275" i="146"/>
  <c r="W155" i="145"/>
  <c r="V141" i="148"/>
  <c r="U375" i="152"/>
  <c r="S345" i="135"/>
  <c r="S141" i="145"/>
  <c r="W123" i="145"/>
  <c r="S55" i="148"/>
  <c r="S57" i="152"/>
  <c r="U46" i="152"/>
  <c r="S345" i="150"/>
  <c r="T44" i="134"/>
  <c r="U213" i="135"/>
  <c r="W112" i="145"/>
  <c r="W368" i="135"/>
  <c r="U262" i="134"/>
  <c r="W336" i="150"/>
  <c r="T276" i="146"/>
  <c r="U142" i="135"/>
  <c r="V358" i="148"/>
  <c r="V345" i="135"/>
  <c r="U278" i="134"/>
  <c r="V62" i="134"/>
  <c r="T335" i="146"/>
  <c r="T61" i="148"/>
  <c r="T20" i="148"/>
  <c r="S32" i="148"/>
  <c r="W326" i="145"/>
  <c r="U276" i="135"/>
  <c r="S120" i="146"/>
  <c r="V52" i="150"/>
  <c r="W119" i="142"/>
  <c r="S136" i="135"/>
  <c r="V52" i="145"/>
  <c r="S147" i="150"/>
  <c r="U210" i="145"/>
  <c r="S362" i="145"/>
  <c r="W173" i="145"/>
  <c r="W177" i="135"/>
  <c r="V309" i="134"/>
  <c r="V33" i="150"/>
  <c r="W314" i="145"/>
  <c r="U342" i="134"/>
  <c r="T260" i="145"/>
  <c r="S177" i="142"/>
  <c r="T297" i="135"/>
  <c r="S291" i="134"/>
  <c r="S173" i="142"/>
  <c r="U147" i="146"/>
  <c r="V230" i="145"/>
  <c r="V268" i="135"/>
  <c r="V109" i="135"/>
  <c r="S205" i="142"/>
  <c r="S271" i="148"/>
  <c r="U14" i="145"/>
  <c r="S33" i="135"/>
  <c r="V170" i="135"/>
  <c r="W328" i="135"/>
  <c r="W264" i="142"/>
  <c r="S185" i="148"/>
  <c r="S241" i="145"/>
  <c r="W247" i="135"/>
  <c r="T93" i="148"/>
  <c r="U107" i="148"/>
  <c r="V29" i="152"/>
  <c r="U155" i="145"/>
  <c r="T140" i="145"/>
  <c r="V335" i="150"/>
  <c r="V89" i="150"/>
  <c r="S109" i="146"/>
  <c r="U342" i="142"/>
  <c r="T200" i="148"/>
  <c r="U250" i="150"/>
  <c r="V198" i="146"/>
  <c r="T157" i="148"/>
  <c r="T158" i="146"/>
  <c r="U322" i="148"/>
  <c r="W375" i="145"/>
  <c r="W364" i="145"/>
  <c r="X28" i="134"/>
  <c r="W358" i="135"/>
  <c r="W158" i="145"/>
  <c r="V158" i="148"/>
  <c r="W365" i="150"/>
  <c r="V343" i="145"/>
  <c r="U120" i="146"/>
  <c r="V121" i="134"/>
  <c r="V75" i="148"/>
  <c r="U122" i="142"/>
  <c r="V48" i="146"/>
  <c r="S184" i="134"/>
  <c r="S251" i="135"/>
  <c r="U271" i="145"/>
  <c r="T18" i="152"/>
  <c r="T148" i="152"/>
  <c r="T214" i="142"/>
  <c r="S281" i="134"/>
  <c r="W342" i="142"/>
  <c r="T243" i="145"/>
  <c r="T283" i="142"/>
  <c r="V323" i="135"/>
  <c r="W136" i="148"/>
  <c r="V151" i="146"/>
  <c r="V280" i="142"/>
  <c r="S201" i="146"/>
  <c r="T81" i="135"/>
  <c r="U94" i="148"/>
  <c r="U93" i="150"/>
  <c r="U202" i="145"/>
  <c r="U356" i="135"/>
  <c r="S31" i="146"/>
  <c r="S31" i="148"/>
  <c r="T64" i="135"/>
  <c r="V120" i="146"/>
  <c r="T27" i="135"/>
  <c r="U28" i="150"/>
  <c r="S302" i="145"/>
  <c r="U203" i="145"/>
  <c r="W324" i="148"/>
  <c r="W172" i="142"/>
  <c r="X66" i="134"/>
  <c r="V175" i="134"/>
  <c r="U326" i="145"/>
  <c r="U57" i="148"/>
  <c r="W92" i="135"/>
  <c r="S24" i="146"/>
  <c r="S113" i="145"/>
  <c r="T361" i="145"/>
  <c r="S275" i="145"/>
  <c r="S331" i="146"/>
  <c r="V94" i="145"/>
  <c r="V150" i="142"/>
  <c r="T66" i="145"/>
  <c r="U335" i="145"/>
  <c r="V328" i="145"/>
  <c r="V230" i="134"/>
  <c r="U54" i="135"/>
  <c r="T90" i="135"/>
  <c r="S300" i="148"/>
  <c r="T306" i="142"/>
  <c r="W234" i="134"/>
  <c r="U273" i="134"/>
  <c r="V106" i="142"/>
  <c r="T375" i="146"/>
  <c r="W373" i="135"/>
  <c r="S177" i="145"/>
  <c r="V361" i="145"/>
  <c r="U184" i="148"/>
  <c r="T310" i="152"/>
  <c r="S61" i="135"/>
  <c r="W176" i="145"/>
  <c r="W142" i="146"/>
  <c r="V240" i="134"/>
  <c r="V53" i="135"/>
  <c r="S230" i="135"/>
  <c r="T124" i="135"/>
  <c r="U362" i="134"/>
  <c r="U314" i="146"/>
  <c r="U16" i="150"/>
  <c r="S81" i="134"/>
  <c r="T32" i="134"/>
  <c r="T24" i="135"/>
  <c r="U17" i="135"/>
  <c r="S280" i="135"/>
  <c r="T307" i="146"/>
  <c r="W237" i="146"/>
  <c r="W29" i="146"/>
  <c r="S19" i="135"/>
  <c r="X358" i="134"/>
  <c r="S59" i="134"/>
  <c r="W121" i="146"/>
  <c r="T198" i="135"/>
  <c r="U78" i="145"/>
  <c r="R303" i="134"/>
  <c r="U168" i="146"/>
  <c r="T313" i="142"/>
  <c r="T236" i="146"/>
  <c r="V88" i="134"/>
  <c r="U332" i="145"/>
  <c r="W119" i="150"/>
  <c r="S229" i="148"/>
  <c r="V16" i="135"/>
  <c r="S34" i="150"/>
  <c r="U118" i="134"/>
  <c r="T154" i="142"/>
  <c r="U339" i="146"/>
  <c r="V235" i="150"/>
  <c r="U210" i="150"/>
  <c r="S376" i="135"/>
  <c r="S300" i="145"/>
  <c r="S301" i="135"/>
  <c r="V111" i="148"/>
  <c r="V311" i="145"/>
  <c r="S17" i="152"/>
  <c r="V26" i="148"/>
  <c r="U331" i="152"/>
  <c r="R51" i="134"/>
  <c r="U345" i="150"/>
  <c r="W50" i="145"/>
  <c r="W339" i="152"/>
  <c r="V136" i="152"/>
  <c r="S178" i="150"/>
  <c r="W307" i="148"/>
  <c r="S120" i="152"/>
  <c r="V210" i="150"/>
  <c r="W88" i="134"/>
  <c r="T214" i="150"/>
  <c r="U269" i="146"/>
  <c r="W61" i="150"/>
  <c r="U333" i="145"/>
  <c r="U369" i="150"/>
  <c r="S367" i="148"/>
  <c r="T296" i="145"/>
  <c r="T120" i="152"/>
  <c r="U278" i="145"/>
  <c r="V370" i="150"/>
  <c r="S305" i="148"/>
  <c r="T237" i="142"/>
  <c r="W94" i="150"/>
  <c r="V252" i="146"/>
  <c r="V92" i="148"/>
  <c r="V307" i="150"/>
  <c r="U360" i="150"/>
  <c r="W86" i="152"/>
  <c r="V229" i="134"/>
  <c r="U354" i="145"/>
  <c r="V248" i="148"/>
  <c r="V65" i="145"/>
  <c r="U60" i="134"/>
  <c r="T250" i="142"/>
  <c r="U344" i="145"/>
  <c r="T158" i="148"/>
  <c r="U235" i="148"/>
  <c r="W87" i="148"/>
  <c r="W64" i="148"/>
  <c r="V118" i="148"/>
  <c r="U262" i="145"/>
  <c r="U342" i="150"/>
  <c r="T176" i="148"/>
  <c r="V221" i="152"/>
  <c r="U264" i="135"/>
  <c r="T332" i="148"/>
  <c r="V260" i="150"/>
  <c r="S260" i="145"/>
  <c r="W171" i="135"/>
  <c r="U251" i="150"/>
  <c r="S234" i="150"/>
  <c r="W121" i="152"/>
  <c r="T198" i="134"/>
  <c r="V19" i="148"/>
  <c r="V327" i="150"/>
  <c r="U121" i="148"/>
  <c r="W141" i="135"/>
  <c r="W110" i="148"/>
  <c r="W202" i="145"/>
  <c r="V68" i="134"/>
  <c r="S50" i="135"/>
  <c r="T121" i="148"/>
  <c r="V372" i="148"/>
  <c r="U146" i="148"/>
  <c r="T231" i="148"/>
  <c r="T170" i="148"/>
  <c r="V21" i="148"/>
  <c r="W296" i="145"/>
  <c r="T80" i="148"/>
  <c r="T337" i="135"/>
  <c r="S105" i="142"/>
  <c r="W86" i="134"/>
  <c r="S345" i="134"/>
  <c r="V216" i="142"/>
  <c r="U28" i="148"/>
  <c r="U25" i="148"/>
  <c r="V276" i="135"/>
  <c r="V154" i="146"/>
  <c r="W244" i="145"/>
  <c r="V44" i="145"/>
  <c r="V144" i="145"/>
  <c r="W13" i="146"/>
  <c r="V270" i="145"/>
  <c r="V300" i="135"/>
  <c r="S49" i="148"/>
  <c r="V95" i="134"/>
  <c r="U199" i="135"/>
  <c r="T326" i="135"/>
  <c r="U345" i="145"/>
  <c r="S212" i="148"/>
  <c r="T156" i="148"/>
  <c r="T172" i="148"/>
  <c r="U137" i="142"/>
  <c r="S207" i="148"/>
  <c r="S181" i="146"/>
  <c r="W203" i="145"/>
  <c r="T222" i="134"/>
  <c r="W185" i="142"/>
  <c r="S16" i="134"/>
  <c r="V230" i="150"/>
  <c r="S61" i="148"/>
  <c r="V203" i="135"/>
  <c r="U332" i="150"/>
  <c r="T229" i="148"/>
  <c r="W170" i="145"/>
  <c r="W366" i="145"/>
  <c r="W84" i="135"/>
  <c r="S61" i="134"/>
  <c r="W241" i="145"/>
  <c r="U178" i="135"/>
  <c r="T307" i="145"/>
  <c r="T264" i="135"/>
  <c r="T264" i="148"/>
  <c r="V209" i="145"/>
  <c r="W212" i="148"/>
  <c r="U282" i="134"/>
  <c r="T240" i="150"/>
  <c r="T141" i="135"/>
  <c r="T260" i="146"/>
  <c r="U370" i="148"/>
  <c r="S234" i="152"/>
  <c r="T91" i="150"/>
  <c r="T145" i="150"/>
  <c r="T270" i="145"/>
  <c r="U244" i="148"/>
  <c r="V267" i="135"/>
  <c r="S261" i="145"/>
  <c r="V237" i="146"/>
  <c r="V182" i="145"/>
  <c r="T295" i="142"/>
  <c r="W206" i="146"/>
  <c r="W345" i="150"/>
  <c r="U82" i="148"/>
  <c r="W376" i="148"/>
  <c r="S27" i="148"/>
  <c r="U185" i="148"/>
  <c r="T83" i="148"/>
  <c r="T303" i="134"/>
  <c r="W206" i="148"/>
  <c r="R67" i="134"/>
  <c r="U216" i="142"/>
  <c r="V187" i="142"/>
  <c r="U92" i="148"/>
  <c r="U298" i="145"/>
  <c r="T214" i="134"/>
  <c r="W167" i="148"/>
  <c r="V266" i="152"/>
  <c r="V90" i="148"/>
  <c r="T330" i="148"/>
  <c r="T184" i="148"/>
  <c r="T344" i="146"/>
  <c r="W173" i="150"/>
  <c r="U54" i="150"/>
  <c r="V337" i="145"/>
  <c r="S76" i="148"/>
  <c r="W357" i="145"/>
  <c r="U138" i="146"/>
  <c r="S168" i="152"/>
  <c r="W80" i="148"/>
  <c r="S336" i="146"/>
  <c r="U66" i="135"/>
  <c r="V119" i="145"/>
  <c r="W48" i="134"/>
  <c r="U19" i="148"/>
  <c r="S243" i="148"/>
  <c r="U109" i="142"/>
  <c r="T126" i="150"/>
  <c r="W214" i="146"/>
  <c r="U355" i="135"/>
  <c r="W189" i="148"/>
  <c r="R47" i="134"/>
  <c r="W108" i="146"/>
  <c r="U299" i="148"/>
  <c r="W158" i="148"/>
  <c r="U209" i="148"/>
  <c r="W211" i="150"/>
  <c r="S184" i="142"/>
  <c r="V365" i="142"/>
  <c r="S270" i="150"/>
  <c r="S145" i="135"/>
  <c r="V369" i="134"/>
  <c r="X18" i="134"/>
  <c r="U293" i="135"/>
  <c r="T204" i="134"/>
  <c r="S308" i="142"/>
  <c r="V106" i="152"/>
  <c r="W357" i="148"/>
  <c r="T25" i="148"/>
  <c r="T169" i="146"/>
  <c r="U207" i="135"/>
  <c r="V333" i="145"/>
  <c r="T267" i="146"/>
  <c r="T205" i="142"/>
  <c r="U250" i="146"/>
  <c r="W176" i="150"/>
  <c r="S245" i="150"/>
  <c r="T188" i="148"/>
  <c r="S154" i="135"/>
  <c r="T28" i="146"/>
  <c r="V190" i="146"/>
  <c r="U364" i="135"/>
  <c r="S242" i="148"/>
  <c r="T178" i="148"/>
  <c r="W136" i="146"/>
  <c r="V85" i="148"/>
  <c r="T183" i="150"/>
  <c r="S189" i="148"/>
  <c r="T150" i="145"/>
  <c r="S82" i="152"/>
  <c r="T45" i="150"/>
  <c r="U84" i="134"/>
  <c r="T270" i="146"/>
  <c r="W115" i="142"/>
  <c r="T231" i="150"/>
  <c r="W146" i="148"/>
  <c r="V245" i="134"/>
  <c r="U55" i="146"/>
  <c r="S310" i="148"/>
  <c r="T333" i="146"/>
  <c r="T275" i="142"/>
  <c r="S53" i="134"/>
  <c r="U136" i="135"/>
  <c r="S282" i="150"/>
  <c r="U207" i="145"/>
  <c r="W280" i="135"/>
  <c r="S92" i="148"/>
  <c r="U216" i="135"/>
  <c r="U153" i="142"/>
  <c r="U86" i="148"/>
  <c r="V122" i="135"/>
  <c r="V280" i="145"/>
  <c r="T185" i="134"/>
  <c r="S248" i="148"/>
  <c r="U353" i="146"/>
  <c r="V311" i="135"/>
  <c r="V279" i="148"/>
  <c r="T218" i="145"/>
  <c r="T265" i="134"/>
  <c r="T263" i="135"/>
  <c r="U86" i="146"/>
  <c r="W175" i="145"/>
  <c r="V263" i="148"/>
  <c r="S229" i="135"/>
  <c r="U244" i="142"/>
  <c r="V363" i="146"/>
  <c r="W152" i="150"/>
  <c r="S199" i="148"/>
  <c r="T66" i="134"/>
  <c r="S371" i="148"/>
  <c r="V59" i="134"/>
  <c r="S294" i="135"/>
  <c r="U74" i="150"/>
  <c r="T340" i="146"/>
  <c r="U248" i="148"/>
  <c r="V97" i="150"/>
  <c r="S358" i="135"/>
  <c r="T353" i="150"/>
  <c r="W339" i="150"/>
  <c r="V297" i="145"/>
  <c r="T18" i="148"/>
  <c r="U239" i="146"/>
  <c r="V52" i="134"/>
  <c r="U328" i="145"/>
  <c r="U172" i="148"/>
  <c r="V369" i="150"/>
  <c r="T144" i="145"/>
  <c r="T143" i="145"/>
  <c r="T265" i="135"/>
  <c r="U169" i="135"/>
  <c r="V230" i="142"/>
  <c r="T88" i="148"/>
  <c r="T216" i="148"/>
  <c r="S366" i="145"/>
  <c r="T359" i="145"/>
  <c r="U204" i="148"/>
  <c r="S274" i="152"/>
  <c r="W136" i="150"/>
  <c r="T66" i="135"/>
  <c r="W272" i="145"/>
  <c r="V157" i="142"/>
  <c r="W372" i="145"/>
  <c r="U247" i="146"/>
  <c r="T211" i="134"/>
  <c r="V23" i="148"/>
  <c r="W202" i="146"/>
  <c r="T265" i="148"/>
  <c r="T234" i="142"/>
  <c r="V74" i="145"/>
  <c r="V235" i="145"/>
  <c r="U360" i="145"/>
  <c r="T201" i="148"/>
  <c r="S359" i="145"/>
  <c r="V216" i="148"/>
  <c r="S345" i="146"/>
  <c r="V145" i="146"/>
  <c r="S272" i="146"/>
  <c r="S249" i="135"/>
  <c r="U44" i="134"/>
  <c r="T302" i="150"/>
  <c r="T181" i="135"/>
  <c r="T280" i="134"/>
  <c r="U126" i="148"/>
  <c r="W55" i="145"/>
  <c r="V50" i="135"/>
  <c r="W232" i="145"/>
  <c r="U277" i="145"/>
  <c r="V242" i="134"/>
  <c r="W58" i="135"/>
  <c r="V167" i="145"/>
  <c r="W208" i="145"/>
  <c r="V63" i="150"/>
  <c r="S282" i="142"/>
  <c r="T27" i="134"/>
  <c r="V374" i="135"/>
  <c r="W85" i="134"/>
  <c r="U190" i="135"/>
  <c r="V217" i="142"/>
  <c r="V353" i="145"/>
  <c r="V150" i="145"/>
  <c r="V200" i="142"/>
  <c r="T181" i="145"/>
  <c r="W168" i="135"/>
  <c r="W179" i="145"/>
  <c r="W115" i="150"/>
  <c r="V109" i="150"/>
  <c r="S97" i="146"/>
  <c r="S281" i="142"/>
  <c r="W357" i="135"/>
  <c r="U118" i="145"/>
  <c r="V355" i="135"/>
  <c r="T203" i="150"/>
  <c r="W342" i="146"/>
  <c r="U128" i="146"/>
  <c r="W266" i="150"/>
  <c r="T312" i="145"/>
  <c r="T190" i="145"/>
  <c r="U263" i="134"/>
  <c r="V361" i="135"/>
  <c r="T146" i="148"/>
  <c r="W310" i="148"/>
  <c r="S145" i="145"/>
  <c r="T275" i="150"/>
  <c r="U263" i="135"/>
  <c r="V212" i="145"/>
  <c r="T205" i="146"/>
  <c r="T151" i="134"/>
  <c r="S324" i="145"/>
  <c r="U176" i="145"/>
  <c r="V15" i="134"/>
  <c r="U55" i="145"/>
  <c r="T148" i="146"/>
  <c r="U358" i="148"/>
  <c r="V208" i="145"/>
  <c r="V233" i="134"/>
  <c r="S322" i="148"/>
  <c r="U294" i="142"/>
  <c r="W371" i="146"/>
  <c r="T355" i="148"/>
  <c r="U343" i="146"/>
  <c r="S261" i="135"/>
  <c r="T185" i="142"/>
  <c r="X65" i="134"/>
  <c r="V31" i="146"/>
  <c r="W176" i="146"/>
  <c r="T252" i="145"/>
  <c r="W333" i="152"/>
  <c r="U329" i="134"/>
  <c r="U237" i="148"/>
  <c r="T48" i="148"/>
  <c r="V303" i="135"/>
  <c r="W95" i="148"/>
  <c r="U175" i="135"/>
  <c r="V25" i="145"/>
  <c r="U46" i="146"/>
  <c r="U22" i="148"/>
  <c r="T244" i="148"/>
  <c r="W312" i="148"/>
  <c r="U368" i="135"/>
  <c r="U50" i="146"/>
  <c r="T371" i="150"/>
  <c r="T307" i="148"/>
  <c r="V271" i="150"/>
  <c r="S190" i="150"/>
  <c r="S272" i="135"/>
  <c r="W207" i="150"/>
  <c r="T176" i="135"/>
  <c r="W114" i="148"/>
  <c r="T220" i="134"/>
  <c r="S239" i="135"/>
  <c r="S58" i="145"/>
  <c r="U267" i="145"/>
  <c r="S53" i="135"/>
  <c r="S340" i="150"/>
  <c r="T342" i="146"/>
  <c r="W372" i="146"/>
  <c r="V137" i="135"/>
  <c r="S309" i="145"/>
  <c r="S218" i="145"/>
  <c r="T236" i="145"/>
  <c r="S354" i="146"/>
  <c r="W216" i="148"/>
  <c r="T264" i="142"/>
  <c r="S84" i="134"/>
  <c r="U123" i="146"/>
  <c r="S325" i="134"/>
  <c r="U262" i="148"/>
  <c r="W126" i="150"/>
  <c r="U138" i="152"/>
  <c r="S168" i="150"/>
  <c r="T353" i="148"/>
  <c r="U260" i="135"/>
  <c r="U91" i="145"/>
  <c r="U357" i="146"/>
  <c r="U201" i="145"/>
  <c r="W238" i="142"/>
  <c r="W62" i="148"/>
  <c r="W329" i="142"/>
  <c r="T296" i="142"/>
  <c r="T261" i="142"/>
  <c r="U243" i="135"/>
  <c r="V339" i="135"/>
  <c r="W112" i="150"/>
  <c r="T184" i="146"/>
  <c r="U127" i="134"/>
  <c r="S128" i="134"/>
  <c r="V295" i="146"/>
  <c r="V376" i="146"/>
  <c r="U109" i="135"/>
  <c r="T187" i="146"/>
  <c r="W204" i="134"/>
  <c r="W65" i="148"/>
  <c r="U374" i="145"/>
  <c r="U283" i="146"/>
  <c r="S269" i="134"/>
  <c r="V30" i="145"/>
  <c r="U138" i="142"/>
  <c r="T278" i="146"/>
  <c r="S96" i="146"/>
  <c r="V171" i="150"/>
  <c r="V252" i="134"/>
  <c r="U171" i="146"/>
  <c r="U231" i="135"/>
  <c r="V117" i="134"/>
  <c r="T302" i="146"/>
  <c r="V26" i="135"/>
  <c r="V57" i="145"/>
  <c r="S252" i="142"/>
  <c r="W231" i="135"/>
  <c r="S154" i="146"/>
  <c r="U119" i="148"/>
  <c r="S65" i="146"/>
  <c r="T173" i="145"/>
  <c r="V246" i="145"/>
  <c r="W145" i="134"/>
  <c r="V51" i="134"/>
  <c r="U282" i="135"/>
  <c r="W296" i="148"/>
  <c r="T68" i="134"/>
  <c r="U116" i="150"/>
  <c r="S310" i="134"/>
  <c r="V122" i="152"/>
  <c r="T376" i="145"/>
  <c r="V178" i="146"/>
  <c r="W263" i="145"/>
  <c r="W185" i="148"/>
  <c r="V363" i="134"/>
  <c r="W355" i="150"/>
  <c r="T202" i="145"/>
  <c r="S199" i="145"/>
  <c r="V341" i="145"/>
  <c r="U85" i="135"/>
  <c r="S208" i="134"/>
  <c r="V90" i="146"/>
  <c r="U170" i="146"/>
  <c r="U159" i="135"/>
  <c r="U341" i="142"/>
  <c r="T12" i="152"/>
  <c r="T337" i="142"/>
  <c r="V260" i="135"/>
  <c r="S269" i="142"/>
  <c r="W203" i="142"/>
  <c r="U27" i="134"/>
  <c r="R308" i="134"/>
  <c r="U105" i="146"/>
  <c r="S121" i="148"/>
  <c r="S353" i="145"/>
  <c r="U43" i="135"/>
  <c r="W221" i="142"/>
  <c r="U23" i="152"/>
  <c r="R54" i="134"/>
  <c r="T139" i="148"/>
  <c r="U315" i="134"/>
  <c r="T309" i="148"/>
  <c r="U15" i="145"/>
  <c r="S34" i="145"/>
  <c r="W91" i="148"/>
  <c r="V242" i="142"/>
  <c r="S14" i="150"/>
  <c r="V282" i="135"/>
  <c r="W30" i="150"/>
  <c r="S79" i="148"/>
  <c r="U304" i="148"/>
  <c r="S58" i="148"/>
  <c r="W154" i="142"/>
  <c r="S127" i="146"/>
  <c r="U141" i="148"/>
  <c r="W18" i="148"/>
  <c r="S250" i="145"/>
  <c r="T291" i="152"/>
  <c r="U336" i="148"/>
  <c r="U52" i="150"/>
  <c r="W299" i="152"/>
  <c r="V80" i="150"/>
  <c r="W327" i="150"/>
  <c r="T266" i="150"/>
  <c r="V141" i="152"/>
  <c r="T86" i="150"/>
  <c r="U90" i="150"/>
  <c r="T333" i="142"/>
  <c r="T265" i="152"/>
  <c r="S86" i="150"/>
  <c r="W199" i="135"/>
  <c r="W150" i="152"/>
  <c r="U268" i="145"/>
  <c r="T294" i="148"/>
  <c r="T56" i="145"/>
  <c r="W152" i="145"/>
  <c r="V65" i="148"/>
  <c r="S184" i="145"/>
  <c r="T238" i="142"/>
  <c r="W215" i="146"/>
  <c r="S120" i="148"/>
  <c r="U249" i="148"/>
  <c r="V300" i="148"/>
  <c r="V175" i="152"/>
  <c r="W117" i="142"/>
  <c r="T324" i="150"/>
  <c r="W152" i="148"/>
  <c r="Y12" i="134"/>
  <c r="V369" i="135"/>
  <c r="V127" i="152"/>
  <c r="W248" i="150"/>
  <c r="S376" i="145"/>
  <c r="T62" i="134"/>
  <c r="S245" i="135"/>
  <c r="U330" i="135"/>
  <c r="W241" i="135"/>
  <c r="U362" i="145"/>
  <c r="V375" i="148"/>
  <c r="W112" i="152"/>
  <c r="W88" i="148"/>
  <c r="U45" i="146"/>
  <c r="U48" i="145"/>
  <c r="S272" i="150"/>
  <c r="S299" i="148"/>
  <c r="W371" i="152"/>
  <c r="V330" i="145"/>
  <c r="V341" i="150"/>
  <c r="V333" i="146"/>
  <c r="U282" i="145"/>
  <c r="V45" i="134"/>
  <c r="U174" i="148"/>
  <c r="T234" i="145"/>
  <c r="S216" i="150"/>
  <c r="T186" i="152"/>
  <c r="V52" i="152"/>
  <c r="W75" i="150"/>
  <c r="W14" i="148"/>
  <c r="U311" i="148"/>
  <c r="W283" i="142"/>
  <c r="T110" i="145"/>
  <c r="W108" i="148"/>
  <c r="W342" i="135"/>
  <c r="U263" i="145"/>
  <c r="W66" i="134"/>
  <c r="T107" i="152"/>
  <c r="W364" i="148"/>
  <c r="T270" i="148"/>
  <c r="S220" i="148"/>
  <c r="T143" i="142"/>
  <c r="T204" i="145"/>
  <c r="V169" i="146"/>
  <c r="V375" i="135"/>
  <c r="T57" i="146"/>
  <c r="V168" i="134"/>
  <c r="T139" i="142"/>
  <c r="T376" i="142"/>
  <c r="W178" i="142"/>
  <c r="W301" i="145"/>
  <c r="S107" i="150"/>
  <c r="S117" i="148"/>
  <c r="U91" i="148"/>
  <c r="U199" i="150"/>
  <c r="V119" i="146"/>
  <c r="V183" i="152"/>
  <c r="X331" i="134"/>
  <c r="T204" i="135"/>
  <c r="S142" i="148"/>
  <c r="W159" i="146"/>
  <c r="V260" i="142"/>
  <c r="S246" i="145"/>
  <c r="T276" i="152"/>
  <c r="V305" i="142"/>
  <c r="W140" i="135"/>
  <c r="T142" i="150"/>
  <c r="S280" i="142"/>
  <c r="U148" i="148"/>
  <c r="V273" i="134"/>
  <c r="W298" i="134"/>
  <c r="U275" i="135"/>
  <c r="U145" i="135"/>
  <c r="U363" i="145"/>
  <c r="S170" i="148"/>
  <c r="V241" i="148"/>
  <c r="W61" i="134"/>
  <c r="U236" i="135"/>
  <c r="U308" i="145"/>
  <c r="V238" i="148"/>
  <c r="V213" i="145"/>
  <c r="U66" i="134"/>
  <c r="T91" i="146"/>
  <c r="S282" i="135"/>
  <c r="V173" i="145"/>
  <c r="T57" i="145"/>
  <c r="W105" i="134"/>
  <c r="V275" i="142"/>
  <c r="W23" i="148"/>
  <c r="W276" i="150"/>
  <c r="W328" i="142"/>
  <c r="T218" i="148"/>
  <c r="U118" i="150"/>
  <c r="V59" i="148"/>
  <c r="W92" i="152"/>
  <c r="V182" i="146"/>
  <c r="W291" i="135"/>
  <c r="U272" i="135"/>
  <c r="T209" i="135"/>
  <c r="V109" i="152"/>
  <c r="V302" i="150"/>
  <c r="U368" i="148"/>
  <c r="W148" i="148"/>
  <c r="W186" i="145"/>
  <c r="V356" i="145"/>
  <c r="U200" i="148"/>
  <c r="V249" i="150"/>
  <c r="W201" i="150"/>
  <c r="T76" i="150"/>
  <c r="T273" i="146"/>
  <c r="W203" i="150"/>
  <c r="U148" i="150"/>
  <c r="T244" i="142"/>
  <c r="S299" i="152"/>
  <c r="S115" i="146"/>
  <c r="T279" i="148"/>
  <c r="V168" i="135"/>
  <c r="S366" i="150"/>
  <c r="V117" i="146"/>
  <c r="U74" i="148"/>
  <c r="V365" i="145"/>
  <c r="U55" i="150"/>
  <c r="T74" i="148"/>
  <c r="S181" i="148"/>
  <c r="S125" i="148"/>
  <c r="V31" i="148"/>
  <c r="T137" i="150"/>
  <c r="S312" i="142"/>
  <c r="V251" i="135"/>
  <c r="S175" i="135"/>
  <c r="U21" i="148"/>
  <c r="T343" i="148"/>
  <c r="S17" i="148"/>
  <c r="V158" i="150"/>
  <c r="S62" i="135"/>
  <c r="V238" i="152"/>
  <c r="T208" i="145"/>
  <c r="U273" i="148"/>
  <c r="T54" i="148"/>
  <c r="V18" i="148"/>
  <c r="W362" i="148"/>
  <c r="S212" i="142"/>
  <c r="T335" i="135"/>
  <c r="W217" i="146"/>
  <c r="S216" i="135"/>
  <c r="V119" i="142"/>
  <c r="T57" i="135"/>
  <c r="U47" i="145"/>
  <c r="V212" i="152"/>
  <c r="S136" i="134"/>
  <c r="V80" i="148"/>
  <c r="V354" i="148"/>
  <c r="S95" i="150"/>
  <c r="T323" i="146"/>
  <c r="T142" i="148"/>
  <c r="T113" i="148"/>
  <c r="X20" i="134"/>
  <c r="U369" i="142"/>
  <c r="R64" i="134"/>
  <c r="W214" i="148"/>
  <c r="U216" i="145"/>
  <c r="S260" i="146"/>
  <c r="W201" i="145"/>
  <c r="T332" i="134"/>
  <c r="U125" i="148"/>
  <c r="T55" i="135"/>
  <c r="T138" i="152"/>
  <c r="U137" i="135"/>
  <c r="U313" i="145"/>
  <c r="V54" i="135"/>
  <c r="W149" i="150"/>
  <c r="T171" i="135"/>
  <c r="W154" i="145"/>
  <c r="T201" i="134"/>
  <c r="U130" i="134"/>
  <c r="W184" i="145"/>
  <c r="S237" i="150"/>
  <c r="T88" i="135"/>
  <c r="T34" i="148"/>
  <c r="W342" i="145"/>
  <c r="V48" i="145"/>
  <c r="W242" i="145"/>
  <c r="W274" i="145"/>
  <c r="W343" i="135"/>
  <c r="S46" i="145"/>
  <c r="V113" i="148"/>
  <c r="W278" i="145"/>
  <c r="W159" i="148"/>
  <c r="T235" i="145"/>
  <c r="R80" i="134"/>
  <c r="S129" i="134"/>
  <c r="U336" i="145"/>
  <c r="S174" i="135"/>
  <c r="W265" i="142"/>
  <c r="S218" i="142"/>
  <c r="T369" i="148"/>
  <c r="U136" i="142"/>
  <c r="V170" i="148"/>
  <c r="W114" i="146"/>
  <c r="S274" i="148"/>
  <c r="U323" i="145"/>
  <c r="W181" i="142"/>
  <c r="S328" i="134"/>
  <c r="V105" i="148"/>
  <c r="T23" i="145"/>
  <c r="S173" i="145"/>
  <c r="T211" i="145"/>
  <c r="W66" i="145"/>
  <c r="V58" i="135"/>
  <c r="T29" i="148"/>
  <c r="S326" i="145"/>
  <c r="S204" i="145"/>
  <c r="W13" i="152"/>
  <c r="V93" i="148"/>
  <c r="S138" i="135"/>
  <c r="W294" i="148"/>
  <c r="W274" i="148"/>
  <c r="S291" i="148"/>
  <c r="T21" i="145"/>
  <c r="S310" i="150"/>
  <c r="S332" i="148"/>
  <c r="W116" i="150"/>
  <c r="U127" i="150"/>
  <c r="S277" i="145"/>
  <c r="U143" i="152"/>
  <c r="W362" i="135"/>
  <c r="S124" i="146"/>
  <c r="W171" i="150"/>
  <c r="V143" i="142"/>
  <c r="W251" i="146"/>
  <c r="S185" i="145"/>
  <c r="W271" i="142"/>
  <c r="T265" i="145"/>
  <c r="T145" i="152"/>
  <c r="U214" i="135"/>
  <c r="V296" i="135"/>
  <c r="T296" i="150"/>
  <c r="U180" i="148"/>
  <c r="U365" i="148"/>
  <c r="T86" i="148"/>
  <c r="W80" i="134"/>
  <c r="W112" i="146"/>
  <c r="V43" i="148"/>
  <c r="X63" i="134"/>
  <c r="T179" i="145"/>
  <c r="W126" i="148"/>
  <c r="T21" i="134"/>
  <c r="V142" i="148"/>
  <c r="W269" i="145"/>
  <c r="T107" i="150"/>
  <c r="S372" i="145"/>
  <c r="T344" i="148"/>
  <c r="W92" i="146"/>
  <c r="V153" i="146"/>
  <c r="W271" i="135"/>
  <c r="U308" i="135"/>
  <c r="V137" i="145"/>
  <c r="U267" i="146"/>
  <c r="T314" i="142"/>
  <c r="U23" i="148"/>
  <c r="T248" i="150"/>
  <c r="V360" i="135"/>
  <c r="U198" i="148"/>
  <c r="V244" i="148"/>
  <c r="S113" i="148"/>
  <c r="W310" i="152"/>
  <c r="S105" i="148"/>
  <c r="S177" i="146"/>
  <c r="W244" i="134"/>
  <c r="S123" i="148"/>
  <c r="W199" i="146"/>
  <c r="T219" i="135"/>
  <c r="W235" i="146"/>
  <c r="T172" i="142"/>
  <c r="V365" i="150"/>
  <c r="T314" i="148"/>
  <c r="W295" i="142"/>
  <c r="S14" i="145"/>
  <c r="U305" i="150"/>
  <c r="S114" i="146"/>
  <c r="S267" i="145"/>
  <c r="W21" i="148"/>
  <c r="S303" i="145"/>
  <c r="W307" i="145"/>
  <c r="W356" i="146"/>
  <c r="W245" i="146"/>
  <c r="R56" i="134"/>
  <c r="V16" i="148"/>
  <c r="U341" i="148"/>
  <c r="T216" i="134"/>
  <c r="V309" i="146"/>
  <c r="T357" i="148"/>
  <c r="W145" i="146"/>
  <c r="U234" i="135"/>
  <c r="U79" i="148"/>
  <c r="U220" i="145"/>
  <c r="W43" i="146"/>
  <c r="S141" i="135"/>
  <c r="V353" i="135"/>
  <c r="U303" i="152"/>
  <c r="R346" i="134"/>
  <c r="S28" i="152"/>
  <c r="U64" i="135"/>
  <c r="W249" i="146"/>
  <c r="V245" i="142"/>
  <c r="W229" i="135"/>
  <c r="U261" i="142"/>
  <c r="V309" i="148"/>
  <c r="T43" i="135"/>
  <c r="W63" i="134"/>
  <c r="U247" i="145"/>
  <c r="W298" i="150"/>
  <c r="V360" i="145"/>
  <c r="V231" i="145"/>
  <c r="T207" i="150"/>
  <c r="W279" i="145"/>
  <c r="T180" i="135"/>
  <c r="W79" i="135"/>
  <c r="U323" i="135"/>
  <c r="U20" i="152"/>
  <c r="U210" i="148"/>
  <c r="S178" i="142"/>
  <c r="U151" i="145"/>
  <c r="W236" i="135"/>
  <c r="U95" i="134"/>
  <c r="T365" i="146"/>
  <c r="T176" i="145"/>
  <c r="U186" i="135"/>
  <c r="S153" i="142"/>
  <c r="U126" i="145"/>
  <c r="V275" i="148"/>
  <c r="W109" i="142"/>
  <c r="T122" i="142"/>
  <c r="V309" i="145"/>
  <c r="T167" i="148"/>
  <c r="U342" i="145"/>
  <c r="T365" i="148"/>
  <c r="W105" i="142"/>
  <c r="W333" i="146"/>
  <c r="S97" i="148"/>
  <c r="S86" i="148"/>
  <c r="V150" i="135"/>
  <c r="V307" i="146"/>
  <c r="W371" i="135"/>
  <c r="U25" i="146"/>
  <c r="W50" i="135"/>
  <c r="S360" i="150"/>
  <c r="T152" i="150"/>
  <c r="V268" i="152"/>
  <c r="S199" i="150"/>
  <c r="W361" i="145"/>
  <c r="T261" i="148"/>
  <c r="V280" i="148"/>
  <c r="S127" i="148"/>
  <c r="W180" i="150"/>
  <c r="V115" i="150"/>
  <c r="S238" i="148"/>
  <c r="T213" i="134"/>
  <c r="V267" i="146"/>
  <c r="V281" i="148"/>
  <c r="S108" i="146"/>
  <c r="U185" i="150"/>
  <c r="W236" i="142"/>
  <c r="T344" i="135"/>
  <c r="V152" i="148"/>
  <c r="S370" i="145"/>
  <c r="T159" i="145"/>
  <c r="S307" i="134"/>
  <c r="S117" i="142"/>
  <c r="T330" i="145"/>
  <c r="U168" i="145"/>
  <c r="S119" i="146"/>
  <c r="W281" i="135"/>
  <c r="T364" i="135"/>
  <c r="T199" i="145"/>
  <c r="U362" i="142"/>
  <c r="S198" i="135"/>
  <c r="S109" i="134"/>
  <c r="S127" i="142"/>
  <c r="S137" i="146"/>
  <c r="U19" i="145"/>
  <c r="X22" i="134"/>
  <c r="U271" i="148"/>
  <c r="U331" i="146"/>
  <c r="W251" i="142"/>
  <c r="W362" i="142"/>
  <c r="U312" i="145"/>
  <c r="W177" i="142"/>
  <c r="V32" i="152"/>
  <c r="U188" i="145"/>
  <c r="W181" i="145"/>
  <c r="X293" i="134"/>
  <c r="V152" i="145"/>
  <c r="V61" i="145"/>
  <c r="S21" i="148"/>
  <c r="S43" i="145"/>
  <c r="W294" i="150"/>
  <c r="T107" i="145"/>
  <c r="T140" i="148"/>
  <c r="S325" i="135"/>
  <c r="W216" i="145"/>
  <c r="W328" i="134"/>
  <c r="W106" i="148"/>
  <c r="S93" i="134"/>
  <c r="U307" i="145"/>
  <c r="U263" i="142"/>
  <c r="W334" i="145"/>
  <c r="V149" i="134"/>
  <c r="V377" i="134"/>
  <c r="S96" i="135"/>
  <c r="W130" i="134"/>
  <c r="U212" i="148"/>
  <c r="U305" i="145"/>
  <c r="T260" i="150"/>
  <c r="S150" i="135"/>
  <c r="T61" i="134"/>
  <c r="V342" i="145"/>
  <c r="W372" i="150"/>
  <c r="V120" i="142"/>
  <c r="T271" i="142"/>
  <c r="S198" i="148"/>
  <c r="W188" i="135"/>
  <c r="U266" i="146"/>
  <c r="T293" i="142"/>
  <c r="S112" i="146"/>
  <c r="W96" i="145"/>
  <c r="S142" i="135"/>
  <c r="W305" i="146"/>
  <c r="S221" i="145"/>
  <c r="R358" i="134"/>
  <c r="T252" i="148"/>
  <c r="T243" i="135"/>
  <c r="V209" i="150"/>
  <c r="W273" i="135"/>
  <c r="T235" i="152"/>
  <c r="U375" i="134"/>
  <c r="V299" i="145"/>
  <c r="W298" i="135"/>
  <c r="S85" i="150"/>
  <c r="V230" i="146"/>
  <c r="S122" i="150"/>
  <c r="V105" i="142"/>
  <c r="V261" i="135"/>
  <c r="U144" i="142"/>
  <c r="S283" i="145"/>
  <c r="S76" i="146"/>
  <c r="S205" i="134"/>
  <c r="T173" i="142"/>
  <c r="V12" i="135"/>
  <c r="U60" i="135"/>
  <c r="U107" i="142"/>
  <c r="T298" i="142"/>
  <c r="U313" i="135"/>
  <c r="U215" i="146"/>
  <c r="S87" i="135"/>
  <c r="U171" i="135"/>
  <c r="V35" i="152"/>
  <c r="U335" i="135"/>
  <c r="V78" i="145"/>
  <c r="S89" i="145"/>
  <c r="W242" i="142"/>
  <c r="S114" i="150"/>
  <c r="S355" i="145"/>
  <c r="S265" i="134"/>
  <c r="U322" i="142"/>
  <c r="V18" i="145"/>
  <c r="U183" i="150"/>
  <c r="S248" i="142"/>
  <c r="T78" i="145"/>
  <c r="U32" i="148"/>
  <c r="W205" i="148"/>
  <c r="U121" i="135"/>
  <c r="T114" i="145"/>
  <c r="U269" i="134"/>
  <c r="V186" i="148"/>
  <c r="U342" i="146"/>
  <c r="V145" i="145"/>
  <c r="W189" i="146"/>
  <c r="V126" i="146"/>
  <c r="U56" i="146"/>
  <c r="S296" i="135"/>
  <c r="S344" i="150"/>
  <c r="U310" i="145"/>
  <c r="S181" i="150"/>
  <c r="S152" i="145"/>
  <c r="W271" i="148"/>
  <c r="S53" i="148"/>
  <c r="S22" i="148"/>
  <c r="T87" i="150"/>
  <c r="U140" i="150"/>
  <c r="U207" i="152"/>
  <c r="W84" i="134"/>
  <c r="S180" i="150"/>
  <c r="T82" i="152"/>
  <c r="V119" i="152"/>
  <c r="U149" i="148"/>
  <c r="V268" i="148"/>
  <c r="T215" i="134"/>
  <c r="V229" i="135"/>
  <c r="U334" i="145"/>
  <c r="T45" i="134"/>
  <c r="S337" i="134"/>
  <c r="T217" i="146"/>
  <c r="V109" i="148"/>
  <c r="T208" i="152"/>
  <c r="V178" i="135"/>
  <c r="V116" i="148"/>
  <c r="T32" i="148"/>
  <c r="W271" i="145"/>
  <c r="T178" i="150"/>
  <c r="T219" i="134"/>
  <c r="S277" i="148"/>
  <c r="W274" i="135"/>
  <c r="V22" i="148"/>
  <c r="U209" i="142"/>
  <c r="W265" i="150"/>
  <c r="S274" i="145"/>
  <c r="U168" i="135"/>
  <c r="T200" i="135"/>
  <c r="W369" i="152"/>
  <c r="V89" i="148"/>
  <c r="V314" i="145"/>
  <c r="U205" i="150"/>
  <c r="V205" i="145"/>
  <c r="U114" i="150"/>
  <c r="T186" i="135"/>
  <c r="T233" i="145"/>
  <c r="U140" i="145"/>
  <c r="V221" i="145"/>
  <c r="U217" i="135"/>
  <c r="S46" i="146"/>
  <c r="S311" i="146"/>
  <c r="W78" i="146"/>
  <c r="W146" i="145"/>
  <c r="S111" i="134"/>
  <c r="T140" i="146"/>
  <c r="T152" i="148"/>
  <c r="U183" i="145"/>
  <c r="S313" i="142"/>
  <c r="S50" i="146"/>
  <c r="W300" i="135"/>
  <c r="U75" i="148"/>
  <c r="T111" i="148"/>
  <c r="U138" i="135"/>
  <c r="V344" i="135"/>
  <c r="W88" i="150"/>
  <c r="S137" i="150"/>
  <c r="V220" i="145"/>
  <c r="S29" i="148"/>
  <c r="T150" i="148"/>
  <c r="S60" i="148"/>
  <c r="U329" i="142"/>
  <c r="S68" i="134"/>
  <c r="U171" i="148"/>
  <c r="T43" i="145"/>
  <c r="U280" i="148"/>
  <c r="V244" i="134"/>
  <c r="W322" i="135"/>
  <c r="T358" i="142"/>
  <c r="U78" i="150"/>
  <c r="T247" i="142"/>
  <c r="W138" i="146"/>
  <c r="U283" i="150"/>
  <c r="T78" i="152"/>
  <c r="U322" i="135"/>
  <c r="T269" i="135"/>
  <c r="U375" i="150"/>
  <c r="V105" i="150"/>
  <c r="U268" i="134"/>
  <c r="U327" i="142"/>
  <c r="W202" i="135"/>
  <c r="U64" i="145"/>
  <c r="W371" i="148"/>
  <c r="U311" i="146"/>
  <c r="U328" i="135"/>
  <c r="U55" i="134"/>
  <c r="T51" i="145"/>
  <c r="U170" i="148"/>
  <c r="S174" i="145"/>
  <c r="S126" i="146"/>
  <c r="V26" i="145"/>
  <c r="V44" i="146"/>
  <c r="S30" i="146"/>
  <c r="T299" i="146"/>
  <c r="W331" i="146"/>
  <c r="V151" i="145"/>
  <c r="U57" i="145"/>
  <c r="S234" i="145"/>
  <c r="T233" i="135"/>
  <c r="W53" i="135"/>
  <c r="W52" i="135"/>
  <c r="U243" i="146"/>
  <c r="W205" i="146"/>
  <c r="S88" i="145"/>
  <c r="W360" i="148"/>
  <c r="S167" i="146"/>
  <c r="T342" i="145"/>
  <c r="S48" i="135"/>
  <c r="V247" i="145"/>
  <c r="U332" i="134"/>
  <c r="W16" i="146"/>
  <c r="T281" i="142"/>
  <c r="T326" i="145"/>
  <c r="U85" i="146"/>
  <c r="X12" i="134"/>
  <c r="W154" i="150"/>
  <c r="W22" i="150"/>
  <c r="S220" i="135"/>
  <c r="U327" i="150"/>
  <c r="W118" i="142"/>
  <c r="U332" i="135"/>
  <c r="S231" i="145"/>
  <c r="T61" i="145"/>
  <c r="W334" i="148"/>
  <c r="U183" i="148"/>
  <c r="W356" i="145"/>
  <c r="S171" i="135"/>
  <c r="V366" i="135"/>
  <c r="W220" i="145"/>
  <c r="T334" i="135"/>
  <c r="W239" i="145"/>
  <c r="T281" i="146"/>
  <c r="U13" i="148"/>
  <c r="T63" i="145"/>
  <c r="T303" i="135"/>
  <c r="S138" i="146"/>
  <c r="V314" i="146"/>
  <c r="S146" i="148"/>
  <c r="W220" i="152"/>
  <c r="W49" i="135"/>
  <c r="S294" i="134"/>
  <c r="U355" i="145"/>
  <c r="S262" i="146"/>
  <c r="U208" i="134"/>
  <c r="V59" i="145"/>
  <c r="S121" i="145"/>
  <c r="V64" i="134"/>
  <c r="V180" i="135"/>
  <c r="S243" i="135"/>
  <c r="S153" i="145"/>
  <c r="W297" i="134"/>
  <c r="V88" i="145"/>
  <c r="V12" i="134"/>
  <c r="S360" i="134"/>
  <c r="X64" i="134"/>
  <c r="V24" i="145"/>
  <c r="U229" i="135"/>
  <c r="S121" i="135"/>
  <c r="S55" i="150"/>
  <c r="V20" i="134"/>
  <c r="U271" i="134"/>
  <c r="W335" i="145"/>
  <c r="U156" i="142"/>
  <c r="V62" i="135"/>
  <c r="V328" i="135"/>
  <c r="S219" i="135"/>
  <c r="W369" i="146"/>
  <c r="S146" i="135"/>
  <c r="T16" i="146"/>
  <c r="U269" i="135"/>
  <c r="T15" i="152"/>
  <c r="T93" i="146"/>
  <c r="V367" i="146"/>
  <c r="U105" i="134"/>
  <c r="V52" i="146"/>
  <c r="U238" i="146"/>
  <c r="T355" i="135"/>
  <c r="T336" i="148"/>
  <c r="T109" i="145"/>
  <c r="T199" i="135"/>
  <c r="V199" i="148"/>
  <c r="W89" i="146"/>
  <c r="U20" i="135"/>
  <c r="V295" i="134"/>
  <c r="S292" i="135"/>
  <c r="U299" i="135"/>
  <c r="S309" i="134"/>
  <c r="T175" i="135"/>
  <c r="V292" i="135"/>
  <c r="S92" i="145"/>
  <c r="T355" i="145"/>
  <c r="T291" i="142"/>
  <c r="T212" i="148"/>
  <c r="T29" i="145"/>
  <c r="T249" i="145"/>
  <c r="U277" i="150"/>
  <c r="V315" i="134"/>
  <c r="V335" i="135"/>
  <c r="V24" i="135"/>
  <c r="T212" i="134"/>
  <c r="T85" i="150"/>
  <c r="T142" i="135"/>
  <c r="U282" i="150"/>
  <c r="V296" i="134"/>
  <c r="S22" i="152"/>
  <c r="S231" i="142"/>
  <c r="S175" i="145"/>
  <c r="S276" i="146"/>
  <c r="U77" i="135"/>
  <c r="S333" i="135"/>
  <c r="S114" i="142"/>
  <c r="U202" i="142"/>
  <c r="S241" i="134"/>
  <c r="S113" i="134"/>
  <c r="R90" i="134"/>
  <c r="V198" i="135"/>
  <c r="X302" i="134"/>
  <c r="S330" i="134"/>
  <c r="T138" i="146"/>
  <c r="U83" i="148"/>
  <c r="U157" i="145"/>
  <c r="U191" i="134"/>
  <c r="U212" i="135"/>
  <c r="R16" i="134"/>
  <c r="U36" i="134"/>
  <c r="W292" i="145"/>
  <c r="V239" i="135"/>
  <c r="T95" i="134"/>
  <c r="T356" i="146"/>
  <c r="U190" i="145"/>
  <c r="S217" i="134"/>
  <c r="W229" i="145"/>
  <c r="T17" i="135"/>
  <c r="T114" i="146"/>
  <c r="T311" i="150"/>
  <c r="S86" i="135"/>
  <c r="U142" i="134"/>
  <c r="W35" i="134"/>
  <c r="T342" i="142"/>
  <c r="W368" i="146"/>
  <c r="T220" i="148"/>
  <c r="W45" i="135"/>
  <c r="W335" i="150"/>
  <c r="W246" i="150"/>
  <c r="U81" i="152"/>
  <c r="W147" i="150"/>
  <c r="S370" i="148"/>
  <c r="W157" i="148"/>
  <c r="U304" i="142"/>
  <c r="W76" i="146"/>
  <c r="U275" i="145"/>
  <c r="W122" i="142"/>
  <c r="S56" i="148"/>
  <c r="V221" i="135"/>
  <c r="U27" i="148"/>
  <c r="T332" i="145"/>
  <c r="W368" i="148"/>
  <c r="W136" i="145"/>
  <c r="T66" i="148"/>
  <c r="W355" i="145"/>
  <c r="U338" i="135"/>
  <c r="W124" i="148"/>
  <c r="V168" i="142"/>
  <c r="V362" i="135"/>
  <c r="T231" i="145"/>
  <c r="U35" i="152"/>
  <c r="W84" i="146"/>
  <c r="W210" i="148"/>
  <c r="T218" i="135"/>
  <c r="V148" i="146"/>
  <c r="S55" i="145"/>
  <c r="V17" i="148"/>
  <c r="S16" i="152"/>
  <c r="U271" i="135"/>
  <c r="W206" i="150"/>
  <c r="V136" i="146"/>
  <c r="U59" i="145"/>
  <c r="T157" i="146"/>
  <c r="W325" i="142"/>
  <c r="S91" i="148"/>
  <c r="V332" i="148"/>
  <c r="U334" i="150"/>
  <c r="W236" i="146"/>
  <c r="S301" i="148"/>
  <c r="T202" i="135"/>
  <c r="U246" i="150"/>
  <c r="U160" i="134"/>
  <c r="U365" i="150"/>
  <c r="T340" i="142"/>
  <c r="S159" i="135"/>
  <c r="T298" i="148"/>
  <c r="W87" i="134"/>
  <c r="W182" i="145"/>
  <c r="W77" i="146"/>
  <c r="T45" i="135"/>
  <c r="V91" i="148"/>
  <c r="W149" i="135"/>
  <c r="U264" i="150"/>
  <c r="U81" i="135"/>
  <c r="T91" i="148"/>
  <c r="V236" i="142"/>
  <c r="U247" i="150"/>
  <c r="V373" i="142"/>
  <c r="V268" i="145"/>
  <c r="S149" i="135"/>
  <c r="W360" i="135"/>
  <c r="V214" i="148"/>
  <c r="S247" i="146"/>
  <c r="W157" i="146"/>
  <c r="V336" i="148"/>
  <c r="W359" i="145"/>
  <c r="T264" i="145"/>
  <c r="W64" i="134"/>
  <c r="V86" i="148"/>
  <c r="U281" i="145"/>
  <c r="U270" i="145"/>
  <c r="T215" i="146"/>
  <c r="T93" i="150"/>
  <c r="S59" i="135"/>
  <c r="T207" i="135"/>
  <c r="X45" i="134"/>
  <c r="V250" i="142"/>
  <c r="T276" i="135"/>
  <c r="W116" i="135"/>
  <c r="S308" i="146"/>
  <c r="W323" i="146"/>
  <c r="S44" i="146"/>
  <c r="V361" i="148"/>
  <c r="X49" i="134"/>
  <c r="W230" i="145"/>
  <c r="S122" i="148"/>
  <c r="T217" i="148"/>
  <c r="W298" i="142"/>
  <c r="X376" i="134"/>
  <c r="T93" i="134"/>
  <c r="U270" i="134"/>
  <c r="V76" i="134"/>
  <c r="V153" i="148"/>
  <c r="V355" i="148"/>
  <c r="T371" i="148"/>
  <c r="W151" i="146"/>
  <c r="S271" i="142"/>
  <c r="W330" i="142"/>
  <c r="V247" i="134"/>
  <c r="S306" i="135"/>
  <c r="U205" i="135"/>
  <c r="V84" i="145"/>
  <c r="V368" i="135"/>
  <c r="T99" i="134"/>
  <c r="U122" i="146"/>
  <c r="V86" i="146"/>
  <c r="S150" i="145"/>
  <c r="S374" i="146"/>
  <c r="S96" i="148"/>
  <c r="U110" i="146"/>
  <c r="W187" i="148"/>
  <c r="W273" i="150"/>
  <c r="U211" i="134"/>
  <c r="V118" i="135"/>
  <c r="W177" i="145"/>
  <c r="S293" i="146"/>
  <c r="W111" i="142"/>
  <c r="U21" i="146"/>
  <c r="S232" i="145"/>
  <c r="T373" i="134"/>
  <c r="S143" i="142"/>
  <c r="V263" i="146"/>
  <c r="U52" i="146"/>
  <c r="S220" i="145"/>
  <c r="W119" i="135"/>
  <c r="U246" i="145"/>
  <c r="S241" i="146"/>
  <c r="T231" i="146"/>
  <c r="S275" i="142"/>
  <c r="U241" i="142"/>
  <c r="U176" i="135"/>
  <c r="V324" i="142"/>
  <c r="V147" i="135"/>
  <c r="T356" i="145"/>
  <c r="U275" i="142"/>
  <c r="T128" i="146"/>
  <c r="S304" i="134"/>
  <c r="U156" i="148"/>
  <c r="W111" i="135"/>
  <c r="S44" i="145"/>
  <c r="W338" i="145"/>
  <c r="U294" i="148"/>
  <c r="S137" i="135"/>
  <c r="S240" i="148"/>
  <c r="V120" i="145"/>
  <c r="W345" i="146"/>
  <c r="W20" i="145"/>
  <c r="S15" i="152"/>
  <c r="U303" i="146"/>
  <c r="S64" i="134"/>
  <c r="W155" i="135"/>
  <c r="U14" i="152"/>
  <c r="T77" i="146"/>
  <c r="S94" i="146"/>
  <c r="W25" i="145"/>
  <c r="V241" i="135"/>
  <c r="W274" i="134"/>
  <c r="W334" i="135"/>
  <c r="V61" i="148"/>
  <c r="U334" i="135"/>
  <c r="V309" i="142"/>
  <c r="S16" i="148"/>
  <c r="S370" i="146"/>
  <c r="S97" i="150"/>
  <c r="U366" i="146"/>
  <c r="T158" i="145"/>
  <c r="V97" i="134"/>
  <c r="W241" i="148"/>
  <c r="U148" i="142"/>
  <c r="T231" i="135"/>
  <c r="U82" i="135"/>
  <c r="W238" i="135"/>
  <c r="U155" i="148"/>
  <c r="T339" i="148"/>
  <c r="U203" i="142"/>
  <c r="S215" i="134"/>
  <c r="T299" i="135"/>
  <c r="T175" i="146"/>
  <c r="T364" i="142"/>
  <c r="S14" i="134"/>
  <c r="U185" i="142"/>
  <c r="S124" i="135"/>
  <c r="S43" i="146"/>
  <c r="V157" i="146"/>
  <c r="T20" i="135"/>
  <c r="S247" i="134"/>
  <c r="S260" i="142"/>
  <c r="S207" i="146"/>
  <c r="S122" i="135"/>
  <c r="U17" i="152"/>
  <c r="V240" i="146"/>
  <c r="U299" i="145"/>
  <c r="S328" i="135"/>
  <c r="S51" i="146"/>
  <c r="S364" i="135"/>
  <c r="T280" i="135"/>
  <c r="U138" i="148"/>
  <c r="T208" i="146"/>
  <c r="U296" i="148"/>
  <c r="T260" i="148"/>
  <c r="U372" i="148"/>
  <c r="T31" i="145"/>
  <c r="V152" i="146"/>
  <c r="T322" i="142"/>
  <c r="T223" i="134"/>
  <c r="T63" i="148"/>
  <c r="S278" i="142"/>
  <c r="V276" i="146"/>
  <c r="V34" i="145"/>
  <c r="S115" i="145"/>
  <c r="T179" i="148"/>
  <c r="V283" i="146"/>
  <c r="W21" i="152"/>
  <c r="W124" i="142"/>
  <c r="V242" i="146"/>
  <c r="X327" i="134"/>
  <c r="V278" i="135"/>
  <c r="W363" i="148"/>
  <c r="U80" i="145"/>
  <c r="S339" i="148"/>
  <c r="S172" i="142"/>
  <c r="V229" i="148"/>
  <c r="T76" i="135"/>
  <c r="W119" i="146"/>
  <c r="S328" i="142"/>
  <c r="U203" i="134"/>
  <c r="U117" i="145"/>
  <c r="V358" i="146"/>
  <c r="W300" i="148"/>
  <c r="T313" i="146"/>
  <c r="S240" i="134"/>
  <c r="U45" i="148"/>
  <c r="V183" i="142"/>
  <c r="T260" i="135"/>
  <c r="V114" i="148"/>
  <c r="U307" i="150"/>
  <c r="U186" i="145"/>
  <c r="T354" i="135"/>
  <c r="T282" i="146"/>
  <c r="U266" i="135"/>
  <c r="W60" i="145"/>
  <c r="T105" i="135"/>
  <c r="T333" i="150"/>
  <c r="U178" i="148"/>
  <c r="W269" i="146"/>
  <c r="W356" i="134"/>
  <c r="V182" i="134"/>
  <c r="U245" i="142"/>
  <c r="U20" i="150"/>
  <c r="W242" i="146"/>
  <c r="S363" i="142"/>
  <c r="T219" i="146"/>
  <c r="T205" i="145"/>
  <c r="X347" i="134"/>
  <c r="W51" i="146"/>
  <c r="T30" i="134"/>
  <c r="W188" i="146"/>
  <c r="U82" i="150"/>
  <c r="V136" i="150"/>
  <c r="V122" i="150"/>
  <c r="V242" i="150"/>
  <c r="U309" i="142"/>
  <c r="S111" i="152"/>
  <c r="S61" i="145"/>
  <c r="T263" i="152"/>
  <c r="T48" i="150"/>
  <c r="T122" i="145"/>
  <c r="W55" i="150"/>
  <c r="U300" i="148"/>
  <c r="W182" i="150"/>
  <c r="S325" i="145"/>
  <c r="S65" i="148"/>
  <c r="V306" i="146"/>
  <c r="T244" i="145"/>
  <c r="S341" i="148"/>
  <c r="V339" i="148"/>
  <c r="V363" i="148"/>
  <c r="T245" i="142"/>
  <c r="U43" i="148"/>
  <c r="U331" i="150"/>
  <c r="U208" i="135"/>
  <c r="W325" i="145"/>
  <c r="S372" i="152"/>
  <c r="W89" i="134"/>
  <c r="W240" i="146"/>
  <c r="W88" i="135"/>
  <c r="U238" i="135"/>
  <c r="U314" i="135"/>
  <c r="W229" i="134"/>
  <c r="U62" i="146"/>
  <c r="S344" i="145"/>
  <c r="V359" i="150"/>
  <c r="U262" i="150"/>
  <c r="V15" i="148"/>
  <c r="W185" i="150"/>
  <c r="V252" i="135"/>
  <c r="W149" i="148"/>
  <c r="S295" i="145"/>
  <c r="U342" i="152"/>
  <c r="S374" i="148"/>
  <c r="W51" i="148"/>
  <c r="U28" i="152"/>
  <c r="V82" i="135"/>
  <c r="U116" i="148"/>
  <c r="T209" i="148"/>
  <c r="V45" i="135"/>
  <c r="V302" i="135"/>
  <c r="W373" i="148"/>
  <c r="V46" i="148"/>
  <c r="W78" i="135"/>
  <c r="W47" i="145"/>
  <c r="V324" i="145"/>
  <c r="W203" i="135"/>
  <c r="W145" i="135"/>
  <c r="T174" i="145"/>
  <c r="S12" i="146"/>
  <c r="U343" i="145"/>
  <c r="U182" i="150"/>
  <c r="S139" i="150"/>
  <c r="V366" i="145"/>
  <c r="V188" i="135"/>
  <c r="V172" i="135"/>
  <c r="U355" i="148"/>
  <c r="X13" i="134"/>
  <c r="U124" i="148"/>
  <c r="S173" i="148"/>
  <c r="U181" i="135"/>
  <c r="T210" i="134"/>
  <c r="U91" i="150"/>
  <c r="U47" i="146"/>
  <c r="W96" i="134"/>
  <c r="V241" i="145"/>
  <c r="W243" i="135"/>
  <c r="W138" i="134"/>
  <c r="T57" i="134"/>
  <c r="T362" i="135"/>
  <c r="U249" i="145"/>
  <c r="V219" i="134"/>
  <c r="S139" i="142"/>
  <c r="S81" i="148"/>
  <c r="U361" i="145"/>
  <c r="T94" i="146"/>
  <c r="U174" i="142"/>
  <c r="S116" i="146"/>
  <c r="W24" i="146"/>
  <c r="S150" i="142"/>
  <c r="S370" i="150"/>
  <c r="S45" i="148"/>
  <c r="V94" i="148"/>
  <c r="V183" i="148"/>
  <c r="S213" i="134"/>
  <c r="W292" i="148"/>
  <c r="T325" i="145"/>
  <c r="S189" i="150"/>
  <c r="W282" i="142"/>
  <c r="S122" i="146"/>
  <c r="T250" i="135"/>
  <c r="W201" i="135"/>
  <c r="S367" i="150"/>
  <c r="W34" i="148"/>
  <c r="T46" i="134"/>
  <c r="T62" i="146"/>
  <c r="T345" i="145"/>
  <c r="V46" i="134"/>
  <c r="U358" i="135"/>
  <c r="V81" i="146"/>
  <c r="T215" i="145"/>
  <c r="T265" i="150"/>
  <c r="T59" i="146"/>
  <c r="U145" i="134"/>
  <c r="W15" i="150"/>
  <c r="T16" i="148"/>
  <c r="W167" i="135"/>
  <c r="W327" i="146"/>
  <c r="S138" i="134"/>
  <c r="V247" i="142"/>
  <c r="U237" i="146"/>
  <c r="U245" i="135"/>
  <c r="W283" i="146"/>
  <c r="V234" i="134"/>
  <c r="W272" i="134"/>
  <c r="V308" i="145"/>
  <c r="T292" i="134"/>
  <c r="U335" i="142"/>
  <c r="S326" i="134"/>
  <c r="U272" i="134"/>
  <c r="V314" i="135"/>
  <c r="S372" i="135"/>
  <c r="W216" i="135"/>
  <c r="U281" i="134"/>
  <c r="V96" i="145"/>
  <c r="V297" i="146"/>
  <c r="U96" i="146"/>
  <c r="T53" i="145"/>
  <c r="W327" i="142"/>
  <c r="T300" i="142"/>
  <c r="T14" i="150"/>
  <c r="S367" i="135"/>
  <c r="U361" i="135"/>
  <c r="S371" i="142"/>
  <c r="U201" i="142"/>
  <c r="T245" i="148"/>
  <c r="T80" i="134"/>
  <c r="S362" i="135"/>
  <c r="W31" i="135"/>
  <c r="W60" i="148"/>
  <c r="U220" i="148"/>
  <c r="U337" i="146"/>
  <c r="U235" i="145"/>
  <c r="W211" i="145"/>
  <c r="V280" i="135"/>
  <c r="T168" i="148"/>
  <c r="V153" i="145"/>
  <c r="T117" i="150"/>
  <c r="U376" i="148"/>
  <c r="U122" i="135"/>
  <c r="V138" i="142"/>
  <c r="S246" i="150"/>
  <c r="T374" i="142"/>
  <c r="V146" i="145"/>
  <c r="T198" i="145"/>
  <c r="V272" i="142"/>
  <c r="T291" i="146"/>
  <c r="V110" i="135"/>
  <c r="T138" i="145"/>
  <c r="S274" i="146"/>
  <c r="S269" i="135"/>
  <c r="W48" i="145"/>
  <c r="W333" i="134"/>
  <c r="U242" i="135"/>
  <c r="V143" i="145"/>
  <c r="U18" i="135"/>
  <c r="X341" i="134"/>
  <c r="T262" i="145"/>
  <c r="W190" i="148"/>
  <c r="X29" i="134"/>
  <c r="T157" i="135"/>
  <c r="S213" i="142"/>
  <c r="U294" i="135"/>
  <c r="S145" i="148"/>
  <c r="W117" i="134"/>
  <c r="U118" i="148"/>
  <c r="V60" i="148"/>
  <c r="S58" i="150"/>
  <c r="T220" i="146"/>
  <c r="U149" i="134"/>
  <c r="T358" i="145"/>
  <c r="S159" i="142"/>
  <c r="U324" i="135"/>
  <c r="V188" i="145"/>
  <c r="T54" i="135"/>
  <c r="T106" i="145"/>
  <c r="T327" i="145"/>
  <c r="S86" i="152"/>
  <c r="W249" i="135"/>
  <c r="S345" i="152"/>
  <c r="S173" i="146"/>
  <c r="V43" i="134"/>
  <c r="V60" i="135"/>
  <c r="U219" i="135"/>
  <c r="V336" i="134"/>
  <c r="V274" i="135"/>
  <c r="W32" i="135"/>
  <c r="W116" i="148"/>
  <c r="S123" i="145"/>
  <c r="S292" i="150"/>
  <c r="T217" i="145"/>
  <c r="U332" i="146"/>
  <c r="W173" i="142"/>
  <c r="U61" i="135"/>
  <c r="W177" i="134"/>
  <c r="U67" i="134"/>
  <c r="S314" i="142"/>
  <c r="W123" i="142"/>
  <c r="X313" i="134"/>
  <c r="T239" i="145"/>
  <c r="V293" i="134"/>
  <c r="W211" i="142"/>
  <c r="T108" i="148"/>
  <c r="V243" i="142"/>
  <c r="T291" i="135"/>
  <c r="T77" i="134"/>
  <c r="T217" i="134"/>
  <c r="U251" i="134"/>
  <c r="W190" i="142"/>
  <c r="T334" i="134"/>
  <c r="U241" i="146"/>
  <c r="U267" i="135"/>
  <c r="W241" i="134"/>
  <c r="W373" i="142"/>
  <c r="V370" i="146"/>
  <c r="W186" i="146"/>
  <c r="U108" i="146"/>
  <c r="X78" i="134"/>
  <c r="U360" i="146"/>
  <c r="U168" i="148"/>
  <c r="W15" i="134"/>
  <c r="S65" i="135"/>
  <c r="U56" i="145"/>
  <c r="T31" i="135"/>
  <c r="U295" i="135"/>
  <c r="S172" i="148"/>
  <c r="U280" i="142"/>
  <c r="U375" i="142"/>
  <c r="T126" i="135"/>
  <c r="U22" i="146"/>
  <c r="V123" i="152"/>
  <c r="T335" i="148"/>
  <c r="W113" i="148"/>
  <c r="S63" i="148"/>
  <c r="W188" i="148"/>
  <c r="T152" i="145"/>
  <c r="U356" i="146"/>
  <c r="V314" i="150"/>
  <c r="U156" i="135"/>
  <c r="V216" i="150"/>
  <c r="S232" i="148"/>
  <c r="T327" i="135"/>
  <c r="S375" i="146"/>
  <c r="S55" i="134"/>
  <c r="V159" i="145"/>
  <c r="V65" i="134"/>
  <c r="W268" i="142"/>
  <c r="U54" i="134"/>
  <c r="V356" i="134"/>
  <c r="V327" i="135"/>
  <c r="U314" i="134"/>
  <c r="W252" i="146"/>
  <c r="T374" i="148"/>
  <c r="V190" i="135"/>
  <c r="S373" i="150"/>
  <c r="W354" i="148"/>
  <c r="U264" i="148"/>
  <c r="U335" i="146"/>
  <c r="S211" i="145"/>
  <c r="U153" i="148"/>
  <c r="S342" i="135"/>
  <c r="T202" i="148"/>
  <c r="S213" i="135"/>
  <c r="S142" i="142"/>
  <c r="S304" i="145"/>
  <c r="X48" i="134"/>
  <c r="S151" i="146"/>
  <c r="T326" i="148"/>
  <c r="W310" i="146"/>
  <c r="W169" i="150"/>
  <c r="W94" i="146"/>
  <c r="W305" i="150"/>
  <c r="V48" i="134"/>
  <c r="V142" i="146"/>
  <c r="T262" i="135"/>
  <c r="W171" i="148"/>
  <c r="S128" i="145"/>
  <c r="U231" i="148"/>
  <c r="V35" i="145"/>
  <c r="T333" i="145"/>
  <c r="V332" i="135"/>
  <c r="T220" i="145"/>
  <c r="W366" i="135"/>
  <c r="S88" i="150"/>
  <c r="W299" i="135"/>
  <c r="W304" i="145"/>
  <c r="T268" i="142"/>
  <c r="V368" i="150"/>
  <c r="W210" i="135"/>
  <c r="S313" i="145"/>
  <c r="T328" i="135"/>
  <c r="T167" i="135"/>
  <c r="W55" i="134"/>
  <c r="T120" i="148"/>
  <c r="S26" i="145"/>
  <c r="S250" i="148"/>
  <c r="U270" i="135"/>
  <c r="W144" i="146"/>
  <c r="V57" i="134"/>
  <c r="U151" i="135"/>
  <c r="W366" i="146"/>
  <c r="W309" i="135"/>
  <c r="T89" i="135"/>
  <c r="V345" i="150"/>
  <c r="V355" i="150"/>
  <c r="U179" i="148"/>
  <c r="W181" i="134"/>
  <c r="S308" i="150"/>
  <c r="S115" i="134"/>
  <c r="W233" i="146"/>
  <c r="W24" i="152"/>
  <c r="W59" i="145"/>
  <c r="S25" i="148"/>
  <c r="U361" i="146"/>
  <c r="S254" i="134"/>
  <c r="W142" i="148"/>
  <c r="S314" i="145"/>
  <c r="S209" i="145"/>
  <c r="V170" i="134"/>
  <c r="T367" i="135"/>
  <c r="T122" i="150"/>
  <c r="W16" i="148"/>
  <c r="V106" i="146"/>
  <c r="U303" i="142"/>
  <c r="S357" i="146"/>
  <c r="U199" i="145"/>
  <c r="U217" i="134"/>
  <c r="S120" i="145"/>
  <c r="T309" i="134"/>
  <c r="W179" i="135"/>
  <c r="W356" i="142"/>
  <c r="T53" i="146"/>
  <c r="U371" i="134"/>
  <c r="X359" i="134"/>
  <c r="V278" i="145"/>
  <c r="S365" i="142"/>
  <c r="U74" i="135"/>
  <c r="S27" i="134"/>
  <c r="V156" i="145"/>
  <c r="U157" i="135"/>
  <c r="T57" i="148"/>
  <c r="W295" i="145"/>
  <c r="V62" i="145"/>
  <c r="W283" i="145"/>
  <c r="V57" i="135"/>
  <c r="V337" i="148"/>
  <c r="U377" i="134"/>
  <c r="T234" i="150"/>
  <c r="T74" i="145"/>
  <c r="X86" i="134"/>
  <c r="S248" i="146"/>
  <c r="V95" i="150"/>
  <c r="W159" i="145"/>
  <c r="T328" i="146"/>
  <c r="S171" i="146"/>
  <c r="T338" i="135"/>
  <c r="S152" i="142"/>
  <c r="W240" i="135"/>
  <c r="S94" i="135"/>
  <c r="U114" i="146"/>
  <c r="T13" i="135"/>
  <c r="T305" i="148"/>
  <c r="W327" i="145"/>
  <c r="T295" i="145"/>
  <c r="U146" i="142"/>
  <c r="T339" i="142"/>
  <c r="U33" i="145"/>
  <c r="U200" i="142"/>
  <c r="W280" i="148"/>
  <c r="V108" i="145"/>
  <c r="T237" i="146"/>
  <c r="S269" i="145"/>
  <c r="U121" i="150"/>
  <c r="U356" i="134"/>
  <c r="V109" i="142"/>
  <c r="W30" i="146"/>
  <c r="W341" i="145"/>
  <c r="W365" i="145"/>
  <c r="S373" i="148"/>
  <c r="U260" i="142"/>
  <c r="T242" i="145"/>
  <c r="S169" i="134"/>
  <c r="U218" i="148"/>
  <c r="V209" i="134"/>
  <c r="W314" i="142"/>
  <c r="R32" i="134"/>
  <c r="V375" i="146"/>
  <c r="W26" i="134"/>
  <c r="W205" i="142"/>
  <c r="V207" i="134"/>
  <c r="U294" i="146"/>
  <c r="S242" i="146"/>
  <c r="S216" i="134"/>
  <c r="S327" i="146"/>
  <c r="W209" i="145"/>
  <c r="V200" i="145"/>
  <c r="W74" i="135"/>
  <c r="W251" i="135"/>
  <c r="T299" i="152"/>
  <c r="S294" i="145"/>
  <c r="V177" i="135"/>
  <c r="W273" i="146"/>
  <c r="T95" i="135"/>
  <c r="T341" i="135"/>
  <c r="T314" i="135"/>
  <c r="T232" i="135"/>
  <c r="U340" i="145"/>
  <c r="V204" i="148"/>
  <c r="T92" i="146"/>
  <c r="R311" i="134"/>
  <c r="X23" i="134"/>
  <c r="R367" i="134"/>
  <c r="S75" i="146"/>
  <c r="U242" i="145"/>
  <c r="T251" i="134"/>
  <c r="U366" i="135"/>
  <c r="S220" i="146"/>
  <c r="S312" i="134"/>
  <c r="W246" i="135"/>
  <c r="X330" i="134"/>
  <c r="W374" i="146"/>
  <c r="S323" i="146"/>
  <c r="V307" i="145"/>
  <c r="T150" i="134"/>
  <c r="U125" i="145"/>
  <c r="W357" i="146"/>
  <c r="T182" i="135"/>
  <c r="T278" i="145"/>
  <c r="U313" i="146"/>
  <c r="W230" i="135"/>
  <c r="V215" i="135"/>
  <c r="U30" i="146"/>
  <c r="S261" i="148"/>
  <c r="W235" i="150"/>
  <c r="U261" i="150"/>
  <c r="T266" i="135"/>
  <c r="V230" i="135"/>
  <c r="T62" i="135"/>
  <c r="T169" i="145"/>
  <c r="V265" i="142"/>
  <c r="V353" i="148"/>
  <c r="W306" i="145"/>
  <c r="W276" i="142"/>
  <c r="U298" i="148"/>
  <c r="V367" i="134"/>
  <c r="T293" i="145"/>
  <c r="V314" i="152"/>
  <c r="V125" i="146"/>
  <c r="V168" i="148"/>
  <c r="U137" i="146"/>
  <c r="S305" i="134"/>
  <c r="S337" i="135"/>
  <c r="V220" i="150"/>
  <c r="U343" i="135"/>
  <c r="T63" i="135"/>
  <c r="W313" i="135"/>
  <c r="V310" i="135"/>
  <c r="V232" i="148"/>
  <c r="W151" i="145"/>
  <c r="U250" i="145"/>
  <c r="U188" i="148"/>
  <c r="T200" i="134"/>
  <c r="S206" i="135"/>
  <c r="S368" i="145"/>
  <c r="V303" i="142"/>
  <c r="U127" i="135"/>
  <c r="W266" i="146"/>
  <c r="S250" i="135"/>
  <c r="W304" i="142"/>
  <c r="V121" i="146"/>
  <c r="S298" i="134"/>
  <c r="T46" i="146"/>
  <c r="U367" i="146"/>
  <c r="S369" i="135"/>
  <c r="S310" i="145"/>
  <c r="V27" i="146"/>
  <c r="T328" i="145"/>
  <c r="T203" i="145"/>
  <c r="V334" i="148"/>
  <c r="V291" i="142"/>
  <c r="V170" i="145"/>
  <c r="S12" i="134"/>
  <c r="T115" i="135"/>
  <c r="W371" i="142"/>
  <c r="S267" i="146"/>
  <c r="W156" i="148"/>
  <c r="R369" i="134"/>
  <c r="S302" i="142"/>
  <c r="S281" i="145"/>
  <c r="W278" i="134"/>
  <c r="R37" i="134"/>
  <c r="T213" i="135"/>
  <c r="S283" i="148"/>
  <c r="W35" i="135"/>
  <c r="W219" i="148"/>
  <c r="S364" i="148"/>
  <c r="W215" i="148"/>
  <c r="X59" i="134"/>
  <c r="S151" i="145"/>
  <c r="V140" i="150"/>
  <c r="U168" i="152"/>
  <c r="T291" i="145"/>
  <c r="T371" i="145"/>
  <c r="U275" i="148"/>
  <c r="T294" i="145"/>
  <c r="V335" i="145"/>
  <c r="W204" i="148"/>
  <c r="W337" i="145"/>
  <c r="S123" i="146"/>
  <c r="U201" i="135"/>
  <c r="R95" i="134"/>
  <c r="V250" i="145"/>
  <c r="T328" i="148"/>
  <c r="S371" i="145"/>
  <c r="S205" i="135"/>
  <c r="U357" i="150"/>
  <c r="V370" i="142"/>
  <c r="W123" i="146"/>
  <c r="W170" i="135"/>
  <c r="U107" i="145"/>
  <c r="W126" i="142"/>
  <c r="V172" i="146"/>
  <c r="V372" i="135"/>
  <c r="S336" i="142"/>
  <c r="V156" i="148"/>
  <c r="S336" i="150"/>
  <c r="U88" i="148"/>
  <c r="W275" i="150"/>
  <c r="S111" i="146"/>
  <c r="U248" i="145"/>
  <c r="W210" i="142"/>
  <c r="U303" i="148"/>
  <c r="W97" i="146"/>
  <c r="W140" i="148"/>
  <c r="T366" i="145"/>
  <c r="W147" i="145"/>
  <c r="T56" i="135"/>
  <c r="V358" i="145"/>
  <c r="T330" i="146"/>
  <c r="U295" i="148"/>
  <c r="W373" i="150"/>
  <c r="T154" i="145"/>
  <c r="V261" i="145"/>
  <c r="W311" i="135"/>
  <c r="S125" i="146"/>
  <c r="T111" i="142"/>
  <c r="T207" i="145"/>
  <c r="U336" i="142"/>
  <c r="U62" i="145"/>
  <c r="V211" i="146"/>
  <c r="T126" i="145"/>
  <c r="W260" i="146"/>
  <c r="U213" i="145"/>
  <c r="W313" i="134"/>
  <c r="U127" i="148"/>
  <c r="V18" i="152"/>
  <c r="U366" i="152"/>
  <c r="T342" i="150"/>
  <c r="S24" i="148"/>
  <c r="V364" i="142"/>
  <c r="V178" i="148"/>
  <c r="T171" i="146"/>
  <c r="S148" i="148"/>
  <c r="T300" i="145"/>
  <c r="T370" i="145"/>
  <c r="U330" i="146"/>
  <c r="V343" i="148"/>
  <c r="W376" i="145"/>
  <c r="S187" i="145"/>
  <c r="T142" i="145"/>
  <c r="S44" i="134"/>
  <c r="W293" i="135"/>
  <c r="S299" i="135"/>
  <c r="V308" i="146"/>
  <c r="V245" i="145"/>
  <c r="U53" i="145"/>
  <c r="T330" i="142"/>
  <c r="U218" i="134"/>
  <c r="U142" i="145"/>
  <c r="W90" i="146"/>
  <c r="U117" i="135"/>
  <c r="S302" i="135"/>
  <c r="V157" i="145"/>
  <c r="T183" i="135"/>
  <c r="U116" i="145"/>
  <c r="T375" i="134"/>
  <c r="U367" i="145"/>
  <c r="T280" i="146"/>
  <c r="V188" i="146"/>
  <c r="W138" i="135"/>
  <c r="W307" i="142"/>
  <c r="V85" i="150"/>
  <c r="V336" i="135"/>
  <c r="T221" i="135"/>
  <c r="T310" i="135"/>
  <c r="W333" i="135"/>
  <c r="W139" i="148"/>
  <c r="U205" i="145"/>
  <c r="S66" i="134"/>
  <c r="W205" i="150"/>
  <c r="V323" i="148"/>
  <c r="T149" i="142"/>
  <c r="U107" i="135"/>
  <c r="V116" i="150"/>
  <c r="U27" i="146"/>
  <c r="S264" i="135"/>
  <c r="V179" i="135"/>
  <c r="S271" i="145"/>
  <c r="W217" i="145"/>
  <c r="V282" i="142"/>
  <c r="W361" i="146"/>
  <c r="T266" i="146"/>
  <c r="W334" i="142"/>
  <c r="T106" i="134"/>
  <c r="U17" i="150"/>
  <c r="T27" i="150"/>
  <c r="U356" i="142"/>
  <c r="U113" i="142"/>
  <c r="W275" i="134"/>
  <c r="S136" i="150"/>
  <c r="S337" i="148"/>
  <c r="U361" i="150"/>
  <c r="U77" i="148"/>
  <c r="T322" i="146"/>
  <c r="U280" i="134"/>
  <c r="W145" i="145"/>
  <c r="W324" i="142"/>
  <c r="V167" i="148"/>
  <c r="W335" i="146"/>
  <c r="T314" i="146"/>
  <c r="S27" i="146"/>
  <c r="T150" i="142"/>
  <c r="V269" i="134"/>
  <c r="V205" i="134"/>
  <c r="V124" i="134"/>
  <c r="U43" i="145"/>
  <c r="W17" i="148"/>
  <c r="W299" i="142"/>
  <c r="V51" i="135"/>
  <c r="T310" i="148"/>
  <c r="U219" i="145"/>
  <c r="T144" i="146"/>
  <c r="S24" i="134"/>
  <c r="S238" i="146"/>
  <c r="T299" i="145"/>
  <c r="S143" i="135"/>
  <c r="S219" i="145"/>
  <c r="T201" i="145"/>
  <c r="W245" i="135"/>
  <c r="V298" i="148"/>
  <c r="U51" i="146"/>
  <c r="V267" i="142"/>
  <c r="V138" i="148"/>
  <c r="U124" i="142"/>
  <c r="T125" i="145"/>
  <c r="T214" i="135"/>
  <c r="W187" i="146"/>
  <c r="W85" i="146"/>
  <c r="S354" i="145"/>
  <c r="S279" i="146"/>
  <c r="V239" i="145"/>
  <c r="S43" i="135"/>
  <c r="T265" i="146"/>
  <c r="V282" i="146"/>
  <c r="U44" i="150"/>
  <c r="U302" i="134"/>
  <c r="V360" i="148"/>
  <c r="S52" i="146"/>
  <c r="S281" i="146"/>
  <c r="W169" i="134"/>
  <c r="U284" i="134"/>
  <c r="U136" i="145"/>
  <c r="V145" i="152"/>
  <c r="S170" i="145"/>
  <c r="V364" i="150"/>
  <c r="T246" i="135"/>
  <c r="V88" i="148"/>
  <c r="S213" i="145"/>
  <c r="S333" i="146"/>
  <c r="V153" i="150"/>
  <c r="T373" i="135"/>
  <c r="V15" i="135"/>
  <c r="T78" i="148"/>
  <c r="W292" i="134"/>
  <c r="W250" i="142"/>
  <c r="U129" i="134"/>
  <c r="V30" i="146"/>
  <c r="T340" i="135"/>
  <c r="S111" i="148"/>
  <c r="V141" i="145"/>
  <c r="S28" i="148"/>
  <c r="U111" i="145"/>
  <c r="S109" i="150"/>
  <c r="S185" i="146"/>
  <c r="T244" i="146"/>
  <c r="T123" i="146"/>
  <c r="T59" i="150"/>
  <c r="T205" i="135"/>
  <c r="S282" i="145"/>
  <c r="S249" i="145"/>
  <c r="V96" i="148"/>
  <c r="U272" i="142"/>
  <c r="W301" i="135"/>
  <c r="W46" i="150"/>
  <c r="W203" i="148"/>
  <c r="S252" i="134"/>
  <c r="T314" i="150"/>
  <c r="V368" i="134"/>
  <c r="W51" i="134"/>
  <c r="S331" i="135"/>
  <c r="U217" i="145"/>
  <c r="S27" i="152"/>
  <c r="S86" i="134"/>
  <c r="S263" i="145"/>
  <c r="U19" i="150"/>
  <c r="W152" i="135"/>
  <c r="V368" i="148"/>
  <c r="V246" i="134"/>
  <c r="V151" i="134"/>
  <c r="T208" i="135"/>
  <c r="T245" i="135"/>
  <c r="X296" i="134"/>
  <c r="S340" i="134"/>
  <c r="T107" i="146"/>
  <c r="V19" i="145"/>
  <c r="S158" i="134"/>
  <c r="T325" i="150"/>
  <c r="W47" i="134"/>
  <c r="W336" i="148"/>
  <c r="W142" i="135"/>
  <c r="U300" i="135"/>
  <c r="W308" i="135"/>
  <c r="T277" i="146"/>
  <c r="V149" i="145"/>
  <c r="T178" i="135"/>
  <c r="U48" i="146"/>
  <c r="S211" i="148"/>
  <c r="T358" i="135"/>
  <c r="S51" i="145"/>
  <c r="T241" i="146"/>
  <c r="T171" i="145"/>
  <c r="S368" i="150"/>
  <c r="U213" i="148"/>
  <c r="V143" i="148"/>
  <c r="T89" i="152"/>
  <c r="W137" i="148"/>
  <c r="W153" i="135"/>
  <c r="W282" i="148"/>
  <c r="V367" i="148"/>
  <c r="U344" i="146"/>
  <c r="V189" i="148"/>
  <c r="U61" i="150"/>
  <c r="W44" i="145"/>
  <c r="U331" i="134"/>
  <c r="V83" i="135"/>
  <c r="V271" i="145"/>
  <c r="T331" i="145"/>
  <c r="S62" i="145"/>
  <c r="V53" i="145"/>
  <c r="W185" i="135"/>
  <c r="U312" i="150"/>
  <c r="W85" i="145"/>
  <c r="V303" i="134"/>
  <c r="S342" i="145"/>
  <c r="W52" i="134"/>
  <c r="T218" i="134"/>
  <c r="S306" i="142"/>
  <c r="V337" i="135"/>
  <c r="W186" i="135"/>
  <c r="S50" i="134"/>
  <c r="S25" i="145"/>
  <c r="W337" i="148"/>
  <c r="U272" i="145"/>
  <c r="T365" i="135"/>
  <c r="V185" i="135"/>
  <c r="V169" i="150"/>
  <c r="T260" i="142"/>
  <c r="T111" i="135"/>
  <c r="V58" i="148"/>
  <c r="S141" i="146"/>
  <c r="S57" i="146"/>
  <c r="S251" i="142"/>
  <c r="W252" i="152"/>
  <c r="W374" i="145"/>
  <c r="W341" i="146"/>
  <c r="W297" i="135"/>
  <c r="U189" i="145"/>
  <c r="W237" i="142"/>
  <c r="S268" i="142"/>
  <c r="T145" i="135"/>
  <c r="T43" i="134"/>
  <c r="V233" i="135"/>
  <c r="T353" i="142"/>
  <c r="V373" i="150"/>
  <c r="T221" i="145"/>
  <c r="S158" i="142"/>
  <c r="W146" i="135"/>
  <c r="V173" i="142"/>
  <c r="T376" i="148"/>
  <c r="V206" i="135"/>
  <c r="V179" i="142"/>
  <c r="U308" i="134"/>
  <c r="T277" i="134"/>
  <c r="V310" i="134"/>
  <c r="R322" i="134"/>
  <c r="R87" i="134"/>
  <c r="V219" i="145"/>
  <c r="V64" i="150"/>
  <c r="V121" i="135"/>
  <c r="U376" i="135"/>
  <c r="T278" i="134"/>
  <c r="S326" i="135"/>
  <c r="T311" i="145"/>
  <c r="T65" i="146"/>
  <c r="S295" i="148"/>
  <c r="V86" i="145"/>
  <c r="U178" i="142"/>
  <c r="T147" i="135"/>
  <c r="S146" i="142"/>
  <c r="U203" i="148"/>
  <c r="W111" i="148"/>
  <c r="W169" i="145"/>
  <c r="S57" i="148"/>
  <c r="U65" i="145"/>
  <c r="V273" i="142"/>
  <c r="S241" i="142"/>
  <c r="W175" i="135"/>
  <c r="W237" i="134"/>
  <c r="R338" i="134"/>
  <c r="W60" i="146"/>
  <c r="W355" i="146"/>
  <c r="V312" i="135"/>
  <c r="S139" i="146"/>
  <c r="S235" i="142"/>
  <c r="V142" i="145"/>
  <c r="V146" i="135"/>
  <c r="S234" i="135"/>
  <c r="S115" i="148"/>
  <c r="V64" i="148"/>
  <c r="U299" i="134"/>
  <c r="W345" i="145"/>
  <c r="T93" i="145"/>
  <c r="S285" i="134"/>
  <c r="V282" i="134"/>
  <c r="T54" i="146"/>
  <c r="U214" i="146"/>
  <c r="T125" i="146"/>
  <c r="S298" i="135"/>
  <c r="U175" i="145"/>
  <c r="S60" i="134"/>
  <c r="W96" i="150"/>
  <c r="S301" i="134"/>
  <c r="W177" i="148"/>
  <c r="T250" i="148"/>
  <c r="W312" i="135"/>
  <c r="V233" i="145"/>
  <c r="S311" i="145"/>
  <c r="S111" i="145"/>
  <c r="U19" i="146"/>
  <c r="X34" i="134"/>
  <c r="U336" i="135"/>
  <c r="U143" i="145"/>
  <c r="U314" i="145"/>
  <c r="W300" i="146"/>
  <c r="U252" i="142"/>
  <c r="T33" i="135"/>
  <c r="W198" i="146"/>
  <c r="S19" i="152"/>
  <c r="U187" i="134"/>
  <c r="U30" i="150"/>
  <c r="V307" i="135"/>
  <c r="T84" i="150"/>
  <c r="T333" i="135"/>
  <c r="V12" i="146"/>
  <c r="S50" i="145"/>
  <c r="U145" i="146"/>
  <c r="V354" i="135"/>
  <c r="W232" i="135"/>
  <c r="W302" i="145"/>
  <c r="W375" i="135"/>
  <c r="T369" i="135"/>
  <c r="S324" i="135"/>
  <c r="W245" i="145"/>
  <c r="S63" i="145"/>
  <c r="S210" i="148"/>
  <c r="T353" i="145"/>
  <c r="V375" i="150"/>
  <c r="V371" i="145"/>
  <c r="T55" i="134"/>
  <c r="S185" i="142"/>
  <c r="T221" i="142"/>
  <c r="R332" i="134"/>
  <c r="W146" i="142"/>
  <c r="V112" i="145"/>
  <c r="W12" i="150"/>
  <c r="V111" i="134"/>
  <c r="V177" i="148"/>
  <c r="U179" i="142"/>
  <c r="T74" i="134"/>
  <c r="W332" i="142"/>
  <c r="W63" i="146"/>
  <c r="V97" i="135"/>
  <c r="S260" i="135"/>
  <c r="W123" i="150"/>
  <c r="T13" i="150"/>
  <c r="U332" i="142"/>
  <c r="T275" i="145"/>
  <c r="U264" i="145"/>
  <c r="V49" i="134"/>
  <c r="S158" i="135"/>
  <c r="V124" i="148"/>
  <c r="S52" i="150"/>
  <c r="T216" i="145"/>
  <c r="T153" i="148"/>
  <c r="W207" i="148"/>
  <c r="W265" i="146"/>
  <c r="T248" i="152"/>
  <c r="V54" i="146"/>
  <c r="T141" i="150"/>
  <c r="T304" i="148"/>
  <c r="W61" i="148"/>
  <c r="U209" i="145"/>
  <c r="S119" i="135"/>
  <c r="U192" i="134"/>
  <c r="U23" i="150"/>
  <c r="W230" i="142"/>
  <c r="U171" i="145"/>
  <c r="W171" i="146"/>
  <c r="U76" i="145"/>
  <c r="T221" i="148"/>
  <c r="R334" i="134"/>
  <c r="W33" i="152"/>
  <c r="U371" i="142"/>
  <c r="W306" i="142"/>
  <c r="W124" i="135"/>
  <c r="S208" i="146"/>
  <c r="W266" i="142"/>
  <c r="V336" i="150"/>
  <c r="S74" i="134"/>
  <c r="X356" i="134"/>
  <c r="U86" i="134"/>
  <c r="U327" i="148"/>
  <c r="T34" i="146"/>
  <c r="W370" i="135"/>
  <c r="U363" i="135"/>
  <c r="V216" i="145"/>
  <c r="S13" i="148"/>
  <c r="S213" i="146"/>
  <c r="T51" i="146"/>
  <c r="W96" i="148"/>
  <c r="W151" i="135"/>
  <c r="W56" i="134"/>
  <c r="S332" i="152"/>
  <c r="V149" i="146"/>
  <c r="V273" i="148"/>
  <c r="U31" i="146"/>
  <c r="U273" i="142"/>
  <c r="S314" i="134"/>
  <c r="W335" i="135"/>
  <c r="V326" i="148"/>
  <c r="T105" i="146"/>
  <c r="V80" i="146"/>
  <c r="T170" i="145"/>
  <c r="W109" i="135"/>
  <c r="S188" i="145"/>
  <c r="X305" i="134"/>
  <c r="V45" i="145"/>
  <c r="U307" i="135"/>
  <c r="U181" i="145"/>
  <c r="U24" i="152"/>
  <c r="U183" i="142"/>
  <c r="T322" i="134"/>
  <c r="V86" i="134"/>
  <c r="W305" i="142"/>
  <c r="U275" i="134"/>
  <c r="R22" i="134"/>
  <c r="S325" i="146"/>
  <c r="S141" i="134"/>
  <c r="W304" i="135"/>
  <c r="T185" i="135"/>
  <c r="S78" i="145"/>
  <c r="V248" i="145"/>
  <c r="S174" i="142"/>
  <c r="W113" i="142"/>
  <c r="T210" i="145"/>
  <c r="S108" i="134"/>
  <c r="V145" i="142"/>
  <c r="S91" i="146"/>
  <c r="S210" i="145"/>
  <c r="S235" i="135"/>
  <c r="T18" i="150"/>
  <c r="U282" i="146"/>
  <c r="U34" i="134"/>
  <c r="S219" i="142"/>
  <c r="T187" i="134"/>
  <c r="S233" i="134"/>
  <c r="W191" i="134"/>
  <c r="S375" i="142"/>
  <c r="W108" i="135"/>
  <c r="S45" i="146"/>
  <c r="T12" i="145"/>
  <c r="T21" i="152"/>
  <c r="S310" i="146"/>
  <c r="U376" i="134"/>
  <c r="U15" i="152"/>
  <c r="T182" i="152"/>
  <c r="T276" i="148"/>
  <c r="S336" i="152"/>
  <c r="U186" i="148"/>
  <c r="W46" i="134"/>
  <c r="U159" i="145"/>
  <c r="V44" i="135"/>
  <c r="S293" i="150"/>
  <c r="U45" i="145"/>
  <c r="V341" i="148"/>
  <c r="U365" i="135"/>
  <c r="W327" i="148"/>
  <c r="W326" i="135"/>
  <c r="T200" i="150"/>
  <c r="U250" i="135"/>
  <c r="S249" i="148"/>
  <c r="T114" i="148"/>
  <c r="T364" i="148"/>
  <c r="S210" i="150"/>
  <c r="V371" i="148"/>
  <c r="U325" i="150"/>
  <c r="W208" i="148"/>
  <c r="S372" i="148"/>
  <c r="S312" i="145"/>
  <c r="V176" i="135"/>
  <c r="X43" i="134"/>
  <c r="S167" i="145"/>
  <c r="T94" i="145"/>
  <c r="T272" i="146"/>
  <c r="U96" i="148"/>
  <c r="T331" i="146"/>
  <c r="V243" i="134"/>
  <c r="S215" i="146"/>
  <c r="W310" i="135"/>
  <c r="V207" i="148"/>
  <c r="U271" i="150"/>
  <c r="W27" i="148"/>
  <c r="V322" i="148"/>
  <c r="U96" i="150"/>
  <c r="U302" i="146"/>
  <c r="U152" i="146"/>
  <c r="W56" i="152"/>
  <c r="S269" i="148"/>
  <c r="T211" i="148"/>
  <c r="W81" i="146"/>
  <c r="V331" i="135"/>
  <c r="V278" i="150"/>
  <c r="W341" i="148"/>
  <c r="W376" i="146"/>
  <c r="T52" i="145"/>
  <c r="S262" i="148"/>
  <c r="W136" i="152"/>
  <c r="W117" i="148"/>
  <c r="V87" i="148"/>
  <c r="S54" i="148"/>
  <c r="T361" i="135"/>
  <c r="W93" i="134"/>
  <c r="U201" i="150"/>
  <c r="T294" i="135"/>
  <c r="S310" i="135"/>
  <c r="T262" i="148"/>
  <c r="W61" i="145"/>
  <c r="T206" i="135"/>
  <c r="U285" i="134"/>
  <c r="W33" i="148"/>
  <c r="W143" i="135"/>
  <c r="W97" i="145"/>
  <c r="S26" i="148"/>
  <c r="V206" i="145"/>
  <c r="V180" i="152"/>
  <c r="U47" i="135"/>
  <c r="W269" i="142"/>
  <c r="S56" i="135"/>
  <c r="V43" i="145"/>
  <c r="U357" i="148"/>
  <c r="V92" i="135"/>
  <c r="U241" i="145"/>
  <c r="U291" i="142"/>
  <c r="W369" i="135"/>
  <c r="T365" i="145"/>
  <c r="V204" i="145"/>
  <c r="W265" i="145"/>
  <c r="W49" i="134"/>
  <c r="S217" i="135"/>
  <c r="U125" i="135"/>
  <c r="S247" i="145"/>
  <c r="S313" i="134"/>
  <c r="V60" i="145"/>
  <c r="W93" i="145"/>
  <c r="U98" i="134"/>
  <c r="V50" i="146"/>
  <c r="W200" i="135"/>
  <c r="U276" i="134"/>
  <c r="U123" i="142"/>
  <c r="T240" i="145"/>
  <c r="V363" i="150"/>
  <c r="V373" i="148"/>
  <c r="V207" i="152"/>
  <c r="U296" i="150"/>
  <c r="W369" i="148"/>
  <c r="W336" i="145"/>
  <c r="W370" i="146"/>
  <c r="W359" i="148"/>
  <c r="U49" i="145"/>
  <c r="W83" i="148"/>
  <c r="W190" i="135"/>
  <c r="S303" i="142"/>
  <c r="T75" i="146"/>
  <c r="V331" i="142"/>
  <c r="T360" i="145"/>
  <c r="W280" i="142"/>
  <c r="S307" i="148"/>
  <c r="V327" i="145"/>
  <c r="U303" i="135"/>
  <c r="S157" i="145"/>
  <c r="W329" i="145"/>
  <c r="S31" i="152"/>
  <c r="S209" i="148"/>
  <c r="W121" i="150"/>
  <c r="S189" i="145"/>
  <c r="W368" i="145"/>
  <c r="T65" i="145"/>
  <c r="T250" i="150"/>
  <c r="W365" i="148"/>
  <c r="W44" i="148"/>
  <c r="V179" i="145"/>
  <c r="T366" i="135"/>
  <c r="U301" i="135"/>
  <c r="S15" i="145"/>
  <c r="V243" i="146"/>
  <c r="U354" i="142"/>
  <c r="W97" i="135"/>
  <c r="R300" i="134"/>
  <c r="W239" i="134"/>
  <c r="V282" i="145"/>
  <c r="T22" i="146"/>
  <c r="V354" i="145"/>
  <c r="T176" i="146"/>
  <c r="W243" i="152"/>
  <c r="S215" i="145"/>
  <c r="T308" i="135"/>
  <c r="S309" i="146"/>
  <c r="V183" i="135"/>
  <c r="V181" i="152"/>
  <c r="T21" i="146"/>
  <c r="S47" i="146"/>
  <c r="S208" i="148"/>
  <c r="T113" i="135"/>
  <c r="S273" i="145"/>
  <c r="W270" i="145"/>
  <c r="V136" i="142"/>
  <c r="V234" i="148"/>
  <c r="W261" i="145"/>
  <c r="V212" i="150"/>
  <c r="T92" i="148"/>
  <c r="U337" i="148"/>
  <c r="S170" i="135"/>
  <c r="U157" i="148"/>
  <c r="V329" i="148"/>
  <c r="W332" i="145"/>
  <c r="U78" i="146"/>
  <c r="T230" i="142"/>
  <c r="T29" i="135"/>
  <c r="X26" i="134"/>
  <c r="R357" i="134"/>
  <c r="W323" i="134"/>
  <c r="T240" i="135"/>
  <c r="T43" i="146"/>
  <c r="U111" i="146"/>
  <c r="S114" i="148"/>
  <c r="V12" i="152"/>
  <c r="T274" i="148"/>
  <c r="T213" i="148"/>
  <c r="W363" i="150"/>
  <c r="V215" i="142"/>
  <c r="T308" i="145"/>
  <c r="U123" i="145"/>
  <c r="U34" i="145"/>
  <c r="T247" i="146"/>
  <c r="T179" i="142"/>
  <c r="W312" i="146"/>
  <c r="U243" i="150"/>
  <c r="T55" i="146"/>
  <c r="U371" i="135"/>
  <c r="W118" i="146"/>
  <c r="U324" i="145"/>
  <c r="T201" i="135"/>
  <c r="T322" i="145"/>
  <c r="V339" i="145"/>
  <c r="S12" i="152"/>
  <c r="S87" i="148"/>
  <c r="T59" i="134"/>
  <c r="V29" i="150"/>
  <c r="W29" i="152"/>
  <c r="T272" i="142"/>
  <c r="S54" i="135"/>
  <c r="W344" i="150"/>
  <c r="W249" i="134"/>
  <c r="W14" i="152"/>
  <c r="V325" i="142"/>
  <c r="U333" i="142"/>
  <c r="W167" i="142"/>
  <c r="V341" i="146"/>
  <c r="V207" i="145"/>
  <c r="T139" i="145"/>
  <c r="T109" i="146"/>
  <c r="X300" i="134"/>
  <c r="T187" i="145"/>
  <c r="T279" i="142"/>
  <c r="T215" i="135"/>
  <c r="T18" i="145"/>
  <c r="W262" i="146"/>
  <c r="V187" i="148"/>
  <c r="U230" i="145"/>
  <c r="V32" i="146"/>
  <c r="W301" i="146"/>
  <c r="T87" i="145"/>
  <c r="W122" i="135"/>
  <c r="U78" i="135"/>
  <c r="X30" i="134"/>
  <c r="S136" i="142"/>
  <c r="U267" i="150"/>
  <c r="T19" i="135"/>
  <c r="T47" i="146"/>
  <c r="T85" i="145"/>
  <c r="S368" i="148"/>
  <c r="T298" i="145"/>
  <c r="S216" i="148"/>
  <c r="T27" i="146"/>
  <c r="T354" i="145"/>
  <c r="R364" i="134"/>
  <c r="W54" i="148"/>
  <c r="T180" i="142"/>
  <c r="V43" i="135"/>
  <c r="S140" i="135"/>
  <c r="U375" i="145"/>
  <c r="T83" i="135"/>
  <c r="W353" i="145"/>
  <c r="V295" i="135"/>
  <c r="S233" i="148"/>
  <c r="U97" i="150"/>
  <c r="W308" i="134"/>
  <c r="W367" i="134"/>
  <c r="T24" i="150"/>
  <c r="U328" i="134"/>
  <c r="V304" i="150"/>
  <c r="V279" i="152"/>
  <c r="W311" i="146"/>
  <c r="W355" i="148"/>
  <c r="X323" i="134"/>
  <c r="W77" i="135"/>
  <c r="W158" i="135"/>
  <c r="W83" i="146"/>
  <c r="S307" i="145"/>
  <c r="W249" i="150"/>
  <c r="U276" i="146"/>
  <c r="V268" i="146"/>
  <c r="W199" i="134"/>
  <c r="U84" i="148"/>
  <c r="S298" i="142"/>
  <c r="W79" i="148"/>
  <c r="U201" i="148"/>
  <c r="S109" i="148"/>
  <c r="W323" i="135"/>
  <c r="W170" i="146"/>
  <c r="W75" i="145"/>
  <c r="S219" i="146"/>
  <c r="W355" i="135"/>
  <c r="U189" i="142"/>
  <c r="T128" i="148"/>
  <c r="U180" i="145"/>
  <c r="T305" i="145"/>
  <c r="S169" i="135"/>
  <c r="T182" i="145"/>
  <c r="V156" i="135"/>
  <c r="W266" i="135"/>
  <c r="V33" i="134"/>
  <c r="V296" i="152"/>
  <c r="V172" i="145"/>
  <c r="T154" i="135"/>
  <c r="U170" i="150"/>
  <c r="W233" i="145"/>
  <c r="S273" i="150"/>
  <c r="V370" i="152"/>
  <c r="T78" i="135"/>
  <c r="V249" i="148"/>
  <c r="V266" i="135"/>
  <c r="S207" i="135"/>
  <c r="S221" i="142"/>
  <c r="X322" i="134"/>
  <c r="W332" i="146"/>
  <c r="V238" i="150"/>
  <c r="S262" i="135"/>
  <c r="V308" i="134"/>
  <c r="U375" i="146"/>
  <c r="S356" i="142"/>
  <c r="W30" i="135"/>
  <c r="T177" i="135"/>
  <c r="U20" i="148"/>
  <c r="U300" i="145"/>
  <c r="U44" i="135"/>
  <c r="V272" i="146"/>
  <c r="U353" i="135"/>
  <c r="S303" i="135"/>
  <c r="S342" i="134"/>
  <c r="U360" i="148"/>
  <c r="U312" i="142"/>
  <c r="T366" i="146"/>
  <c r="W32" i="152"/>
  <c r="S276" i="135"/>
  <c r="S180" i="146"/>
  <c r="W174" i="135"/>
  <c r="W149" i="134"/>
  <c r="T126" i="134"/>
  <c r="T169" i="134"/>
  <c r="U323" i="146"/>
  <c r="U159" i="146"/>
  <c r="T118" i="134"/>
  <c r="S262" i="145"/>
  <c r="T235" i="142"/>
  <c r="W262" i="135"/>
  <c r="T139" i="150"/>
  <c r="W331" i="145"/>
  <c r="V330" i="148"/>
  <c r="U333" i="148"/>
  <c r="S33" i="152"/>
  <c r="W304" i="148"/>
  <c r="V314" i="134"/>
  <c r="T268" i="135"/>
  <c r="T207" i="134"/>
  <c r="V199" i="145"/>
  <c r="S174" i="148"/>
  <c r="U80" i="148"/>
  <c r="S121" i="146"/>
  <c r="U24" i="148"/>
  <c r="U61" i="145"/>
  <c r="W15" i="152"/>
  <c r="U26" i="135"/>
  <c r="S181" i="135"/>
  <c r="W25" i="146"/>
  <c r="V204" i="135"/>
  <c r="S54" i="146"/>
  <c r="X88" i="134"/>
  <c r="S140" i="134"/>
  <c r="W109" i="134"/>
  <c r="U281" i="146"/>
  <c r="T266" i="145"/>
  <c r="V28" i="135"/>
  <c r="W85" i="135"/>
  <c r="T266" i="134"/>
  <c r="U35" i="146"/>
  <c r="T136" i="146"/>
  <c r="W16" i="150"/>
  <c r="U265" i="135"/>
  <c r="X91" i="134"/>
  <c r="W223" i="134"/>
  <c r="W43" i="145"/>
  <c r="V29" i="145"/>
  <c r="T240" i="134"/>
  <c r="T306" i="146"/>
  <c r="T214" i="148"/>
  <c r="S214" i="135"/>
  <c r="T229" i="134"/>
  <c r="T248" i="148"/>
  <c r="S31" i="145"/>
  <c r="V362" i="145"/>
  <c r="U339" i="148"/>
  <c r="T359" i="146"/>
  <c r="T308" i="148"/>
  <c r="S176" i="142"/>
  <c r="T300" i="134"/>
  <c r="W27" i="146"/>
  <c r="S78" i="134"/>
  <c r="S108" i="148"/>
  <c r="S207" i="145"/>
  <c r="V47" i="145"/>
  <c r="V156" i="142"/>
  <c r="V93" i="145"/>
  <c r="T110" i="135"/>
  <c r="T313" i="145"/>
  <c r="S20" i="145"/>
  <c r="W214" i="145"/>
  <c r="W86" i="135"/>
  <c r="W183" i="146"/>
  <c r="S338" i="146"/>
  <c r="W106" i="146"/>
  <c r="W340" i="134"/>
  <c r="W181" i="135"/>
  <c r="T218" i="150"/>
  <c r="U311" i="145"/>
  <c r="V230" i="148"/>
  <c r="V235" i="134"/>
  <c r="T151" i="135"/>
  <c r="S232" i="135"/>
  <c r="W74" i="148"/>
  <c r="U112" i="146"/>
  <c r="S17" i="146"/>
  <c r="S300" i="134"/>
  <c r="S49" i="135"/>
  <c r="T368" i="135"/>
  <c r="V251" i="150"/>
  <c r="U152" i="148"/>
  <c r="T82" i="134"/>
  <c r="U369" i="135"/>
  <c r="V202" i="145"/>
  <c r="U52" i="145"/>
  <c r="S353" i="135"/>
  <c r="V367" i="145"/>
  <c r="S305" i="145"/>
  <c r="S137" i="145"/>
  <c r="S93" i="150"/>
  <c r="S125" i="142"/>
  <c r="W293" i="134"/>
  <c r="V181" i="146"/>
  <c r="R365" i="134"/>
  <c r="S279" i="152"/>
  <c r="W172" i="145"/>
  <c r="W142" i="134"/>
  <c r="U373" i="145"/>
  <c r="S365" i="148"/>
  <c r="V155" i="135"/>
  <c r="S359" i="146"/>
  <c r="V300" i="134"/>
  <c r="S178" i="135"/>
  <c r="U339" i="134"/>
  <c r="U93" i="146"/>
  <c r="S364" i="142"/>
  <c r="V340" i="134"/>
  <c r="T120" i="134"/>
  <c r="W278" i="146"/>
  <c r="S61" i="146"/>
  <c r="W106" i="145"/>
  <c r="T97" i="135"/>
  <c r="S303" i="134"/>
  <c r="U35" i="145"/>
  <c r="U279" i="142"/>
  <c r="S338" i="134"/>
  <c r="S302" i="146"/>
  <c r="V51" i="145"/>
  <c r="U202" i="134"/>
  <c r="S187" i="146"/>
  <c r="W189" i="145"/>
  <c r="V182" i="135"/>
  <c r="T116" i="142"/>
  <c r="V325" i="135"/>
  <c r="X309" i="134"/>
  <c r="T29" i="134"/>
  <c r="W187" i="142"/>
  <c r="S151" i="142"/>
  <c r="W261" i="148"/>
  <c r="V208" i="135"/>
  <c r="S18" i="146"/>
  <c r="V244" i="145"/>
  <c r="T229" i="142"/>
  <c r="S204" i="148"/>
  <c r="S358" i="145"/>
  <c r="X33" i="134"/>
  <c r="W128" i="150"/>
  <c r="T136" i="135"/>
  <c r="U12" i="145"/>
  <c r="T200" i="145"/>
  <c r="T205" i="148"/>
  <c r="T330" i="135"/>
  <c r="W54" i="135"/>
  <c r="W324" i="150"/>
  <c r="U372" i="150"/>
  <c r="S34" i="146"/>
  <c r="S230" i="145"/>
  <c r="S297" i="134"/>
  <c r="W68" i="134"/>
  <c r="T199" i="146"/>
  <c r="T310" i="146"/>
  <c r="V85" i="145"/>
  <c r="S82" i="145"/>
  <c r="V184" i="150"/>
  <c r="U366" i="142"/>
  <c r="W360" i="142"/>
  <c r="T268" i="148"/>
  <c r="W117" i="150"/>
  <c r="T184" i="135"/>
  <c r="U179" i="145"/>
  <c r="R325" i="134"/>
  <c r="S221" i="135"/>
  <c r="V23" i="145"/>
  <c r="S33" i="134"/>
  <c r="V247" i="135"/>
  <c r="V66" i="135"/>
  <c r="U56" i="134"/>
  <c r="S356" i="135"/>
  <c r="W311" i="134"/>
  <c r="S155" i="135"/>
  <c r="W260" i="142"/>
  <c r="U115" i="146"/>
  <c r="V24" i="148"/>
  <c r="W64" i="146"/>
  <c r="S51" i="135"/>
  <c r="W242" i="135"/>
  <c r="T207" i="146"/>
  <c r="T15" i="148"/>
  <c r="S53" i="150"/>
  <c r="S362" i="134"/>
  <c r="U331" i="135"/>
  <c r="R371" i="134"/>
  <c r="T23" i="135"/>
  <c r="W291" i="142"/>
  <c r="V363" i="142"/>
  <c r="V83" i="134"/>
  <c r="V277" i="135"/>
  <c r="U95" i="148"/>
  <c r="W361" i="134"/>
  <c r="V269" i="146"/>
  <c r="W340" i="135"/>
  <c r="V212" i="135"/>
  <c r="S175" i="148"/>
  <c r="U44" i="145"/>
  <c r="S81" i="135"/>
  <c r="U265" i="142"/>
  <c r="V20" i="150"/>
  <c r="R306" i="134"/>
  <c r="V329" i="146"/>
  <c r="T184" i="142"/>
  <c r="U293" i="146"/>
  <c r="V184" i="145"/>
  <c r="T47" i="135"/>
  <c r="S301" i="146"/>
  <c r="W308" i="142"/>
  <c r="V107" i="142"/>
  <c r="W56" i="145"/>
  <c r="V171" i="134"/>
  <c r="U33" i="152"/>
  <c r="T299" i="142"/>
  <c r="U118" i="142"/>
  <c r="V297" i="134"/>
  <c r="S177" i="135"/>
  <c r="U295" i="142"/>
  <c r="W335" i="148"/>
  <c r="W111" i="145"/>
  <c r="W180" i="148"/>
  <c r="W353" i="134"/>
  <c r="W200" i="134"/>
  <c r="V299" i="135"/>
  <c r="V56" i="135"/>
  <c r="V359" i="134"/>
  <c r="T248" i="145"/>
  <c r="V77" i="134"/>
  <c r="S365" i="135"/>
  <c r="X324" i="134"/>
  <c r="W95" i="135"/>
  <c r="S157" i="146"/>
  <c r="W136" i="135"/>
  <c r="T106" i="146"/>
  <c r="T183" i="145"/>
  <c r="U305" i="135"/>
  <c r="V291" i="145"/>
  <c r="T326" i="142"/>
  <c r="V79" i="145"/>
  <c r="V29" i="135"/>
  <c r="S105" i="135"/>
  <c r="V185" i="134"/>
  <c r="X294" i="134"/>
  <c r="V292" i="134"/>
  <c r="S275" i="150"/>
  <c r="T291" i="150"/>
  <c r="W188" i="145"/>
  <c r="T58" i="134"/>
  <c r="S240" i="146"/>
  <c r="W29" i="148"/>
  <c r="T248" i="135"/>
  <c r="T53" i="135"/>
  <c r="T145" i="142"/>
  <c r="V229" i="145"/>
  <c r="S308" i="145"/>
  <c r="S240" i="135"/>
  <c r="U187" i="146"/>
  <c r="T339" i="135"/>
  <c r="U19" i="135"/>
  <c r="V235" i="142"/>
  <c r="V66" i="146"/>
  <c r="V322" i="152"/>
  <c r="W29" i="150"/>
  <c r="S251" i="146"/>
  <c r="V130" i="134"/>
  <c r="V178" i="145"/>
  <c r="U48" i="150"/>
  <c r="T17" i="134"/>
  <c r="U144" i="146"/>
  <c r="V66" i="134"/>
  <c r="T220" i="135"/>
  <c r="W127" i="134"/>
  <c r="W312" i="142"/>
  <c r="V301" i="146"/>
  <c r="U278" i="142"/>
  <c r="U292" i="142"/>
  <c r="W246" i="146"/>
  <c r="W328" i="146"/>
  <c r="W277" i="148"/>
  <c r="U24" i="134"/>
  <c r="V183" i="146"/>
  <c r="S93" i="145"/>
  <c r="W341" i="135"/>
  <c r="V61" i="134"/>
  <c r="T362" i="148"/>
  <c r="V275" i="145"/>
  <c r="V147" i="145"/>
  <c r="S237" i="135"/>
  <c r="U16" i="152"/>
  <c r="S138" i="142"/>
  <c r="T35" i="152"/>
  <c r="R359" i="134"/>
  <c r="V365" i="135"/>
  <c r="S17" i="134"/>
  <c r="V174" i="142"/>
  <c r="S145" i="150"/>
  <c r="S57" i="134"/>
  <c r="T356" i="148"/>
  <c r="T251" i="142"/>
  <c r="S291" i="145"/>
  <c r="V232" i="145"/>
  <c r="W34" i="134"/>
  <c r="U82" i="145"/>
  <c r="V82" i="148"/>
  <c r="S200" i="145"/>
  <c r="V113" i="146"/>
  <c r="U210" i="146"/>
  <c r="V63" i="145"/>
  <c r="W179" i="146"/>
  <c r="T271" i="135"/>
  <c r="V370" i="134"/>
  <c r="U115" i="134"/>
  <c r="T138" i="142"/>
  <c r="T33" i="146"/>
  <c r="W13" i="134"/>
  <c r="T111" i="146"/>
  <c r="V34" i="148"/>
  <c r="U360" i="134"/>
  <c r="W232" i="142"/>
  <c r="V175" i="135"/>
  <c r="R343" i="134"/>
  <c r="W21" i="146"/>
  <c r="V376" i="134"/>
  <c r="W205" i="145"/>
  <c r="T156" i="142"/>
  <c r="R378" i="134"/>
  <c r="U298" i="146"/>
  <c r="S358" i="146"/>
  <c r="U23" i="135"/>
  <c r="W125" i="142"/>
  <c r="S376" i="150"/>
  <c r="U374" i="135"/>
  <c r="W89" i="145"/>
  <c r="V186" i="135"/>
  <c r="V174" i="146"/>
  <c r="U243" i="142"/>
  <c r="W82" i="134"/>
  <c r="W121" i="145"/>
  <c r="S208" i="145"/>
  <c r="S24" i="150"/>
  <c r="S294" i="148"/>
  <c r="V67" i="134"/>
  <c r="W32" i="150"/>
  <c r="U231" i="134"/>
  <c r="S362" i="146"/>
  <c r="S159" i="145"/>
  <c r="V108" i="142"/>
  <c r="W50" i="148"/>
  <c r="T188" i="145"/>
  <c r="U61" i="134"/>
  <c r="X370" i="134"/>
  <c r="W185" i="134"/>
  <c r="S106" i="146"/>
  <c r="V94" i="150"/>
  <c r="S149" i="145"/>
  <c r="S300" i="135"/>
  <c r="W304" i="146"/>
  <c r="S378" i="134"/>
  <c r="S140" i="142"/>
  <c r="S144" i="146"/>
  <c r="V262" i="142"/>
  <c r="S263" i="134"/>
  <c r="S296" i="146"/>
  <c r="W31" i="146"/>
  <c r="W56" i="148"/>
  <c r="T97" i="150"/>
  <c r="V114" i="145"/>
  <c r="S294" i="146"/>
  <c r="U32" i="150"/>
  <c r="U325" i="142"/>
  <c r="V298" i="142"/>
  <c r="V261" i="142"/>
  <c r="V369" i="146"/>
  <c r="T12" i="148"/>
  <c r="U310" i="146"/>
  <c r="W182" i="135"/>
  <c r="V211" i="145"/>
  <c r="T295" i="148"/>
  <c r="V331" i="134"/>
  <c r="U359" i="148"/>
  <c r="T149" i="150"/>
  <c r="V281" i="135"/>
  <c r="W54" i="146"/>
  <c r="T263" i="145"/>
  <c r="W107" i="146"/>
  <c r="T115" i="146"/>
  <c r="W365" i="146"/>
  <c r="T32" i="145"/>
  <c r="T156" i="145"/>
  <c r="T273" i="135"/>
  <c r="U45" i="134"/>
  <c r="W364" i="135"/>
  <c r="T144" i="135"/>
  <c r="W221" i="145"/>
  <c r="U376" i="146"/>
  <c r="R301" i="134"/>
  <c r="X89" i="134"/>
  <c r="W26" i="146"/>
  <c r="S25" i="134"/>
  <c r="S188" i="142"/>
  <c r="T203" i="135"/>
  <c r="T254" i="134"/>
  <c r="V328" i="146"/>
  <c r="S19" i="148"/>
  <c r="W267" i="145"/>
  <c r="W45" i="148"/>
  <c r="T324" i="145"/>
  <c r="S369" i="146"/>
  <c r="T239" i="142"/>
  <c r="T127" i="145"/>
  <c r="W187" i="145"/>
  <c r="V298" i="145"/>
  <c r="W230" i="134"/>
  <c r="U113" i="135"/>
  <c r="V325" i="145"/>
  <c r="S216" i="145"/>
  <c r="V260" i="148"/>
  <c r="V32" i="134"/>
  <c r="T341" i="146"/>
  <c r="V365" i="134"/>
  <c r="U54" i="148"/>
  <c r="W150" i="148"/>
  <c r="W309" i="145"/>
  <c r="T188" i="142"/>
  <c r="S246" i="148"/>
  <c r="S294" i="142"/>
  <c r="W231" i="145"/>
  <c r="U236" i="145"/>
  <c r="T84" i="134"/>
  <c r="T51" i="148"/>
  <c r="V119" i="135"/>
  <c r="V307" i="134"/>
  <c r="S157" i="142"/>
  <c r="U310" i="142"/>
  <c r="S21" i="145"/>
  <c r="W306" i="135"/>
  <c r="V32" i="150"/>
  <c r="V59" i="135"/>
  <c r="T199" i="142"/>
  <c r="W313" i="145"/>
  <c r="S54" i="134"/>
  <c r="T369" i="146"/>
  <c r="U106" i="146"/>
  <c r="W173" i="146"/>
  <c r="T23" i="134"/>
  <c r="S249" i="142"/>
  <c r="W108" i="145"/>
  <c r="U342" i="135"/>
  <c r="W268" i="145"/>
  <c r="U84" i="146"/>
  <c r="W306" i="146"/>
  <c r="U152" i="142"/>
  <c r="T85" i="146"/>
  <c r="T361" i="142"/>
  <c r="S82" i="146"/>
  <c r="W260" i="145"/>
  <c r="V201" i="148"/>
  <c r="W340" i="145"/>
  <c r="T341" i="142"/>
  <c r="V243" i="135"/>
  <c r="V54" i="145"/>
  <c r="U126" i="134"/>
  <c r="U300" i="146"/>
  <c r="V300" i="142"/>
  <c r="S118" i="145"/>
  <c r="U58" i="145"/>
  <c r="V306" i="142"/>
  <c r="S235" i="148"/>
  <c r="W236" i="145"/>
  <c r="T190" i="134"/>
  <c r="T140" i="135"/>
  <c r="W269" i="135"/>
  <c r="T239" i="135"/>
  <c r="T51" i="150"/>
  <c r="T62" i="145"/>
  <c r="U88" i="146"/>
  <c r="T182" i="146"/>
  <c r="T45" i="148"/>
  <c r="S168" i="135"/>
  <c r="S370" i="142"/>
  <c r="U94" i="145"/>
  <c r="V249" i="135"/>
  <c r="S331" i="142"/>
  <c r="T85" i="135"/>
  <c r="U361" i="134"/>
  <c r="T81" i="145"/>
  <c r="W338" i="148"/>
  <c r="V206" i="134"/>
  <c r="V85" i="135"/>
  <c r="U126" i="146"/>
  <c r="S279" i="134"/>
  <c r="T309" i="146"/>
  <c r="W140" i="146"/>
  <c r="T35" i="150"/>
  <c r="S49" i="150"/>
  <c r="V107" i="146"/>
  <c r="W145" i="148"/>
  <c r="V267" i="148"/>
  <c r="V340" i="146"/>
  <c r="U240" i="135"/>
  <c r="W331" i="148"/>
  <c r="U90" i="145"/>
  <c r="T152" i="135"/>
  <c r="V26" i="150"/>
  <c r="U190" i="152"/>
  <c r="T58" i="146"/>
  <c r="S111" i="135"/>
  <c r="T20" i="152"/>
  <c r="V345" i="146"/>
  <c r="S306" i="148"/>
  <c r="T366" i="150"/>
  <c r="V80" i="135"/>
  <c r="U187" i="148"/>
  <c r="S148" i="142"/>
  <c r="S20" i="146"/>
  <c r="S17" i="145"/>
  <c r="U244" i="145"/>
  <c r="W248" i="145"/>
  <c r="W61" i="146"/>
  <c r="W291" i="134"/>
  <c r="U270" i="146"/>
  <c r="W336" i="134"/>
  <c r="W138" i="142"/>
  <c r="W340" i="146"/>
  <c r="W217" i="134"/>
  <c r="V140" i="134"/>
  <c r="V182" i="142"/>
  <c r="W363" i="146"/>
  <c r="T230" i="146"/>
  <c r="S335" i="134"/>
  <c r="S198" i="142"/>
  <c r="V262" i="146"/>
  <c r="W209" i="146"/>
  <c r="U46" i="145"/>
  <c r="S231" i="148"/>
  <c r="V115" i="146"/>
  <c r="R46" i="134"/>
  <c r="V107" i="135"/>
  <c r="S273" i="146"/>
  <c r="U311" i="135"/>
  <c r="W202" i="150"/>
  <c r="S323" i="145"/>
  <c r="U280" i="135"/>
  <c r="U371" i="146"/>
  <c r="U186" i="142"/>
  <c r="S64" i="145"/>
  <c r="W79" i="146"/>
  <c r="V365" i="148"/>
  <c r="S44" i="150"/>
  <c r="S182" i="146"/>
  <c r="T180" i="145"/>
  <c r="V177" i="145"/>
  <c r="T300" i="152"/>
  <c r="T127" i="146"/>
  <c r="V274" i="148"/>
  <c r="V105" i="146"/>
  <c r="R84" i="134"/>
  <c r="U49" i="148"/>
  <c r="T79" i="134"/>
  <c r="U271" i="142"/>
  <c r="T84" i="135"/>
  <c r="T232" i="145"/>
  <c r="S30" i="134"/>
  <c r="W340" i="148"/>
  <c r="W283" i="135"/>
  <c r="S309" i="150"/>
  <c r="W80" i="146"/>
  <c r="W93" i="150"/>
  <c r="V303" i="145"/>
  <c r="U360" i="135"/>
  <c r="T304" i="142"/>
  <c r="S146" i="145"/>
  <c r="T251" i="145"/>
  <c r="S184" i="152"/>
  <c r="V82" i="146"/>
  <c r="V51" i="146"/>
  <c r="T30" i="146"/>
  <c r="W232" i="150"/>
  <c r="V128" i="145"/>
  <c r="U365" i="145"/>
  <c r="S158" i="146"/>
  <c r="V299" i="150"/>
  <c r="X53" i="134"/>
  <c r="U370" i="145"/>
  <c r="W356" i="135"/>
  <c r="T293" i="150"/>
  <c r="S300" i="142"/>
  <c r="T252" i="135"/>
  <c r="V342" i="135"/>
  <c r="T209" i="145"/>
  <c r="S274" i="142"/>
  <c r="T338" i="146"/>
  <c r="S340" i="145"/>
  <c r="U60" i="146"/>
  <c r="S231" i="135"/>
  <c r="U64" i="146"/>
  <c r="U302" i="148"/>
  <c r="W62" i="135"/>
  <c r="U294" i="145"/>
  <c r="W212" i="135"/>
  <c r="V168" i="152"/>
  <c r="V159" i="150"/>
  <c r="V126" i="135"/>
  <c r="T15" i="135"/>
  <c r="V81" i="145"/>
  <c r="W359" i="146"/>
  <c r="R17" i="134"/>
  <c r="S230" i="142"/>
  <c r="T364" i="146"/>
  <c r="W371" i="145"/>
  <c r="V83" i="146"/>
  <c r="U360" i="142"/>
  <c r="S356" i="134"/>
  <c r="X97" i="134"/>
  <c r="W23" i="134"/>
  <c r="W330" i="135"/>
  <c r="T124" i="145"/>
  <c r="S356" i="145"/>
  <c r="V332" i="146"/>
  <c r="V294" i="135"/>
  <c r="S47" i="134"/>
  <c r="R33" i="134"/>
  <c r="W199" i="142"/>
  <c r="V306" i="148"/>
  <c r="W267" i="142"/>
  <c r="W322" i="145"/>
  <c r="S151" i="135"/>
  <c r="W118" i="148"/>
  <c r="W92" i="134"/>
  <c r="S51" i="134"/>
  <c r="U241" i="135"/>
  <c r="V356" i="135"/>
  <c r="S344" i="135"/>
  <c r="U158" i="134"/>
  <c r="V305" i="134"/>
  <c r="W329" i="148"/>
  <c r="V219" i="135"/>
  <c r="T332" i="142"/>
  <c r="T20" i="150"/>
  <c r="T312" i="142"/>
  <c r="T112" i="135"/>
  <c r="T127" i="135"/>
  <c r="U30" i="134"/>
  <c r="W55" i="146"/>
  <c r="T115" i="142"/>
  <c r="U264" i="142"/>
  <c r="T82" i="145"/>
  <c r="V338" i="135"/>
  <c r="T138" i="135"/>
  <c r="W239" i="142"/>
  <c r="V23" i="146"/>
  <c r="V269" i="145"/>
  <c r="V242" i="135"/>
  <c r="V271" i="135"/>
  <c r="R355" i="134"/>
  <c r="U51" i="134"/>
  <c r="T353" i="135"/>
  <c r="S365" i="145"/>
  <c r="U359" i="150"/>
  <c r="S297" i="135"/>
  <c r="W189" i="150"/>
  <c r="S247" i="135"/>
  <c r="U245" i="148"/>
  <c r="S45" i="134"/>
  <c r="S340" i="146"/>
  <c r="T267" i="135"/>
  <c r="U341" i="135"/>
  <c r="U364" i="146"/>
  <c r="T126" i="142"/>
  <c r="U268" i="142"/>
  <c r="T363" i="135"/>
  <c r="T303" i="145"/>
  <c r="V129" i="134"/>
  <c r="W328" i="148"/>
  <c r="X19" i="134"/>
  <c r="V316" i="134"/>
  <c r="S127" i="134"/>
  <c r="V251" i="142"/>
  <c r="U327" i="134"/>
  <c r="V152" i="150"/>
  <c r="S118" i="148"/>
  <c r="T308" i="150"/>
  <c r="S245" i="148"/>
  <c r="V293" i="148"/>
  <c r="U261" i="145"/>
  <c r="S107" i="135"/>
  <c r="W154" i="135"/>
  <c r="U120" i="145"/>
  <c r="U267" i="134"/>
  <c r="T249" i="146"/>
  <c r="S147" i="135"/>
  <c r="W297" i="148"/>
  <c r="S330" i="146"/>
  <c r="U87" i="146"/>
  <c r="U232" i="150"/>
  <c r="S239" i="146"/>
  <c r="W58" i="146"/>
  <c r="V81" i="135"/>
  <c r="W167" i="145"/>
  <c r="S252" i="146"/>
  <c r="W126" i="146"/>
  <c r="S83" i="134"/>
  <c r="T235" i="135"/>
  <c r="V238" i="135"/>
  <c r="T261" i="145"/>
  <c r="T357" i="135"/>
  <c r="W218" i="135"/>
  <c r="T112" i="142"/>
  <c r="V284" i="134"/>
  <c r="T275" i="146"/>
  <c r="W301" i="148"/>
  <c r="V264" i="146"/>
  <c r="V355" i="142"/>
  <c r="T59" i="135"/>
  <c r="S177" i="134"/>
  <c r="W118" i="150"/>
  <c r="V244" i="135"/>
  <c r="W94" i="134"/>
  <c r="V213" i="146"/>
  <c r="U86" i="145"/>
  <c r="T119" i="135"/>
  <c r="V312" i="145"/>
  <c r="S277" i="135"/>
  <c r="W298" i="145"/>
  <c r="T44" i="146"/>
  <c r="S277" i="146"/>
  <c r="T372" i="146"/>
  <c r="T92" i="135"/>
  <c r="T306" i="135"/>
  <c r="U13" i="150"/>
  <c r="V241" i="134"/>
  <c r="V94" i="135"/>
  <c r="W277" i="145"/>
  <c r="W339" i="146"/>
  <c r="V138" i="135"/>
  <c r="T271" i="145"/>
  <c r="T229" i="145"/>
  <c r="T158" i="134"/>
  <c r="W263" i="135"/>
  <c r="U252" i="135"/>
  <c r="V293" i="135"/>
  <c r="W97" i="134"/>
  <c r="R86" i="134"/>
  <c r="T310" i="142"/>
  <c r="S365" i="134"/>
  <c r="T353" i="134"/>
  <c r="V332" i="145"/>
  <c r="V210" i="135"/>
  <c r="U87" i="134"/>
  <c r="S62" i="146"/>
  <c r="S35" i="150"/>
  <c r="W57" i="135"/>
  <c r="W305" i="148"/>
  <c r="U291" i="146"/>
  <c r="V297" i="150"/>
  <c r="W311" i="145"/>
  <c r="T27" i="152"/>
  <c r="V148" i="142"/>
  <c r="W302" i="135"/>
  <c r="V122" i="145"/>
  <c r="W360" i="145"/>
  <c r="U203" i="146"/>
  <c r="U316" i="134"/>
  <c r="V234" i="145"/>
  <c r="T153" i="142"/>
  <c r="V184" i="135"/>
  <c r="S367" i="146"/>
  <c r="V186" i="145"/>
  <c r="V59" i="146"/>
  <c r="V77" i="148"/>
  <c r="T94" i="148"/>
  <c r="T86" i="145"/>
  <c r="U370" i="135"/>
  <c r="V264" i="135"/>
  <c r="V187" i="134"/>
  <c r="T354" i="142"/>
  <c r="S148" i="146"/>
  <c r="S147" i="145"/>
  <c r="W337" i="135"/>
  <c r="U302" i="142"/>
  <c r="U111" i="134"/>
  <c r="T147" i="145"/>
  <c r="T336" i="135"/>
  <c r="T209" i="142"/>
  <c r="T370" i="148"/>
  <c r="V248" i="134"/>
  <c r="V301" i="142"/>
  <c r="T334" i="146"/>
  <c r="V56" i="146"/>
  <c r="T361" i="134"/>
  <c r="W81" i="134"/>
  <c r="U185" i="146"/>
  <c r="V153" i="135"/>
  <c r="W153" i="152"/>
  <c r="U254" i="134"/>
  <c r="S330" i="145"/>
  <c r="W52" i="146"/>
  <c r="T128" i="145"/>
  <c r="U190" i="146"/>
  <c r="W146" i="134"/>
  <c r="S199" i="135"/>
  <c r="U345" i="135"/>
  <c r="W291" i="146"/>
  <c r="W198" i="135"/>
  <c r="T86" i="146"/>
  <c r="T355" i="146"/>
  <c r="U266" i="145"/>
  <c r="U301" i="145"/>
  <c r="V63" i="135"/>
  <c r="R75" i="134"/>
  <c r="U337" i="135"/>
  <c r="T121" i="145"/>
  <c r="U304" i="146"/>
  <c r="W359" i="135"/>
  <c r="W157" i="145"/>
  <c r="U369" i="145"/>
  <c r="T376" i="134"/>
  <c r="W33" i="145"/>
  <c r="V344" i="134"/>
  <c r="V63" i="146"/>
  <c r="W281" i="145"/>
  <c r="U313" i="134"/>
  <c r="T148" i="135"/>
  <c r="S296" i="134"/>
  <c r="U115" i="145"/>
  <c r="S245" i="145"/>
  <c r="W252" i="145"/>
  <c r="U32" i="146"/>
  <c r="V127" i="135"/>
  <c r="W114" i="145"/>
  <c r="V117" i="145"/>
  <c r="V158" i="142"/>
  <c r="W144" i="134"/>
  <c r="U244" i="146"/>
  <c r="U81" i="145"/>
  <c r="U150" i="134"/>
  <c r="U79" i="145"/>
  <c r="S341" i="145"/>
  <c r="W22" i="152"/>
  <c r="S172" i="135"/>
  <c r="W156" i="145"/>
  <c r="S252" i="145"/>
  <c r="W213" i="135"/>
  <c r="U173" i="148"/>
  <c r="T261" i="135"/>
  <c r="U149" i="142"/>
  <c r="V330" i="135"/>
  <c r="U182" i="142"/>
  <c r="S156" i="135"/>
  <c r="T174" i="148"/>
  <c r="W153" i="148"/>
  <c r="V336" i="145"/>
  <c r="S52" i="134"/>
  <c r="R339" i="134"/>
  <c r="U68" i="134"/>
  <c r="T122" i="135"/>
  <c r="S55" i="135"/>
  <c r="T117" i="145"/>
  <c r="T237" i="150"/>
  <c r="T141" i="145"/>
  <c r="X32" i="134"/>
  <c r="T361" i="146"/>
  <c r="T304" i="145"/>
  <c r="T47" i="148"/>
  <c r="T105" i="134"/>
  <c r="S305" i="146"/>
  <c r="U32" i="152"/>
  <c r="X76" i="134"/>
  <c r="T358" i="146"/>
  <c r="W198" i="142"/>
  <c r="V306" i="135"/>
  <c r="S331" i="134"/>
  <c r="S28" i="134"/>
  <c r="U305" i="134"/>
  <c r="V78" i="135"/>
  <c r="V309" i="135"/>
  <c r="S56" i="134"/>
  <c r="T308" i="146"/>
  <c r="W282" i="146"/>
  <c r="S264" i="142"/>
  <c r="U151" i="134"/>
  <c r="W234" i="146"/>
  <c r="T297" i="146"/>
  <c r="T208" i="134"/>
  <c r="T355" i="134"/>
  <c r="W213" i="142"/>
  <c r="U232" i="142"/>
  <c r="S32" i="134"/>
  <c r="T281" i="134"/>
  <c r="T114" i="134"/>
  <c r="V105" i="134"/>
  <c r="V97" i="145"/>
  <c r="T121" i="134"/>
  <c r="S230" i="146"/>
  <c r="U301" i="134"/>
  <c r="U219" i="146"/>
  <c r="U307" i="146"/>
  <c r="U338" i="146"/>
  <c r="U108" i="145"/>
  <c r="S361" i="142"/>
  <c r="T155" i="142"/>
  <c r="T240" i="146"/>
  <c r="S214" i="146"/>
  <c r="W29" i="134"/>
  <c r="S311" i="135"/>
  <c r="U33" i="146"/>
  <c r="T338" i="134"/>
  <c r="V245" i="135"/>
  <c r="V13" i="145"/>
  <c r="V145" i="134"/>
  <c r="U116" i="142"/>
  <c r="T48" i="146"/>
  <c r="V283" i="135"/>
  <c r="W35" i="145"/>
  <c r="U218" i="145"/>
  <c r="V333" i="135"/>
  <c r="U29" i="150"/>
  <c r="S29" i="152"/>
  <c r="V12" i="148"/>
  <c r="V169" i="142"/>
  <c r="T140" i="142"/>
  <c r="S205" i="145"/>
  <c r="W279" i="146"/>
  <c r="W59" i="146"/>
  <c r="W308" i="145"/>
  <c r="W235" i="135"/>
  <c r="W82" i="135"/>
  <c r="T22" i="152"/>
  <c r="U27" i="135"/>
  <c r="V234" i="142"/>
  <c r="U209" i="134"/>
  <c r="U184" i="134"/>
  <c r="T19" i="134"/>
  <c r="X93" i="134"/>
  <c r="W263" i="146"/>
  <c r="T174" i="135"/>
  <c r="W22" i="145"/>
  <c r="V360" i="146"/>
  <c r="V329" i="142"/>
  <c r="T343" i="146"/>
  <c r="U337" i="134"/>
  <c r="U75" i="146"/>
  <c r="V355" i="145"/>
  <c r="S277" i="142"/>
  <c r="S233" i="142"/>
  <c r="W359" i="142"/>
  <c r="U366" i="134"/>
  <c r="U246" i="134"/>
  <c r="S266" i="142"/>
  <c r="V334" i="135"/>
  <c r="U199" i="146"/>
  <c r="V199" i="134"/>
  <c r="S201" i="142"/>
  <c r="V126" i="142"/>
  <c r="U24" i="150"/>
  <c r="V13" i="146"/>
  <c r="U358" i="134"/>
  <c r="V251" i="145"/>
  <c r="T178" i="134"/>
  <c r="W92" i="145"/>
  <c r="V249" i="134"/>
  <c r="T142" i="134"/>
  <c r="T328" i="134"/>
  <c r="W280" i="146"/>
  <c r="W267" i="134"/>
  <c r="U180" i="135"/>
  <c r="T251" i="146"/>
  <c r="W368" i="134"/>
  <c r="W155" i="146"/>
  <c r="V127" i="146"/>
  <c r="V21" i="150"/>
  <c r="U154" i="145"/>
  <c r="W342" i="148"/>
  <c r="S22" i="145"/>
  <c r="V267" i="134"/>
  <c r="U230" i="142"/>
  <c r="U110" i="135"/>
  <c r="V75" i="145"/>
  <c r="U120" i="148"/>
  <c r="V139" i="134"/>
  <c r="U295" i="145"/>
  <c r="V261" i="134"/>
  <c r="S77" i="146"/>
  <c r="U89" i="134"/>
  <c r="U359" i="146"/>
  <c r="U87" i="148"/>
  <c r="U204" i="135"/>
  <c r="V240" i="142"/>
  <c r="U143" i="135"/>
  <c r="S123" i="134"/>
  <c r="T95" i="150"/>
  <c r="V187" i="135"/>
  <c r="W137" i="142"/>
  <c r="V229" i="142"/>
  <c r="W178" i="135"/>
  <c r="U114" i="134"/>
  <c r="S141" i="142"/>
  <c r="V373" i="134"/>
  <c r="S233" i="145"/>
  <c r="S212" i="145"/>
  <c r="S83" i="148"/>
  <c r="W32" i="146"/>
  <c r="S207" i="134"/>
  <c r="V270" i="142"/>
  <c r="U76" i="134"/>
  <c r="T29" i="146"/>
  <c r="U232" i="135"/>
  <c r="S95" i="146"/>
  <c r="S324" i="142"/>
  <c r="T181" i="148"/>
  <c r="V32" i="145"/>
  <c r="U168" i="134"/>
  <c r="T293" i="134"/>
  <c r="S304" i="135"/>
  <c r="T218" i="142"/>
  <c r="S308" i="134"/>
  <c r="S86" i="145"/>
  <c r="U373" i="134"/>
  <c r="S155" i="134"/>
  <c r="V332" i="134"/>
  <c r="T145" i="146"/>
  <c r="T177" i="142"/>
  <c r="W325" i="134"/>
  <c r="V31" i="145"/>
  <c r="T339" i="134"/>
  <c r="U338" i="134"/>
  <c r="R94" i="134"/>
  <c r="W324" i="146"/>
  <c r="W23" i="150"/>
  <c r="W375" i="142"/>
  <c r="V22" i="135"/>
  <c r="V323" i="134"/>
  <c r="V277" i="142"/>
  <c r="U153" i="146"/>
  <c r="R296" i="134"/>
  <c r="W280" i="134"/>
  <c r="W362" i="146"/>
  <c r="W29" i="135"/>
  <c r="W293" i="146"/>
  <c r="T282" i="134"/>
  <c r="V308" i="142"/>
  <c r="W215" i="135"/>
  <c r="U76" i="135"/>
  <c r="W222" i="134"/>
  <c r="W75" i="146"/>
  <c r="T108" i="146"/>
  <c r="V244" i="146"/>
  <c r="T297" i="142"/>
  <c r="W268" i="135"/>
  <c r="W273" i="134"/>
  <c r="V339" i="146"/>
  <c r="S23" i="152"/>
  <c r="U126" i="135"/>
  <c r="U297" i="146"/>
  <c r="W277" i="146"/>
  <c r="V144" i="142"/>
  <c r="V332" i="142"/>
  <c r="V155" i="134"/>
  <c r="W116" i="146"/>
  <c r="S340" i="142"/>
  <c r="S215" i="142"/>
  <c r="T28" i="150"/>
  <c r="V17" i="152"/>
  <c r="W205" i="134"/>
  <c r="V201" i="134"/>
  <c r="T172" i="134"/>
  <c r="U92" i="134"/>
  <c r="S305" i="135"/>
  <c r="V124" i="145"/>
  <c r="U297" i="134"/>
  <c r="W234" i="135"/>
  <c r="V65" i="146"/>
  <c r="U268" i="135"/>
  <c r="T189" i="134"/>
  <c r="X68" i="134"/>
  <c r="W329" i="135"/>
  <c r="S108" i="142"/>
  <c r="V251" i="134"/>
  <c r="X62" i="134"/>
  <c r="V369" i="142"/>
  <c r="T370" i="134"/>
  <c r="V358" i="134"/>
  <c r="W34" i="152"/>
  <c r="T336" i="142"/>
  <c r="S342" i="142"/>
  <c r="S180" i="134"/>
  <c r="T52" i="134"/>
  <c r="U97" i="134"/>
  <c r="W119" i="134"/>
  <c r="V356" i="142"/>
  <c r="T205" i="134"/>
  <c r="S198" i="134"/>
  <c r="S366" i="134"/>
  <c r="U83" i="135"/>
  <c r="U154" i="135"/>
  <c r="S376" i="142"/>
  <c r="W12" i="135"/>
  <c r="S207" i="142"/>
  <c r="W14" i="146"/>
  <c r="V279" i="142"/>
  <c r="V88" i="135"/>
  <c r="W248" i="142"/>
  <c r="S371" i="135"/>
  <c r="U89" i="146"/>
  <c r="S179" i="146"/>
  <c r="U235" i="142"/>
  <c r="W120" i="142"/>
  <c r="U112" i="142"/>
  <c r="W239" i="146"/>
  <c r="S118" i="142"/>
  <c r="W335" i="142"/>
  <c r="U280" i="145"/>
  <c r="T344" i="142"/>
  <c r="S188" i="146"/>
  <c r="V324" i="148"/>
  <c r="T80" i="135"/>
  <c r="U326" i="134"/>
  <c r="W79" i="145"/>
  <c r="S79" i="146"/>
  <c r="U328" i="146"/>
  <c r="V199" i="142"/>
  <c r="S271" i="134"/>
  <c r="V83" i="145"/>
  <c r="V214" i="145"/>
  <c r="T136" i="150"/>
  <c r="T171" i="142"/>
  <c r="W283" i="134"/>
  <c r="S314" i="146"/>
  <c r="U305" i="146"/>
  <c r="U85" i="145"/>
  <c r="S210" i="146"/>
  <c r="S85" i="134"/>
  <c r="W307" i="146"/>
  <c r="W31" i="134"/>
  <c r="V109" i="146"/>
  <c r="W220" i="134"/>
  <c r="U242" i="146"/>
  <c r="V153" i="142"/>
  <c r="W19" i="150"/>
  <c r="T116" i="146"/>
  <c r="T34" i="134"/>
  <c r="S16" i="135"/>
  <c r="U211" i="146"/>
  <c r="V89" i="146"/>
  <c r="U355" i="146"/>
  <c r="S244" i="134"/>
  <c r="W80" i="135"/>
  <c r="T229" i="135"/>
  <c r="S20" i="152"/>
  <c r="T312" i="146"/>
  <c r="S60" i="135"/>
  <c r="S118" i="135"/>
  <c r="T154" i="134"/>
  <c r="V148" i="134"/>
  <c r="V13" i="150"/>
  <c r="S27" i="150"/>
  <c r="V115" i="145"/>
  <c r="W324" i="134"/>
  <c r="R92" i="134"/>
  <c r="W180" i="142"/>
  <c r="W304" i="134"/>
  <c r="U34" i="150"/>
  <c r="S33" i="146"/>
  <c r="S175" i="146"/>
  <c r="S367" i="145"/>
  <c r="V211" i="135"/>
  <c r="V331" i="145"/>
  <c r="T123" i="134"/>
  <c r="T331" i="134"/>
  <c r="T125" i="134"/>
  <c r="T14" i="152"/>
  <c r="U212" i="134"/>
  <c r="U174" i="134"/>
  <c r="S221" i="146"/>
  <c r="W44" i="134"/>
  <c r="S366" i="146"/>
  <c r="U28" i="134"/>
  <c r="S25" i="135"/>
  <c r="S170" i="142"/>
  <c r="U353" i="134"/>
  <c r="V190" i="142"/>
  <c r="W331" i="135"/>
  <c r="X74" i="134"/>
  <c r="S16" i="150"/>
  <c r="V20" i="135"/>
  <c r="V364" i="134"/>
  <c r="V300" i="146"/>
  <c r="V298" i="134"/>
  <c r="T369" i="134"/>
  <c r="T178" i="145"/>
  <c r="W28" i="150"/>
  <c r="V154" i="142"/>
  <c r="T161" i="134"/>
  <c r="S205" i="146"/>
  <c r="U167" i="134"/>
  <c r="W108" i="152"/>
  <c r="S233" i="135"/>
  <c r="S280" i="145"/>
  <c r="T236" i="134"/>
  <c r="W362" i="145"/>
  <c r="S265" i="146"/>
  <c r="U144" i="150"/>
  <c r="W176" i="134"/>
  <c r="V344" i="145"/>
  <c r="W190" i="146"/>
  <c r="S114" i="145"/>
  <c r="T182" i="148"/>
  <c r="S63" i="135"/>
  <c r="S49" i="134"/>
  <c r="S183" i="135"/>
  <c r="U167" i="142"/>
  <c r="V177" i="142"/>
  <c r="V373" i="135"/>
  <c r="W372" i="142"/>
  <c r="S151" i="134"/>
  <c r="U172" i="134"/>
  <c r="V53" i="146"/>
  <c r="T117" i="142"/>
  <c r="W358" i="145"/>
  <c r="U374" i="150"/>
  <c r="W314" i="135"/>
  <c r="V334" i="145"/>
  <c r="W339" i="145"/>
  <c r="W143" i="145"/>
  <c r="U207" i="134"/>
  <c r="T323" i="148"/>
  <c r="V201" i="146"/>
  <c r="U265" i="150"/>
  <c r="S327" i="135"/>
  <c r="V158" i="145"/>
  <c r="V359" i="142"/>
  <c r="U306" i="135"/>
  <c r="U21" i="134"/>
  <c r="R335" i="134"/>
  <c r="S83" i="135"/>
  <c r="W307" i="134"/>
  <c r="V49" i="150"/>
  <c r="S302" i="148"/>
  <c r="V366" i="146"/>
  <c r="V89" i="135"/>
  <c r="W202" i="134"/>
  <c r="V237" i="135"/>
  <c r="S314" i="135"/>
  <c r="V44" i="150"/>
  <c r="V50" i="148"/>
  <c r="T15" i="134"/>
  <c r="W25" i="150"/>
  <c r="S343" i="135"/>
  <c r="S309" i="142"/>
  <c r="W80" i="145"/>
  <c r="V368" i="146"/>
  <c r="U340" i="146"/>
  <c r="U58" i="146"/>
  <c r="W47" i="135"/>
  <c r="U364" i="145"/>
  <c r="S252" i="135"/>
  <c r="T145" i="145"/>
  <c r="T307" i="134"/>
  <c r="V152" i="134"/>
  <c r="W168" i="146"/>
  <c r="S329" i="142"/>
  <c r="W33" i="135"/>
  <c r="U188" i="142"/>
  <c r="S75" i="145"/>
  <c r="W21" i="135"/>
  <c r="W204" i="145"/>
  <c r="T168" i="145"/>
  <c r="U329" i="145"/>
  <c r="V49" i="145"/>
  <c r="T213" i="145"/>
  <c r="T47" i="134"/>
  <c r="W60" i="135"/>
  <c r="W251" i="148"/>
  <c r="S156" i="134"/>
  <c r="S264" i="134"/>
  <c r="W358" i="134"/>
  <c r="T324" i="142"/>
  <c r="T14" i="134"/>
  <c r="S322" i="145"/>
  <c r="S30" i="135"/>
  <c r="V292" i="142"/>
  <c r="V152" i="135"/>
  <c r="S179" i="134"/>
  <c r="T230" i="145"/>
  <c r="V373" i="145"/>
  <c r="V250" i="135"/>
  <c r="W87" i="150"/>
  <c r="T81" i="146"/>
  <c r="T324" i="134"/>
  <c r="W316" i="134"/>
  <c r="U18" i="152"/>
  <c r="S44" i="148"/>
  <c r="S127" i="145"/>
  <c r="V125" i="134"/>
  <c r="T216" i="142"/>
  <c r="W187" i="134"/>
  <c r="W66" i="148"/>
  <c r="T157" i="142"/>
  <c r="T370" i="135"/>
  <c r="U210" i="134"/>
  <c r="S269" i="146"/>
  <c r="S175" i="142"/>
  <c r="V322" i="146"/>
  <c r="S322" i="134"/>
  <c r="U339" i="145"/>
  <c r="V248" i="135"/>
  <c r="V14" i="145"/>
  <c r="T367" i="142"/>
  <c r="V120" i="135"/>
  <c r="V173" i="134"/>
  <c r="T106" i="135"/>
  <c r="W30" i="145"/>
  <c r="V118" i="142"/>
  <c r="T89" i="134"/>
  <c r="V209" i="142"/>
  <c r="X292" i="134"/>
  <c r="T274" i="142"/>
  <c r="S180" i="142"/>
  <c r="R98" i="134"/>
  <c r="S96" i="134"/>
  <c r="S223" i="134"/>
  <c r="U215" i="142"/>
  <c r="V24" i="152"/>
  <c r="W180" i="134"/>
  <c r="V265" i="135"/>
  <c r="S368" i="134"/>
  <c r="T147" i="134"/>
  <c r="S83" i="146"/>
  <c r="W262" i="134"/>
  <c r="U22" i="150"/>
  <c r="W302" i="134"/>
  <c r="S32" i="146"/>
  <c r="W303" i="134"/>
  <c r="W110" i="142"/>
  <c r="S95" i="134"/>
  <c r="U151" i="142"/>
  <c r="W20" i="150"/>
  <c r="S243" i="146"/>
  <c r="U106" i="150"/>
  <c r="V303" i="148"/>
  <c r="S35" i="148"/>
  <c r="V22" i="152"/>
  <c r="S359" i="135"/>
  <c r="S277" i="134"/>
  <c r="T278" i="135"/>
  <c r="R97" i="134"/>
  <c r="V376" i="145"/>
  <c r="S362" i="142"/>
  <c r="V171" i="148"/>
  <c r="S107" i="134"/>
  <c r="U357" i="134"/>
  <c r="U63" i="135"/>
  <c r="V64" i="135"/>
  <c r="S283" i="142"/>
  <c r="V117" i="142"/>
  <c r="V331" i="146"/>
  <c r="U307" i="134"/>
  <c r="S154" i="142"/>
  <c r="W206" i="142"/>
  <c r="T266" i="142"/>
  <c r="V357" i="148"/>
  <c r="S235" i="145"/>
  <c r="U357" i="142"/>
  <c r="U200" i="145"/>
  <c r="S120" i="135"/>
  <c r="T74" i="135"/>
  <c r="U363" i="146"/>
  <c r="S32" i="135"/>
  <c r="T129" i="134"/>
  <c r="U231" i="146"/>
  <c r="T248" i="146"/>
  <c r="U127" i="146"/>
  <c r="W267" i="135"/>
  <c r="V180" i="146"/>
  <c r="U116" i="135"/>
  <c r="U52" i="134"/>
  <c r="S204" i="134"/>
  <c r="V217" i="134"/>
  <c r="V285" i="134"/>
  <c r="V24" i="134"/>
  <c r="T21" i="135"/>
  <c r="V30" i="134"/>
  <c r="S236" i="134"/>
  <c r="W357" i="142"/>
  <c r="U362" i="146"/>
  <c r="V266" i="134"/>
  <c r="T145" i="134"/>
  <c r="V28" i="134"/>
  <c r="T159" i="134"/>
  <c r="S32" i="150"/>
  <c r="V333" i="150"/>
  <c r="V81" i="134"/>
  <c r="V80" i="145"/>
  <c r="R316" i="134"/>
  <c r="S353" i="148"/>
  <c r="W334" i="134"/>
  <c r="V362" i="148"/>
  <c r="S245" i="146"/>
  <c r="W81" i="145"/>
  <c r="T370" i="146"/>
  <c r="U359" i="145"/>
  <c r="W238" i="134"/>
  <c r="W241" i="142"/>
  <c r="U111" i="142"/>
  <c r="V211" i="150"/>
  <c r="T366" i="134"/>
  <c r="U185" i="145"/>
  <c r="U87" i="135"/>
  <c r="W51" i="135"/>
  <c r="T209" i="146"/>
  <c r="S264" i="146"/>
  <c r="W183" i="135"/>
  <c r="W299" i="145"/>
  <c r="T51" i="135"/>
  <c r="S247" i="148"/>
  <c r="T285" i="134"/>
  <c r="S242" i="135"/>
  <c r="U210" i="142"/>
  <c r="V149" i="135"/>
  <c r="V354" i="142"/>
  <c r="T21" i="150"/>
  <c r="R74" i="134"/>
  <c r="S125" i="135"/>
  <c r="U124" i="134"/>
  <c r="T137" i="146"/>
  <c r="U124" i="146"/>
  <c r="W245" i="142"/>
  <c r="U96" i="134"/>
  <c r="S360" i="142"/>
  <c r="X37" i="134"/>
  <c r="V334" i="146"/>
  <c r="R15" i="134"/>
  <c r="S126" i="145"/>
  <c r="W143" i="146"/>
  <c r="U183" i="135"/>
  <c r="W174" i="142"/>
  <c r="W18" i="135"/>
  <c r="W157" i="134"/>
  <c r="T16" i="152"/>
  <c r="U221" i="134"/>
  <c r="T356" i="142"/>
  <c r="W198" i="134"/>
  <c r="W261" i="134"/>
  <c r="U140" i="142"/>
  <c r="X344" i="134"/>
  <c r="U273" i="135"/>
  <c r="U93" i="135"/>
  <c r="T25" i="150"/>
  <c r="V77" i="145"/>
  <c r="T144" i="134"/>
  <c r="T76" i="146"/>
  <c r="W54" i="145"/>
  <c r="S145" i="146"/>
  <c r="U47" i="134"/>
  <c r="T152" i="142"/>
  <c r="U95" i="145"/>
  <c r="U146" i="145"/>
  <c r="V298" i="135"/>
  <c r="X310" i="134"/>
  <c r="V330" i="146"/>
  <c r="U139" i="135"/>
  <c r="W296" i="134"/>
  <c r="U146" i="146"/>
  <c r="V252" i="142"/>
  <c r="W336" i="135"/>
  <c r="S35" i="152"/>
  <c r="T187" i="142"/>
  <c r="S12" i="135"/>
  <c r="U240" i="146"/>
  <c r="W293" i="142"/>
  <c r="V147" i="142"/>
  <c r="U174" i="145"/>
  <c r="S280" i="134"/>
  <c r="U218" i="142"/>
  <c r="T19" i="146"/>
  <c r="T177" i="152"/>
  <c r="V58" i="134"/>
  <c r="W57" i="134"/>
  <c r="T279" i="145"/>
  <c r="V16" i="145"/>
  <c r="U266" i="134"/>
  <c r="V293" i="146"/>
  <c r="V95" i="148"/>
  <c r="U12" i="146"/>
  <c r="V360" i="134"/>
  <c r="U137" i="148"/>
  <c r="W143" i="134"/>
  <c r="U189" i="148"/>
  <c r="S239" i="142"/>
  <c r="S355" i="142"/>
  <c r="W338" i="142"/>
  <c r="W183" i="142"/>
  <c r="W138" i="145"/>
  <c r="U158" i="146"/>
  <c r="V31" i="134"/>
  <c r="V308" i="135"/>
  <c r="S239" i="134"/>
  <c r="W160" i="134"/>
  <c r="V24" i="150"/>
  <c r="V264" i="145"/>
  <c r="T56" i="146"/>
  <c r="T60" i="145"/>
  <c r="W115" i="152"/>
  <c r="S185" i="135"/>
  <c r="V90" i="135"/>
  <c r="V116" i="142"/>
  <c r="R333" i="134"/>
  <c r="W148" i="134"/>
  <c r="T26" i="150"/>
  <c r="V275" i="134"/>
  <c r="T115" i="134"/>
  <c r="W250" i="145"/>
  <c r="S85" i="145"/>
  <c r="S251" i="134"/>
  <c r="U229" i="146"/>
  <c r="S121" i="142"/>
  <c r="W27" i="134"/>
  <c r="W78" i="145"/>
  <c r="S279" i="135"/>
  <c r="V48" i="135"/>
  <c r="T216" i="146"/>
  <c r="V76" i="145"/>
  <c r="U329" i="148"/>
  <c r="U16" i="135"/>
  <c r="U152" i="134"/>
  <c r="S18" i="150"/>
  <c r="V93" i="134"/>
  <c r="T35" i="134"/>
  <c r="V371" i="135"/>
  <c r="S203" i="135"/>
  <c r="V29" i="146"/>
  <c r="V248" i="146"/>
  <c r="T125" i="135"/>
  <c r="U156" i="134"/>
  <c r="V326" i="134"/>
  <c r="V275" i="135"/>
  <c r="X343" i="134"/>
  <c r="V203" i="146"/>
  <c r="S55" i="146"/>
  <c r="U77" i="146"/>
  <c r="W335" i="134"/>
  <c r="S92" i="146"/>
  <c r="T235" i="134"/>
  <c r="V374" i="142"/>
  <c r="W341" i="142"/>
  <c r="U178" i="145"/>
  <c r="T60" i="146"/>
  <c r="V31" i="150"/>
  <c r="S345" i="142"/>
  <c r="S233" i="146"/>
  <c r="V118" i="146"/>
  <c r="W117" i="146"/>
  <c r="T139" i="146"/>
  <c r="V326" i="135"/>
  <c r="X81" i="134"/>
  <c r="V92" i="134"/>
  <c r="R13" i="134"/>
  <c r="V364" i="146"/>
  <c r="T191" i="134"/>
  <c r="W175" i="146"/>
  <c r="V281" i="142"/>
  <c r="T15" i="150"/>
  <c r="V310" i="142"/>
  <c r="S150" i="146"/>
  <c r="S176" i="134"/>
  <c r="S90" i="146"/>
  <c r="S278" i="135"/>
  <c r="T120" i="135"/>
  <c r="U24" i="146"/>
  <c r="T147" i="142"/>
  <c r="U300" i="134"/>
  <c r="W354" i="134"/>
  <c r="V324" i="134"/>
  <c r="U150" i="146"/>
  <c r="V31" i="152"/>
  <c r="X60" i="134"/>
  <c r="W309" i="148"/>
  <c r="S200" i="142"/>
  <c r="W28" i="145"/>
  <c r="U119" i="146"/>
  <c r="U21" i="152"/>
  <c r="X315" i="134"/>
  <c r="T25" i="135"/>
  <c r="W264" i="145"/>
  <c r="S244" i="145"/>
  <c r="W17" i="152"/>
  <c r="U340" i="134"/>
  <c r="W344" i="135"/>
  <c r="S35" i="146"/>
  <c r="S156" i="146"/>
  <c r="T375" i="142"/>
  <c r="T238" i="145"/>
  <c r="V187" i="145"/>
  <c r="W128" i="134"/>
  <c r="V278" i="142"/>
  <c r="W299" i="134"/>
  <c r="V23" i="134"/>
  <c r="W115" i="135"/>
  <c r="W354" i="135"/>
  <c r="S186" i="134"/>
  <c r="V186" i="146"/>
  <c r="S23" i="135"/>
  <c r="V178" i="134"/>
  <c r="S297" i="146"/>
  <c r="V111" i="146"/>
  <c r="W216" i="142"/>
  <c r="S354" i="142"/>
  <c r="W260" i="134"/>
  <c r="R78" i="134"/>
  <c r="V354" i="146"/>
  <c r="S275" i="134"/>
  <c r="T243" i="146"/>
  <c r="S363" i="134"/>
  <c r="U274" i="146"/>
  <c r="S250" i="146"/>
  <c r="V124" i="146"/>
  <c r="W270" i="134"/>
  <c r="S82" i="135"/>
  <c r="V304" i="142"/>
  <c r="S124" i="134"/>
  <c r="U249" i="142"/>
  <c r="X329" i="134"/>
  <c r="U110" i="134"/>
  <c r="V214" i="146"/>
  <c r="V371" i="146"/>
  <c r="U153" i="134"/>
  <c r="T111" i="134"/>
  <c r="S174" i="146"/>
  <c r="S250" i="142"/>
  <c r="S238" i="135"/>
  <c r="V232" i="134"/>
  <c r="V113" i="135"/>
  <c r="S211" i="142"/>
  <c r="V75" i="146"/>
  <c r="V76" i="146"/>
  <c r="R373" i="134"/>
  <c r="S346" i="134"/>
  <c r="U136" i="148"/>
  <c r="T363" i="146"/>
  <c r="V205" i="146"/>
  <c r="S86" i="146"/>
  <c r="U144" i="135"/>
  <c r="V312" i="142"/>
  <c r="W346" i="134"/>
  <c r="R35" i="134"/>
  <c r="S92" i="135"/>
  <c r="T303" i="146"/>
  <c r="W363" i="134"/>
  <c r="U80" i="134"/>
  <c r="W126" i="145"/>
  <c r="U233" i="142"/>
  <c r="S144" i="142"/>
  <c r="T75" i="145"/>
  <c r="V108" i="134"/>
  <c r="U200" i="146"/>
  <c r="S53" i="145"/>
  <c r="V333" i="134"/>
  <c r="U232" i="146"/>
  <c r="T113" i="134"/>
  <c r="W276" i="146"/>
  <c r="U325" i="134"/>
  <c r="W339" i="134"/>
  <c r="V149" i="142"/>
  <c r="W364" i="142"/>
  <c r="T76" i="134"/>
  <c r="U368" i="134"/>
  <c r="S14" i="152"/>
  <c r="U22" i="135"/>
  <c r="W240" i="134"/>
  <c r="U175" i="146"/>
  <c r="V355" i="146"/>
  <c r="T371" i="135"/>
  <c r="V111" i="142"/>
  <c r="W158" i="134"/>
  <c r="U309" i="135"/>
  <c r="T76" i="148"/>
  <c r="U180" i="134"/>
  <c r="V217" i="135"/>
  <c r="U310" i="134"/>
  <c r="W62" i="145"/>
  <c r="U25" i="134"/>
  <c r="V159" i="135"/>
  <c r="U159" i="148"/>
  <c r="T248" i="142"/>
  <c r="T372" i="148"/>
  <c r="T357" i="142"/>
  <c r="U368" i="145"/>
  <c r="V17" i="135"/>
  <c r="W18" i="146"/>
  <c r="V32" i="135"/>
  <c r="T198" i="148"/>
  <c r="W83" i="135"/>
  <c r="S201" i="150"/>
  <c r="T168" i="142"/>
  <c r="V357" i="134"/>
  <c r="S217" i="146"/>
  <c r="V92" i="146"/>
  <c r="T310" i="145"/>
  <c r="V204" i="134"/>
  <c r="W182" i="134"/>
  <c r="S91" i="145"/>
  <c r="U324" i="134"/>
  <c r="U233" i="134"/>
  <c r="V253" i="134"/>
  <c r="W20" i="134"/>
  <c r="U121" i="142"/>
  <c r="S53" i="146"/>
  <c r="U334" i="134"/>
  <c r="U59" i="134"/>
  <c r="V174" i="145"/>
  <c r="U249" i="134"/>
  <c r="S312" i="146"/>
  <c r="V279" i="135"/>
  <c r="W375" i="146"/>
  <c r="U75" i="145"/>
  <c r="V294" i="145"/>
  <c r="V242" i="145"/>
  <c r="V334" i="142"/>
  <c r="W83" i="145"/>
  <c r="W184" i="148"/>
  <c r="V19" i="152"/>
  <c r="U261" i="146"/>
  <c r="T28" i="134"/>
  <c r="S156" i="142"/>
  <c r="T309" i="142"/>
  <c r="S117" i="145"/>
  <c r="T22" i="145"/>
  <c r="W17" i="146"/>
  <c r="W363" i="145"/>
  <c r="W18" i="134"/>
  <c r="W168" i="148"/>
  <c r="U85" i="148"/>
  <c r="U216" i="148"/>
  <c r="W43" i="134"/>
  <c r="U63" i="146"/>
  <c r="T13" i="152"/>
  <c r="U51" i="135"/>
  <c r="W344" i="148"/>
  <c r="S248" i="134"/>
  <c r="U311" i="142"/>
  <c r="U302" i="135"/>
  <c r="T120" i="146"/>
  <c r="V252" i="145"/>
  <c r="W64" i="145"/>
  <c r="W33" i="134"/>
  <c r="S338" i="135"/>
  <c r="X291" i="134"/>
  <c r="T32" i="135"/>
  <c r="T216" i="135"/>
  <c r="S176" i="135"/>
  <c r="W24" i="145"/>
  <c r="W37" i="134"/>
  <c r="S315" i="134"/>
  <c r="U155" i="142"/>
  <c r="S128" i="152"/>
  <c r="W90" i="135"/>
  <c r="V112" i="148"/>
  <c r="S139" i="145"/>
  <c r="T232" i="146"/>
  <c r="S334" i="134"/>
  <c r="T96" i="135"/>
  <c r="T213" i="142"/>
  <c r="W280" i="145"/>
  <c r="V297" i="135"/>
  <c r="W217" i="150"/>
  <c r="S363" i="135"/>
  <c r="U367" i="148"/>
  <c r="T235" i="146"/>
  <c r="U111" i="135"/>
  <c r="S147" i="146"/>
  <c r="W215" i="142"/>
  <c r="T206" i="150"/>
  <c r="T329" i="135"/>
  <c r="V15" i="152"/>
  <c r="W243" i="145"/>
  <c r="U265" i="134"/>
  <c r="T127" i="142"/>
  <c r="S15" i="135"/>
  <c r="S113" i="146"/>
  <c r="S330" i="135"/>
  <c r="U13" i="146"/>
  <c r="W59" i="135"/>
  <c r="T214" i="145"/>
  <c r="S18" i="134"/>
  <c r="V249" i="146"/>
  <c r="T244" i="135"/>
  <c r="V60" i="134"/>
  <c r="U248" i="142"/>
  <c r="S152" i="134"/>
  <c r="T145" i="148"/>
  <c r="S333" i="148"/>
  <c r="U95" i="150"/>
  <c r="V305" i="135"/>
  <c r="V110" i="146"/>
  <c r="T345" i="134"/>
  <c r="U306" i="134"/>
  <c r="T110" i="134"/>
  <c r="U276" i="142"/>
  <c r="S263" i="146"/>
  <c r="X82" i="134"/>
  <c r="V112" i="135"/>
  <c r="S271" i="146"/>
  <c r="S230" i="134"/>
  <c r="V114" i="146"/>
  <c r="V311" i="134"/>
  <c r="W218" i="134"/>
  <c r="U294" i="134"/>
  <c r="T122" i="134"/>
  <c r="T345" i="142"/>
  <c r="S274" i="150"/>
  <c r="V55" i="146"/>
  <c r="U372" i="142"/>
  <c r="R96" i="134"/>
  <c r="W12" i="145"/>
  <c r="S97" i="145"/>
  <c r="T63" i="146"/>
  <c r="V171" i="145"/>
  <c r="U108" i="142"/>
  <c r="S305" i="142"/>
  <c r="W343" i="134"/>
  <c r="U142" i="148"/>
  <c r="T279" i="146"/>
  <c r="V169" i="145"/>
  <c r="T82" i="135"/>
  <c r="S284" i="134"/>
  <c r="U14" i="135"/>
  <c r="U77" i="145"/>
  <c r="T118" i="150"/>
  <c r="U367" i="135"/>
  <c r="T82" i="148"/>
  <c r="W180" i="135"/>
  <c r="U220" i="134"/>
  <c r="W184" i="142"/>
  <c r="T171" i="134"/>
  <c r="U234" i="142"/>
  <c r="U117" i="146"/>
  <c r="S208" i="135"/>
  <c r="U325" i="148"/>
  <c r="U239" i="142"/>
  <c r="V295" i="142"/>
  <c r="V204" i="146"/>
  <c r="V359" i="135"/>
  <c r="V187" i="146"/>
  <c r="V185" i="150"/>
  <c r="U207" i="146"/>
  <c r="S27" i="135"/>
  <c r="U262" i="142"/>
  <c r="W303" i="142"/>
  <c r="W169" i="135"/>
  <c r="V202" i="135"/>
  <c r="U119" i="142"/>
  <c r="W25" i="152"/>
  <c r="U216" i="134"/>
  <c r="W125" i="146"/>
  <c r="T34" i="135"/>
  <c r="W214" i="142"/>
  <c r="W45" i="145"/>
  <c r="T260" i="134"/>
  <c r="W28" i="134"/>
  <c r="W333" i="142"/>
  <c r="U169" i="142"/>
  <c r="U209" i="146"/>
  <c r="U30" i="152"/>
  <c r="V106" i="135"/>
  <c r="S64" i="135"/>
  <c r="T119" i="134"/>
  <c r="S65" i="134"/>
  <c r="T309" i="135"/>
  <c r="V15" i="150"/>
  <c r="T23" i="150"/>
  <c r="V123" i="134"/>
  <c r="V62" i="146"/>
  <c r="U94" i="135"/>
  <c r="W336" i="146"/>
  <c r="R29" i="134"/>
  <c r="T13" i="145"/>
  <c r="T344" i="134"/>
  <c r="T189" i="142"/>
  <c r="U53" i="146"/>
  <c r="U171" i="134"/>
  <c r="V324" i="135"/>
  <c r="V276" i="145"/>
  <c r="U303" i="134"/>
  <c r="T297" i="148"/>
  <c r="W113" i="134"/>
  <c r="V63" i="134"/>
  <c r="U141" i="142"/>
  <c r="T372" i="134"/>
  <c r="U110" i="145"/>
  <c r="X364" i="134"/>
  <c r="S374" i="145"/>
  <c r="S59" i="145"/>
  <c r="U145" i="145"/>
  <c r="V279" i="134"/>
  <c r="T373" i="142"/>
  <c r="S365" i="146"/>
  <c r="U199" i="142"/>
  <c r="V177" i="134"/>
  <c r="W212" i="145"/>
  <c r="X35" i="134"/>
  <c r="X378" i="134"/>
  <c r="T24" i="134"/>
  <c r="T200" i="142"/>
  <c r="S147" i="148"/>
  <c r="R370" i="134"/>
  <c r="V314" i="142"/>
  <c r="R66" i="134"/>
  <c r="V91" i="135"/>
  <c r="S106" i="134"/>
  <c r="T189" i="145"/>
  <c r="S161" i="134"/>
  <c r="V313" i="146"/>
  <c r="S26" i="135"/>
  <c r="T298" i="135"/>
  <c r="W294" i="142"/>
  <c r="U30" i="148"/>
  <c r="V283" i="148"/>
  <c r="R26" i="134"/>
  <c r="W261" i="146"/>
  <c r="W48" i="146"/>
  <c r="W355" i="142"/>
  <c r="T90" i="146"/>
  <c r="V357" i="142"/>
  <c r="V212" i="142"/>
  <c r="W82" i="146"/>
  <c r="R324" i="134"/>
  <c r="U91" i="146"/>
  <c r="W365" i="134"/>
  <c r="S110" i="134"/>
  <c r="S13" i="150"/>
  <c r="W374" i="134"/>
  <c r="V121" i="142"/>
  <c r="S369" i="148"/>
  <c r="U150" i="135"/>
  <c r="U20" i="146"/>
  <c r="V375" i="145"/>
  <c r="R312" i="134"/>
  <c r="T220" i="142"/>
  <c r="V367" i="142"/>
  <c r="T109" i="142"/>
  <c r="U139" i="142"/>
  <c r="T151" i="146"/>
  <c r="T19" i="150"/>
  <c r="U141" i="134"/>
  <c r="W16" i="135"/>
  <c r="S292" i="134"/>
  <c r="U293" i="134"/>
  <c r="S333" i="142"/>
  <c r="W265" i="134"/>
  <c r="T198" i="150"/>
  <c r="V342" i="148"/>
  <c r="T114" i="135"/>
  <c r="T20" i="145"/>
  <c r="W314" i="134"/>
  <c r="U274" i="145"/>
  <c r="S295" i="135"/>
  <c r="T276" i="145"/>
  <c r="W65" i="135"/>
  <c r="W172" i="146"/>
  <c r="X99" i="134"/>
  <c r="T241" i="145"/>
  <c r="T311" i="146"/>
  <c r="U204" i="145"/>
  <c r="V124" i="142"/>
  <c r="U313" i="142"/>
  <c r="S17" i="150"/>
  <c r="U283" i="134"/>
  <c r="U115" i="148"/>
  <c r="U139" i="146"/>
  <c r="T105" i="142"/>
  <c r="W372" i="134"/>
  <c r="S265" i="142"/>
  <c r="T284" i="134"/>
  <c r="U49" i="135"/>
  <c r="T354" i="134"/>
  <c r="T249" i="134"/>
  <c r="T139" i="135"/>
  <c r="W374" i="142"/>
  <c r="W180" i="145"/>
  <c r="T146" i="135"/>
  <c r="U21" i="145"/>
  <c r="U56" i="135"/>
  <c r="U202" i="135"/>
  <c r="V376" i="142"/>
  <c r="T52" i="135"/>
  <c r="V202" i="134"/>
  <c r="U157" i="146"/>
  <c r="W65" i="134"/>
  <c r="V213" i="135"/>
  <c r="V246" i="142"/>
  <c r="S210" i="142"/>
  <c r="W358" i="142"/>
  <c r="U92" i="135"/>
  <c r="U232" i="134"/>
  <c r="S84" i="135"/>
  <c r="T368" i="134"/>
  <c r="V122" i="142"/>
  <c r="V169" i="134"/>
  <c r="U295" i="134"/>
  <c r="V76" i="135"/>
  <c r="W118" i="145"/>
  <c r="W314" i="148"/>
  <c r="S90" i="145"/>
  <c r="T127" i="134"/>
  <c r="W205" i="135"/>
  <c r="T167" i="134"/>
  <c r="W376" i="135"/>
  <c r="U223" i="134"/>
  <c r="S112" i="142"/>
  <c r="T249" i="135"/>
  <c r="V278" i="134"/>
  <c r="U238" i="145"/>
  <c r="X314" i="134"/>
  <c r="T307" i="135"/>
  <c r="V128" i="135"/>
  <c r="V37" i="134"/>
  <c r="W300" i="142"/>
  <c r="S339" i="142"/>
  <c r="W150" i="142"/>
  <c r="S292" i="146"/>
  <c r="W200" i="142"/>
  <c r="W93" i="135"/>
  <c r="S301" i="142"/>
  <c r="T306" i="134"/>
  <c r="U19" i="152"/>
  <c r="S238" i="145"/>
  <c r="U175" i="134"/>
  <c r="V277" i="134"/>
  <c r="T92" i="134"/>
  <c r="T81" i="134"/>
  <c r="S160" i="134"/>
  <c r="S20" i="150"/>
  <c r="S244" i="135"/>
  <c r="T281" i="135"/>
  <c r="T50" i="135"/>
  <c r="R14" i="134"/>
  <c r="U139" i="145"/>
  <c r="V109" i="134"/>
  <c r="V372" i="142"/>
  <c r="U292" i="135"/>
  <c r="S246" i="135"/>
  <c r="V159" i="142"/>
  <c r="U125" i="134"/>
  <c r="U55" i="135"/>
  <c r="S301" i="150"/>
  <c r="U83" i="134"/>
  <c r="V208" i="134"/>
  <c r="W215" i="134"/>
  <c r="T172" i="135"/>
  <c r="W120" i="146"/>
  <c r="U322" i="134"/>
  <c r="T269" i="142"/>
  <c r="S62" i="134"/>
  <c r="S275" i="135"/>
  <c r="U74" i="146"/>
  <c r="T210" i="146"/>
  <c r="R375" i="134"/>
  <c r="V347" i="134"/>
  <c r="V87" i="135"/>
  <c r="U21" i="135"/>
  <c r="V146" i="146"/>
  <c r="U312" i="146"/>
  <c r="U142" i="146"/>
  <c r="W46" i="135"/>
  <c r="V21" i="152"/>
  <c r="W27" i="135"/>
  <c r="V123" i="146"/>
  <c r="V28" i="146"/>
  <c r="S16" i="145"/>
  <c r="T201" i="142"/>
  <c r="U245" i="146"/>
  <c r="T313" i="134"/>
  <c r="S334" i="135"/>
  <c r="T268" i="134"/>
  <c r="U58" i="134"/>
  <c r="T22" i="135"/>
  <c r="W363" i="142"/>
  <c r="W302" i="142"/>
  <c r="W20" i="146"/>
  <c r="S344" i="134"/>
  <c r="U245" i="145"/>
  <c r="T30" i="145"/>
  <c r="S330" i="142"/>
  <c r="S270" i="135"/>
  <c r="R372" i="134"/>
  <c r="S138" i="145"/>
  <c r="V159" i="146"/>
  <c r="S260" i="134"/>
  <c r="W369" i="142"/>
  <c r="W64" i="135"/>
  <c r="T277" i="145"/>
  <c r="T343" i="135"/>
  <c r="V216" i="135"/>
  <c r="S281" i="135"/>
  <c r="V272" i="135"/>
  <c r="T142" i="142"/>
  <c r="V97" i="146"/>
  <c r="T203" i="146"/>
  <c r="T296" i="134"/>
  <c r="T301" i="135"/>
  <c r="V114" i="135"/>
  <c r="W91" i="145"/>
  <c r="S202" i="134"/>
  <c r="W184" i="135"/>
  <c r="T12" i="135"/>
  <c r="T168" i="134"/>
  <c r="V91" i="146"/>
  <c r="T272" i="134"/>
  <c r="V200" i="146"/>
  <c r="W150" i="146"/>
  <c r="V110" i="142"/>
  <c r="T299" i="134"/>
  <c r="V170" i="146"/>
  <c r="V117" i="135"/>
  <c r="S354" i="135"/>
  <c r="S74" i="146"/>
  <c r="T85" i="134"/>
  <c r="U150" i="142"/>
  <c r="T294" i="142"/>
  <c r="W322" i="146"/>
  <c r="W56" i="146"/>
  <c r="W13" i="135"/>
  <c r="V96" i="135"/>
  <c r="W127" i="145"/>
  <c r="W34" i="150"/>
  <c r="S112" i="134"/>
  <c r="W292" i="146"/>
  <c r="U125" i="142"/>
  <c r="S323" i="135"/>
  <c r="S217" i="142"/>
  <c r="S307" i="146"/>
  <c r="S124" i="142"/>
  <c r="V175" i="142"/>
  <c r="S125" i="134"/>
  <c r="U262" i="135"/>
  <c r="W360" i="146"/>
  <c r="U84" i="135"/>
  <c r="V171" i="135"/>
  <c r="V16" i="150"/>
  <c r="V305" i="146"/>
  <c r="S332" i="146"/>
  <c r="V118" i="145"/>
  <c r="V112" i="134"/>
  <c r="T363" i="145"/>
  <c r="T326" i="146"/>
  <c r="S170" i="146"/>
  <c r="T16" i="150"/>
  <c r="V33" i="135"/>
  <c r="V234" i="146"/>
  <c r="S143" i="146"/>
  <c r="U169" i="148"/>
  <c r="U13" i="135"/>
  <c r="W345" i="142"/>
  <c r="T180" i="134"/>
  <c r="T202" i="146"/>
  <c r="W354" i="142"/>
  <c r="U140" i="146"/>
  <c r="T378" i="134"/>
  <c r="S170" i="134"/>
  <c r="T374" i="134"/>
  <c r="S92" i="134"/>
  <c r="W181" i="146"/>
  <c r="S270" i="146"/>
  <c r="T179" i="146"/>
  <c r="V34" i="146"/>
  <c r="U170" i="142"/>
  <c r="T108" i="134"/>
  <c r="S137" i="134"/>
  <c r="V55" i="135"/>
  <c r="S110" i="145"/>
  <c r="R27" i="134"/>
  <c r="S23" i="146"/>
  <c r="V85" i="146"/>
  <c r="W218" i="146"/>
  <c r="V89" i="145"/>
  <c r="U244" i="135"/>
  <c r="X79" i="134"/>
  <c r="V176" i="145"/>
  <c r="V25" i="146"/>
  <c r="V92" i="150"/>
  <c r="V19" i="146"/>
  <c r="T264" i="134"/>
  <c r="W149" i="145"/>
  <c r="V239" i="150"/>
  <c r="U182" i="146"/>
  <c r="W146" i="152"/>
  <c r="S143" i="145"/>
  <c r="V16" i="146"/>
  <c r="V234" i="135"/>
  <c r="W178" i="134"/>
  <c r="V107" i="145"/>
  <c r="U242" i="142"/>
  <c r="V203" i="134"/>
  <c r="T37" i="134"/>
  <c r="V128" i="142"/>
  <c r="U75" i="135"/>
  <c r="V121" i="148"/>
  <c r="X346" i="134"/>
  <c r="V247" i="148"/>
  <c r="S357" i="142"/>
  <c r="W219" i="135"/>
  <c r="W261" i="142"/>
  <c r="S361" i="135"/>
  <c r="W31" i="145"/>
  <c r="T156" i="150"/>
  <c r="W115" i="145"/>
  <c r="W338" i="135"/>
  <c r="W220" i="148"/>
  <c r="V322" i="145"/>
  <c r="S190" i="146"/>
  <c r="V77" i="146"/>
  <c r="W182" i="146"/>
  <c r="S171" i="142"/>
  <c r="T94" i="134"/>
  <c r="T93" i="135"/>
  <c r="V237" i="134"/>
  <c r="V375" i="142"/>
  <c r="T108" i="142"/>
  <c r="V167" i="142"/>
  <c r="T44" i="150"/>
  <c r="V327" i="152"/>
  <c r="V206" i="148"/>
  <c r="S128" i="146"/>
  <c r="S47" i="148"/>
  <c r="T233" i="142"/>
  <c r="W216" i="134"/>
  <c r="R61" i="134"/>
  <c r="T314" i="145"/>
  <c r="W275" i="135"/>
  <c r="V240" i="145"/>
  <c r="S248" i="135"/>
  <c r="U74" i="134"/>
  <c r="T323" i="145"/>
  <c r="T374" i="146"/>
  <c r="S359" i="134"/>
  <c r="U208" i="148"/>
  <c r="W231" i="146"/>
  <c r="T24" i="148"/>
  <c r="V246" i="146"/>
  <c r="W52" i="148"/>
  <c r="T371" i="134"/>
  <c r="R330" i="134"/>
  <c r="S169" i="145"/>
  <c r="V208" i="142"/>
  <c r="T79" i="145"/>
  <c r="U115" i="150"/>
  <c r="V233" i="148"/>
  <c r="U372" i="135"/>
  <c r="T329" i="150"/>
  <c r="U82" i="146"/>
  <c r="T242" i="146"/>
  <c r="U186" i="146"/>
  <c r="S311" i="134"/>
  <c r="W217" i="142"/>
  <c r="W275" i="145"/>
  <c r="W12" i="146"/>
  <c r="T96" i="146"/>
  <c r="W168" i="134"/>
  <c r="S201" i="145"/>
  <c r="V276" i="142"/>
  <c r="S202" i="146"/>
  <c r="W91" i="134"/>
  <c r="U343" i="134"/>
  <c r="W97" i="148"/>
  <c r="S202" i="135"/>
  <c r="T212" i="145"/>
  <c r="W125" i="145"/>
  <c r="W214" i="134"/>
  <c r="U229" i="145"/>
  <c r="U14" i="134"/>
  <c r="T56" i="148"/>
  <c r="T201" i="146"/>
  <c r="W118" i="135"/>
  <c r="V189" i="142"/>
  <c r="W367" i="145"/>
  <c r="W203" i="134"/>
  <c r="T52" i="146"/>
  <c r="U176" i="134"/>
  <c r="W48" i="148"/>
  <c r="V236" i="148"/>
  <c r="W23" i="145"/>
  <c r="V222" i="134"/>
  <c r="V369" i="145"/>
  <c r="X24" i="134"/>
  <c r="U144" i="145"/>
  <c r="W299" i="146"/>
  <c r="T35" i="135"/>
  <c r="W315" i="134"/>
  <c r="S15" i="150"/>
  <c r="U93" i="145"/>
  <c r="S229" i="134"/>
  <c r="U369" i="146"/>
  <c r="U281" i="142"/>
  <c r="S274" i="135"/>
  <c r="U358" i="146"/>
  <c r="U183" i="146"/>
  <c r="T252" i="134"/>
  <c r="T371" i="142"/>
  <c r="S191" i="134"/>
  <c r="U112" i="134"/>
  <c r="U145" i="142"/>
  <c r="S94" i="134"/>
  <c r="T337" i="134"/>
  <c r="W244" i="146"/>
  <c r="T173" i="134"/>
  <c r="U17" i="134"/>
  <c r="S128" i="148"/>
  <c r="S295" i="142"/>
  <c r="V265" i="134"/>
  <c r="W376" i="142"/>
  <c r="S147" i="134"/>
  <c r="U233" i="145"/>
  <c r="U212" i="142"/>
  <c r="V371" i="134"/>
  <c r="S31" i="150"/>
  <c r="V205" i="135"/>
  <c r="T55" i="145"/>
  <c r="U31" i="135"/>
  <c r="W353" i="148"/>
  <c r="W184" i="134"/>
  <c r="T190" i="148"/>
  <c r="U243" i="145"/>
  <c r="W220" i="135"/>
  <c r="W142" i="142"/>
  <c r="V232" i="135"/>
  <c r="V141" i="146"/>
  <c r="S337" i="145"/>
  <c r="V152" i="142"/>
  <c r="V358" i="135"/>
  <c r="S32" i="152"/>
  <c r="U202" i="146"/>
  <c r="V181" i="135"/>
  <c r="S235" i="146"/>
  <c r="T17" i="152"/>
  <c r="R302" i="134"/>
  <c r="W29" i="145"/>
  <c r="W229" i="142"/>
  <c r="U139" i="134"/>
  <c r="V240" i="148"/>
  <c r="T148" i="145"/>
  <c r="T207" i="142"/>
  <c r="U172" i="135"/>
  <c r="V220" i="146"/>
  <c r="W243" i="142"/>
  <c r="W203" i="146"/>
  <c r="S299" i="134"/>
  <c r="T174" i="134"/>
  <c r="V340" i="145"/>
  <c r="V30" i="135"/>
  <c r="S168" i="145"/>
  <c r="V122" i="146"/>
  <c r="T187" i="135"/>
  <c r="S243" i="142"/>
  <c r="W264" i="135"/>
  <c r="S115" i="135"/>
  <c r="W122" i="146"/>
  <c r="T141" i="134"/>
  <c r="V325" i="146"/>
  <c r="V366" i="142"/>
  <c r="R314" i="134"/>
  <c r="V17" i="150"/>
  <c r="S22" i="135"/>
  <c r="U179" i="135"/>
  <c r="U229" i="134"/>
  <c r="T151" i="145"/>
  <c r="T203" i="134"/>
  <c r="S108" i="145"/>
  <c r="V23" i="152"/>
  <c r="R309" i="134"/>
  <c r="V55" i="145"/>
  <c r="V139" i="146"/>
  <c r="S117" i="134"/>
  <c r="T331" i="142"/>
  <c r="S278" i="146"/>
  <c r="S150" i="148"/>
  <c r="V236" i="150"/>
  <c r="S206" i="145"/>
  <c r="T242" i="135"/>
  <c r="T237" i="135"/>
  <c r="T302" i="142"/>
  <c r="U300" i="142"/>
  <c r="W309" i="142"/>
  <c r="T345" i="135"/>
  <c r="V236" i="145"/>
  <c r="S374" i="135"/>
  <c r="V156" i="134"/>
  <c r="W264" i="146"/>
  <c r="S97" i="135"/>
  <c r="U127" i="142"/>
  <c r="W158" i="146"/>
  <c r="T335" i="145"/>
  <c r="W295" i="135"/>
  <c r="S344" i="146"/>
  <c r="V56" i="152"/>
  <c r="W233" i="135"/>
  <c r="V25" i="135"/>
  <c r="U13" i="145"/>
  <c r="V327" i="142"/>
  <c r="W174" i="146"/>
  <c r="T282" i="145"/>
  <c r="T30" i="148"/>
  <c r="U96" i="145"/>
  <c r="S296" i="145"/>
  <c r="T25" i="134"/>
  <c r="S332" i="135"/>
  <c r="W114" i="134"/>
  <c r="V217" i="145"/>
  <c r="S126" i="142"/>
  <c r="W215" i="145"/>
  <c r="T154" i="146"/>
  <c r="U147" i="135"/>
  <c r="S267" i="142"/>
  <c r="S123" i="142"/>
  <c r="S26" i="150"/>
  <c r="T32" i="152"/>
  <c r="W269" i="134"/>
  <c r="T276" i="142"/>
  <c r="W357" i="134"/>
  <c r="S364" i="134"/>
  <c r="U264" i="146"/>
  <c r="W371" i="134"/>
  <c r="V18" i="150"/>
  <c r="W249" i="142"/>
  <c r="R77" i="134"/>
  <c r="T77" i="135"/>
  <c r="X326" i="134"/>
  <c r="S335" i="146"/>
  <c r="U277" i="146"/>
  <c r="W153" i="142"/>
  <c r="S153" i="135"/>
  <c r="V336" i="146"/>
  <c r="T156" i="135"/>
  <c r="U141" i="146"/>
  <c r="T90" i="145"/>
  <c r="U83" i="146"/>
  <c r="S244" i="146"/>
  <c r="U29" i="146"/>
  <c r="R291" i="134"/>
  <c r="V269" i="135"/>
  <c r="T48" i="134"/>
  <c r="U221" i="145"/>
  <c r="S282" i="146"/>
  <c r="T108" i="145"/>
  <c r="W28" i="152"/>
  <c r="T341" i="145"/>
  <c r="V326" i="146"/>
  <c r="S237" i="145"/>
  <c r="W322" i="142"/>
  <c r="T143" i="146"/>
  <c r="U215" i="145"/>
  <c r="S117" i="146"/>
  <c r="R376" i="134"/>
  <c r="W254" i="134"/>
  <c r="S307" i="135"/>
  <c r="T211" i="135"/>
  <c r="S233" i="150"/>
  <c r="T316" i="134"/>
  <c r="W139" i="135"/>
  <c r="T234" i="135"/>
  <c r="T305" i="135"/>
  <c r="U179" i="146"/>
  <c r="R341" i="134"/>
  <c r="V144" i="146"/>
  <c r="U179" i="134"/>
  <c r="S238" i="142"/>
  <c r="T293" i="146"/>
  <c r="S167" i="148"/>
  <c r="R353" i="134"/>
  <c r="T26" i="145"/>
  <c r="W244" i="142"/>
  <c r="W202" i="142"/>
  <c r="V139" i="145"/>
  <c r="S360" i="145"/>
  <c r="U14" i="148"/>
  <c r="U299" i="142"/>
  <c r="V113" i="142"/>
  <c r="V211" i="134"/>
  <c r="U172" i="146"/>
  <c r="U12" i="152"/>
  <c r="X16" i="134"/>
  <c r="V143" i="134"/>
  <c r="T90" i="134"/>
  <c r="U92" i="145"/>
  <c r="R337" i="134"/>
  <c r="T329" i="142"/>
  <c r="T125" i="142"/>
  <c r="V158" i="146"/>
  <c r="U187" i="145"/>
  <c r="S220" i="134"/>
  <c r="S30" i="152"/>
  <c r="U108" i="148"/>
  <c r="S13" i="146"/>
  <c r="V281" i="134"/>
  <c r="V12" i="145"/>
  <c r="V260" i="146"/>
  <c r="U18" i="146"/>
  <c r="S340" i="135"/>
  <c r="S26" i="134"/>
  <c r="W282" i="134"/>
  <c r="W20" i="135"/>
  <c r="U182" i="135"/>
  <c r="V364" i="135"/>
  <c r="T120" i="142"/>
  <c r="S262" i="134"/>
  <c r="T89" i="146"/>
  <c r="T323" i="142"/>
  <c r="S236" i="145"/>
  <c r="S243" i="145"/>
  <c r="T44" i="135"/>
  <c r="S181" i="142"/>
  <c r="U50" i="145"/>
  <c r="T188" i="134"/>
  <c r="S347" i="134"/>
  <c r="T214" i="146"/>
  <c r="T181" i="142"/>
  <c r="S334" i="142"/>
  <c r="T78" i="134"/>
  <c r="U148" i="145"/>
  <c r="X361" i="134"/>
  <c r="V372" i="146"/>
  <c r="S56" i="146"/>
  <c r="S298" i="146"/>
  <c r="S48" i="146"/>
  <c r="S25" i="146"/>
  <c r="S373" i="146"/>
  <c r="U79" i="135"/>
  <c r="U16" i="134"/>
  <c r="S16" i="146"/>
  <c r="T50" i="134"/>
  <c r="U198" i="134"/>
  <c r="U236" i="146"/>
  <c r="W87" i="145"/>
  <c r="V170" i="150"/>
  <c r="T253" i="134"/>
  <c r="V250" i="146"/>
  <c r="W198" i="145"/>
  <c r="S273" i="134"/>
  <c r="T118" i="142"/>
  <c r="V369" i="148"/>
  <c r="S145" i="134"/>
  <c r="X54" i="134"/>
  <c r="W18" i="145"/>
  <c r="T109" i="135"/>
  <c r="U344" i="134"/>
  <c r="V33" i="152"/>
  <c r="S175" i="134"/>
  <c r="R59" i="134"/>
  <c r="U168" i="142"/>
  <c r="W210" i="134"/>
  <c r="V116" i="146"/>
  <c r="V144" i="134"/>
  <c r="U211" i="145"/>
  <c r="U25" i="152"/>
  <c r="S21" i="150"/>
  <c r="X345" i="134"/>
  <c r="S182" i="134"/>
  <c r="S29" i="150"/>
  <c r="X84" i="134"/>
  <c r="U12" i="135"/>
  <c r="V220" i="135"/>
  <c r="T91" i="145"/>
  <c r="S272" i="134"/>
  <c r="V33" i="146"/>
  <c r="T346" i="134"/>
  <c r="T268" i="145"/>
  <c r="U81" i="146"/>
  <c r="W126" i="135"/>
  <c r="V346" i="134"/>
  <c r="X55" i="134"/>
  <c r="W211" i="134"/>
  <c r="V304" i="135"/>
  <c r="T234" i="134"/>
  <c r="S173" i="134"/>
  <c r="V343" i="142"/>
  <c r="S46" i="134"/>
  <c r="W367" i="142"/>
  <c r="U186" i="134"/>
  <c r="V14" i="146"/>
  <c r="W159" i="142"/>
  <c r="S356" i="146"/>
  <c r="W140" i="142"/>
  <c r="W338" i="134"/>
  <c r="W95" i="145"/>
  <c r="V15" i="145"/>
  <c r="V167" i="146"/>
  <c r="W106" i="134"/>
  <c r="X301" i="134"/>
  <c r="T50" i="146"/>
  <c r="S146" i="134"/>
  <c r="W233" i="142"/>
  <c r="R89" i="134"/>
  <c r="T292" i="135"/>
  <c r="W324" i="135"/>
  <c r="S368" i="146"/>
  <c r="U121" i="134"/>
  <c r="T238" i="135"/>
  <c r="W14" i="145"/>
  <c r="T275" i="134"/>
  <c r="V326" i="142"/>
  <c r="V219" i="142"/>
  <c r="U96" i="135"/>
  <c r="V89" i="134"/>
  <c r="V110" i="145"/>
  <c r="S343" i="134"/>
  <c r="U14" i="146"/>
  <c r="W183" i="145"/>
  <c r="U84" i="145"/>
  <c r="V160" i="134"/>
  <c r="V217" i="146"/>
  <c r="V27" i="135"/>
  <c r="R19" i="134"/>
  <c r="W150" i="134"/>
  <c r="V75" i="134"/>
  <c r="W89" i="135"/>
  <c r="T270" i="134"/>
  <c r="V52" i="135"/>
  <c r="U124" i="145"/>
  <c r="T84" i="146"/>
  <c r="W23" i="146"/>
  <c r="U114" i="142"/>
  <c r="T303" i="142"/>
  <c r="V303" i="146"/>
  <c r="W219" i="134"/>
  <c r="V19" i="134"/>
  <c r="W360" i="134"/>
  <c r="V313" i="134"/>
  <c r="S203" i="134"/>
  <c r="S94" i="145"/>
  <c r="U138" i="145"/>
  <c r="U170" i="145"/>
  <c r="U112" i="135"/>
  <c r="U26" i="146"/>
  <c r="V108" i="135"/>
  <c r="S12" i="145"/>
  <c r="T28" i="152"/>
  <c r="W113" i="135"/>
  <c r="S124" i="148"/>
  <c r="W366" i="134"/>
  <c r="T153" i="146"/>
  <c r="W301" i="134"/>
  <c r="S108" i="135"/>
  <c r="U200" i="134"/>
  <c r="S128" i="135"/>
  <c r="T312" i="134"/>
  <c r="V25" i="152"/>
  <c r="T176" i="134"/>
  <c r="U30" i="135"/>
  <c r="W110" i="146"/>
  <c r="T335" i="142"/>
  <c r="U128" i="145"/>
  <c r="S366" i="142"/>
  <c r="V44" i="134"/>
  <c r="T32" i="150"/>
  <c r="S77" i="135"/>
  <c r="W116" i="134"/>
  <c r="S80" i="134"/>
  <c r="T48" i="145"/>
  <c r="V140" i="142"/>
  <c r="U246" i="148"/>
  <c r="S87" i="146"/>
  <c r="T282" i="142"/>
  <c r="U359" i="135"/>
  <c r="W117" i="135"/>
  <c r="W36" i="134"/>
  <c r="U89" i="135"/>
  <c r="S212" i="134"/>
  <c r="T95" i="148"/>
  <c r="W297" i="145"/>
  <c r="W234" i="142"/>
  <c r="U184" i="145"/>
  <c r="S113" i="142"/>
  <c r="U190" i="134"/>
  <c r="W186" i="142"/>
  <c r="T14" i="135"/>
  <c r="U283" i="135"/>
  <c r="V115" i="142"/>
  <c r="W207" i="145"/>
  <c r="S282" i="134"/>
  <c r="W77" i="134"/>
  <c r="S280" i="146"/>
  <c r="V124" i="135"/>
  <c r="S35" i="145"/>
  <c r="W212" i="142"/>
  <c r="S83" i="145"/>
  <c r="S307" i="142"/>
  <c r="S105" i="145"/>
  <c r="T327" i="146"/>
  <c r="W198" i="148"/>
  <c r="T327" i="134"/>
  <c r="V198" i="134"/>
  <c r="V278" i="146"/>
  <c r="V158" i="134"/>
  <c r="T354" i="148"/>
  <c r="U155" i="134"/>
  <c r="S199" i="146"/>
  <c r="W94" i="145"/>
  <c r="U221" i="135"/>
  <c r="T153" i="134"/>
  <c r="S18" i="145"/>
  <c r="T353" i="146"/>
  <c r="V155" i="148"/>
  <c r="S80" i="148"/>
  <c r="V296" i="142"/>
  <c r="X92" i="134"/>
  <c r="T18" i="134"/>
  <c r="U281" i="135"/>
  <c r="W276" i="135"/>
  <c r="W250" i="135"/>
  <c r="S326" i="142"/>
  <c r="T189" i="148"/>
  <c r="W170" i="150"/>
  <c r="T109" i="134"/>
  <c r="T83" i="134"/>
  <c r="W176" i="135"/>
  <c r="T239" i="146"/>
  <c r="U216" i="146"/>
  <c r="U215" i="135"/>
  <c r="W128" i="148"/>
  <c r="T358" i="148"/>
  <c r="W294" i="146"/>
  <c r="V283" i="142"/>
  <c r="S209" i="135"/>
  <c r="S372" i="142"/>
  <c r="S63" i="134"/>
  <c r="U20" i="145"/>
  <c r="W113" i="145"/>
  <c r="X365" i="134"/>
  <c r="V270" i="146"/>
  <c r="W170" i="134"/>
  <c r="V216" i="134"/>
  <c r="V96" i="134"/>
  <c r="T309" i="145"/>
  <c r="W136" i="134"/>
  <c r="U338" i="142"/>
  <c r="U94" i="134"/>
  <c r="U173" i="134"/>
  <c r="U292" i="145"/>
  <c r="V23" i="135"/>
  <c r="V153" i="134"/>
  <c r="V340" i="142"/>
  <c r="R327" i="134"/>
  <c r="R55" i="134"/>
  <c r="V333" i="142"/>
  <c r="U247" i="142"/>
  <c r="W79" i="134"/>
  <c r="T326" i="134"/>
  <c r="S181" i="145"/>
  <c r="U182" i="134"/>
  <c r="X61" i="134"/>
  <c r="T141" i="146"/>
  <c r="S106" i="135"/>
  <c r="S78" i="135"/>
  <c r="V123" i="135"/>
  <c r="V200" i="134"/>
  <c r="V107" i="134"/>
  <c r="W87" i="146"/>
  <c r="U181" i="134"/>
  <c r="U121" i="146"/>
  <c r="W322" i="134"/>
  <c r="U66" i="145"/>
  <c r="S246" i="146"/>
  <c r="V46" i="135"/>
  <c r="V174" i="135"/>
  <c r="V111" i="145"/>
  <c r="W325" i="135"/>
  <c r="U238" i="134"/>
  <c r="V354" i="134"/>
  <c r="V115" i="135"/>
  <c r="T186" i="134"/>
  <c r="T364" i="134"/>
  <c r="W27" i="145"/>
  <c r="T189" i="135"/>
  <c r="V311" i="146"/>
  <c r="V293" i="142"/>
  <c r="X360" i="134"/>
  <c r="V86" i="135"/>
  <c r="R68" i="134"/>
  <c r="U304" i="135"/>
  <c r="V27" i="134"/>
  <c r="V304" i="146"/>
  <c r="W341" i="134"/>
  <c r="W154" i="134"/>
  <c r="T51" i="134"/>
  <c r="U326" i="142"/>
  <c r="U128" i="142"/>
  <c r="S335" i="135"/>
  <c r="R315" i="134"/>
  <c r="V154" i="148"/>
  <c r="S344" i="142"/>
  <c r="W295" i="134"/>
  <c r="T15" i="145"/>
  <c r="V34" i="150"/>
  <c r="V181" i="148"/>
  <c r="S130" i="134"/>
  <c r="V270" i="134"/>
  <c r="U268" i="146"/>
  <c r="S78" i="146"/>
  <c r="S369" i="134"/>
  <c r="U17" i="145"/>
  <c r="T98" i="134"/>
  <c r="T106" i="142"/>
  <c r="T371" i="146"/>
  <c r="V239" i="134"/>
  <c r="T16" i="134"/>
  <c r="V176" i="134"/>
  <c r="S54" i="145"/>
  <c r="T159" i="142"/>
  <c r="V137" i="134"/>
  <c r="W307" i="135"/>
  <c r="U265" i="146"/>
  <c r="T338" i="142"/>
  <c r="U371" i="150"/>
  <c r="U344" i="135"/>
  <c r="V372" i="145"/>
  <c r="U190" i="148"/>
  <c r="V47" i="134"/>
  <c r="V312" i="146"/>
  <c r="U113" i="146"/>
  <c r="S93" i="135"/>
  <c r="V218" i="146"/>
  <c r="U367" i="142"/>
  <c r="W358" i="146"/>
  <c r="V218" i="134"/>
  <c r="T339" i="146"/>
  <c r="T198" i="142"/>
  <c r="U29" i="134"/>
  <c r="S172" i="134"/>
  <c r="U206" i="146"/>
  <c r="W248" i="146"/>
  <c r="U359" i="142"/>
  <c r="W137" i="134"/>
  <c r="W334" i="146"/>
  <c r="S359" i="142"/>
  <c r="W314" i="146"/>
  <c r="V220" i="142"/>
  <c r="W67" i="134"/>
  <c r="S239" i="148"/>
  <c r="S179" i="135"/>
  <c r="W179" i="142"/>
  <c r="U219" i="142"/>
  <c r="T295" i="146"/>
  <c r="V150" i="146"/>
  <c r="S298" i="145"/>
  <c r="U90" i="135"/>
  <c r="S167" i="135"/>
  <c r="S96" i="145"/>
  <c r="V176" i="142"/>
  <c r="S149" i="146"/>
  <c r="U85" i="134"/>
  <c r="U122" i="134"/>
  <c r="U114" i="145"/>
  <c r="U158" i="135"/>
  <c r="T61" i="146"/>
  <c r="U231" i="142"/>
  <c r="T296" i="146"/>
  <c r="S93" i="146"/>
  <c r="V183" i="134"/>
  <c r="W12" i="134"/>
  <c r="W74" i="145"/>
  <c r="V364" i="148"/>
  <c r="S190" i="135"/>
  <c r="V78" i="134"/>
  <c r="S24" i="135"/>
  <c r="V142" i="134"/>
  <c r="X307" i="134"/>
  <c r="R304" i="134"/>
  <c r="U263" i="146"/>
  <c r="R91" i="134"/>
  <c r="V206" i="146"/>
  <c r="S19" i="134"/>
  <c r="T80" i="146"/>
  <c r="V189" i="134"/>
  <c r="T311" i="142"/>
  <c r="T247" i="134"/>
  <c r="T22" i="134"/>
  <c r="X90" i="134"/>
  <c r="T281" i="145"/>
  <c r="U269" i="142"/>
  <c r="T233" i="134"/>
  <c r="T107" i="135"/>
  <c r="U33" i="150"/>
  <c r="W200" i="145"/>
  <c r="T232" i="134"/>
  <c r="T170" i="134"/>
  <c r="U353" i="145"/>
  <c r="X87" i="134"/>
  <c r="S142" i="134"/>
  <c r="S204" i="142"/>
  <c r="U248" i="134"/>
  <c r="V272" i="134"/>
  <c r="U291" i="135"/>
  <c r="S360" i="146"/>
  <c r="S13" i="145"/>
  <c r="V47" i="146"/>
  <c r="U240" i="134"/>
  <c r="S248" i="145"/>
  <c r="S218" i="135"/>
  <c r="W153" i="134"/>
  <c r="V93" i="135"/>
  <c r="S18" i="152"/>
  <c r="U273" i="146"/>
  <c r="W326" i="142"/>
  <c r="W332" i="134"/>
  <c r="W207" i="135"/>
  <c r="U283" i="142"/>
  <c r="V275" i="146"/>
  <c r="W175" i="134"/>
  <c r="W210" i="145"/>
  <c r="S23" i="134"/>
  <c r="S75" i="134"/>
  <c r="S232" i="146"/>
  <c r="R377" i="134"/>
  <c r="X335" i="134"/>
  <c r="S220" i="142"/>
  <c r="V25" i="150"/>
  <c r="U12" i="150"/>
  <c r="T52" i="148"/>
  <c r="T363" i="142"/>
  <c r="W110" i="145"/>
  <c r="U29" i="135"/>
  <c r="U249" i="135"/>
  <c r="R99" i="134"/>
  <c r="S208" i="142"/>
  <c r="U22" i="145"/>
  <c r="U239" i="145"/>
  <c r="U27" i="152"/>
  <c r="T302" i="135"/>
  <c r="T278" i="142"/>
  <c r="T124" i="146"/>
  <c r="U296" i="135"/>
  <c r="U174" i="146"/>
  <c r="V215" i="134"/>
  <c r="S22" i="134"/>
  <c r="T89" i="145"/>
  <c r="U212" i="146"/>
  <c r="W122" i="145"/>
  <c r="V296" i="146"/>
  <c r="V190" i="134"/>
  <c r="V342" i="134"/>
  <c r="U182" i="145"/>
  <c r="V202" i="146"/>
  <c r="T334" i="145"/>
  <c r="S250" i="134"/>
  <c r="U309" i="146"/>
  <c r="W220" i="142"/>
  <c r="S178" i="146"/>
  <c r="U97" i="145"/>
  <c r="V49" i="148"/>
  <c r="S32" i="145"/>
  <c r="T175" i="142"/>
  <c r="W14" i="150"/>
  <c r="T169" i="135"/>
  <c r="V304" i="134"/>
  <c r="U301" i="146"/>
  <c r="T192" i="134"/>
  <c r="V28" i="145"/>
  <c r="R295" i="134"/>
  <c r="U15" i="146"/>
  <c r="U171" i="142"/>
  <c r="S204" i="146"/>
  <c r="W260" i="135"/>
  <c r="U17" i="146"/>
  <c r="U237" i="150"/>
  <c r="S274" i="134"/>
  <c r="S206" i="146"/>
  <c r="U177" i="134"/>
  <c r="U198" i="145"/>
  <c r="U203" i="135"/>
  <c r="V365" i="146"/>
  <c r="T281" i="148"/>
  <c r="S107" i="146"/>
  <c r="W93" i="148"/>
  <c r="T182" i="142"/>
  <c r="V359" i="146"/>
  <c r="V231" i="135"/>
  <c r="U235" i="146"/>
  <c r="T23" i="152"/>
  <c r="V329" i="134"/>
  <c r="V338" i="145"/>
  <c r="V35" i="135"/>
  <c r="V31" i="135"/>
  <c r="S23" i="150"/>
  <c r="U146" i="134"/>
  <c r="S24" i="152"/>
  <c r="S245" i="134"/>
  <c r="V223" i="134"/>
  <c r="S181" i="134"/>
  <c r="U327" i="146"/>
  <c r="S234" i="148"/>
  <c r="S29" i="134"/>
  <c r="V185" i="142"/>
  <c r="U311" i="134"/>
  <c r="V173" i="135"/>
  <c r="U198" i="142"/>
  <c r="S339" i="146"/>
  <c r="V343" i="134"/>
  <c r="S81" i="145"/>
  <c r="U295" i="146"/>
  <c r="X357" i="134"/>
  <c r="S52" i="135"/>
  <c r="U241" i="134"/>
  <c r="V181" i="142"/>
  <c r="V22" i="145"/>
  <c r="U188" i="146"/>
  <c r="R292" i="134"/>
  <c r="V336" i="142"/>
  <c r="R326" i="134"/>
  <c r="U296" i="146"/>
  <c r="V373" i="146"/>
  <c r="S240" i="142"/>
  <c r="U214" i="145"/>
  <c r="U213" i="134"/>
  <c r="R360" i="134"/>
  <c r="U370" i="142"/>
  <c r="S323" i="134"/>
  <c r="W14" i="134"/>
  <c r="X366" i="134"/>
  <c r="U174" i="135"/>
  <c r="T217" i="142"/>
  <c r="U167" i="145"/>
  <c r="U209" i="135"/>
  <c r="S357" i="134"/>
  <c r="V17" i="145"/>
  <c r="U118" i="135"/>
  <c r="S209" i="134"/>
  <c r="W312" i="134"/>
  <c r="S114" i="134"/>
  <c r="T144" i="142"/>
  <c r="U374" i="134"/>
  <c r="S35" i="135"/>
  <c r="T333" i="134"/>
  <c r="W189" i="135"/>
  <c r="V114" i="134"/>
  <c r="S322" i="146"/>
  <c r="V120" i="134"/>
  <c r="W22" i="134"/>
  <c r="S140" i="145"/>
  <c r="S75" i="135"/>
  <c r="U210" i="135"/>
  <c r="S84" i="145"/>
  <c r="V339" i="134"/>
  <c r="S367" i="134"/>
  <c r="X363" i="134"/>
  <c r="U234" i="145"/>
  <c r="T367" i="146"/>
  <c r="U373" i="146"/>
  <c r="T308" i="134"/>
  <c r="W232" i="134"/>
  <c r="U219" i="134"/>
  <c r="W110" i="135"/>
  <c r="R342" i="134"/>
  <c r="U83" i="145"/>
  <c r="W82" i="145"/>
  <c r="V123" i="142"/>
  <c r="T116" i="135"/>
  <c r="U126" i="142"/>
  <c r="V127" i="134"/>
  <c r="S52" i="145"/>
  <c r="S89" i="135"/>
  <c r="W22" i="135"/>
  <c r="T291" i="134"/>
  <c r="T200" i="146"/>
  <c r="W105" i="135"/>
  <c r="T74" i="146"/>
  <c r="U207" i="142"/>
  <c r="W247" i="145"/>
  <c r="S297" i="142"/>
  <c r="U217" i="146"/>
  <c r="W115" i="146"/>
  <c r="V233" i="146"/>
  <c r="V175" i="146"/>
  <c r="R85" i="134"/>
  <c r="W172" i="134"/>
  <c r="W22" i="146"/>
  <c r="U140" i="134"/>
  <c r="V328" i="134"/>
  <c r="W23" i="135"/>
  <c r="T95" i="145"/>
  <c r="V342" i="142"/>
  <c r="V212" i="146"/>
  <c r="S268" i="146"/>
  <c r="S43" i="134"/>
  <c r="U217" i="142"/>
  <c r="S88" i="134"/>
  <c r="U365" i="134"/>
  <c r="W24" i="135"/>
  <c r="S79" i="134"/>
  <c r="T204" i="142"/>
  <c r="U185" i="134"/>
  <c r="W106" i="135"/>
  <c r="T53" i="148"/>
  <c r="W207" i="134"/>
  <c r="W217" i="135"/>
  <c r="T365" i="142"/>
  <c r="R20" i="134"/>
  <c r="W206" i="145"/>
  <c r="U205" i="142"/>
  <c r="V237" i="142"/>
  <c r="T76" i="145"/>
  <c r="T60" i="134"/>
  <c r="U28" i="145"/>
  <c r="S332" i="134"/>
  <c r="V184" i="146"/>
  <c r="U110" i="148"/>
  <c r="S79" i="135"/>
  <c r="U156" i="146"/>
  <c r="V283" i="134"/>
  <c r="T117" i="134"/>
  <c r="T262" i="134"/>
  <c r="U35" i="134"/>
  <c r="U335" i="134"/>
  <c r="U157" i="134"/>
  <c r="V168" i="146"/>
  <c r="T107" i="142"/>
  <c r="U34" i="146"/>
  <c r="W297" i="146"/>
  <c r="S375" i="135"/>
  <c r="S247" i="142"/>
  <c r="W365" i="142"/>
  <c r="S122" i="142"/>
  <c r="U16" i="146"/>
  <c r="T115" i="145"/>
  <c r="U109" i="134"/>
  <c r="T368" i="146"/>
  <c r="V361" i="142"/>
  <c r="X311" i="134"/>
  <c r="V18" i="134"/>
  <c r="U93" i="134"/>
  <c r="W178" i="145"/>
  <c r="X85" i="134"/>
  <c r="T16" i="135"/>
  <c r="V341" i="142"/>
  <c r="W243" i="146"/>
  <c r="S88" i="135"/>
  <c r="S200" i="148"/>
  <c r="T343" i="134"/>
  <c r="W374" i="135"/>
  <c r="S64" i="146"/>
  <c r="T213" i="146"/>
  <c r="T236" i="135"/>
  <c r="U178" i="134"/>
  <c r="W105" i="146"/>
  <c r="W28" i="146"/>
  <c r="U143" i="142"/>
  <c r="T79" i="135"/>
  <c r="T362" i="134"/>
  <c r="S183" i="146"/>
  <c r="W121" i="135"/>
  <c r="W248" i="134"/>
  <c r="U169" i="146"/>
  <c r="T148" i="134"/>
  <c r="U375" i="135"/>
  <c r="V16" i="152"/>
  <c r="U336" i="146"/>
  <c r="U188" i="134"/>
  <c r="T49" i="146"/>
  <c r="R363" i="134"/>
  <c r="T243" i="134"/>
  <c r="W28" i="135"/>
  <c r="V49" i="146"/>
  <c r="V186" i="142"/>
  <c r="S174" i="134"/>
  <c r="V203" i="142"/>
  <c r="T12" i="150"/>
  <c r="V25" i="134"/>
  <c r="U323" i="134"/>
  <c r="T137" i="142"/>
  <c r="S144" i="134"/>
  <c r="S119" i="142"/>
  <c r="S214" i="145"/>
  <c r="S234" i="146"/>
  <c r="V301" i="134"/>
  <c r="W305" i="134"/>
  <c r="T54" i="134"/>
  <c r="W364" i="134"/>
  <c r="V13" i="152"/>
  <c r="V126" i="134"/>
  <c r="U91" i="134"/>
  <c r="S367" i="142"/>
  <c r="X337" i="134"/>
  <c r="W128" i="146"/>
  <c r="U43" i="134"/>
  <c r="W149" i="142"/>
  <c r="W140" i="134"/>
  <c r="T314" i="134"/>
  <c r="S251" i="145"/>
  <c r="V235" i="146"/>
  <c r="V338" i="142"/>
  <c r="V147" i="134"/>
  <c r="U364" i="134"/>
  <c r="T305" i="146"/>
  <c r="U230" i="134"/>
  <c r="U157" i="142"/>
  <c r="W295" i="146"/>
  <c r="U32" i="145"/>
  <c r="T149" i="134"/>
  <c r="T183" i="134"/>
  <c r="T342" i="135"/>
  <c r="V272" i="145"/>
  <c r="S105" i="134"/>
  <c r="R344" i="134"/>
  <c r="S327" i="134"/>
  <c r="U199" i="148"/>
  <c r="S87" i="145"/>
  <c r="V220" i="134"/>
  <c r="T307" i="142"/>
  <c r="T48" i="135"/>
  <c r="S79" i="145"/>
  <c r="T118" i="146"/>
  <c r="V247" i="146"/>
  <c r="V122" i="134"/>
  <c r="S329" i="146"/>
  <c r="S186" i="145"/>
  <c r="T128" i="135"/>
  <c r="S183" i="142"/>
  <c r="X374" i="134"/>
  <c r="S182" i="142"/>
  <c r="S97" i="134"/>
  <c r="U267" i="142"/>
  <c r="U87" i="145"/>
  <c r="S189" i="134"/>
  <c r="T91" i="134"/>
  <c r="W35" i="150"/>
  <c r="S113" i="135"/>
  <c r="U19" i="134"/>
  <c r="U251" i="146"/>
  <c r="V264" i="142"/>
  <c r="V121" i="145"/>
  <c r="S116" i="145"/>
  <c r="U44" i="146"/>
  <c r="W66" i="135"/>
  <c r="V337" i="142"/>
  <c r="W377" i="134"/>
  <c r="T159" i="146"/>
  <c r="T26" i="152"/>
  <c r="S154" i="145"/>
  <c r="T372" i="135"/>
  <c r="T77" i="145"/>
  <c r="T182" i="134"/>
  <c r="W159" i="135"/>
  <c r="W76" i="145"/>
  <c r="S231" i="146"/>
  <c r="V46" i="146"/>
  <c r="W156" i="146"/>
  <c r="W231" i="142"/>
  <c r="T15" i="146"/>
  <c r="R83" i="134"/>
  <c r="T311" i="148"/>
  <c r="V128" i="134"/>
  <c r="S28" i="146"/>
  <c r="W250" i="134"/>
  <c r="S121" i="134"/>
  <c r="V106" i="145"/>
  <c r="T292" i="142"/>
  <c r="T146" i="134"/>
  <c r="V77" i="135"/>
  <c r="U147" i="145"/>
  <c r="W292" i="142"/>
  <c r="S234" i="134"/>
  <c r="S82" i="134"/>
  <c r="W201" i="142"/>
  <c r="W110" i="134"/>
  <c r="W345" i="134"/>
  <c r="S343" i="142"/>
  <c r="S264" i="145"/>
  <c r="V110" i="134"/>
  <c r="V123" i="145"/>
  <c r="S110" i="142"/>
  <c r="W247" i="142"/>
  <c r="W34" i="146"/>
  <c r="W344" i="146"/>
  <c r="V266" i="146"/>
  <c r="V26" i="146"/>
  <c r="V221" i="142"/>
  <c r="T315" i="134"/>
  <c r="W353" i="146"/>
  <c r="U112" i="145"/>
  <c r="S157" i="134"/>
  <c r="W147" i="134"/>
  <c r="T27" i="145"/>
  <c r="W12" i="152"/>
  <c r="T246" i="146"/>
  <c r="T269" i="134"/>
  <c r="R307" i="134"/>
  <c r="S153" i="146"/>
  <c r="W294" i="134"/>
  <c r="U80" i="146"/>
  <c r="W49" i="145"/>
  <c r="V141" i="142"/>
  <c r="S153" i="134"/>
  <c r="T270" i="135"/>
  <c r="T233" i="146"/>
  <c r="W271" i="134"/>
  <c r="W253" i="134"/>
  <c r="V236" i="135"/>
  <c r="S127" i="135"/>
  <c r="R305" i="134"/>
  <c r="W122" i="134"/>
  <c r="W112" i="134"/>
  <c r="T121" i="142"/>
  <c r="V334" i="134"/>
  <c r="W366" i="142"/>
  <c r="U302" i="145"/>
  <c r="W121" i="134"/>
  <c r="S358" i="134"/>
  <c r="T34" i="152"/>
  <c r="U27" i="145"/>
  <c r="V353" i="142"/>
  <c r="W139" i="145"/>
  <c r="U108" i="134"/>
  <c r="T148" i="142"/>
  <c r="W170" i="142"/>
  <c r="U361" i="142"/>
  <c r="S355" i="134"/>
  <c r="T356" i="134"/>
  <c r="S28" i="145"/>
  <c r="S266" i="134"/>
  <c r="T146" i="146"/>
  <c r="X308" i="134"/>
  <c r="S91" i="134"/>
  <c r="S76" i="145"/>
  <c r="W353" i="142"/>
  <c r="S291" i="146"/>
  <c r="U27" i="150"/>
  <c r="V154" i="134"/>
  <c r="V30" i="150"/>
  <c r="W123" i="134"/>
  <c r="S34" i="134"/>
  <c r="W156" i="135"/>
  <c r="V368" i="145"/>
  <c r="W376" i="134"/>
  <c r="U159" i="134"/>
  <c r="W206" i="135"/>
  <c r="U80" i="135"/>
  <c r="V177" i="146"/>
  <c r="S150" i="134"/>
  <c r="X369" i="134"/>
  <c r="T206" i="146"/>
  <c r="W124" i="145"/>
  <c r="S375" i="134"/>
  <c r="W17" i="135"/>
  <c r="V263" i="135"/>
  <c r="T261" i="134"/>
  <c r="V12" i="150"/>
  <c r="S107" i="145"/>
  <c r="X367" i="134"/>
  <c r="S261" i="142"/>
  <c r="S353" i="134"/>
  <c r="U88" i="135"/>
  <c r="U35" i="150"/>
  <c r="V239" i="142"/>
  <c r="S236" i="135"/>
  <c r="S363" i="146"/>
  <c r="T28" i="135"/>
  <c r="S143" i="134"/>
  <c r="W77" i="145"/>
  <c r="W44" i="146"/>
  <c r="S118" i="134"/>
  <c r="S109" i="142"/>
  <c r="U169" i="134"/>
  <c r="S192" i="134"/>
  <c r="W370" i="145"/>
  <c r="S299" i="146"/>
  <c r="U123" i="134"/>
  <c r="W361" i="142"/>
  <c r="R368" i="134"/>
  <c r="T183" i="142"/>
  <c r="T75" i="135"/>
  <c r="W282" i="135"/>
  <c r="V254" i="134"/>
  <c r="U136" i="134"/>
  <c r="V325" i="134"/>
  <c r="W168" i="142"/>
  <c r="S200" i="134"/>
  <c r="T97" i="145"/>
  <c r="U215" i="148"/>
  <c r="T45" i="146"/>
  <c r="X77" i="134"/>
  <c r="W201" i="134"/>
  <c r="U177" i="142"/>
  <c r="T86" i="135"/>
  <c r="S273" i="142"/>
  <c r="U240" i="145"/>
  <c r="S324" i="134"/>
  <c r="W199" i="145"/>
  <c r="V328" i="142"/>
  <c r="U213" i="146"/>
  <c r="T294" i="134"/>
  <c r="U252" i="146"/>
  <c r="U208" i="146"/>
  <c r="X297" i="134"/>
  <c r="S31" i="135"/>
  <c r="V248" i="142"/>
  <c r="W18" i="150"/>
  <c r="S126" i="135"/>
  <c r="V199" i="135"/>
  <c r="W90" i="145"/>
  <c r="T26" i="134"/>
  <c r="T33" i="145"/>
  <c r="V335" i="146"/>
  <c r="W95" i="146"/>
  <c r="T24" i="145"/>
  <c r="S29" i="135"/>
  <c r="U201" i="146"/>
  <c r="U18" i="134"/>
  <c r="W46" i="146"/>
  <c r="S147" i="142"/>
  <c r="V106" i="134"/>
  <c r="S91" i="135"/>
  <c r="S77" i="134"/>
  <c r="V17" i="146"/>
  <c r="W303" i="145"/>
  <c r="W176" i="142"/>
  <c r="T204" i="146"/>
  <c r="U90" i="134"/>
  <c r="W109" i="146"/>
  <c r="R356" i="134"/>
  <c r="W20" i="152"/>
  <c r="V28" i="152"/>
  <c r="V30" i="152"/>
  <c r="W127" i="146"/>
  <c r="U116" i="134"/>
  <c r="S187" i="135"/>
  <c r="S116" i="142"/>
  <c r="S219" i="134"/>
  <c r="T35" i="145"/>
  <c r="U308" i="146"/>
  <c r="S142" i="146"/>
  <c r="S167" i="134"/>
  <c r="U198" i="146"/>
  <c r="U365" i="146"/>
  <c r="V94" i="134"/>
  <c r="S211" i="134"/>
  <c r="T88" i="134"/>
  <c r="U251" i="142"/>
  <c r="V271" i="146"/>
  <c r="V268" i="142"/>
  <c r="X98" i="134"/>
  <c r="T229" i="146"/>
  <c r="V266" i="142"/>
  <c r="U107" i="134"/>
  <c r="V367" i="135"/>
  <c r="S237" i="146"/>
  <c r="V155" i="146"/>
  <c r="V94" i="146"/>
  <c r="S201" i="134"/>
  <c r="V338" i="134"/>
  <c r="U278" i="135"/>
  <c r="W279" i="135"/>
  <c r="U154" i="146"/>
  <c r="W159" i="134"/>
  <c r="T95" i="146"/>
  <c r="U26" i="150"/>
  <c r="W113" i="146"/>
  <c r="S354" i="134"/>
  <c r="V213" i="142"/>
  <c r="W365" i="135"/>
  <c r="T64" i="146"/>
  <c r="X338" i="134"/>
  <c r="V233" i="142"/>
  <c r="T155" i="145"/>
  <c r="T177" i="148"/>
  <c r="S109" i="135"/>
  <c r="T78" i="146"/>
  <c r="T170" i="142"/>
  <c r="T186" i="142"/>
  <c r="V179" i="134"/>
  <c r="S249" i="146"/>
  <c r="T124" i="142"/>
  <c r="W115" i="134"/>
  <c r="S49" i="146"/>
  <c r="T112" i="146"/>
  <c r="S249" i="134"/>
  <c r="V368" i="142"/>
  <c r="S296" i="142"/>
  <c r="V306" i="134"/>
  <c r="V143" i="146"/>
  <c r="W62" i="146"/>
  <c r="S106" i="142"/>
  <c r="W74" i="134"/>
  <c r="U247" i="135"/>
  <c r="V313" i="135"/>
  <c r="W155" i="142"/>
  <c r="U26" i="152"/>
  <c r="T65" i="134"/>
  <c r="S214" i="134"/>
  <c r="V313" i="142"/>
  <c r="T130" i="134"/>
  <c r="S245" i="142"/>
  <c r="V97" i="148"/>
  <c r="T374" i="145"/>
  <c r="T295" i="134"/>
  <c r="S44" i="135"/>
  <c r="T136" i="134"/>
  <c r="T294" i="146"/>
  <c r="U282" i="142"/>
  <c r="V339" i="142"/>
  <c r="W57" i="146"/>
  <c r="S122" i="134"/>
  <c r="T30" i="152"/>
  <c r="W88" i="145"/>
  <c r="U150" i="145"/>
  <c r="S111" i="142"/>
  <c r="S204" i="135"/>
  <c r="T305" i="134"/>
  <c r="W141" i="142"/>
  <c r="S342" i="146"/>
  <c r="V114" i="142"/>
  <c r="U158" i="145"/>
  <c r="T158" i="142"/>
  <c r="V297" i="142"/>
  <c r="U122" i="145"/>
  <c r="W264" i="134"/>
  <c r="V50" i="134"/>
  <c r="U184" i="142"/>
  <c r="V281" i="145"/>
  <c r="T16" i="145"/>
  <c r="U31" i="145"/>
  <c r="S300" i="146"/>
  <c r="V221" i="134"/>
  <c r="W75" i="148"/>
  <c r="U149" i="146"/>
  <c r="S152" i="135"/>
  <c r="U13" i="152"/>
  <c r="T117" i="146"/>
  <c r="R76" i="134"/>
  <c r="U24" i="145"/>
  <c r="V159" i="134"/>
  <c r="S178" i="134"/>
  <c r="W263" i="134"/>
  <c r="S106" i="145"/>
  <c r="S167" i="142"/>
  <c r="W16" i="134"/>
  <c r="W126" i="134"/>
  <c r="U190" i="142"/>
  <c r="W26" i="152"/>
  <c r="W23" i="152"/>
  <c r="S203" i="142"/>
  <c r="S28" i="135"/>
  <c r="U376" i="142"/>
  <c r="S148" i="134"/>
  <c r="V64" i="145"/>
  <c r="V345" i="134"/>
  <c r="U213" i="142"/>
  <c r="V330" i="142"/>
  <c r="U277" i="135"/>
  <c r="S209" i="142"/>
  <c r="V146" i="142"/>
  <c r="W24" i="134"/>
  <c r="W241" i="146"/>
  <c r="S112" i="145"/>
  <c r="V61" i="146"/>
  <c r="V216" i="146"/>
  <c r="U345" i="134"/>
  <c r="V151" i="142"/>
  <c r="T283" i="135"/>
  <c r="V14" i="150"/>
  <c r="W124" i="134"/>
  <c r="T263" i="142"/>
  <c r="W359" i="134"/>
  <c r="V17" i="134"/>
  <c r="V268" i="134"/>
  <c r="X355" i="134"/>
  <c r="W272" i="146"/>
  <c r="W309" i="134"/>
  <c r="V138" i="134"/>
  <c r="V113" i="134"/>
  <c r="X339" i="134"/>
  <c r="V209" i="146"/>
  <c r="U372" i="146"/>
  <c r="W327" i="134"/>
  <c r="W161" i="134"/>
  <c r="W306" i="134"/>
  <c r="T330" i="134"/>
  <c r="U86" i="135"/>
  <c r="V345" i="142"/>
  <c r="T340" i="145"/>
  <c r="V170" i="142"/>
  <c r="W53" i="145"/>
  <c r="X332" i="134"/>
  <c r="U181" i="146"/>
  <c r="U158" i="142"/>
  <c r="S172" i="146"/>
  <c r="W310" i="134"/>
  <c r="U312" i="135"/>
  <c r="R362" i="134"/>
  <c r="S115" i="142"/>
  <c r="S341" i="146"/>
  <c r="W301" i="142"/>
  <c r="U57" i="134"/>
  <c r="T140" i="134"/>
  <c r="R31" i="134"/>
  <c r="W266" i="134"/>
  <c r="S236" i="142"/>
  <c r="T215" i="142"/>
  <c r="U220" i="142"/>
  <c r="V291" i="135"/>
  <c r="W127" i="135"/>
  <c r="W117" i="145"/>
  <c r="V204" i="142"/>
  <c r="V203" i="145"/>
  <c r="S229" i="142"/>
  <c r="T277" i="148"/>
  <c r="S169" i="146"/>
  <c r="V90" i="145"/>
  <c r="T25" i="145"/>
  <c r="U106" i="134"/>
  <c r="V353" i="146"/>
  <c r="U180" i="146"/>
  <c r="V113" i="145"/>
  <c r="V360" i="142"/>
  <c r="W147" i="142"/>
  <c r="S221" i="134"/>
  <c r="W21" i="134"/>
  <c r="R366" i="134"/>
  <c r="T283" i="134"/>
  <c r="V178" i="142"/>
  <c r="U353" i="142"/>
  <c r="X375" i="134"/>
  <c r="T24" i="152"/>
  <c r="X21" i="134"/>
  <c r="V53" i="148"/>
  <c r="V199" i="146"/>
  <c r="S66" i="135"/>
  <c r="V155" i="142"/>
  <c r="W26" i="150"/>
  <c r="V112" i="142"/>
  <c r="S303" i="146"/>
  <c r="S203" i="146"/>
  <c r="V116" i="134"/>
  <c r="T64" i="145"/>
  <c r="T212" i="142"/>
  <c r="S182" i="135"/>
  <c r="U107" i="146"/>
  <c r="U221" i="142"/>
  <c r="W167" i="146"/>
  <c r="S200" i="146"/>
  <c r="U236" i="134"/>
  <c r="X340" i="134"/>
  <c r="U118" i="146"/>
  <c r="W173" i="134"/>
  <c r="U62" i="135"/>
  <c r="W15" i="146"/>
  <c r="V58" i="146"/>
  <c r="V344" i="142"/>
  <c r="U306" i="146"/>
  <c r="W268" i="134"/>
  <c r="V244" i="142"/>
  <c r="U237" i="135"/>
  <c r="U116" i="146"/>
  <c r="T340" i="134"/>
  <c r="U77" i="134"/>
  <c r="V161" i="134"/>
  <c r="V125" i="135"/>
  <c r="S168" i="134"/>
  <c r="V35" i="134"/>
  <c r="U277" i="134"/>
  <c r="S373" i="134"/>
  <c r="V126" i="145"/>
  <c r="S13" i="135"/>
  <c r="V137" i="142"/>
  <c r="S328" i="146"/>
  <c r="T265" i="142"/>
  <c r="S31" i="134"/>
  <c r="U151" i="146"/>
  <c r="V232" i="146"/>
  <c r="U230" i="146"/>
  <c r="V264" i="134"/>
  <c r="W339" i="135"/>
  <c r="T250" i="134"/>
  <c r="W339" i="142"/>
  <c r="V190" i="145"/>
  <c r="V128" i="146"/>
  <c r="T23" i="148"/>
  <c r="U266" i="142"/>
  <c r="S184" i="135"/>
  <c r="U82" i="134"/>
  <c r="W373" i="145"/>
  <c r="U206" i="142"/>
  <c r="R23" i="134"/>
  <c r="W279" i="134"/>
  <c r="U364" i="142"/>
  <c r="T147" i="146"/>
  <c r="T22" i="150"/>
  <c r="S77" i="145"/>
  <c r="V184" i="134"/>
  <c r="T277" i="142"/>
  <c r="T276" i="134"/>
  <c r="T239" i="134"/>
  <c r="V167" i="135"/>
  <c r="V99" i="134"/>
  <c r="T354" i="146"/>
  <c r="U211" i="142"/>
  <c r="U208" i="142"/>
  <c r="T34" i="145"/>
  <c r="V23" i="150"/>
  <c r="V84" i="135"/>
  <c r="U81" i="134"/>
  <c r="U114" i="135"/>
  <c r="S107" i="142"/>
  <c r="W15" i="145"/>
  <c r="T342" i="134"/>
  <c r="U148" i="134"/>
  <c r="V302" i="142"/>
  <c r="S283" i="134"/>
  <c r="U359" i="134"/>
  <c r="U270" i="142"/>
  <c r="U76" i="146"/>
  <c r="S89" i="146"/>
  <c r="S231" i="134"/>
  <c r="S190" i="134"/>
  <c r="T83" i="145"/>
  <c r="X368" i="134"/>
  <c r="S291" i="142"/>
  <c r="U339" i="135"/>
  <c r="S322" i="142"/>
  <c r="R24" i="134"/>
  <c r="S179" i="142"/>
  <c r="U88" i="134"/>
  <c r="S28" i="150"/>
  <c r="T152" i="146"/>
  <c r="U363" i="134"/>
  <c r="U271" i="146"/>
  <c r="W308" i="146"/>
  <c r="S211" i="135"/>
  <c r="U21" i="150"/>
  <c r="V125" i="142"/>
  <c r="R313" i="134"/>
  <c r="S293" i="142"/>
  <c r="U211" i="135"/>
  <c r="W155" i="134"/>
  <c r="V276" i="134"/>
  <c r="S21" i="134"/>
  <c r="T335" i="134"/>
  <c r="S372" i="134"/>
  <c r="T365" i="134"/>
  <c r="S270" i="142"/>
  <c r="U113" i="134"/>
  <c r="U29" i="145"/>
  <c r="U121" i="145"/>
  <c r="U120" i="134"/>
  <c r="U246" i="142"/>
  <c r="W187" i="135"/>
  <c r="V21" i="134"/>
  <c r="U248" i="135"/>
  <c r="V147" i="146"/>
  <c r="W244" i="135"/>
  <c r="T279" i="134"/>
  <c r="V189" i="146"/>
  <c r="V141" i="134"/>
  <c r="W157" i="142"/>
  <c r="S118" i="146"/>
  <c r="X353" i="134"/>
  <c r="V82" i="134"/>
  <c r="U298" i="142"/>
  <c r="S84" i="146"/>
  <c r="S212" i="146"/>
  <c r="W139" i="142"/>
  <c r="W76" i="135"/>
  <c r="U26" i="134"/>
  <c r="T33" i="134"/>
  <c r="R36" i="134"/>
  <c r="W285" i="134"/>
  <c r="X299" i="134"/>
  <c r="U13" i="134"/>
  <c r="S29" i="146"/>
  <c r="U173" i="142"/>
  <c r="V198" i="142"/>
  <c r="X44" i="134"/>
  <c r="S272" i="142"/>
  <c r="U148" i="146"/>
  <c r="T301" i="142"/>
  <c r="S357" i="135"/>
  <c r="S266" i="146"/>
  <c r="S361" i="134"/>
  <c r="T298" i="134"/>
  <c r="W206" i="134"/>
  <c r="U115" i="135"/>
  <c r="T211" i="146"/>
  <c r="S21" i="135"/>
  <c r="R361" i="134"/>
  <c r="T96" i="134"/>
  <c r="S186" i="142"/>
  <c r="U205" i="134"/>
  <c r="W65" i="145"/>
  <c r="U187" i="142"/>
  <c r="S201" i="135"/>
  <c r="W141" i="148"/>
  <c r="S23" i="145"/>
  <c r="W188" i="134"/>
  <c r="W330" i="134"/>
  <c r="W267" i="146"/>
  <c r="V155" i="145"/>
  <c r="T184" i="145"/>
  <c r="V96" i="146"/>
  <c r="U355" i="142"/>
  <c r="W19" i="135"/>
  <c r="T359" i="134"/>
  <c r="W337" i="134"/>
  <c r="W213" i="134"/>
  <c r="U279" i="146"/>
  <c r="T367" i="134"/>
  <c r="T262" i="142"/>
  <c r="S214" i="142"/>
  <c r="W208" i="134"/>
  <c r="T375" i="135"/>
  <c r="U170" i="134"/>
  <c r="V180" i="142"/>
  <c r="U123" i="135"/>
  <c r="V146" i="134"/>
  <c r="S66" i="146"/>
  <c r="X328" i="134"/>
  <c r="V79" i="135"/>
  <c r="T183" i="148"/>
  <c r="W333" i="148"/>
  <c r="S126" i="134"/>
  <c r="T117" i="135"/>
  <c r="V238" i="145"/>
  <c r="S261" i="146"/>
  <c r="S279" i="148"/>
  <c r="S35" i="134"/>
  <c r="S279" i="145"/>
  <c r="U326" i="135"/>
  <c r="S45" i="145"/>
  <c r="T36" i="134"/>
  <c r="S198" i="146"/>
  <c r="W363" i="135"/>
  <c r="W17" i="134"/>
  <c r="S310" i="142"/>
  <c r="S137" i="142"/>
  <c r="W186" i="134"/>
  <c r="V18" i="146"/>
  <c r="V294" i="142"/>
  <c r="V172" i="142"/>
  <c r="X333" i="134"/>
  <c r="S187" i="142"/>
  <c r="V33" i="145"/>
  <c r="S99" i="134"/>
  <c r="T137" i="135"/>
  <c r="U173" i="146"/>
  <c r="U230" i="135"/>
  <c r="W136" i="142"/>
  <c r="V21" i="146"/>
  <c r="T234" i="146"/>
  <c r="S187" i="134"/>
  <c r="W232" i="146"/>
  <c r="W235" i="142"/>
  <c r="T113" i="146"/>
  <c r="V340" i="135"/>
  <c r="T230" i="134"/>
  <c r="V139" i="142"/>
  <c r="V127" i="145"/>
  <c r="U260" i="145"/>
  <c r="U206" i="134"/>
  <c r="S235" i="134"/>
  <c r="V92" i="145"/>
  <c r="U159" i="142"/>
  <c r="T310" i="134"/>
  <c r="V19" i="150"/>
  <c r="S333" i="134"/>
  <c r="S183" i="134"/>
  <c r="V137" i="146"/>
  <c r="T30" i="150"/>
  <c r="S15" i="134"/>
  <c r="U208" i="145"/>
  <c r="U292" i="134"/>
  <c r="T373" i="146"/>
  <c r="W85" i="148"/>
  <c r="U75" i="134"/>
  <c r="T31" i="134"/>
  <c r="X58" i="134"/>
  <c r="W45" i="146"/>
  <c r="U233" i="146"/>
  <c r="T169" i="142"/>
  <c r="U177" i="145"/>
  <c r="X83" i="134"/>
  <c r="V219" i="146"/>
  <c r="W21" i="150"/>
  <c r="R298" i="134"/>
  <c r="S88" i="146"/>
  <c r="U78" i="134"/>
  <c r="W179" i="134"/>
  <c r="V341" i="134"/>
  <c r="R79" i="134"/>
  <c r="U90" i="146"/>
  <c r="W233" i="134"/>
  <c r="U261" i="134"/>
  <c r="W340" i="142"/>
  <c r="W236" i="134"/>
  <c r="T202" i="142"/>
  <c r="T17" i="150"/>
  <c r="V119" i="134"/>
  <c r="S142" i="145"/>
  <c r="T152" i="134"/>
  <c r="T292" i="146"/>
  <c r="U29" i="148"/>
  <c r="W367" i="146"/>
  <c r="V90" i="134"/>
  <c r="W83" i="134"/>
  <c r="X94" i="134"/>
  <c r="S236" i="146"/>
  <c r="W148" i="142"/>
  <c r="V88" i="146"/>
  <c r="S364" i="146"/>
  <c r="V298" i="146"/>
  <c r="U183" i="134"/>
  <c r="V20" i="146"/>
  <c r="S119" i="134"/>
  <c r="U110" i="142"/>
  <c r="T31" i="152"/>
  <c r="S327" i="142"/>
  <c r="U16" i="145"/>
  <c r="V34" i="152"/>
  <c r="U99" i="134"/>
  <c r="S353" i="142"/>
  <c r="S37" i="134"/>
  <c r="W329" i="146"/>
  <c r="W343" i="146"/>
  <c r="T59" i="145"/>
  <c r="T177" i="134"/>
  <c r="S355" i="135"/>
  <c r="S261" i="134"/>
  <c r="U240" i="142"/>
  <c r="T64" i="150"/>
  <c r="S171" i="145"/>
  <c r="R43" i="134"/>
  <c r="W50" i="134"/>
  <c r="U51" i="145"/>
  <c r="V82" i="145"/>
  <c r="W209" i="134"/>
  <c r="W30" i="152"/>
  <c r="W190" i="134"/>
  <c r="V98" i="134"/>
  <c r="U252" i="145"/>
  <c r="T181" i="134"/>
  <c r="W16" i="145"/>
  <c r="V75" i="135"/>
  <c r="U239" i="134"/>
  <c r="V192" i="134"/>
  <c r="S20" i="134"/>
  <c r="S322" i="135"/>
  <c r="S26" i="146"/>
  <c r="V212" i="134"/>
  <c r="U181" i="142"/>
  <c r="W115" i="148"/>
  <c r="S202" i="148"/>
  <c r="T272" i="145"/>
  <c r="T110" i="142"/>
  <c r="W21" i="145"/>
  <c r="T217" i="135"/>
  <c r="T174" i="142"/>
  <c r="T167" i="142"/>
  <c r="U239" i="135"/>
  <c r="V125" i="148"/>
  <c r="W51" i="145"/>
  <c r="U329" i="135"/>
  <c r="V271" i="134"/>
  <c r="S58" i="134"/>
  <c r="T19" i="145"/>
  <c r="T368" i="142"/>
  <c r="R48" i="134"/>
  <c r="U277" i="142"/>
  <c r="T327" i="142"/>
  <c r="T298" i="146"/>
  <c r="V206" i="142"/>
  <c r="V21" i="135"/>
  <c r="S74" i="135"/>
  <c r="U260" i="146"/>
  <c r="U372" i="134"/>
  <c r="R331" i="134"/>
  <c r="T246" i="145"/>
  <c r="V54" i="134"/>
  <c r="V274" i="146"/>
  <c r="U336" i="134"/>
  <c r="U95" i="135"/>
  <c r="T184" i="134"/>
  <c r="T324" i="135"/>
  <c r="V95" i="146"/>
  <c r="V84" i="134"/>
  <c r="W57" i="145"/>
  <c r="W49" i="146"/>
  <c r="S124" i="145"/>
  <c r="V115" i="134"/>
  <c r="T118" i="145"/>
  <c r="U26" i="145"/>
  <c r="V171" i="146"/>
  <c r="U120" i="135"/>
  <c r="U367" i="134"/>
  <c r="T97" i="134"/>
  <c r="S353" i="146"/>
  <c r="S199" i="134"/>
  <c r="T263" i="134"/>
  <c r="V84" i="146"/>
  <c r="W125" i="135"/>
  <c r="W189" i="142"/>
  <c r="U324" i="146"/>
  <c r="T372" i="142"/>
  <c r="T176" i="142"/>
  <c r="U137" i="134"/>
  <c r="V14" i="135"/>
  <c r="W242" i="134"/>
  <c r="X312" i="134"/>
  <c r="T230" i="135"/>
  <c r="U176" i="146"/>
  <c r="U297" i="145"/>
  <c r="S199" i="142"/>
  <c r="T198" i="146"/>
  <c r="U154" i="142"/>
  <c r="W143" i="142"/>
  <c r="V16" i="134"/>
  <c r="T80" i="145"/>
  <c r="W298" i="146"/>
  <c r="T300" i="146"/>
  <c r="W329" i="134"/>
  <c r="R299" i="134"/>
  <c r="T357" i="146"/>
  <c r="T273" i="134"/>
  <c r="U161" i="134"/>
  <c r="S189" i="142"/>
  <c r="S373" i="142"/>
  <c r="U237" i="142"/>
  <c r="U25" i="145"/>
  <c r="V215" i="146"/>
  <c r="U124" i="135"/>
  <c r="S152" i="146"/>
  <c r="U119" i="145"/>
  <c r="U144" i="134"/>
  <c r="T312" i="135"/>
  <c r="V335" i="134"/>
  <c r="V180" i="134"/>
  <c r="W63" i="145"/>
  <c r="W277" i="134"/>
  <c r="W272" i="135"/>
  <c r="W16" i="152"/>
  <c r="U32" i="134"/>
  <c r="S18" i="135"/>
  <c r="R323" i="134"/>
  <c r="X46" i="134"/>
  <c r="W327" i="135"/>
  <c r="W208" i="142"/>
  <c r="W310" i="142"/>
  <c r="T363" i="134"/>
  <c r="V79" i="146"/>
  <c r="S25" i="152"/>
  <c r="S311" i="142"/>
  <c r="U370" i="134"/>
  <c r="S236" i="148"/>
  <c r="V50" i="145"/>
  <c r="U49" i="134"/>
  <c r="T308" i="142"/>
  <c r="S295" i="146"/>
  <c r="U91" i="135"/>
  <c r="U243" i="134"/>
  <c r="V338" i="146"/>
  <c r="V179" i="146"/>
  <c r="V261" i="146"/>
  <c r="W325" i="146"/>
  <c r="S89" i="134"/>
  <c r="X336" i="134"/>
  <c r="S210" i="135"/>
  <c r="U119" i="135"/>
  <c r="W14" i="135"/>
  <c r="S24" i="145"/>
  <c r="V34" i="135"/>
  <c r="V95" i="135"/>
  <c r="U155" i="146"/>
  <c r="V202" i="142"/>
  <c r="S337" i="146"/>
  <c r="V125" i="145"/>
  <c r="W218" i="145"/>
  <c r="T238" i="134"/>
  <c r="U292" i="146"/>
  <c r="W154" i="146"/>
  <c r="U117" i="134"/>
  <c r="S186" i="146"/>
  <c r="U106" i="135"/>
  <c r="T65" i="135"/>
  <c r="W211" i="146"/>
  <c r="V214" i="142"/>
  <c r="W175" i="142"/>
  <c r="T301" i="146"/>
  <c r="V21" i="145"/>
  <c r="S122" i="145"/>
  <c r="V276" i="148"/>
  <c r="T155" i="135"/>
  <c r="T136" i="142"/>
  <c r="W184" i="146"/>
  <c r="S309" i="135"/>
  <c r="T370" i="142"/>
  <c r="T123" i="135"/>
  <c r="T138" i="134"/>
  <c r="V292" i="146"/>
  <c r="W323" i="142"/>
  <c r="U253" i="134"/>
  <c r="T167" i="145"/>
  <c r="U354" i="146"/>
  <c r="T179" i="134"/>
  <c r="S363" i="145"/>
  <c r="V29" i="134"/>
  <c r="V322" i="142"/>
  <c r="U106" i="142"/>
  <c r="W292" i="135"/>
  <c r="V280" i="146"/>
  <c r="T248" i="134"/>
  <c r="W15" i="135"/>
  <c r="V294" i="134"/>
  <c r="S341" i="134"/>
  <c r="V250" i="134"/>
  <c r="S13" i="152"/>
  <c r="V330" i="134"/>
  <c r="U128" i="134"/>
  <c r="U231" i="145"/>
  <c r="W294" i="135"/>
  <c r="U245" i="134"/>
  <c r="U25" i="150"/>
  <c r="S377" i="134"/>
  <c r="W25" i="135"/>
  <c r="R28" i="134"/>
  <c r="V296" i="145"/>
  <c r="S313" i="146"/>
  <c r="U138" i="134"/>
  <c r="U368" i="142"/>
  <c r="S80" i="135"/>
  <c r="W302" i="148"/>
  <c r="V313" i="145"/>
  <c r="S81" i="146"/>
  <c r="S232" i="142"/>
  <c r="T175" i="134"/>
  <c r="W31" i="150"/>
  <c r="S299" i="145"/>
  <c r="W144" i="142"/>
  <c r="S355" i="146"/>
  <c r="R347" i="134"/>
  <c r="W17" i="150"/>
  <c r="U354" i="135"/>
  <c r="S374" i="142"/>
  <c r="S176" i="145"/>
  <c r="S159" i="134"/>
  <c r="S87" i="134"/>
  <c r="U236" i="142"/>
  <c r="W137" i="135"/>
  <c r="T91" i="135"/>
  <c r="W326" i="134"/>
  <c r="U370" i="146"/>
  <c r="W344" i="134"/>
  <c r="W32" i="145"/>
  <c r="S136" i="146"/>
  <c r="W53" i="146"/>
  <c r="S306" i="146"/>
  <c r="U23" i="134"/>
  <c r="T305" i="142"/>
  <c r="T219" i="142"/>
  <c r="U45" i="135"/>
  <c r="V36" i="134"/>
  <c r="X25" i="134"/>
  <c r="S144" i="135"/>
  <c r="W59" i="134"/>
  <c r="U378" i="134"/>
  <c r="U298" i="134"/>
  <c r="V229" i="146"/>
  <c r="T274" i="134"/>
  <c r="U368" i="146"/>
  <c r="S189" i="135"/>
  <c r="V295" i="145"/>
  <c r="T190" i="135"/>
  <c r="U262" i="146"/>
  <c r="W152" i="134"/>
  <c r="R81" i="134"/>
  <c r="W212" i="134"/>
  <c r="T237" i="134"/>
  <c r="V335" i="142"/>
  <c r="W152" i="142"/>
  <c r="T311" i="134"/>
  <c r="S95" i="135"/>
  <c r="V374" i="146"/>
  <c r="S206" i="134"/>
  <c r="W221" i="134"/>
  <c r="T267" i="142"/>
  <c r="T12" i="134"/>
  <c r="W211" i="135"/>
  <c r="U234" i="134"/>
  <c r="W268" i="146"/>
  <c r="S332" i="142"/>
  <c r="T25" i="152"/>
  <c r="S271" i="135"/>
  <c r="U354" i="134"/>
  <c r="V15" i="146"/>
  <c r="U346" i="134"/>
  <c r="S244" i="142"/>
  <c r="T325" i="134"/>
  <c r="V236" i="146"/>
  <c r="V85" i="134"/>
  <c r="W243" i="134"/>
  <c r="U274" i="142"/>
  <c r="S253" i="134"/>
  <c r="U299" i="146"/>
  <c r="W120" i="135"/>
  <c r="S324" i="146"/>
  <c r="S56" i="145"/>
  <c r="S186" i="135"/>
  <c r="U237" i="134"/>
  <c r="V274" i="134"/>
  <c r="V361" i="146"/>
  <c r="W246" i="134"/>
  <c r="U247" i="134"/>
  <c r="U31" i="152"/>
  <c r="S12" i="150"/>
  <c r="T347" i="134"/>
  <c r="T341" i="134"/>
  <c r="V262" i="134"/>
  <c r="V186" i="134"/>
  <c r="W116" i="145"/>
  <c r="S338" i="142"/>
  <c r="W145" i="142"/>
  <c r="S76" i="135"/>
  <c r="T151" i="142"/>
  <c r="W343" i="142"/>
  <c r="U79" i="134"/>
  <c r="S371" i="146"/>
  <c r="V374" i="145"/>
  <c r="T107" i="134"/>
  <c r="S123" i="135"/>
  <c r="S374" i="134"/>
  <c r="U30" i="145"/>
  <c r="V87" i="146"/>
  <c r="U89" i="145"/>
  <c r="X31" i="134"/>
  <c r="U65" i="134"/>
  <c r="W296" i="146"/>
  <c r="V356" i="146"/>
  <c r="W156" i="142"/>
  <c r="X342" i="134"/>
  <c r="S339" i="134"/>
  <c r="S246" i="134"/>
  <c r="W274" i="146"/>
  <c r="V24" i="146"/>
  <c r="T139" i="134"/>
  <c r="W337" i="146"/>
  <c r="R63" i="134"/>
  <c r="W33" i="150"/>
  <c r="W354" i="146"/>
  <c r="U250" i="142"/>
  <c r="S361" i="145"/>
  <c r="U147" i="134"/>
  <c r="V327" i="146"/>
  <c r="V191" i="134"/>
  <c r="W296" i="142"/>
  <c r="W141" i="146"/>
  <c r="T123" i="142"/>
  <c r="V138" i="146"/>
  <c r="S200" i="135"/>
  <c r="V74" i="135"/>
  <c r="S370" i="134"/>
  <c r="U18" i="150"/>
  <c r="V299" i="142"/>
  <c r="U220" i="146"/>
  <c r="V310" i="146"/>
  <c r="W302" i="146"/>
  <c r="S335" i="142"/>
  <c r="T75" i="134"/>
  <c r="V371" i="142"/>
  <c r="W19" i="145"/>
  <c r="U12" i="134"/>
  <c r="T273" i="148"/>
  <c r="V43" i="146"/>
  <c r="W76" i="134"/>
  <c r="U204" i="134"/>
  <c r="T14" i="145"/>
  <c r="W75" i="135"/>
  <c r="U242" i="134"/>
  <c r="U173" i="135"/>
  <c r="W174" i="134"/>
  <c r="S26" i="152"/>
  <c r="U97" i="146"/>
  <c r="U24" i="135"/>
  <c r="W303" i="146"/>
  <c r="T206" i="134"/>
  <c r="W105" i="145"/>
  <c r="U167" i="146"/>
  <c r="S209" i="146"/>
  <c r="V302" i="134"/>
  <c r="U119" i="134"/>
  <c r="R34" i="134"/>
  <c r="T114" i="142"/>
  <c r="U15" i="135"/>
  <c r="S80" i="145"/>
  <c r="R329" i="134"/>
  <c r="S22" i="150"/>
  <c r="U173" i="145"/>
  <c r="W151" i="148"/>
  <c r="S183" i="145"/>
  <c r="X15" i="134"/>
  <c r="S189" i="146"/>
  <c r="U297" i="135"/>
  <c r="S190" i="142"/>
  <c r="W47" i="146"/>
  <c r="W35" i="146"/>
  <c r="T206" i="142"/>
  <c r="U92" i="146"/>
  <c r="R82" i="134"/>
  <c r="T17" i="145"/>
  <c r="X304" i="134"/>
  <c r="T87" i="135"/>
  <c r="W245" i="134"/>
  <c r="T323" i="134"/>
  <c r="U347" i="134"/>
  <c r="T273" i="142"/>
  <c r="T175" i="145"/>
  <c r="W297" i="142"/>
  <c r="V65" i="135"/>
  <c r="W355" i="134"/>
  <c r="V280" i="134"/>
  <c r="W141" i="134"/>
  <c r="T206" i="145"/>
  <c r="V304" i="145"/>
  <c r="T279" i="135"/>
  <c r="R293" i="134"/>
  <c r="S171" i="134"/>
  <c r="S369" i="142"/>
  <c r="T212" i="135"/>
  <c r="V64" i="146"/>
  <c r="W204" i="135"/>
  <c r="W172" i="135"/>
  <c r="S33" i="150"/>
  <c r="V231" i="146"/>
  <c r="T359" i="135"/>
  <c r="W375" i="134"/>
  <c r="U355" i="134"/>
  <c r="U374" i="142"/>
  <c r="W139" i="146"/>
  <c r="U97" i="135"/>
  <c r="V232" i="142"/>
  <c r="S169" i="142"/>
  <c r="S60" i="146"/>
  <c r="U33" i="135"/>
  <c r="R294" i="134"/>
  <c r="T212" i="146"/>
  <c r="T150" i="146"/>
  <c r="U189" i="134"/>
  <c r="W252" i="134"/>
  <c r="W313" i="146"/>
  <c r="X334" i="134"/>
  <c r="S268" i="135"/>
  <c r="T355" i="142"/>
  <c r="W35" i="152"/>
  <c r="U109" i="145"/>
  <c r="V207" i="142"/>
  <c r="V277" i="146"/>
  <c r="U88" i="145"/>
  <c r="T14" i="146"/>
  <c r="V249" i="142"/>
  <c r="T178" i="142"/>
  <c r="W312" i="145"/>
  <c r="S159" i="146"/>
  <c r="W108" i="134"/>
  <c r="T246" i="134"/>
  <c r="V218" i="142"/>
  <c r="V299" i="146"/>
  <c r="U250" i="134"/>
  <c r="V291" i="146"/>
  <c r="T142" i="146"/>
  <c r="U18" i="145"/>
  <c r="S268" i="134"/>
  <c r="X303" i="134"/>
  <c r="W370" i="142"/>
  <c r="S109" i="145"/>
  <c r="V176" i="146"/>
  <c r="X295" i="134"/>
  <c r="S139" i="134"/>
  <c r="V362" i="134"/>
  <c r="W207" i="142"/>
  <c r="T231" i="134"/>
  <c r="V273" i="135"/>
  <c r="T33" i="150"/>
  <c r="S76" i="134"/>
  <c r="W183" i="134"/>
  <c r="W238" i="145"/>
  <c r="T31" i="150"/>
  <c r="X362" i="134"/>
  <c r="T121" i="146"/>
  <c r="T83" i="146"/>
  <c r="S210" i="134"/>
  <c r="U291" i="134"/>
  <c r="W247" i="134"/>
  <c r="T325" i="135"/>
  <c r="V337" i="134"/>
  <c r="T66" i="146"/>
  <c r="W284" i="134"/>
  <c r="V307" i="142"/>
  <c r="W153" i="145"/>
  <c r="R57" i="134"/>
  <c r="W281" i="146"/>
  <c r="T241" i="134"/>
  <c r="S263" i="135"/>
  <c r="V91" i="134"/>
  <c r="W34" i="145"/>
  <c r="U333" i="134"/>
  <c r="V139" i="135"/>
  <c r="T304" i="134"/>
  <c r="T218" i="146"/>
  <c r="W275" i="146"/>
  <c r="T267" i="145"/>
  <c r="S140" i="146"/>
  <c r="W19" i="146"/>
  <c r="V109" i="145"/>
  <c r="W229" i="146"/>
  <c r="T96" i="145"/>
  <c r="U376" i="145"/>
  <c r="W111" i="134"/>
  <c r="S218" i="146"/>
  <c r="W151" i="142"/>
  <c r="X371" i="134"/>
  <c r="S98" i="134"/>
  <c r="S334" i="146"/>
  <c r="W182" i="142"/>
  <c r="U373" i="142"/>
  <c r="S218" i="134"/>
  <c r="V74" i="146"/>
  <c r="U28" i="135"/>
  <c r="S222" i="134"/>
  <c r="S358" i="142"/>
  <c r="T366" i="142"/>
  <c r="T137" i="134"/>
  <c r="R25" i="134"/>
  <c r="V299" i="134"/>
  <c r="S155" i="142"/>
  <c r="S30" i="145"/>
  <c r="W112" i="135"/>
  <c r="U105" i="135"/>
  <c r="V242" i="148"/>
  <c r="S299" i="142"/>
  <c r="U152" i="135"/>
  <c r="U244" i="134"/>
  <c r="R88" i="134"/>
  <c r="S14" i="135"/>
  <c r="U306" i="145"/>
  <c r="W296" i="135"/>
  <c r="T304" i="146"/>
  <c r="W276" i="134"/>
  <c r="S15" i="146"/>
  <c r="W173" i="135"/>
  <c r="T116" i="134"/>
  <c r="T267" i="134"/>
  <c r="X75" i="134"/>
  <c r="V265" i="146"/>
  <c r="W364" i="146"/>
  <c r="T245" i="134"/>
  <c r="U331" i="145"/>
  <c r="S239" i="145"/>
  <c r="T26" i="135"/>
  <c r="S283" i="146"/>
  <c r="V116" i="135"/>
  <c r="U345" i="148"/>
  <c r="T336" i="134"/>
  <c r="S234" i="142"/>
  <c r="S90" i="134"/>
  <c r="R18" i="134"/>
  <c r="V171" i="142"/>
  <c r="V22" i="134"/>
  <c r="T203" i="142"/>
  <c r="V105" i="135"/>
  <c r="U221" i="146"/>
  <c r="U218" i="135"/>
  <c r="V14" i="134"/>
  <c r="U147" i="142"/>
  <c r="T358" i="134"/>
  <c r="W128" i="145"/>
  <c r="V22" i="150"/>
  <c r="T210" i="142"/>
  <c r="X373" i="134"/>
  <c r="U46" i="134"/>
  <c r="V26" i="134"/>
  <c r="T362" i="142"/>
  <c r="U343" i="142"/>
  <c r="U127" i="145"/>
  <c r="W185" i="146"/>
  <c r="V174" i="134"/>
  <c r="S218" i="148"/>
  <c r="S34" i="135"/>
  <c r="T49" i="145"/>
  <c r="T271" i="134"/>
  <c r="T328" i="142"/>
  <c r="S27" i="145"/>
  <c r="V172" i="134"/>
  <c r="X80" i="134"/>
  <c r="U330" i="134"/>
  <c r="U149" i="145"/>
  <c r="T343" i="142"/>
  <c r="S22" i="146"/>
  <c r="V27" i="145"/>
  <c r="V274" i="142"/>
  <c r="T28" i="145"/>
  <c r="S155" i="146"/>
  <c r="T245" i="145"/>
  <c r="U178" i="146"/>
  <c r="V173" i="146"/>
  <c r="T121" i="135"/>
  <c r="S114" i="135"/>
  <c r="W188" i="142"/>
  <c r="X354" i="134"/>
  <c r="V80" i="134"/>
  <c r="W118" i="134"/>
  <c r="V22" i="146"/>
  <c r="V260" i="145"/>
  <c r="W219" i="142"/>
  <c r="T20" i="134"/>
  <c r="S237" i="134"/>
  <c r="S376" i="134"/>
  <c r="W331" i="134"/>
  <c r="V205" i="142"/>
  <c r="T238" i="146"/>
  <c r="U312" i="134"/>
  <c r="V238" i="142"/>
  <c r="T160" i="134"/>
  <c r="T94" i="135"/>
  <c r="T362" i="146"/>
  <c r="V140" i="135"/>
  <c r="V201" i="135"/>
  <c r="T92" i="145"/>
  <c r="U201" i="134"/>
  <c r="U278" i="146"/>
  <c r="V150" i="134"/>
  <c r="S237" i="142"/>
  <c r="T369" i="142"/>
  <c r="V74" i="134"/>
  <c r="V344" i="146"/>
  <c r="U34" i="135"/>
  <c r="W270" i="135"/>
  <c r="S326" i="146"/>
  <c r="V78" i="146"/>
  <c r="S128" i="142"/>
  <c r="W43" i="135"/>
  <c r="W347" i="134"/>
  <c r="T149" i="146"/>
  <c r="V167" i="134"/>
  <c r="U105" i="145"/>
  <c r="S211" i="146"/>
  <c r="S343" i="146"/>
  <c r="U310" i="135"/>
  <c r="T122" i="146"/>
  <c r="U108" i="135"/>
  <c r="R30" i="134"/>
  <c r="T211" i="142"/>
  <c r="U189" i="146"/>
  <c r="V111" i="135"/>
  <c r="T242" i="134"/>
  <c r="W109" i="145"/>
  <c r="W369" i="134"/>
  <c r="W32" i="134"/>
  <c r="S185" i="134"/>
  <c r="T244" i="134"/>
  <c r="V293" i="145"/>
  <c r="S336" i="134"/>
  <c r="U31" i="134"/>
  <c r="S19" i="145"/>
  <c r="U115" i="142"/>
  <c r="V291" i="134"/>
  <c r="V13" i="148"/>
  <c r="T141" i="142"/>
  <c r="S169" i="148"/>
  <c r="V116" i="145"/>
  <c r="U136" i="146"/>
  <c r="S149" i="134"/>
  <c r="T360" i="134"/>
  <c r="X298" i="134"/>
  <c r="U252" i="134"/>
  <c r="V56" i="134"/>
  <c r="V91" i="145"/>
  <c r="S276" i="134"/>
  <c r="S19" i="150"/>
  <c r="U184" i="146"/>
  <c r="V213" i="134"/>
  <c r="T208" i="142"/>
  <c r="W17" i="145"/>
  <c r="R336" i="134"/>
  <c r="T159" i="135"/>
  <c r="U175" i="142"/>
  <c r="V168" i="145"/>
  <c r="T155" i="134"/>
  <c r="S63" i="146"/>
  <c r="V157" i="134"/>
  <c r="U275" i="146"/>
  <c r="U358" i="142"/>
  <c r="W277" i="135"/>
  <c r="W378" i="134"/>
  <c r="W139" i="134"/>
  <c r="T119" i="145"/>
  <c r="T19" i="152"/>
  <c r="X325" i="134"/>
  <c r="V221" i="146"/>
  <c r="U232" i="145"/>
  <c r="T357" i="134"/>
  <c r="R65" i="134"/>
  <c r="W238" i="146"/>
  <c r="W26" i="145"/>
  <c r="U214" i="134"/>
  <c r="T84" i="145"/>
  <c r="V19" i="135"/>
  <c r="W171" i="145"/>
  <c r="S74" i="145"/>
  <c r="W250" i="146"/>
  <c r="V231" i="142"/>
  <c r="S242" i="134"/>
  <c r="U128" i="135"/>
  <c r="W353" i="135"/>
  <c r="V26" i="152"/>
  <c r="U215" i="134"/>
  <c r="V189" i="145"/>
  <c r="W338" i="146"/>
  <c r="W66" i="146"/>
  <c r="V322" i="134"/>
  <c r="V323" i="146"/>
  <c r="W326" i="146"/>
  <c r="T118" i="135"/>
  <c r="V57" i="146"/>
  <c r="W86" i="145"/>
  <c r="W189" i="134"/>
  <c r="T252" i="146"/>
  <c r="W240" i="142"/>
  <c r="V376" i="135"/>
  <c r="X67" i="134"/>
  <c r="V185" i="146"/>
  <c r="U365" i="142"/>
  <c r="W107" i="135"/>
  <c r="S292" i="142"/>
  <c r="T329" i="134"/>
  <c r="W167" i="134"/>
  <c r="W342" i="134"/>
  <c r="T79" i="146"/>
  <c r="V87" i="145"/>
  <c r="U29" i="152"/>
  <c r="W204" i="142"/>
  <c r="W372" i="135"/>
  <c r="W178" i="146"/>
  <c r="V13" i="134"/>
  <c r="W13" i="150"/>
  <c r="S329" i="134"/>
  <c r="W119" i="145"/>
  <c r="W373" i="134"/>
  <c r="T124" i="134"/>
  <c r="U22" i="134"/>
  <c r="S188" i="135"/>
  <c r="W124" i="146"/>
  <c r="V14" i="152"/>
  <c r="T293" i="148"/>
  <c r="W169" i="142"/>
  <c r="W44" i="135"/>
  <c r="W120" i="145"/>
  <c r="S368" i="142"/>
  <c r="V66" i="145"/>
  <c r="W107" i="145"/>
  <c r="T334" i="142"/>
  <c r="W281" i="134"/>
  <c r="T110" i="146"/>
  <c r="S184" i="146"/>
  <c r="U341" i="146"/>
  <c r="S154" i="134"/>
  <c r="U272" i="146"/>
  <c r="U105" i="142"/>
  <c r="V34" i="134"/>
  <c r="V28" i="150"/>
  <c r="T30" i="135"/>
  <c r="W192" i="134"/>
  <c r="U28" i="146"/>
  <c r="V79" i="134"/>
  <c r="S49" i="145"/>
  <c r="W50" i="146"/>
  <c r="S85" i="146"/>
  <c r="T177" i="145"/>
  <c r="X56" i="134"/>
  <c r="V35" i="150"/>
  <c r="V337" i="146"/>
  <c r="U154" i="134"/>
  <c r="U341" i="134"/>
  <c r="V263" i="134"/>
  <c r="U234" i="146"/>
  <c r="S216" i="146"/>
  <c r="S25" i="150"/>
  <c r="S85" i="135"/>
  <c r="V55" i="134"/>
  <c r="V93" i="146"/>
  <c r="R21" i="134"/>
  <c r="T128" i="142"/>
  <c r="S176" i="146"/>
  <c r="W362" i="134"/>
  <c r="V210" i="134"/>
  <c r="W337" i="142"/>
  <c r="W219" i="146"/>
  <c r="U120" i="142"/>
  <c r="W158" i="142"/>
  <c r="V211" i="142"/>
  <c r="S304" i="142"/>
  <c r="U31" i="150"/>
  <c r="W251" i="134"/>
  <c r="T143" i="134"/>
  <c r="V323" i="142"/>
  <c r="S232" i="134"/>
  <c r="V46" i="145"/>
  <c r="T241" i="135"/>
  <c r="S116" i="134"/>
  <c r="V145" i="135"/>
  <c r="U363" i="142"/>
  <c r="R345" i="134"/>
  <c r="R52" i="134"/>
  <c r="W26" i="135"/>
  <c r="W141" i="145"/>
  <c r="W209" i="148"/>
  <c r="T87" i="134"/>
  <c r="T34" i="150"/>
  <c r="S238" i="134"/>
  <c r="W300" i="134"/>
  <c r="V302" i="146"/>
  <c r="S125" i="145"/>
  <c r="V118" i="134"/>
  <c r="S188" i="134"/>
  <c r="R297" i="134"/>
  <c r="S267" i="134"/>
  <c r="S242" i="145"/>
  <c r="S168" i="146"/>
  <c r="S13" i="134"/>
  <c r="S46" i="135"/>
  <c r="W129" i="134"/>
  <c r="S270" i="134"/>
  <c r="T108" i="135"/>
  <c r="V324" i="146"/>
  <c r="V260" i="134"/>
  <c r="T221" i="146"/>
  <c r="T63" i="134"/>
  <c r="U63" i="134"/>
  <c r="V127" i="142"/>
  <c r="T86" i="134"/>
  <c r="X47" i="134"/>
  <c r="V60" i="146"/>
  <c r="V343" i="135"/>
  <c r="S262" i="142"/>
  <c r="S30" i="150"/>
  <c r="R340" i="134"/>
  <c r="V243" i="145"/>
  <c r="U353" i="148"/>
  <c r="S110" i="135"/>
  <c r="U37" i="134"/>
  <c r="U296" i="134"/>
  <c r="W251" i="145"/>
  <c r="W65" i="146"/>
  <c r="W368" i="142"/>
  <c r="T282" i="135"/>
  <c r="W151" i="134"/>
  <c r="S33" i="145"/>
  <c r="T232" i="148"/>
  <c r="W169" i="146"/>
  <c r="W218" i="142"/>
  <c r="T301" i="134"/>
  <c r="W128" i="135"/>
  <c r="U35" i="135"/>
  <c r="R93" i="134"/>
  <c r="T376" i="146"/>
  <c r="W34" i="135"/>
  <c r="U214" i="142"/>
  <c r="U176" i="142"/>
  <c r="S278" i="134"/>
  <c r="W24" i="150"/>
  <c r="V18" i="135"/>
  <c r="U251" i="135"/>
  <c r="U204" i="146"/>
  <c r="U25" i="135"/>
  <c r="V20" i="145"/>
  <c r="T13" i="134"/>
  <c r="V184" i="142"/>
  <c r="W146" i="146"/>
  <c r="V231" i="134"/>
  <c r="S17" i="135"/>
  <c r="T270" i="142"/>
  <c r="U48" i="135"/>
  <c r="X377" i="134"/>
  <c r="T157" i="134"/>
  <c r="U261" i="135"/>
  <c r="U15" i="134"/>
  <c r="S116" i="135"/>
  <c r="T146" i="142"/>
  <c r="W271" i="146"/>
  <c r="V362" i="146"/>
  <c r="T113" i="142"/>
  <c r="V189" i="135"/>
  <c r="U235" i="134"/>
  <c r="T112" i="134"/>
  <c r="U172" i="142"/>
  <c r="T302" i="134"/>
  <c r="T297" i="134"/>
  <c r="S341" i="142"/>
  <c r="W230" i="146"/>
  <c r="T47" i="145"/>
  <c r="V214" i="134"/>
  <c r="V327" i="134"/>
  <c r="U304" i="134"/>
  <c r="U33" i="134"/>
  <c r="U79" i="146"/>
  <c r="V271" i="142"/>
  <c r="T87" i="146"/>
  <c r="U205" i="146"/>
  <c r="R354" i="134"/>
  <c r="T18" i="135"/>
  <c r="W106" i="142"/>
  <c r="W19" i="152"/>
  <c r="V358" i="142"/>
  <c r="U20" i="134"/>
  <c r="U369" i="134"/>
  <c r="T156" i="134"/>
  <c r="S323" i="142"/>
  <c r="X96" i="134"/>
  <c r="W13" i="145"/>
  <c r="X316" i="134"/>
  <c r="S361" i="146"/>
  <c r="U280" i="146"/>
  <c r="T149" i="135"/>
  <c r="S120" i="142"/>
  <c r="S217" i="145"/>
  <c r="U15" i="150"/>
  <c r="U113" i="145"/>
  <c r="V342" i="146"/>
  <c r="S325" i="142"/>
  <c r="V87" i="134"/>
  <c r="U117" i="142"/>
  <c r="S36" i="134"/>
  <c r="S112" i="135"/>
  <c r="V27" i="150"/>
  <c r="W156" i="134"/>
  <c r="T180" i="148"/>
  <c r="V108" i="146"/>
  <c r="R58" i="134"/>
  <c r="S293" i="135"/>
  <c r="S246" i="142"/>
  <c r="V53" i="134"/>
  <c r="S243" i="134"/>
  <c r="U220" i="135"/>
  <c r="T128" i="134"/>
  <c r="T88" i="145"/>
  <c r="R44" i="134"/>
  <c r="W125" i="134"/>
  <c r="V201" i="142"/>
  <c r="W171" i="134"/>
  <c r="W235" i="134"/>
  <c r="W249" i="145"/>
  <c r="W231" i="134"/>
  <c r="V312" i="134"/>
  <c r="U374" i="146"/>
  <c r="W168" i="145"/>
  <c r="W19" i="134"/>
  <c r="S372" i="146"/>
  <c r="U309" i="134"/>
  <c r="U106" i="145"/>
  <c r="V142" i="142"/>
  <c r="X95" i="134"/>
  <c r="V95" i="145"/>
  <c r="V188" i="134"/>
  <c r="W107" i="134"/>
  <c r="V181" i="134"/>
  <c r="W177" i="146"/>
  <c r="W370" i="134"/>
  <c r="S173" i="135"/>
  <c r="S371" i="134"/>
  <c r="S304" i="146"/>
  <c r="U74" i="145"/>
  <c r="U142" i="142"/>
  <c r="V13" i="135"/>
  <c r="U143" i="134"/>
  <c r="V112" i="146"/>
  <c r="S242" i="142"/>
  <c r="U379" i="148" l="1"/>
  <c r="U162" i="146"/>
  <c r="V100" i="146"/>
  <c r="W255" i="146"/>
  <c r="V317" i="146"/>
  <c r="U193" i="146"/>
  <c r="V69" i="146"/>
  <c r="S38" i="150"/>
  <c r="R39" i="150" s="1"/>
  <c r="V255" i="146"/>
  <c r="S162" i="146"/>
  <c r="T224" i="146"/>
  <c r="S379" i="146"/>
  <c r="U286" i="146"/>
  <c r="S224" i="146"/>
  <c r="W193" i="146"/>
  <c r="V379" i="146"/>
  <c r="T255" i="146"/>
  <c r="U224" i="146"/>
  <c r="V38" i="150"/>
  <c r="S317" i="146"/>
  <c r="W38" i="152"/>
  <c r="W379" i="146"/>
  <c r="T38" i="150"/>
  <c r="W131" i="146"/>
  <c r="T100" i="146"/>
  <c r="S348" i="146"/>
  <c r="U38" i="150"/>
  <c r="T379" i="146"/>
  <c r="W224" i="148"/>
  <c r="V193" i="146"/>
  <c r="V286" i="146"/>
  <c r="U38" i="152"/>
  <c r="S193" i="148"/>
  <c r="W379" i="148"/>
  <c r="W38" i="146"/>
  <c r="W348" i="146"/>
  <c r="S100" i="146"/>
  <c r="U100" i="146"/>
  <c r="T224" i="150"/>
  <c r="T224" i="148"/>
  <c r="U162" i="148"/>
  <c r="U255" i="146"/>
  <c r="U38" i="146"/>
  <c r="S379" i="148"/>
  <c r="V348" i="146"/>
  <c r="T162" i="150"/>
  <c r="V38" i="148"/>
  <c r="W317" i="146"/>
  <c r="U317" i="146"/>
  <c r="V131" i="146"/>
  <c r="V286" i="148"/>
  <c r="T38" i="148"/>
  <c r="V348" i="152"/>
  <c r="T317" i="150"/>
  <c r="W100" i="148"/>
  <c r="T162" i="146"/>
  <c r="S38" i="152"/>
  <c r="V38" i="152"/>
  <c r="T69" i="146"/>
  <c r="W162" i="152"/>
  <c r="V348" i="148"/>
  <c r="T131" i="146"/>
  <c r="W38" i="150"/>
  <c r="V38" i="146"/>
  <c r="W224" i="146"/>
  <c r="V193" i="148"/>
  <c r="T348" i="146"/>
  <c r="S162" i="150"/>
  <c r="W286" i="146"/>
  <c r="V379" i="148"/>
  <c r="T317" i="146"/>
  <c r="S38" i="146"/>
  <c r="R39" i="146" s="1"/>
  <c r="U69" i="148"/>
  <c r="V162" i="150"/>
  <c r="V255" i="148"/>
  <c r="T286" i="148"/>
  <c r="S69" i="146"/>
  <c r="V162" i="146"/>
  <c r="S193" i="146"/>
  <c r="V131" i="150"/>
  <c r="S224" i="148"/>
  <c r="T286" i="150"/>
  <c r="T193" i="148"/>
  <c r="W69" i="146"/>
  <c r="S131" i="148"/>
  <c r="U224" i="148"/>
  <c r="V69" i="148"/>
  <c r="S317" i="148"/>
  <c r="R318" i="148" s="1"/>
  <c r="V131" i="148"/>
  <c r="S286" i="146"/>
  <c r="T100" i="148"/>
  <c r="U100" i="148"/>
  <c r="T317" i="152"/>
  <c r="U131" i="146"/>
  <c r="T38" i="152"/>
  <c r="T379" i="148"/>
  <c r="S348" i="148"/>
  <c r="W162" i="150"/>
  <c r="T379" i="150"/>
  <c r="U100" i="150"/>
  <c r="U379" i="146"/>
  <c r="W162" i="146"/>
  <c r="W193" i="148"/>
  <c r="T286" i="146"/>
  <c r="T255" i="148"/>
  <c r="V286" i="150"/>
  <c r="V162" i="152"/>
  <c r="S255" i="148"/>
  <c r="R256" i="148" s="1"/>
  <c r="J7" i="147" s="1"/>
  <c r="J8" i="147" s="1"/>
  <c r="K18" i="158" s="1"/>
  <c r="W162" i="148"/>
  <c r="U348" i="148"/>
  <c r="V224" i="146"/>
  <c r="U379" i="150"/>
  <c r="S255" i="146"/>
  <c r="R256" i="146" s="1"/>
  <c r="S286" i="148"/>
  <c r="W69" i="150"/>
  <c r="W38" i="148"/>
  <c r="S379" i="150"/>
  <c r="S224" i="150"/>
  <c r="S69" i="148"/>
  <c r="W317" i="150"/>
  <c r="U69" i="146"/>
  <c r="T348" i="150"/>
  <c r="U286" i="150"/>
  <c r="T100" i="150"/>
  <c r="T286" i="152"/>
  <c r="U255" i="152"/>
  <c r="V317" i="148"/>
  <c r="W100" i="146"/>
  <c r="W286" i="148"/>
  <c r="U69" i="150"/>
  <c r="W317" i="148"/>
  <c r="W69" i="148"/>
  <c r="W348" i="148"/>
  <c r="U131" i="148"/>
  <c r="U317" i="148"/>
  <c r="S38" i="148"/>
  <c r="R39" i="148" s="1"/>
  <c r="V224" i="148"/>
  <c r="U255" i="150"/>
  <c r="T317" i="148"/>
  <c r="S317" i="150"/>
  <c r="T193" i="146"/>
  <c r="U255" i="148"/>
  <c r="T131" i="152"/>
  <c r="V69" i="150"/>
  <c r="T38" i="146"/>
  <c r="V286" i="152"/>
  <c r="T131" i="148"/>
  <c r="W379" i="150"/>
  <c r="V100" i="148"/>
  <c r="W286" i="150"/>
  <c r="V193" i="150"/>
  <c r="T69" i="148"/>
  <c r="S162" i="148"/>
  <c r="V193" i="152"/>
  <c r="W131" i="148"/>
  <c r="S286" i="150"/>
  <c r="R287" i="150" s="1"/>
  <c r="T255" i="150"/>
  <c r="S131" i="146"/>
  <c r="R132" i="146" s="1"/>
  <c r="S193" i="150"/>
  <c r="U348" i="146"/>
  <c r="W224" i="152"/>
  <c r="S100" i="148"/>
  <c r="V100" i="152"/>
  <c r="T348" i="148"/>
  <c r="W224" i="150"/>
  <c r="V255" i="150"/>
  <c r="T69" i="150"/>
  <c r="T131" i="150"/>
  <c r="V348" i="150"/>
  <c r="U193" i="150"/>
  <c r="U286" i="148"/>
  <c r="U193" i="148"/>
  <c r="T193" i="152"/>
  <c r="U69" i="152"/>
  <c r="S131" i="150"/>
  <c r="V162" i="148"/>
  <c r="V379" i="152"/>
  <c r="V100" i="150"/>
  <c r="W255" i="150"/>
  <c r="S255" i="150"/>
  <c r="R256" i="150" s="1"/>
  <c r="V379" i="150"/>
  <c r="W255" i="148"/>
  <c r="U131" i="150"/>
  <c r="W286" i="152"/>
  <c r="U38" i="148"/>
  <c r="U131" i="152"/>
  <c r="V131" i="152"/>
  <c r="V317" i="150"/>
  <c r="T162" i="148"/>
  <c r="T69" i="152"/>
  <c r="U317" i="152"/>
  <c r="W255" i="152"/>
  <c r="S100" i="150"/>
  <c r="V224" i="152"/>
  <c r="W131" i="150"/>
  <c r="W379" i="152"/>
  <c r="T224" i="152"/>
  <c r="W348" i="150"/>
  <c r="U379" i="152"/>
  <c r="S255" i="152"/>
  <c r="R256" i="152" s="1"/>
  <c r="W100" i="150"/>
  <c r="W193" i="150"/>
  <c r="V224" i="150"/>
  <c r="S131" i="152"/>
  <c r="R132" i="152" s="1"/>
  <c r="V317" i="152"/>
  <c r="T348" i="152"/>
  <c r="W193" i="152"/>
  <c r="U317" i="150"/>
  <c r="S100" i="152"/>
  <c r="S348" i="152"/>
  <c r="S348" i="150"/>
  <c r="R349" i="150" s="1"/>
  <c r="S69" i="150"/>
  <c r="R70" i="150" s="1"/>
  <c r="U348" i="150"/>
  <c r="S286" i="152"/>
  <c r="W131" i="152"/>
  <c r="W69" i="152"/>
  <c r="U286" i="152"/>
  <c r="U224" i="150"/>
  <c r="S379" i="152"/>
  <c r="T193" i="150"/>
  <c r="S317" i="152"/>
  <c r="S162" i="152"/>
  <c r="T100" i="152"/>
  <c r="U100" i="152"/>
  <c r="W348" i="152"/>
  <c r="T379" i="152"/>
  <c r="U224" i="152"/>
  <c r="W100" i="152"/>
  <c r="U162" i="150"/>
  <c r="U162" i="152"/>
  <c r="T255" i="152"/>
  <c r="U193" i="152"/>
  <c r="T162" i="152"/>
  <c r="V69" i="152"/>
  <c r="S69" i="152"/>
  <c r="S193" i="152"/>
  <c r="R194" i="152" s="1"/>
  <c r="W317" i="152"/>
  <c r="V255" i="152"/>
  <c r="U348" i="152"/>
  <c r="S224" i="152"/>
  <c r="R225" i="152" s="1"/>
  <c r="J25" i="147"/>
  <c r="J25" i="143"/>
  <c r="I25" i="144"/>
  <c r="J17" i="144" s="1"/>
  <c r="I31" i="156"/>
  <c r="I33" i="156" s="1"/>
  <c r="H28" i="155"/>
  <c r="H30" i="155"/>
  <c r="L29" i="132"/>
  <c r="H17" i="155"/>
  <c r="H12" i="139"/>
  <c r="I11" i="144"/>
  <c r="I19" i="156"/>
  <c r="J16" i="158" s="1"/>
  <c r="H10" i="151"/>
  <c r="H23" i="151"/>
  <c r="K17" i="147"/>
  <c r="H9" i="131"/>
  <c r="H11" i="131"/>
  <c r="L7" i="147"/>
  <c r="L8" i="147" s="1"/>
  <c r="M18" i="158" s="1"/>
  <c r="C7" i="147"/>
  <c r="C8" i="147" s="1"/>
  <c r="J11" i="147"/>
  <c r="K19" i="158" s="1"/>
  <c r="K17" i="143"/>
  <c r="J11" i="143"/>
  <c r="J11" i="153"/>
  <c r="K22" i="158" s="1"/>
  <c r="L17" i="153"/>
  <c r="L25" i="153" s="1"/>
  <c r="R318" i="150" l="1"/>
  <c r="R163" i="150"/>
  <c r="R380" i="148"/>
  <c r="R318" i="146"/>
  <c r="R380" i="146"/>
  <c r="R70" i="152"/>
  <c r="R380" i="152"/>
  <c r="R132" i="150"/>
  <c r="R194" i="150"/>
  <c r="R70" i="148"/>
  <c r="D7" i="147" s="1"/>
  <c r="D8" i="147" s="1"/>
  <c r="R194" i="146"/>
  <c r="R163" i="152"/>
  <c r="R287" i="152"/>
  <c r="R349" i="152"/>
  <c r="R101" i="148"/>
  <c r="E7" i="147" s="1"/>
  <c r="E8" i="147" s="1"/>
  <c r="R225" i="150"/>
  <c r="R287" i="148"/>
  <c r="K7" i="147" s="1"/>
  <c r="K8" i="147" s="1"/>
  <c r="L18" i="158" s="1"/>
  <c r="R287" i="146"/>
  <c r="R349" i="146"/>
  <c r="R225" i="146"/>
  <c r="R163" i="146"/>
  <c r="R318" i="152"/>
  <c r="R101" i="152"/>
  <c r="R101" i="150"/>
  <c r="R163" i="148"/>
  <c r="G7" i="147" s="1"/>
  <c r="G8" i="147" s="1"/>
  <c r="R380" i="150"/>
  <c r="R349" i="148"/>
  <c r="M7" i="147" s="1"/>
  <c r="M8" i="147" s="1"/>
  <c r="N18" i="158" s="1"/>
  <c r="R132" i="148"/>
  <c r="F7" i="147" s="1"/>
  <c r="F8" i="147" s="1"/>
  <c r="R225" i="148"/>
  <c r="I7" i="147" s="1"/>
  <c r="I8" i="147" s="1"/>
  <c r="R70" i="146"/>
  <c r="R39" i="152"/>
  <c r="R101" i="146"/>
  <c r="R194" i="148"/>
  <c r="H7" i="147" s="1"/>
  <c r="H8" i="147" s="1"/>
  <c r="H12" i="151"/>
  <c r="H25" i="151"/>
  <c r="L32" i="132"/>
  <c r="M20" i="132" s="1"/>
  <c r="H11" i="139"/>
  <c r="H16" i="155"/>
  <c r="I13" i="158" s="1"/>
  <c r="I17" i="139"/>
  <c r="J10" i="144"/>
  <c r="J23" i="144"/>
  <c r="J12" i="144" s="1"/>
  <c r="J20" i="156" s="1"/>
  <c r="J18" i="156"/>
  <c r="J25" i="156"/>
  <c r="I17" i="151"/>
  <c r="I19" i="131"/>
  <c r="I27" i="131" s="1"/>
  <c r="N7" i="147"/>
  <c r="N8" i="147" s="1"/>
  <c r="O18" i="158" s="1"/>
  <c r="J14" i="147"/>
  <c r="E14" i="147"/>
  <c r="F18" i="158"/>
  <c r="D18" i="158"/>
  <c r="C14" i="147"/>
  <c r="G14" i="147"/>
  <c r="H18" i="158"/>
  <c r="F14" i="147"/>
  <c r="G18" i="158"/>
  <c r="H14" i="147"/>
  <c r="I18" i="158"/>
  <c r="J18" i="158"/>
  <c r="I14" i="147"/>
  <c r="E18" i="158"/>
  <c r="D14" i="147"/>
  <c r="K10" i="147"/>
  <c r="K23" i="147"/>
  <c r="K12" i="147" s="1"/>
  <c r="K10" i="143"/>
  <c r="K23" i="143"/>
  <c r="K12" i="143" s="1"/>
  <c r="K12" i="153"/>
  <c r="K10" i="153"/>
  <c r="K25" i="147" l="1"/>
  <c r="K25" i="143"/>
  <c r="J25" i="144"/>
  <c r="J31" i="156"/>
  <c r="J33" i="156" s="1"/>
  <c r="M29" i="132"/>
  <c r="I15" i="155"/>
  <c r="I22" i="155"/>
  <c r="I10" i="139"/>
  <c r="I23" i="139"/>
  <c r="I25" i="139" s="1"/>
  <c r="K17" i="144"/>
  <c r="J11" i="144"/>
  <c r="H11" i="151"/>
  <c r="I25" i="158" s="1"/>
  <c r="I28" i="158" s="1"/>
  <c r="H10" i="131"/>
  <c r="I7" i="158" s="1"/>
  <c r="O21" i="158"/>
  <c r="L21" i="158"/>
  <c r="K21" i="158"/>
  <c r="E14" i="153"/>
  <c r="F14" i="153"/>
  <c r="D14" i="153"/>
  <c r="G14" i="153"/>
  <c r="C14" i="153"/>
  <c r="F21" i="158"/>
  <c r="F23" i="158" s="1"/>
  <c r="J14" i="153"/>
  <c r="H21" i="158"/>
  <c r="G21" i="158"/>
  <c r="E21" i="158"/>
  <c r="L17" i="143"/>
  <c r="K11" i="143"/>
  <c r="M17" i="153"/>
  <c r="M25" i="153" s="1"/>
  <c r="K11" i="153"/>
  <c r="I28" i="155" l="1"/>
  <c r="I30" i="155"/>
  <c r="M32" i="132"/>
  <c r="N20" i="132" s="1"/>
  <c r="J19" i="156"/>
  <c r="K16" i="158" s="1"/>
  <c r="I17" i="155"/>
  <c r="I12" i="139"/>
  <c r="K11" i="147"/>
  <c r="K14" i="147" s="1"/>
  <c r="L17" i="147"/>
  <c r="L23" i="147" s="1"/>
  <c r="L12" i="147" s="1"/>
  <c r="K23" i="144"/>
  <c r="K12" i="144" s="1"/>
  <c r="K20" i="156" s="1"/>
  <c r="K10" i="144"/>
  <c r="K18" i="156"/>
  <c r="K25" i="156"/>
  <c r="I10" i="151"/>
  <c r="I23" i="151"/>
  <c r="I11" i="131"/>
  <c r="I9" i="131"/>
  <c r="L19" i="158"/>
  <c r="K14" i="153"/>
  <c r="L22" i="158"/>
  <c r="M21" i="158"/>
  <c r="I14" i="153"/>
  <c r="H14" i="153"/>
  <c r="N21" i="158"/>
  <c r="L23" i="143"/>
  <c r="L12" i="143" s="1"/>
  <c r="L10" i="143"/>
  <c r="L10" i="153"/>
  <c r="L12" i="153"/>
  <c r="V229" i="67"/>
  <c r="V248" i="67"/>
  <c r="W231" i="67"/>
  <c r="W245" i="67"/>
  <c r="T252" i="67"/>
  <c r="S252" i="67"/>
  <c r="U231" i="67"/>
  <c r="S231" i="67"/>
  <c r="S245" i="67"/>
  <c r="V252" i="67"/>
  <c r="V244" i="67"/>
  <c r="T249" i="67"/>
  <c r="W250" i="67"/>
  <c r="U241" i="67"/>
  <c r="W232" i="67"/>
  <c r="W248" i="67"/>
  <c r="T237" i="67"/>
  <c r="U247" i="67"/>
  <c r="U240" i="67"/>
  <c r="V242" i="67"/>
  <c r="U236" i="67"/>
  <c r="W239" i="67"/>
  <c r="S248" i="67"/>
  <c r="V236" i="67"/>
  <c r="W247" i="67"/>
  <c r="V231" i="67"/>
  <c r="W252" i="67"/>
  <c r="T242" i="67"/>
  <c r="U253" i="67"/>
  <c r="T241" i="67"/>
  <c r="S243" i="67"/>
  <c r="W233" i="67"/>
  <c r="V234" i="67"/>
  <c r="W240" i="67"/>
  <c r="T229" i="67"/>
  <c r="T246" i="67"/>
  <c r="V232" i="67"/>
  <c r="U234" i="67"/>
  <c r="S254" i="67"/>
  <c r="U243" i="67"/>
  <c r="W251" i="67"/>
  <c r="T232" i="67"/>
  <c r="V239" i="67"/>
  <c r="S246" i="67"/>
  <c r="T251" i="67"/>
  <c r="W246" i="67"/>
  <c r="T250" i="67"/>
  <c r="V235" i="67"/>
  <c r="W235" i="67"/>
  <c r="W237" i="67"/>
  <c r="V241" i="67"/>
  <c r="T233" i="67"/>
  <c r="U238" i="67"/>
  <c r="S232" i="67"/>
  <c r="U229" i="67"/>
  <c r="W249" i="67"/>
  <c r="S238" i="67"/>
  <c r="W242" i="67"/>
  <c r="S229" i="67"/>
  <c r="U245" i="67"/>
  <c r="S249" i="67"/>
  <c r="S236" i="67"/>
  <c r="V233" i="67"/>
  <c r="S239" i="67"/>
  <c r="U239" i="67"/>
  <c r="V249" i="67"/>
  <c r="T243" i="67"/>
  <c r="U235" i="67"/>
  <c r="V250" i="67"/>
  <c r="S247" i="67"/>
  <c r="V245" i="67"/>
  <c r="S234" i="67"/>
  <c r="W229" i="67"/>
  <c r="S242" i="67"/>
  <c r="U233" i="67"/>
  <c r="W238" i="67"/>
  <c r="T231" i="67"/>
  <c r="V246" i="67"/>
  <c r="S230" i="67"/>
  <c r="S244" i="67"/>
  <c r="U248" i="67"/>
  <c r="W234" i="67"/>
  <c r="T230" i="67"/>
  <c r="U237" i="67"/>
  <c r="T248" i="67"/>
  <c r="T245" i="67"/>
  <c r="W241" i="67"/>
  <c r="T235" i="67"/>
  <c r="U232" i="67"/>
  <c r="S250" i="67"/>
  <c r="T234" i="67"/>
  <c r="T238" i="67"/>
  <c r="T239" i="67"/>
  <c r="S237" i="67"/>
  <c r="S241" i="67"/>
  <c r="V251" i="67"/>
  <c r="U251" i="67"/>
  <c r="W244" i="67"/>
  <c r="S235" i="67"/>
  <c r="U250" i="67"/>
  <c r="S251" i="67"/>
  <c r="S240" i="67"/>
  <c r="W243" i="67"/>
  <c r="W230" i="67"/>
  <c r="V240" i="67"/>
  <c r="V230" i="67"/>
  <c r="U244" i="67"/>
  <c r="T247" i="67"/>
  <c r="W253" i="67"/>
  <c r="W236" i="67"/>
  <c r="U249" i="67"/>
  <c r="T236" i="67"/>
  <c r="U230" i="67"/>
  <c r="U242" i="67"/>
  <c r="T240" i="67"/>
  <c r="S233" i="67"/>
  <c r="V238" i="67"/>
  <c r="T244" i="67"/>
  <c r="V243" i="67"/>
  <c r="V237" i="67"/>
  <c r="V247" i="67"/>
  <c r="U254" i="67"/>
  <c r="U246" i="67"/>
  <c r="T254" i="67"/>
  <c r="S193" i="67" l="1"/>
  <c r="U193" i="67"/>
  <c r="S162" i="67"/>
  <c r="V162" i="67"/>
  <c r="U255" i="67"/>
  <c r="W286" i="67"/>
  <c r="S255" i="67"/>
  <c r="W162" i="67"/>
  <c r="W193" i="67"/>
  <c r="V255" i="67"/>
  <c r="U162" i="67"/>
  <c r="T162" i="67"/>
  <c r="S224" i="67"/>
  <c r="S286" i="67"/>
  <c r="U286" i="67"/>
  <c r="W131" i="67"/>
  <c r="T286" i="67"/>
  <c r="V193" i="67"/>
  <c r="U224" i="67"/>
  <c r="W224" i="67"/>
  <c r="T224" i="67"/>
  <c r="T131" i="67"/>
  <c r="U131" i="67"/>
  <c r="T255" i="67"/>
  <c r="X348" i="67"/>
  <c r="V286" i="67"/>
  <c r="T379" i="67"/>
  <c r="R317" i="67"/>
  <c r="V131" i="67"/>
  <c r="V224" i="67"/>
  <c r="T193" i="67"/>
  <c r="U379" i="67"/>
  <c r="S317" i="67"/>
  <c r="S379" i="67"/>
  <c r="S348" i="67"/>
  <c r="U348" i="67"/>
  <c r="U317" i="67"/>
  <c r="S131" i="67"/>
  <c r="U38" i="67"/>
  <c r="T317" i="67"/>
  <c r="V348" i="67"/>
  <c r="U100" i="67"/>
  <c r="R379" i="67"/>
  <c r="V379" i="67"/>
  <c r="W69" i="67"/>
  <c r="X317" i="67"/>
  <c r="V317" i="67"/>
  <c r="R348" i="67"/>
  <c r="W255" i="67"/>
  <c r="X379" i="67"/>
  <c r="T348" i="67"/>
  <c r="W379" i="67"/>
  <c r="W317" i="67"/>
  <c r="R100" i="67"/>
  <c r="W100" i="67"/>
  <c r="T100" i="67"/>
  <c r="W38" i="67"/>
  <c r="R69" i="67"/>
  <c r="V38" i="67"/>
  <c r="S69" i="67"/>
  <c r="S38" i="67"/>
  <c r="R38" i="67"/>
  <c r="W348" i="67"/>
  <c r="X69" i="67"/>
  <c r="V100" i="67"/>
  <c r="T38" i="67"/>
  <c r="T69" i="67"/>
  <c r="S100" i="67"/>
  <c r="V69" i="67"/>
  <c r="X38" i="67"/>
  <c r="U69" i="67"/>
  <c r="X100" i="67"/>
  <c r="I12" i="151"/>
  <c r="I25" i="151"/>
  <c r="L10" i="147"/>
  <c r="L25" i="147"/>
  <c r="M17" i="147" s="1"/>
  <c r="L25" i="143"/>
  <c r="K25" i="144"/>
  <c r="K31" i="156"/>
  <c r="K33" i="156"/>
  <c r="N29" i="132"/>
  <c r="N32" i="132" s="1"/>
  <c r="I16" i="155"/>
  <c r="J13" i="158" s="1"/>
  <c r="I11" i="139"/>
  <c r="J17" i="139"/>
  <c r="L17" i="144"/>
  <c r="J17" i="151"/>
  <c r="J19" i="131"/>
  <c r="L23" i="158"/>
  <c r="J21" i="158"/>
  <c r="J23" i="158" s="1"/>
  <c r="I21" i="158"/>
  <c r="I23" i="158" s="1"/>
  <c r="M17" i="143"/>
  <c r="L11" i="143"/>
  <c r="N17" i="153"/>
  <c r="N25" i="153" s="1"/>
  <c r="L11" i="153"/>
  <c r="R194" i="67" l="1"/>
  <c r="H6" i="131" s="1"/>
  <c r="H7" i="131" s="1"/>
  <c r="I6" i="158" s="1"/>
  <c r="I8" i="158" s="1"/>
  <c r="R256" i="67"/>
  <c r="J6" i="131" s="1"/>
  <c r="J7" i="131" s="1"/>
  <c r="K6" i="158" s="1"/>
  <c r="R318" i="67"/>
  <c r="L6" i="131" s="1"/>
  <c r="L7" i="131" s="1"/>
  <c r="M6" i="158" s="1"/>
  <c r="R225" i="67"/>
  <c r="I6" i="131" s="1"/>
  <c r="I7" i="131" s="1"/>
  <c r="J6" i="158" s="1"/>
  <c r="R101" i="67"/>
  <c r="E6" i="131" s="1"/>
  <c r="E7" i="131" s="1"/>
  <c r="F6" i="158" s="1"/>
  <c r="F8" i="158" s="1"/>
  <c r="R70" i="67"/>
  <c r="D6" i="131" s="1"/>
  <c r="D7" i="131" s="1"/>
  <c r="E6" i="158" s="1"/>
  <c r="E8" i="158" s="1"/>
  <c r="R39" i="67"/>
  <c r="C6" i="131" s="1"/>
  <c r="C7" i="131" s="1"/>
  <c r="D6" i="158" s="1"/>
  <c r="D8" i="158" s="1"/>
  <c r="R163" i="67"/>
  <c r="G6" i="131" s="1"/>
  <c r="G7" i="131" s="1"/>
  <c r="R349" i="67"/>
  <c r="M6" i="131" s="1"/>
  <c r="M7" i="131" s="1"/>
  <c r="N6" i="158" s="1"/>
  <c r="R132" i="67"/>
  <c r="F6" i="131" s="1"/>
  <c r="F7" i="131" s="1"/>
  <c r="R380" i="67"/>
  <c r="N6" i="131" s="1"/>
  <c r="N7" i="131" s="1"/>
  <c r="O6" i="158" s="1"/>
  <c r="R287" i="67"/>
  <c r="K6" i="131" s="1"/>
  <c r="K7" i="131" s="1"/>
  <c r="L6" i="158" s="1"/>
  <c r="J22" i="155"/>
  <c r="J23" i="139"/>
  <c r="J25" i="139" s="1"/>
  <c r="J15" i="155"/>
  <c r="J10" i="139"/>
  <c r="L11" i="147"/>
  <c r="L14" i="147" s="1"/>
  <c r="K11" i="144"/>
  <c r="K19" i="156"/>
  <c r="L16" i="158" s="1"/>
  <c r="I11" i="151"/>
  <c r="J25" i="158" s="1"/>
  <c r="J28" i="158" s="1"/>
  <c r="I10" i="131"/>
  <c r="I16" i="131" s="1"/>
  <c r="L14" i="153"/>
  <c r="M22" i="158"/>
  <c r="M23" i="158" s="1"/>
  <c r="M23" i="147"/>
  <c r="M12" i="147" s="1"/>
  <c r="M10" i="147"/>
  <c r="M10" i="143"/>
  <c r="M23" i="143"/>
  <c r="M12" i="143" s="1"/>
  <c r="M10" i="153"/>
  <c r="M12" i="153"/>
  <c r="D13" i="131" l="1"/>
  <c r="H13" i="131"/>
  <c r="E13" i="131"/>
  <c r="C13" i="131"/>
  <c r="F13" i="131"/>
  <c r="G6" i="158"/>
  <c r="G8" i="158" s="1"/>
  <c r="G13" i="131"/>
  <c r="H6" i="158"/>
  <c r="H8" i="158" s="1"/>
  <c r="M25" i="147"/>
  <c r="M25" i="143"/>
  <c r="J28" i="155"/>
  <c r="J30" i="155"/>
  <c r="J12" i="139"/>
  <c r="J17" i="155"/>
  <c r="M19" i="158"/>
  <c r="L10" i="144"/>
  <c r="L23" i="144"/>
  <c r="L18" i="156"/>
  <c r="L25" i="156"/>
  <c r="J10" i="151"/>
  <c r="J23" i="151"/>
  <c r="N17" i="147"/>
  <c r="J25" i="131"/>
  <c r="J9" i="131"/>
  <c r="J7" i="158"/>
  <c r="J8" i="158" s="1"/>
  <c r="I13" i="131"/>
  <c r="N17" i="143"/>
  <c r="M11" i="143"/>
  <c r="M11" i="153"/>
  <c r="J12" i="151" l="1"/>
  <c r="J25" i="151"/>
  <c r="L12" i="144"/>
  <c r="L20" i="156" s="1"/>
  <c r="L25" i="144"/>
  <c r="L31" i="156"/>
  <c r="L33" i="156" s="1"/>
  <c r="J11" i="131"/>
  <c r="J27" i="131"/>
  <c r="K19" i="131" s="1"/>
  <c r="J11" i="139"/>
  <c r="J16" i="155"/>
  <c r="K13" i="158" s="1"/>
  <c r="K17" i="139"/>
  <c r="M11" i="147"/>
  <c r="M14" i="147" s="1"/>
  <c r="M17" i="144"/>
  <c r="K17" i="151"/>
  <c r="N19" i="158"/>
  <c r="M14" i="153"/>
  <c r="N22" i="158"/>
  <c r="N23" i="158" s="1"/>
  <c r="N23" i="147"/>
  <c r="N12" i="147" s="1"/>
  <c r="N10" i="147"/>
  <c r="N10" i="143"/>
  <c r="N23" i="143"/>
  <c r="N12" i="143" s="1"/>
  <c r="N11" i="153"/>
  <c r="N12" i="153"/>
  <c r="N10" i="153"/>
  <c r="N25" i="147" l="1"/>
  <c r="N25" i="143"/>
  <c r="X100" i="145"/>
  <c r="X38" i="145"/>
  <c r="R348" i="135"/>
  <c r="R38" i="135"/>
  <c r="X38" i="135"/>
  <c r="X379" i="142"/>
  <c r="R348" i="145"/>
  <c r="X317" i="145"/>
  <c r="R69" i="135"/>
  <c r="X317" i="135"/>
  <c r="R38" i="145"/>
  <c r="R379" i="145"/>
  <c r="X317" i="142"/>
  <c r="X348" i="145"/>
  <c r="R379" i="142"/>
  <c r="X100" i="135"/>
  <c r="R317" i="145"/>
  <c r="R348" i="142"/>
  <c r="X69" i="145"/>
  <c r="R379" i="135"/>
  <c r="R100" i="145"/>
  <c r="X379" i="145"/>
  <c r="R100" i="135"/>
  <c r="R317" i="135"/>
  <c r="X348" i="142"/>
  <c r="X69" i="135"/>
  <c r="R317" i="142"/>
  <c r="X379" i="135"/>
  <c r="R69" i="145"/>
  <c r="X348" i="135"/>
  <c r="K10" i="139"/>
  <c r="K15" i="155"/>
  <c r="K22" i="155"/>
  <c r="K23" i="139"/>
  <c r="K25" i="139" s="1"/>
  <c r="L11" i="144"/>
  <c r="L19" i="156"/>
  <c r="M16" i="158" s="1"/>
  <c r="J11" i="151"/>
  <c r="K25" i="158" s="1"/>
  <c r="K28" i="158" s="1"/>
  <c r="N11" i="147"/>
  <c r="N14" i="147" s="1"/>
  <c r="J10" i="131"/>
  <c r="J16" i="131" s="1"/>
  <c r="N14" i="153"/>
  <c r="O22" i="158"/>
  <c r="N11" i="143"/>
  <c r="O19" i="158" l="1"/>
  <c r="K28" i="155"/>
  <c r="K30" i="155" s="1"/>
  <c r="K17" i="155"/>
  <c r="K12" i="139"/>
  <c r="M23" i="144"/>
  <c r="M10" i="144"/>
  <c r="M25" i="156"/>
  <c r="M18" i="156"/>
  <c r="K10" i="151"/>
  <c r="K23" i="151"/>
  <c r="K7" i="158"/>
  <c r="K8" i="158" s="1"/>
  <c r="J13" i="131"/>
  <c r="K25" i="131"/>
  <c r="K9" i="131"/>
  <c r="O23" i="158"/>
  <c r="K12" i="151" l="1"/>
  <c r="K25" i="151"/>
  <c r="M12" i="144"/>
  <c r="M20" i="156" s="1"/>
  <c r="M25" i="144"/>
  <c r="N17" i="144" s="1"/>
  <c r="M31" i="156"/>
  <c r="M33" i="156"/>
  <c r="K11" i="131"/>
  <c r="K27" i="131"/>
  <c r="L17" i="139"/>
  <c r="K11" i="139"/>
  <c r="K16" i="155"/>
  <c r="L13" i="158" s="1"/>
  <c r="L17" i="151"/>
  <c r="L22" i="155" l="1"/>
  <c r="L15" i="155"/>
  <c r="L10" i="139"/>
  <c r="L23" i="139"/>
  <c r="L25" i="139" s="1"/>
  <c r="M11" i="144"/>
  <c r="M19" i="156"/>
  <c r="N16" i="158" s="1"/>
  <c r="K10" i="131"/>
  <c r="L19" i="131"/>
  <c r="K11" i="151"/>
  <c r="K13" i="131" l="1"/>
  <c r="K16" i="131"/>
  <c r="L28" i="155"/>
  <c r="L30" i="155"/>
  <c r="L9" i="131"/>
  <c r="L7" i="158"/>
  <c r="L8" i="158" s="1"/>
  <c r="L17" i="155"/>
  <c r="L12" i="139"/>
  <c r="N23" i="144"/>
  <c r="N10" i="144"/>
  <c r="N25" i="156"/>
  <c r="N18" i="156"/>
  <c r="L25" i="131"/>
  <c r="L11" i="131" s="1"/>
  <c r="L25" i="158"/>
  <c r="L28" i="158" s="1"/>
  <c r="L10" i="151"/>
  <c r="L23" i="151"/>
  <c r="L12" i="151" l="1"/>
  <c r="L25" i="151"/>
  <c r="N12" i="144"/>
  <c r="N20" i="156" s="1"/>
  <c r="N25" i="144"/>
  <c r="N31" i="156"/>
  <c r="N33" i="156"/>
  <c r="L27" i="131"/>
  <c r="M19" i="131" s="1"/>
  <c r="L16" i="155"/>
  <c r="L11" i="139"/>
  <c r="M17" i="139"/>
  <c r="N19" i="156"/>
  <c r="M17" i="151"/>
  <c r="C9" i="132"/>
  <c r="C28" i="132"/>
  <c r="L10" i="131" l="1"/>
  <c r="N11" i="144"/>
  <c r="M22" i="155"/>
  <c r="M10" i="139"/>
  <c r="M15" i="155"/>
  <c r="M23" i="139"/>
  <c r="M25" i="139" s="1"/>
  <c r="M13" i="158"/>
  <c r="C11" i="132"/>
  <c r="C31" i="132"/>
  <c r="O16" i="158"/>
  <c r="L11" i="151"/>
  <c r="M9" i="131"/>
  <c r="M25" i="131"/>
  <c r="M11" i="131" s="1"/>
  <c r="L13" i="131" l="1"/>
  <c r="L16" i="131"/>
  <c r="M28" i="155"/>
  <c r="M30" i="155" s="1"/>
  <c r="M7" i="158"/>
  <c r="M8" i="158" s="1"/>
  <c r="M27" i="131"/>
  <c r="N19" i="131" s="1"/>
  <c r="M17" i="155"/>
  <c r="M12" i="139"/>
  <c r="D9" i="132"/>
  <c r="C10" i="132"/>
  <c r="M25" i="158"/>
  <c r="M28" i="158" s="1"/>
  <c r="M10" i="151"/>
  <c r="M23" i="151"/>
  <c r="M12" i="151" l="1"/>
  <c r="M25" i="151"/>
  <c r="D28" i="132"/>
  <c r="M16" i="155"/>
  <c r="N17" i="139"/>
  <c r="M11" i="139"/>
  <c r="D4" i="158"/>
  <c r="D10" i="158" s="1"/>
  <c r="N17" i="151"/>
  <c r="M10" i="131"/>
  <c r="M16" i="131" s="1"/>
  <c r="D11" i="132" l="1"/>
  <c r="D31" i="132"/>
  <c r="D10" i="132" s="1"/>
  <c r="E4" i="158" s="1"/>
  <c r="E10" i="158" s="1"/>
  <c r="N10" i="139"/>
  <c r="N23" i="139"/>
  <c r="N25" i="139" s="1"/>
  <c r="N15" i="155"/>
  <c r="N22" i="155"/>
  <c r="N13" i="158"/>
  <c r="E28" i="132"/>
  <c r="E31" i="132" s="1"/>
  <c r="M11" i="151"/>
  <c r="N9" i="131"/>
  <c r="N25" i="131"/>
  <c r="M13" i="131"/>
  <c r="N7" i="158"/>
  <c r="N8" i="158" s="1"/>
  <c r="N28" i="155" l="1"/>
  <c r="N30" i="155"/>
  <c r="N11" i="131"/>
  <c r="N27" i="131"/>
  <c r="N10" i="131" s="1"/>
  <c r="N16" i="131" s="1"/>
  <c r="E11" i="132"/>
  <c r="N12" i="139"/>
  <c r="N17" i="155"/>
  <c r="E9" i="132"/>
  <c r="N25" i="158"/>
  <c r="N28" i="158" s="1"/>
  <c r="N10" i="151"/>
  <c r="N23" i="151"/>
  <c r="N12" i="151" l="1"/>
  <c r="N25" i="151"/>
  <c r="N16" i="155"/>
  <c r="N11" i="139"/>
  <c r="E10" i="132"/>
  <c r="F4" i="158" s="1"/>
  <c r="F10" i="158" s="1"/>
  <c r="N11" i="151"/>
  <c r="O25" i="158" s="1"/>
  <c r="N13" i="131"/>
  <c r="O7" i="158"/>
  <c r="O8" i="158" s="1"/>
  <c r="F28" i="132"/>
  <c r="F11" i="132" s="1"/>
  <c r="F9" i="132"/>
  <c r="O28" i="158" l="1"/>
  <c r="F31" i="132"/>
  <c r="O13" i="158"/>
  <c r="F10" i="132" l="1"/>
  <c r="G19" i="132"/>
  <c r="G28" i="132" l="1"/>
  <c r="G11" i="132" s="1"/>
  <c r="G4" i="158"/>
  <c r="G10" i="158" s="1"/>
  <c r="G9" i="132"/>
  <c r="G31" i="132" l="1"/>
  <c r="H19" i="132" s="1"/>
  <c r="H9" i="132" s="1"/>
  <c r="H28" i="132" l="1"/>
  <c r="H11" i="132" s="1"/>
  <c r="G10" i="132"/>
  <c r="H4" i="158" s="1"/>
  <c r="H10" i="158" s="1"/>
  <c r="H31" i="132"/>
  <c r="H10" i="132" s="1"/>
  <c r="I19" i="132" l="1"/>
  <c r="I9" i="132" s="1"/>
  <c r="I4" i="158"/>
  <c r="I10" i="158" s="1"/>
  <c r="I28" i="132" l="1"/>
  <c r="I11" i="132" s="1"/>
  <c r="I31" i="132" l="1"/>
  <c r="I10" i="132" s="1"/>
  <c r="J4" i="158" l="1"/>
  <c r="J10" i="158" s="1"/>
  <c r="I16" i="132"/>
  <c r="J19" i="132"/>
  <c r="J9" i="132" s="1"/>
  <c r="J28" i="132" l="1"/>
  <c r="J11" i="132" l="1"/>
  <c r="J31" i="132"/>
  <c r="K19" i="132" l="1"/>
  <c r="J10" i="132"/>
  <c r="K4" i="158" l="1"/>
  <c r="K10" i="158" s="1"/>
  <c r="J16" i="132"/>
  <c r="K9" i="132"/>
  <c r="K28" i="132"/>
  <c r="K11" i="132" s="1"/>
  <c r="K31" i="132" l="1"/>
  <c r="K10" i="132" s="1"/>
  <c r="K16" i="132" s="1"/>
  <c r="U162" i="135" l="1"/>
  <c r="U317" i="142"/>
  <c r="T69" i="135"/>
  <c r="S162" i="134"/>
  <c r="V348" i="145"/>
  <c r="T69" i="134"/>
  <c r="T162" i="142"/>
  <c r="U38" i="134"/>
  <c r="T131" i="135"/>
  <c r="W255" i="135"/>
  <c r="S193" i="134"/>
  <c r="X100" i="134"/>
  <c r="X38" i="134"/>
  <c r="W379" i="145"/>
  <c r="V379" i="142"/>
  <c r="U379" i="134"/>
  <c r="V255" i="142"/>
  <c r="U317" i="135"/>
  <c r="T286" i="134"/>
  <c r="S317" i="134"/>
  <c r="U162" i="134"/>
  <c r="W224" i="135"/>
  <c r="W38" i="145"/>
  <c r="V348" i="134"/>
  <c r="T131" i="134"/>
  <c r="T193" i="135"/>
  <c r="V69" i="134"/>
  <c r="U131" i="142"/>
  <c r="T224" i="142"/>
  <c r="W348" i="142"/>
  <c r="V131" i="142"/>
  <c r="S224" i="134"/>
  <c r="T162" i="134"/>
  <c r="V255" i="134"/>
  <c r="V224" i="145"/>
  <c r="W100" i="135"/>
  <c r="U348" i="135"/>
  <c r="T348" i="142"/>
  <c r="T348" i="135"/>
  <c r="V162" i="145"/>
  <c r="U317" i="145"/>
  <c r="S286" i="134"/>
  <c r="W100" i="145"/>
  <c r="V317" i="142"/>
  <c r="S162" i="145"/>
  <c r="V162" i="142"/>
  <c r="V38" i="134"/>
  <c r="U38" i="145"/>
  <c r="T379" i="134"/>
  <c r="S131" i="142"/>
  <c r="W69" i="134"/>
  <c r="R69" i="134"/>
  <c r="S69" i="145"/>
  <c r="W162" i="142"/>
  <c r="W224" i="145"/>
  <c r="R100" i="134"/>
  <c r="W38" i="135"/>
  <c r="T224" i="134"/>
  <c r="S348" i="142"/>
  <c r="U286" i="142"/>
  <c r="T286" i="135"/>
  <c r="U286" i="145"/>
  <c r="W317" i="134"/>
  <c r="X348" i="134"/>
  <c r="U255" i="135"/>
  <c r="W131" i="145"/>
  <c r="W317" i="135"/>
  <c r="S286" i="142"/>
  <c r="T348" i="145"/>
  <c r="T255" i="142"/>
  <c r="W224" i="134"/>
  <c r="T317" i="142"/>
  <c r="U100" i="134"/>
  <c r="U38" i="135"/>
  <c r="T131" i="142"/>
  <c r="V38" i="135"/>
  <c r="V100" i="134"/>
  <c r="V162" i="135"/>
  <c r="V255" i="135"/>
  <c r="W286" i="145"/>
  <c r="T193" i="142"/>
  <c r="U224" i="142"/>
  <c r="W193" i="145"/>
  <c r="U348" i="134"/>
  <c r="S286" i="145"/>
  <c r="T162" i="145"/>
  <c r="U100" i="145"/>
  <c r="V193" i="134"/>
  <c r="S379" i="135"/>
  <c r="T286" i="142"/>
  <c r="S162" i="135"/>
  <c r="T317" i="135"/>
  <c r="T348" i="134"/>
  <c r="V100" i="145"/>
  <c r="S379" i="134"/>
  <c r="X69" i="134"/>
  <c r="S100" i="145"/>
  <c r="T193" i="134"/>
  <c r="T162" i="135"/>
  <c r="V317" i="134"/>
  <c r="W131" i="142"/>
  <c r="W162" i="145"/>
  <c r="U69" i="134"/>
  <c r="W100" i="134"/>
  <c r="V224" i="135"/>
  <c r="V69" i="145"/>
  <c r="W348" i="134"/>
  <c r="W224" i="142"/>
  <c r="T286" i="145"/>
  <c r="U131" i="135"/>
  <c r="V286" i="134"/>
  <c r="W317" i="145"/>
  <c r="V131" i="145"/>
  <c r="T100" i="145"/>
  <c r="R317" i="134"/>
  <c r="W131" i="134"/>
  <c r="S348" i="145"/>
  <c r="S348" i="134"/>
  <c r="U69" i="135"/>
  <c r="T317" i="145"/>
  <c r="S38" i="145"/>
  <c r="T193" i="145"/>
  <c r="W379" i="142"/>
  <c r="U224" i="145"/>
  <c r="W69" i="135"/>
  <c r="S193" i="142"/>
  <c r="U193" i="134"/>
  <c r="V162" i="134"/>
  <c r="V69" i="135"/>
  <c r="S379" i="142"/>
  <c r="S131" i="145"/>
  <c r="S224" i="135"/>
  <c r="U69" i="145"/>
  <c r="U379" i="135"/>
  <c r="W38" i="134"/>
  <c r="U193" i="145"/>
  <c r="V348" i="142"/>
  <c r="V38" i="145"/>
  <c r="S69" i="135"/>
  <c r="W286" i="142"/>
  <c r="W255" i="145"/>
  <c r="S255" i="142"/>
  <c r="T379" i="145"/>
  <c r="V224" i="134"/>
  <c r="U224" i="134"/>
  <c r="W317" i="142"/>
  <c r="S38" i="134"/>
  <c r="S69" i="134"/>
  <c r="V193" i="142"/>
  <c r="R379" i="134"/>
  <c r="W162" i="135"/>
  <c r="V317" i="135"/>
  <c r="U193" i="135"/>
  <c r="W379" i="135"/>
  <c r="V100" i="135"/>
  <c r="U162" i="142"/>
  <c r="S317" i="135"/>
  <c r="T100" i="135"/>
  <c r="T255" i="135"/>
  <c r="T224" i="145"/>
  <c r="V348" i="135"/>
  <c r="S162" i="142"/>
  <c r="S193" i="145"/>
  <c r="V224" i="142"/>
  <c r="T317" i="134"/>
  <c r="V286" i="145"/>
  <c r="W193" i="134"/>
  <c r="U286" i="134"/>
  <c r="T224" i="135"/>
  <c r="U348" i="145"/>
  <c r="T255" i="134"/>
  <c r="U317" i="134"/>
  <c r="V317" i="145"/>
  <c r="S131" i="134"/>
  <c r="U379" i="142"/>
  <c r="W162" i="134"/>
  <c r="W379" i="134"/>
  <c r="U131" i="145"/>
  <c r="U255" i="145"/>
  <c r="V131" i="135"/>
  <c r="S100" i="135"/>
  <c r="R348" i="134"/>
  <c r="S379" i="145"/>
  <c r="K7" i="144"/>
  <c r="K8" i="144" s="1"/>
  <c r="K15" i="156" s="1"/>
  <c r="V193" i="135"/>
  <c r="S348" i="135"/>
  <c r="U131" i="134"/>
  <c r="W193" i="135"/>
  <c r="S224" i="142"/>
  <c r="T379" i="135"/>
  <c r="U286" i="135"/>
  <c r="W286" i="134"/>
  <c r="T100" i="134"/>
  <c r="U255" i="142"/>
  <c r="V131" i="134"/>
  <c r="V286" i="135"/>
  <c r="T38" i="135"/>
  <c r="S38" i="135"/>
  <c r="W131" i="135"/>
  <c r="R38" i="134"/>
  <c r="S255" i="135"/>
  <c r="X317" i="134"/>
  <c r="U348" i="142"/>
  <c r="W69" i="145"/>
  <c r="T69" i="145"/>
  <c r="S255" i="145"/>
  <c r="S224" i="145"/>
  <c r="W348" i="145"/>
  <c r="V286" i="142"/>
  <c r="U193" i="142"/>
  <c r="S286" i="135"/>
  <c r="S131" i="135"/>
  <c r="S193" i="135"/>
  <c r="S317" i="142"/>
  <c r="V255" i="145"/>
  <c r="V379" i="134"/>
  <c r="S317" i="145"/>
  <c r="U224" i="135"/>
  <c r="T131" i="145"/>
  <c r="W286" i="135"/>
  <c r="T379" i="142"/>
  <c r="T38" i="145"/>
  <c r="U379" i="145"/>
  <c r="T38" i="134"/>
  <c r="W193" i="142"/>
  <c r="X379" i="134"/>
  <c r="V193" i="145"/>
  <c r="S255" i="134"/>
  <c r="W255" i="134"/>
  <c r="V379" i="135"/>
  <c r="U100" i="135"/>
  <c r="W255" i="142"/>
  <c r="T255" i="145"/>
  <c r="V379" i="145"/>
  <c r="S100" i="134"/>
  <c r="U162" i="145"/>
  <c r="U255" i="134"/>
  <c r="W348" i="135"/>
  <c r="L19" i="132"/>
  <c r="L9" i="132" s="1"/>
  <c r="L4" i="158"/>
  <c r="L28" i="132"/>
  <c r="L11" i="132" s="1"/>
  <c r="R349" i="145" l="1"/>
  <c r="M7" i="143" s="1"/>
  <c r="M8" i="143" s="1"/>
  <c r="K14" i="144"/>
  <c r="R163" i="142"/>
  <c r="G7" i="140" s="1"/>
  <c r="G9" i="155" s="1"/>
  <c r="R101" i="134"/>
  <c r="E6" i="132" s="1"/>
  <c r="E7" i="132" s="1"/>
  <c r="E13" i="132" s="1"/>
  <c r="L7" i="151"/>
  <c r="L8" i="151" s="1"/>
  <c r="L14" i="151" s="1"/>
  <c r="R163" i="134"/>
  <c r="G6" i="132" s="1"/>
  <c r="G7" i="132" s="1"/>
  <c r="H3" i="158" s="1"/>
  <c r="H7" i="153"/>
  <c r="R194" i="145"/>
  <c r="H7" i="143" s="1"/>
  <c r="H8" i="143" s="1"/>
  <c r="R163" i="135"/>
  <c r="G7" i="139" s="1"/>
  <c r="G8" i="155" s="1"/>
  <c r="H7" i="144"/>
  <c r="H8" i="144" s="1"/>
  <c r="H15" i="156" s="1"/>
  <c r="D7" i="151"/>
  <c r="D8" i="151" s="1"/>
  <c r="E24" i="158" s="1"/>
  <c r="E26" i="158" s="1"/>
  <c r="H7" i="151"/>
  <c r="H8" i="151" s="1"/>
  <c r="I24" i="158" s="1"/>
  <c r="I26" i="158" s="1"/>
  <c r="R287" i="135"/>
  <c r="K7" i="139" s="1"/>
  <c r="K8" i="139" s="1"/>
  <c r="K11" i="155" s="1"/>
  <c r="R349" i="134"/>
  <c r="M6" i="132" s="1"/>
  <c r="M7" i="132" s="1"/>
  <c r="N3" i="158" s="1"/>
  <c r="N9" i="158" s="1"/>
  <c r="I7" i="151"/>
  <c r="I8" i="151" s="1"/>
  <c r="I14" i="151" s="1"/>
  <c r="J7" i="144"/>
  <c r="J8" i="144" s="1"/>
  <c r="J15" i="156" s="1"/>
  <c r="R70" i="134"/>
  <c r="D6" i="132" s="1"/>
  <c r="D7" i="132" s="1"/>
  <c r="D13" i="132" s="1"/>
  <c r="R380" i="145"/>
  <c r="N7" i="143" s="1"/>
  <c r="N8" i="143" s="1"/>
  <c r="N14" i="156" s="1"/>
  <c r="R256" i="134"/>
  <c r="J6" i="132" s="1"/>
  <c r="J7" i="132" s="1"/>
  <c r="J13" i="132" s="1"/>
  <c r="L7" i="144"/>
  <c r="L8" i="144" s="1"/>
  <c r="L15" i="156" s="1"/>
  <c r="R39" i="145"/>
  <c r="C7" i="143" s="1"/>
  <c r="C11" i="156" s="1"/>
  <c r="R225" i="145"/>
  <c r="I7" i="143" s="1"/>
  <c r="I11" i="156" s="1"/>
  <c r="R132" i="145"/>
  <c r="F7" i="143" s="1"/>
  <c r="F8" i="143" s="1"/>
  <c r="M7" i="151"/>
  <c r="M8" i="151" s="1"/>
  <c r="N24" i="158" s="1"/>
  <c r="N26" i="158" s="1"/>
  <c r="R380" i="134"/>
  <c r="N6" i="132" s="1"/>
  <c r="N7" i="132" s="1"/>
  <c r="O3" i="158" s="1"/>
  <c r="O9" i="158" s="1"/>
  <c r="K12" i="156"/>
  <c r="L7" i="153"/>
  <c r="E7" i="151"/>
  <c r="E8" i="151" s="1"/>
  <c r="E14" i="151" s="1"/>
  <c r="F7" i="144"/>
  <c r="F8" i="144" s="1"/>
  <c r="F14" i="144" s="1"/>
  <c r="C7" i="151"/>
  <c r="C8" i="151" s="1"/>
  <c r="C14" i="151" s="1"/>
  <c r="R194" i="142"/>
  <c r="H7" i="140" s="1"/>
  <c r="H9" i="155" s="1"/>
  <c r="R39" i="134"/>
  <c r="C6" i="132" s="1"/>
  <c r="C7" i="132" s="1"/>
  <c r="C13" i="132" s="1"/>
  <c r="G7" i="151"/>
  <c r="G8" i="151" s="1"/>
  <c r="G14" i="151" s="1"/>
  <c r="J7" i="153"/>
  <c r="F7" i="151"/>
  <c r="F8" i="151" s="1"/>
  <c r="G24" i="158" s="1"/>
  <c r="G26" i="158" s="1"/>
  <c r="N7" i="153"/>
  <c r="G7" i="144"/>
  <c r="G8" i="144" s="1"/>
  <c r="G14" i="144" s="1"/>
  <c r="R101" i="135"/>
  <c r="E7" i="139" s="1"/>
  <c r="E8" i="155" s="1"/>
  <c r="R101" i="145"/>
  <c r="E7" i="143" s="1"/>
  <c r="E11" i="156" s="1"/>
  <c r="R225" i="142"/>
  <c r="I7" i="140" s="1"/>
  <c r="I8" i="140" s="1"/>
  <c r="J7" i="151"/>
  <c r="J8" i="151" s="1"/>
  <c r="K24" i="158" s="1"/>
  <c r="K26" i="158" s="1"/>
  <c r="R287" i="134"/>
  <c r="K6" i="132" s="1"/>
  <c r="K7" i="132" s="1"/>
  <c r="L3" i="158" s="1"/>
  <c r="C7" i="153"/>
  <c r="D21" i="158" s="1"/>
  <c r="R318" i="134"/>
  <c r="L6" i="132" s="1"/>
  <c r="L7" i="132" s="1"/>
  <c r="M3" i="158" s="1"/>
  <c r="M9" i="158" s="1"/>
  <c r="R380" i="142"/>
  <c r="N7" i="140" s="1"/>
  <c r="N8" i="140" s="1"/>
  <c r="D7" i="153"/>
  <c r="R256" i="142"/>
  <c r="J7" i="140" s="1"/>
  <c r="J8" i="140" s="1"/>
  <c r="R380" i="135"/>
  <c r="N7" i="139" s="1"/>
  <c r="N8" i="139" s="1"/>
  <c r="N14" i="139" s="1"/>
  <c r="R225" i="135"/>
  <c r="I7" i="139" s="1"/>
  <c r="I8" i="139" s="1"/>
  <c r="N7" i="144"/>
  <c r="N8" i="144" s="1"/>
  <c r="N15" i="156" s="1"/>
  <c r="R256" i="135"/>
  <c r="J7" i="139" s="1"/>
  <c r="J8" i="155" s="1"/>
  <c r="R318" i="135"/>
  <c r="L7" i="139" s="1"/>
  <c r="L8" i="139" s="1"/>
  <c r="R225" i="134"/>
  <c r="I6" i="132" s="1"/>
  <c r="I7" i="132" s="1"/>
  <c r="I13" i="132" s="1"/>
  <c r="I7" i="153"/>
  <c r="R132" i="142"/>
  <c r="F7" i="140" s="1"/>
  <c r="F8" i="140" s="1"/>
  <c r="R70" i="145"/>
  <c r="D7" i="143" s="1"/>
  <c r="D11" i="156" s="1"/>
  <c r="R163" i="145"/>
  <c r="G7" i="143" s="1"/>
  <c r="G8" i="143" s="1"/>
  <c r="R194" i="134"/>
  <c r="H6" i="132" s="1"/>
  <c r="H7" i="132" s="1"/>
  <c r="H13" i="132" s="1"/>
  <c r="R287" i="142"/>
  <c r="K7" i="140" s="1"/>
  <c r="K9" i="155" s="1"/>
  <c r="M7" i="153"/>
  <c r="R287" i="145"/>
  <c r="K7" i="143" s="1"/>
  <c r="K8" i="143" s="1"/>
  <c r="R318" i="142"/>
  <c r="L7" i="140" s="1"/>
  <c r="L9" i="155" s="1"/>
  <c r="G7" i="153"/>
  <c r="R318" i="145"/>
  <c r="L7" i="143" s="1"/>
  <c r="L8" i="143" s="1"/>
  <c r="F7" i="153"/>
  <c r="N7" i="151"/>
  <c r="N8" i="151" s="1"/>
  <c r="N14" i="151" s="1"/>
  <c r="K7" i="151"/>
  <c r="K8" i="151" s="1"/>
  <c r="L24" i="158" s="1"/>
  <c r="L26" i="158" s="1"/>
  <c r="R132" i="134"/>
  <c r="F6" i="132" s="1"/>
  <c r="F7" i="132" s="1"/>
  <c r="G3" i="158" s="1"/>
  <c r="M7" i="144"/>
  <c r="M8" i="144" s="1"/>
  <c r="M15" i="156" s="1"/>
  <c r="K7" i="153"/>
  <c r="R349" i="135"/>
  <c r="M7" i="139" s="1"/>
  <c r="E7" i="153"/>
  <c r="R194" i="135"/>
  <c r="H7" i="139" s="1"/>
  <c r="H8" i="139" s="1"/>
  <c r="R132" i="135"/>
  <c r="F7" i="139" s="1"/>
  <c r="R70" i="135"/>
  <c r="D7" i="139" s="1"/>
  <c r="D8" i="139" s="1"/>
  <c r="I7" i="144"/>
  <c r="I8" i="144" s="1"/>
  <c r="I12" i="156" s="1"/>
  <c r="R256" i="145"/>
  <c r="J7" i="143" s="1"/>
  <c r="J11" i="156" s="1"/>
  <c r="R39" i="135"/>
  <c r="C7" i="139" s="1"/>
  <c r="R349" i="142"/>
  <c r="M7" i="140" s="1"/>
  <c r="L31" i="132"/>
  <c r="L10" i="158"/>
  <c r="M11" i="156" l="1"/>
  <c r="I8" i="143"/>
  <c r="I14" i="156" s="1"/>
  <c r="H11" i="156"/>
  <c r="F3" i="158"/>
  <c r="F5" i="158" s="1"/>
  <c r="F11" i="158" s="1"/>
  <c r="G8" i="140"/>
  <c r="G14" i="140" s="1"/>
  <c r="G10" i="155"/>
  <c r="H12" i="156"/>
  <c r="C8" i="143"/>
  <c r="C14" i="156" s="1"/>
  <c r="G13" i="132"/>
  <c r="M24" i="158"/>
  <c r="M26" i="158" s="1"/>
  <c r="G8" i="139"/>
  <c r="G14" i="139" s="1"/>
  <c r="K3" i="158"/>
  <c r="K5" i="158" s="1"/>
  <c r="K11" i="158" s="1"/>
  <c r="H14" i="144"/>
  <c r="N11" i="156"/>
  <c r="J24" i="158"/>
  <c r="J26" i="158" s="1"/>
  <c r="E8" i="139"/>
  <c r="E11" i="155" s="1"/>
  <c r="D14" i="151"/>
  <c r="J12" i="156"/>
  <c r="J13" i="156" s="1"/>
  <c r="H14" i="151"/>
  <c r="L12" i="156"/>
  <c r="E3" i="158"/>
  <c r="E5" i="158" s="1"/>
  <c r="E11" i="158" s="1"/>
  <c r="K8" i="155"/>
  <c r="K10" i="155" s="1"/>
  <c r="J14" i="144"/>
  <c r="L14" i="144"/>
  <c r="F11" i="156"/>
  <c r="F14" i="151"/>
  <c r="M14" i="151"/>
  <c r="F24" i="158"/>
  <c r="F26" i="158" s="1"/>
  <c r="H8" i="140"/>
  <c r="H14" i="140" s="1"/>
  <c r="E8" i="143"/>
  <c r="E14" i="156" s="1"/>
  <c r="F12" i="156"/>
  <c r="H24" i="158"/>
  <c r="H26" i="158" s="1"/>
  <c r="F15" i="156"/>
  <c r="J14" i="151"/>
  <c r="F9" i="155"/>
  <c r="D24" i="158"/>
  <c r="D26" i="158" s="1"/>
  <c r="N11" i="155"/>
  <c r="L8" i="140"/>
  <c r="L12" i="155" s="1"/>
  <c r="I14" i="144"/>
  <c r="I3" i="158"/>
  <c r="I9" i="158" s="1"/>
  <c r="O24" i="158"/>
  <c r="O26" i="158" s="1"/>
  <c r="H8" i="155"/>
  <c r="H10" i="155" s="1"/>
  <c r="N12" i="156"/>
  <c r="D3" i="158"/>
  <c r="D5" i="158" s="1"/>
  <c r="D11" i="158" s="1"/>
  <c r="I9" i="155"/>
  <c r="I15" i="156"/>
  <c r="N9" i="155"/>
  <c r="G12" i="156"/>
  <c r="G15" i="156"/>
  <c r="J8" i="139"/>
  <c r="J14" i="139" s="1"/>
  <c r="L9" i="158"/>
  <c r="L5" i="158"/>
  <c r="L11" i="158" s="1"/>
  <c r="K13" i="132"/>
  <c r="I13" i="156"/>
  <c r="L8" i="155"/>
  <c r="L10" i="155" s="1"/>
  <c r="N8" i="155"/>
  <c r="J9" i="155"/>
  <c r="J10" i="155" s="1"/>
  <c r="G11" i="156"/>
  <c r="N14" i="143"/>
  <c r="J3" i="158"/>
  <c r="J5" i="158" s="1"/>
  <c r="J11" i="158" s="1"/>
  <c r="I8" i="155"/>
  <c r="D8" i="143"/>
  <c r="D14" i="156" s="1"/>
  <c r="F13" i="132"/>
  <c r="K8" i="140"/>
  <c r="K14" i="140" s="1"/>
  <c r="N14" i="144"/>
  <c r="L11" i="156"/>
  <c r="K14" i="151"/>
  <c r="K14" i="139"/>
  <c r="D8" i="155"/>
  <c r="K14" i="156"/>
  <c r="K16" i="156" s="1"/>
  <c r="K14" i="143"/>
  <c r="M12" i="156"/>
  <c r="M14" i="144"/>
  <c r="K11" i="156"/>
  <c r="K13" i="156" s="1"/>
  <c r="N16" i="156"/>
  <c r="O15" i="158" s="1"/>
  <c r="O17" i="158" s="1"/>
  <c r="L14" i="139"/>
  <c r="L11" i="155"/>
  <c r="M8" i="155"/>
  <c r="M8" i="139"/>
  <c r="G9" i="158"/>
  <c r="G5" i="158"/>
  <c r="G11" i="158" s="1"/>
  <c r="J8" i="143"/>
  <c r="J12" i="155"/>
  <c r="J14" i="140"/>
  <c r="C8" i="155"/>
  <c r="C8" i="139"/>
  <c r="F8" i="139"/>
  <c r="F8" i="155"/>
  <c r="M9" i="155"/>
  <c r="M8" i="140"/>
  <c r="D11" i="155"/>
  <c r="D14" i="139"/>
  <c r="L14" i="156"/>
  <c r="L16" i="156" s="1"/>
  <c r="L14" i="143"/>
  <c r="I12" i="155"/>
  <c r="I14" i="140"/>
  <c r="I11" i="155"/>
  <c r="I14" i="139"/>
  <c r="H5" i="158"/>
  <c r="H11" i="158" s="1"/>
  <c r="H9" i="158"/>
  <c r="H14" i="143"/>
  <c r="H14" i="156"/>
  <c r="H16" i="156" s="1"/>
  <c r="M14" i="156"/>
  <c r="M16" i="156" s="1"/>
  <c r="M14" i="143"/>
  <c r="F14" i="156"/>
  <c r="F14" i="143"/>
  <c r="G14" i="143"/>
  <c r="G14" i="156"/>
  <c r="H11" i="155"/>
  <c r="H14" i="139"/>
  <c r="F14" i="140"/>
  <c r="F12" i="155"/>
  <c r="N14" i="140"/>
  <c r="N12" i="155"/>
  <c r="M19" i="132"/>
  <c r="L10" i="132"/>
  <c r="L16" i="132" s="1"/>
  <c r="F20" i="158"/>
  <c r="E20" i="158"/>
  <c r="D20" i="158"/>
  <c r="L79" i="157"/>
  <c r="E4" i="140"/>
  <c r="D4" i="140"/>
  <c r="M79" i="157"/>
  <c r="C4" i="140"/>
  <c r="H13" i="156" l="1"/>
  <c r="M13" i="156"/>
  <c r="E14" i="139"/>
  <c r="I14" i="143"/>
  <c r="I16" i="156"/>
  <c r="I22" i="156" s="1"/>
  <c r="F9" i="158"/>
  <c r="G12" i="155"/>
  <c r="C14" i="143"/>
  <c r="M10" i="155"/>
  <c r="K9" i="158"/>
  <c r="L13" i="156"/>
  <c r="G11" i="155"/>
  <c r="C2" i="142"/>
  <c r="N13" i="156"/>
  <c r="D2" i="142"/>
  <c r="E2" i="142"/>
  <c r="E9" i="158"/>
  <c r="D4" i="155"/>
  <c r="D5" i="155" s="1"/>
  <c r="C4" i="155"/>
  <c r="C5" i="155" s="1"/>
  <c r="F13" i="156"/>
  <c r="H12" i="155"/>
  <c r="H13" i="155" s="1"/>
  <c r="I12" i="158" s="1"/>
  <c r="L14" i="140"/>
  <c r="E14" i="143"/>
  <c r="J11" i="155"/>
  <c r="J13" i="155" s="1"/>
  <c r="J19" i="155" s="1"/>
  <c r="K20" i="158" s="1"/>
  <c r="N13" i="155"/>
  <c r="O12" i="158" s="1"/>
  <c r="F16" i="156"/>
  <c r="G15" i="158" s="1"/>
  <c r="G17" i="158" s="1"/>
  <c r="I5" i="158"/>
  <c r="I11" i="158" s="1"/>
  <c r="F10" i="155"/>
  <c r="N22" i="156"/>
  <c r="G16" i="156"/>
  <c r="H15" i="158" s="1"/>
  <c r="G13" i="156"/>
  <c r="D9" i="158"/>
  <c r="N10" i="155"/>
  <c r="I10" i="155"/>
  <c r="D14" i="143"/>
  <c r="L13" i="155"/>
  <c r="L19" i="155" s="1"/>
  <c r="M20" i="158" s="1"/>
  <c r="K12" i="155"/>
  <c r="K13" i="155" s="1"/>
  <c r="J9" i="158"/>
  <c r="L15" i="158"/>
  <c r="K22" i="156"/>
  <c r="M11" i="155"/>
  <c r="M14" i="139"/>
  <c r="F11" i="155"/>
  <c r="F13" i="155" s="1"/>
  <c r="F14" i="139"/>
  <c r="C11" i="155"/>
  <c r="C14" i="139"/>
  <c r="J14" i="143"/>
  <c r="J14" i="156"/>
  <c r="J16" i="156" s="1"/>
  <c r="M12" i="155"/>
  <c r="M13" i="155" s="1"/>
  <c r="M14" i="140"/>
  <c r="L22" i="156"/>
  <c r="M15" i="158"/>
  <c r="M17" i="158" s="1"/>
  <c r="H22" i="156"/>
  <c r="I15" i="158"/>
  <c r="I17" i="158" s="1"/>
  <c r="N15" i="158"/>
  <c r="M22" i="156"/>
  <c r="I13" i="155"/>
  <c r="M4" i="158"/>
  <c r="L13" i="132"/>
  <c r="M28" i="132"/>
  <c r="M11" i="132" s="1"/>
  <c r="M9" i="132"/>
  <c r="E4" i="155"/>
  <c r="E5" i="155" s="1"/>
  <c r="J15" i="158" l="1"/>
  <c r="J17" i="158" s="1"/>
  <c r="G13" i="155"/>
  <c r="H12" i="158" s="1"/>
  <c r="H14" i="158" s="1"/>
  <c r="N19" i="155"/>
  <c r="O20" i="158" s="1"/>
  <c r="G22" i="156"/>
  <c r="H23" i="158" s="1"/>
  <c r="K12" i="158"/>
  <c r="K14" i="158" s="1"/>
  <c r="F22" i="156"/>
  <c r="G23" i="158" s="1"/>
  <c r="H19" i="155"/>
  <c r="I20" i="158" s="1"/>
  <c r="M12" i="158"/>
  <c r="M14" i="158" s="1"/>
  <c r="L12" i="158"/>
  <c r="L14" i="158" s="1"/>
  <c r="K19" i="155"/>
  <c r="L20" i="158" s="1"/>
  <c r="L17" i="158"/>
  <c r="G12" i="158"/>
  <c r="G14" i="158" s="1"/>
  <c r="F19" i="155"/>
  <c r="G20" i="158" s="1"/>
  <c r="K15" i="158"/>
  <c r="K17" i="158" s="1"/>
  <c r="J22" i="156"/>
  <c r="K23" i="158" s="1"/>
  <c r="N12" i="158"/>
  <c r="N14" i="158" s="1"/>
  <c r="M19" i="155"/>
  <c r="N20" i="158" s="1"/>
  <c r="I14" i="158"/>
  <c r="I27" i="158"/>
  <c r="I29" i="158" s="1"/>
  <c r="H17" i="158"/>
  <c r="N17" i="158"/>
  <c r="I19" i="155"/>
  <c r="J20" i="158" s="1"/>
  <c r="J12" i="158"/>
  <c r="O14" i="158"/>
  <c r="O27" i="158"/>
  <c r="O29" i="158" s="1"/>
  <c r="M31" i="132"/>
  <c r="M10" i="158"/>
  <c r="M5" i="158"/>
  <c r="M11" i="158" s="1"/>
  <c r="M69" i="142"/>
  <c r="L69" i="142"/>
  <c r="K69" i="142"/>
  <c r="N69" i="142"/>
  <c r="O69" i="142"/>
  <c r="P69" i="142"/>
  <c r="J69" i="142"/>
  <c r="M100" i="142"/>
  <c r="K100" i="142"/>
  <c r="O100" i="142"/>
  <c r="L100" i="142"/>
  <c r="N100" i="142"/>
  <c r="P100" i="142"/>
  <c r="J100" i="142"/>
  <c r="M38" i="142"/>
  <c r="O38" i="142"/>
  <c r="P38" i="142"/>
  <c r="N38" i="142"/>
  <c r="L38" i="142"/>
  <c r="K38" i="142"/>
  <c r="J38" i="142"/>
  <c r="AE20" i="161" l="1"/>
  <c r="AE13" i="161"/>
  <c r="AE27" i="161"/>
  <c r="AE6" i="161"/>
  <c r="G27" i="158"/>
  <c r="G29" i="158" s="1"/>
  <c r="AF38" i="161"/>
  <c r="G19" i="155"/>
  <c r="H20" i="158" s="1"/>
  <c r="H27" i="158"/>
  <c r="H29" i="158" s="1"/>
  <c r="K27" i="158"/>
  <c r="K29" i="158" s="1"/>
  <c r="L27" i="158"/>
  <c r="L29" i="158" s="1"/>
  <c r="N27" i="158"/>
  <c r="N29" i="158" s="1"/>
  <c r="M27" i="158"/>
  <c r="M29" i="158" s="1"/>
  <c r="J14" i="158"/>
  <c r="J27" i="158"/>
  <c r="J29" i="158" s="1"/>
  <c r="N19" i="132"/>
  <c r="M10" i="132"/>
  <c r="M16" i="132" s="1"/>
  <c r="K18" i="142"/>
  <c r="K23" i="142"/>
  <c r="K30" i="142"/>
  <c r="K20" i="142"/>
  <c r="K14" i="142"/>
  <c r="K15" i="142"/>
  <c r="K27" i="142"/>
  <c r="K32" i="142"/>
  <c r="K28" i="142"/>
  <c r="K29" i="142"/>
  <c r="K22" i="142"/>
  <c r="K24" i="142"/>
  <c r="K19" i="142"/>
  <c r="K17" i="142"/>
  <c r="K25" i="142"/>
  <c r="K34" i="142"/>
  <c r="K31" i="142"/>
  <c r="K35" i="142"/>
  <c r="K16" i="142"/>
  <c r="K21" i="142"/>
  <c r="K26" i="142"/>
  <c r="K33" i="142"/>
  <c r="K13" i="142"/>
  <c r="K12" i="142"/>
  <c r="O30" i="142"/>
  <c r="O25" i="142"/>
  <c r="O16" i="142"/>
  <c r="O26" i="142"/>
  <c r="O32" i="142"/>
  <c r="O21" i="142"/>
  <c r="O17" i="142"/>
  <c r="O22" i="142"/>
  <c r="O35" i="142"/>
  <c r="O18" i="142"/>
  <c r="O34" i="142"/>
  <c r="O23" i="142"/>
  <c r="O31" i="142"/>
  <c r="O13" i="142"/>
  <c r="O14" i="142"/>
  <c r="O15" i="142"/>
  <c r="O27" i="142"/>
  <c r="O19" i="142"/>
  <c r="O20" i="142"/>
  <c r="O28" i="142"/>
  <c r="O24" i="142"/>
  <c r="O29" i="142"/>
  <c r="O33" i="142"/>
  <c r="O12" i="142"/>
  <c r="N98" i="142"/>
  <c r="V98" i="142" s="1"/>
  <c r="N99" i="142"/>
  <c r="V99" i="142" s="1"/>
  <c r="N96" i="142"/>
  <c r="N78" i="142"/>
  <c r="N83" i="142"/>
  <c r="N91" i="142"/>
  <c r="N76" i="142"/>
  <c r="N95" i="142"/>
  <c r="N84" i="142"/>
  <c r="N88" i="142"/>
  <c r="N81" i="142"/>
  <c r="N77" i="142"/>
  <c r="N90" i="142"/>
  <c r="N85" i="142"/>
  <c r="N94" i="142"/>
  <c r="N75" i="142"/>
  <c r="N97" i="142"/>
  <c r="N82" i="142"/>
  <c r="N80" i="142"/>
  <c r="N92" i="142"/>
  <c r="N89" i="142"/>
  <c r="N79" i="142"/>
  <c r="N87" i="142"/>
  <c r="N93" i="142"/>
  <c r="N86" i="142"/>
  <c r="N74" i="142"/>
  <c r="M98" i="142"/>
  <c r="U98" i="142" s="1"/>
  <c r="M99" i="142"/>
  <c r="U99" i="142" s="1"/>
  <c r="M87" i="142"/>
  <c r="M78" i="142"/>
  <c r="M93" i="142"/>
  <c r="M97" i="142"/>
  <c r="M95" i="142"/>
  <c r="M81" i="142"/>
  <c r="M79" i="142"/>
  <c r="M88" i="142"/>
  <c r="M83" i="142"/>
  <c r="M77" i="142"/>
  <c r="M92" i="142"/>
  <c r="M80" i="142"/>
  <c r="M96" i="142"/>
  <c r="M82" i="142"/>
  <c r="M85" i="142"/>
  <c r="M94" i="142"/>
  <c r="M76" i="142"/>
  <c r="M90" i="142"/>
  <c r="M84" i="142"/>
  <c r="M91" i="142"/>
  <c r="M89" i="142"/>
  <c r="M75" i="142"/>
  <c r="M86" i="142"/>
  <c r="M74" i="142"/>
  <c r="N68" i="142"/>
  <c r="V68" i="142" s="1"/>
  <c r="N48" i="142"/>
  <c r="N67" i="142"/>
  <c r="V67" i="142" s="1"/>
  <c r="N45" i="142"/>
  <c r="N54" i="142"/>
  <c r="N44" i="142"/>
  <c r="N58" i="142"/>
  <c r="N51" i="142"/>
  <c r="N65" i="142"/>
  <c r="N53" i="142"/>
  <c r="N63" i="142"/>
  <c r="N46" i="142"/>
  <c r="N47" i="142"/>
  <c r="N59" i="142"/>
  <c r="N66" i="142"/>
  <c r="N52" i="142"/>
  <c r="N60" i="142"/>
  <c r="N55" i="142"/>
  <c r="N49" i="142"/>
  <c r="N50" i="142"/>
  <c r="N62" i="142"/>
  <c r="N64" i="142"/>
  <c r="N56" i="142"/>
  <c r="N57" i="142"/>
  <c r="N61" i="142"/>
  <c r="N43" i="142"/>
  <c r="L28" i="142"/>
  <c r="L14" i="142"/>
  <c r="L24" i="142"/>
  <c r="L33" i="142"/>
  <c r="L32" i="142"/>
  <c r="L23" i="142"/>
  <c r="L29" i="142"/>
  <c r="L26" i="142"/>
  <c r="L21" i="142"/>
  <c r="L27" i="142"/>
  <c r="L19" i="142"/>
  <c r="L18" i="142"/>
  <c r="L20" i="142"/>
  <c r="L34" i="142"/>
  <c r="L25" i="142"/>
  <c r="L16" i="142"/>
  <c r="L15" i="142"/>
  <c r="L31" i="142"/>
  <c r="L30" i="142"/>
  <c r="L22" i="142"/>
  <c r="L13" i="142"/>
  <c r="L17" i="142"/>
  <c r="L35" i="142"/>
  <c r="L12" i="142"/>
  <c r="J67" i="142"/>
  <c r="R67" i="142" s="1"/>
  <c r="J68" i="142"/>
  <c r="R68" i="142" s="1"/>
  <c r="J44" i="142"/>
  <c r="R44" i="142" s="1"/>
  <c r="J54" i="142"/>
  <c r="R54" i="142" s="1"/>
  <c r="J56" i="142"/>
  <c r="R56" i="142" s="1"/>
  <c r="J60" i="142"/>
  <c r="R60" i="142" s="1"/>
  <c r="J51" i="142"/>
  <c r="R51" i="142" s="1"/>
  <c r="J52" i="142"/>
  <c r="R52" i="142" s="1"/>
  <c r="J66" i="142"/>
  <c r="R66" i="142" s="1"/>
  <c r="J45" i="142"/>
  <c r="R45" i="142" s="1"/>
  <c r="J57" i="142"/>
  <c r="R57" i="142" s="1"/>
  <c r="J62" i="142"/>
  <c r="R62" i="142" s="1"/>
  <c r="J61" i="142"/>
  <c r="R61" i="142" s="1"/>
  <c r="J63" i="142"/>
  <c r="R63" i="142" s="1"/>
  <c r="J49" i="142"/>
  <c r="R49" i="142" s="1"/>
  <c r="J50" i="142"/>
  <c r="R50" i="142" s="1"/>
  <c r="J55" i="142"/>
  <c r="R55" i="142" s="1"/>
  <c r="J64" i="142"/>
  <c r="R64" i="142" s="1"/>
  <c r="J65" i="142"/>
  <c r="R65" i="142" s="1"/>
  <c r="J58" i="142"/>
  <c r="R58" i="142" s="1"/>
  <c r="J59" i="142"/>
  <c r="R59" i="142" s="1"/>
  <c r="J46" i="142"/>
  <c r="R46" i="142" s="1"/>
  <c r="J53" i="142"/>
  <c r="R53" i="142" s="1"/>
  <c r="J48" i="142"/>
  <c r="R48" i="142" s="1"/>
  <c r="J47" i="142"/>
  <c r="R47" i="142" s="1"/>
  <c r="J43" i="142"/>
  <c r="R43" i="142" s="1"/>
  <c r="K68" i="142"/>
  <c r="S68" i="142" s="1"/>
  <c r="K67" i="142"/>
  <c r="S67" i="142" s="1"/>
  <c r="K57" i="142"/>
  <c r="K62" i="142"/>
  <c r="K56" i="142"/>
  <c r="K63" i="142"/>
  <c r="K45" i="142"/>
  <c r="K53" i="142"/>
  <c r="K49" i="142"/>
  <c r="K48" i="142"/>
  <c r="K58" i="142"/>
  <c r="K52" i="142"/>
  <c r="K66" i="142"/>
  <c r="K61" i="142"/>
  <c r="K65" i="142"/>
  <c r="K60" i="142"/>
  <c r="K51" i="142"/>
  <c r="K47" i="142"/>
  <c r="K59" i="142"/>
  <c r="K55" i="142"/>
  <c r="K44" i="142"/>
  <c r="K50" i="142"/>
  <c r="K54" i="142"/>
  <c r="K46" i="142"/>
  <c r="K64" i="142"/>
  <c r="K43" i="142"/>
  <c r="M31" i="142"/>
  <c r="M30" i="142"/>
  <c r="M24" i="142"/>
  <c r="M28" i="142"/>
  <c r="M13" i="142"/>
  <c r="M14" i="142"/>
  <c r="M18" i="142"/>
  <c r="M20" i="142"/>
  <c r="M16" i="142"/>
  <c r="M33" i="142"/>
  <c r="M19" i="142"/>
  <c r="M32" i="142"/>
  <c r="M21" i="142"/>
  <c r="M23" i="142"/>
  <c r="M15" i="142"/>
  <c r="M17" i="142"/>
  <c r="M25" i="142"/>
  <c r="M34" i="142"/>
  <c r="M27" i="142"/>
  <c r="M35" i="142"/>
  <c r="M26" i="142"/>
  <c r="M22" i="142"/>
  <c r="M29" i="142"/>
  <c r="M12" i="142"/>
  <c r="N20" i="142"/>
  <c r="N25" i="142"/>
  <c r="N31" i="142"/>
  <c r="N34" i="142"/>
  <c r="N30" i="142"/>
  <c r="N26" i="142"/>
  <c r="N21" i="142"/>
  <c r="N27" i="142"/>
  <c r="N16" i="142"/>
  <c r="N18" i="142"/>
  <c r="N23" i="142"/>
  <c r="N13" i="142"/>
  <c r="N22" i="142"/>
  <c r="N35" i="142"/>
  <c r="N32" i="142"/>
  <c r="N19" i="142"/>
  <c r="N17" i="142"/>
  <c r="N15" i="142"/>
  <c r="N24" i="142"/>
  <c r="N28" i="142"/>
  <c r="N14" i="142"/>
  <c r="N33" i="142"/>
  <c r="N29" i="142"/>
  <c r="N12" i="142"/>
  <c r="J99" i="142"/>
  <c r="R99" i="142" s="1"/>
  <c r="J75" i="142"/>
  <c r="R75" i="142" s="1"/>
  <c r="J98" i="142"/>
  <c r="R98" i="142" s="1"/>
  <c r="J93" i="142"/>
  <c r="R93" i="142" s="1"/>
  <c r="J97" i="142"/>
  <c r="R97" i="142" s="1"/>
  <c r="J90" i="142"/>
  <c r="R90" i="142" s="1"/>
  <c r="J89" i="142"/>
  <c r="R89" i="142" s="1"/>
  <c r="J79" i="142"/>
  <c r="R79" i="142" s="1"/>
  <c r="J81" i="142"/>
  <c r="R81" i="142" s="1"/>
  <c r="J87" i="142"/>
  <c r="R87" i="142" s="1"/>
  <c r="J80" i="142"/>
  <c r="R80" i="142" s="1"/>
  <c r="J92" i="142"/>
  <c r="R92" i="142" s="1"/>
  <c r="J94" i="142"/>
  <c r="R94" i="142" s="1"/>
  <c r="J82" i="142"/>
  <c r="R82" i="142" s="1"/>
  <c r="J76" i="142"/>
  <c r="R76" i="142" s="1"/>
  <c r="J96" i="142"/>
  <c r="R96" i="142" s="1"/>
  <c r="J95" i="142"/>
  <c r="R95" i="142" s="1"/>
  <c r="J77" i="142"/>
  <c r="R77" i="142" s="1"/>
  <c r="J91" i="142"/>
  <c r="R91" i="142" s="1"/>
  <c r="J86" i="142"/>
  <c r="R86" i="142" s="1"/>
  <c r="J88" i="142"/>
  <c r="R88" i="142" s="1"/>
  <c r="J85" i="142"/>
  <c r="R85" i="142" s="1"/>
  <c r="J78" i="142"/>
  <c r="R78" i="142" s="1"/>
  <c r="J83" i="142"/>
  <c r="R83" i="142" s="1"/>
  <c r="J84" i="142"/>
  <c r="R84" i="142" s="1"/>
  <c r="J74" i="142"/>
  <c r="R74" i="142" s="1"/>
  <c r="O99" i="142"/>
  <c r="W99" i="142" s="1"/>
  <c r="O98" i="142"/>
  <c r="W98" i="142" s="1"/>
  <c r="O79" i="142"/>
  <c r="O89" i="142"/>
  <c r="O84" i="142"/>
  <c r="O97" i="142"/>
  <c r="O76" i="142"/>
  <c r="O75" i="142"/>
  <c r="O83" i="142"/>
  <c r="O95" i="142"/>
  <c r="O93" i="142"/>
  <c r="O91" i="142"/>
  <c r="O80" i="142"/>
  <c r="O94" i="142"/>
  <c r="O85" i="142"/>
  <c r="O78" i="142"/>
  <c r="O96" i="142"/>
  <c r="O81" i="142"/>
  <c r="O86" i="142"/>
  <c r="O90" i="142"/>
  <c r="O77" i="142"/>
  <c r="O82" i="142"/>
  <c r="O87" i="142"/>
  <c r="O88" i="142"/>
  <c r="O92" i="142"/>
  <c r="O74" i="142"/>
  <c r="P67" i="142"/>
  <c r="X67" i="142" s="1"/>
  <c r="P68" i="142"/>
  <c r="X68" i="142" s="1"/>
  <c r="P60" i="142"/>
  <c r="X60" i="142" s="1"/>
  <c r="P50" i="142"/>
  <c r="X50" i="142" s="1"/>
  <c r="P54" i="142"/>
  <c r="X54" i="142" s="1"/>
  <c r="P65" i="142"/>
  <c r="X65" i="142" s="1"/>
  <c r="P47" i="142"/>
  <c r="X47" i="142" s="1"/>
  <c r="P46" i="142"/>
  <c r="X46" i="142" s="1"/>
  <c r="P53" i="142"/>
  <c r="X53" i="142" s="1"/>
  <c r="P45" i="142"/>
  <c r="X45" i="142" s="1"/>
  <c r="P66" i="142"/>
  <c r="X66" i="142" s="1"/>
  <c r="P61" i="142"/>
  <c r="X61" i="142" s="1"/>
  <c r="P52" i="142"/>
  <c r="X52" i="142" s="1"/>
  <c r="P57" i="142"/>
  <c r="X57" i="142" s="1"/>
  <c r="P64" i="142"/>
  <c r="X64" i="142" s="1"/>
  <c r="P44" i="142"/>
  <c r="X44" i="142" s="1"/>
  <c r="P59" i="142"/>
  <c r="X59" i="142" s="1"/>
  <c r="P55" i="142"/>
  <c r="X55" i="142" s="1"/>
  <c r="P49" i="142"/>
  <c r="X49" i="142" s="1"/>
  <c r="P56" i="142"/>
  <c r="X56" i="142" s="1"/>
  <c r="P63" i="142"/>
  <c r="X63" i="142" s="1"/>
  <c r="P62" i="142"/>
  <c r="X62" i="142" s="1"/>
  <c r="P58" i="142"/>
  <c r="X58" i="142" s="1"/>
  <c r="P48" i="142"/>
  <c r="X48" i="142" s="1"/>
  <c r="P51" i="142"/>
  <c r="X51" i="142" s="1"/>
  <c r="P43" i="142"/>
  <c r="X43" i="142" s="1"/>
  <c r="L67" i="142"/>
  <c r="T67" i="142" s="1"/>
  <c r="L68" i="142"/>
  <c r="T68" i="142" s="1"/>
  <c r="L59" i="142"/>
  <c r="L47" i="142"/>
  <c r="L65" i="142"/>
  <c r="L57" i="142"/>
  <c r="L54" i="142"/>
  <c r="L58" i="142"/>
  <c r="L46" i="142"/>
  <c r="L63" i="142"/>
  <c r="L44" i="142"/>
  <c r="L66" i="142"/>
  <c r="L53" i="142"/>
  <c r="L49" i="142"/>
  <c r="L45" i="142"/>
  <c r="L51" i="142"/>
  <c r="L61" i="142"/>
  <c r="L50" i="142"/>
  <c r="L56" i="142"/>
  <c r="L48" i="142"/>
  <c r="L64" i="142"/>
  <c r="L62" i="142"/>
  <c r="L52" i="142"/>
  <c r="L55" i="142"/>
  <c r="L60" i="142"/>
  <c r="L43" i="142"/>
  <c r="L98" i="142"/>
  <c r="T98" i="142" s="1"/>
  <c r="L99" i="142"/>
  <c r="T99" i="142" s="1"/>
  <c r="L88" i="142"/>
  <c r="L90" i="142"/>
  <c r="L81" i="142"/>
  <c r="L92" i="142"/>
  <c r="L83" i="142"/>
  <c r="L87" i="142"/>
  <c r="L86" i="142"/>
  <c r="L85" i="142"/>
  <c r="L80" i="142"/>
  <c r="L78" i="142"/>
  <c r="L89" i="142"/>
  <c r="L75" i="142"/>
  <c r="L91" i="142"/>
  <c r="L95" i="142"/>
  <c r="L77" i="142"/>
  <c r="L84" i="142"/>
  <c r="L82" i="142"/>
  <c r="L93" i="142"/>
  <c r="L76" i="142"/>
  <c r="L79" i="142"/>
  <c r="L96" i="142"/>
  <c r="L94" i="142"/>
  <c r="L97" i="142"/>
  <c r="L74" i="142"/>
  <c r="J13" i="142"/>
  <c r="R13" i="142" s="1"/>
  <c r="J27" i="142"/>
  <c r="R27" i="142" s="1"/>
  <c r="J24" i="142"/>
  <c r="R24" i="142" s="1"/>
  <c r="J20" i="142"/>
  <c r="R20" i="142" s="1"/>
  <c r="J34" i="142"/>
  <c r="R34" i="142" s="1"/>
  <c r="J35" i="142"/>
  <c r="R35" i="142" s="1"/>
  <c r="J30" i="142"/>
  <c r="R30" i="142" s="1"/>
  <c r="J26" i="142"/>
  <c r="R26" i="142" s="1"/>
  <c r="J23" i="142"/>
  <c r="R23" i="142" s="1"/>
  <c r="J17" i="142"/>
  <c r="R17" i="142" s="1"/>
  <c r="J31" i="142"/>
  <c r="R31" i="142" s="1"/>
  <c r="J28" i="142"/>
  <c r="R28" i="142" s="1"/>
  <c r="J21" i="142"/>
  <c r="R21" i="142" s="1"/>
  <c r="J19" i="142"/>
  <c r="R19" i="142" s="1"/>
  <c r="J22" i="142"/>
  <c r="R22" i="142" s="1"/>
  <c r="J14" i="142"/>
  <c r="R14" i="142" s="1"/>
  <c r="J15" i="142"/>
  <c r="R15" i="142" s="1"/>
  <c r="J16" i="142"/>
  <c r="R16" i="142" s="1"/>
  <c r="J33" i="142"/>
  <c r="R33" i="142" s="1"/>
  <c r="J25" i="142"/>
  <c r="R25" i="142" s="1"/>
  <c r="J29" i="142"/>
  <c r="R29" i="142" s="1"/>
  <c r="J18" i="142"/>
  <c r="R18" i="142" s="1"/>
  <c r="J32" i="142"/>
  <c r="R32" i="142" s="1"/>
  <c r="J12" i="142"/>
  <c r="R12" i="142" s="1"/>
  <c r="P30" i="142"/>
  <c r="X30" i="142" s="1"/>
  <c r="P18" i="142"/>
  <c r="X18" i="142" s="1"/>
  <c r="P17" i="142"/>
  <c r="X17" i="142" s="1"/>
  <c r="P34" i="142"/>
  <c r="X34" i="142" s="1"/>
  <c r="P22" i="142"/>
  <c r="X22" i="142" s="1"/>
  <c r="P25" i="142"/>
  <c r="X25" i="142" s="1"/>
  <c r="P21" i="142"/>
  <c r="X21" i="142" s="1"/>
  <c r="P26" i="142"/>
  <c r="X26" i="142" s="1"/>
  <c r="P14" i="142"/>
  <c r="X14" i="142" s="1"/>
  <c r="P16" i="142"/>
  <c r="X16" i="142" s="1"/>
  <c r="P13" i="142"/>
  <c r="X13" i="142" s="1"/>
  <c r="P31" i="142"/>
  <c r="X31" i="142" s="1"/>
  <c r="P32" i="142"/>
  <c r="X32" i="142" s="1"/>
  <c r="P20" i="142"/>
  <c r="X20" i="142" s="1"/>
  <c r="P24" i="142"/>
  <c r="X24" i="142" s="1"/>
  <c r="P35" i="142"/>
  <c r="X35" i="142" s="1"/>
  <c r="P29" i="142"/>
  <c r="X29" i="142" s="1"/>
  <c r="P23" i="142"/>
  <c r="X23" i="142" s="1"/>
  <c r="P28" i="142"/>
  <c r="X28" i="142" s="1"/>
  <c r="P33" i="142"/>
  <c r="X33" i="142" s="1"/>
  <c r="P15" i="142"/>
  <c r="X15" i="142" s="1"/>
  <c r="P27" i="142"/>
  <c r="X27" i="142" s="1"/>
  <c r="P19" i="142"/>
  <c r="X19" i="142" s="1"/>
  <c r="P12" i="142"/>
  <c r="X12" i="142" s="1"/>
  <c r="P99" i="142"/>
  <c r="X99" i="142" s="1"/>
  <c r="P98" i="142"/>
  <c r="X98" i="142" s="1"/>
  <c r="P85" i="142"/>
  <c r="X85" i="142" s="1"/>
  <c r="P90" i="142"/>
  <c r="X90" i="142" s="1"/>
  <c r="P75" i="142"/>
  <c r="X75" i="142" s="1"/>
  <c r="P87" i="142"/>
  <c r="X87" i="142" s="1"/>
  <c r="P82" i="142"/>
  <c r="X82" i="142" s="1"/>
  <c r="P80" i="142"/>
  <c r="X80" i="142" s="1"/>
  <c r="P86" i="142"/>
  <c r="X86" i="142" s="1"/>
  <c r="P81" i="142"/>
  <c r="X81" i="142" s="1"/>
  <c r="P77" i="142"/>
  <c r="X77" i="142" s="1"/>
  <c r="P95" i="142"/>
  <c r="X95" i="142" s="1"/>
  <c r="P78" i="142"/>
  <c r="X78" i="142" s="1"/>
  <c r="P79" i="142"/>
  <c r="X79" i="142" s="1"/>
  <c r="P92" i="142"/>
  <c r="X92" i="142" s="1"/>
  <c r="P93" i="142"/>
  <c r="X93" i="142" s="1"/>
  <c r="P96" i="142"/>
  <c r="X96" i="142" s="1"/>
  <c r="P84" i="142"/>
  <c r="X84" i="142" s="1"/>
  <c r="P97" i="142"/>
  <c r="X97" i="142" s="1"/>
  <c r="P91" i="142"/>
  <c r="X91" i="142" s="1"/>
  <c r="P88" i="142"/>
  <c r="X88" i="142" s="1"/>
  <c r="P83" i="142"/>
  <c r="X83" i="142" s="1"/>
  <c r="P76" i="142"/>
  <c r="X76" i="142" s="1"/>
  <c r="P89" i="142"/>
  <c r="X89" i="142" s="1"/>
  <c r="P94" i="142"/>
  <c r="X94" i="142" s="1"/>
  <c r="P74" i="142"/>
  <c r="X74" i="142" s="1"/>
  <c r="K98" i="142"/>
  <c r="S98" i="142" s="1"/>
  <c r="K99" i="142"/>
  <c r="S99" i="142" s="1"/>
  <c r="K96" i="142"/>
  <c r="K91" i="142"/>
  <c r="K84" i="142"/>
  <c r="K89" i="142"/>
  <c r="K93" i="142"/>
  <c r="K80" i="142"/>
  <c r="K88" i="142"/>
  <c r="K75" i="142"/>
  <c r="K79" i="142"/>
  <c r="K76" i="142"/>
  <c r="K81" i="142"/>
  <c r="K86" i="142"/>
  <c r="K97" i="142"/>
  <c r="K83" i="142"/>
  <c r="K94" i="142"/>
  <c r="K85" i="142"/>
  <c r="K77" i="142"/>
  <c r="K87" i="142"/>
  <c r="K90" i="142"/>
  <c r="K92" i="142"/>
  <c r="K82" i="142"/>
  <c r="K78" i="142"/>
  <c r="K95" i="142"/>
  <c r="K74" i="142"/>
  <c r="O67" i="142"/>
  <c r="W67" i="142" s="1"/>
  <c r="O68" i="142"/>
  <c r="W68" i="142" s="1"/>
  <c r="O48" i="142"/>
  <c r="O53" i="142"/>
  <c r="O65" i="142"/>
  <c r="O58" i="142"/>
  <c r="O63" i="142"/>
  <c r="O60" i="142"/>
  <c r="O45" i="142"/>
  <c r="O54" i="142"/>
  <c r="O62" i="142"/>
  <c r="O57" i="142"/>
  <c r="O44" i="142"/>
  <c r="O55" i="142"/>
  <c r="O59" i="142"/>
  <c r="O47" i="142"/>
  <c r="O64" i="142"/>
  <c r="O52" i="142"/>
  <c r="O66" i="142"/>
  <c r="O56" i="142"/>
  <c r="O61" i="142"/>
  <c r="O50" i="142"/>
  <c r="O49" i="142"/>
  <c r="O46" i="142"/>
  <c r="O51" i="142"/>
  <c r="O43" i="142"/>
  <c r="M68" i="142"/>
  <c r="U68" i="142" s="1"/>
  <c r="M67" i="142"/>
  <c r="U67" i="142" s="1"/>
  <c r="M65" i="142"/>
  <c r="M53" i="142"/>
  <c r="M54" i="142"/>
  <c r="M57" i="142"/>
  <c r="M64" i="142"/>
  <c r="M52" i="142"/>
  <c r="M47" i="142"/>
  <c r="M50" i="142"/>
  <c r="M46" i="142"/>
  <c r="M66" i="142"/>
  <c r="M60" i="142"/>
  <c r="M63" i="142"/>
  <c r="M45" i="142"/>
  <c r="M49" i="142"/>
  <c r="M51" i="142"/>
  <c r="M59" i="142"/>
  <c r="M61" i="142"/>
  <c r="M56" i="142"/>
  <c r="M44" i="142"/>
  <c r="M55" i="142"/>
  <c r="M58" i="142"/>
  <c r="M48" i="142"/>
  <c r="M62" i="142"/>
  <c r="M43" i="142"/>
  <c r="V83" i="142"/>
  <c r="T81" i="142"/>
  <c r="V92" i="142"/>
  <c r="T96" i="142"/>
  <c r="T93" i="142"/>
  <c r="V16" i="142"/>
  <c r="U46" i="142"/>
  <c r="T14" i="142"/>
  <c r="U35" i="142"/>
  <c r="S27" i="142"/>
  <c r="W96" i="142"/>
  <c r="W31" i="142"/>
  <c r="U48" i="142"/>
  <c r="S79" i="142"/>
  <c r="S93" i="142"/>
  <c r="W27" i="142"/>
  <c r="V18" i="142"/>
  <c r="S33" i="142"/>
  <c r="V74" i="142"/>
  <c r="T24" i="142"/>
  <c r="U88" i="142"/>
  <c r="S45" i="142"/>
  <c r="W83" i="142"/>
  <c r="U29" i="142"/>
  <c r="T66" i="142"/>
  <c r="T80" i="142"/>
  <c r="V20" i="142"/>
  <c r="T57" i="142"/>
  <c r="S55" i="142"/>
  <c r="U86" i="142"/>
  <c r="T95" i="142"/>
  <c r="T62" i="142"/>
  <c r="T28" i="142"/>
  <c r="W12" i="142"/>
  <c r="V17" i="142"/>
  <c r="V15" i="142"/>
  <c r="W59" i="142"/>
  <c r="T30" i="142"/>
  <c r="T34" i="142"/>
  <c r="W65" i="142"/>
  <c r="V63" i="142"/>
  <c r="W23" i="142"/>
  <c r="W25" i="142"/>
  <c r="V84" i="142"/>
  <c r="S29" i="142"/>
  <c r="T79" i="142"/>
  <c r="T35" i="142"/>
  <c r="U80" i="142"/>
  <c r="S96" i="142"/>
  <c r="T91" i="142"/>
  <c r="V21" i="142"/>
  <c r="T29" i="142"/>
  <c r="W58" i="142"/>
  <c r="T76" i="142"/>
  <c r="T43" i="142"/>
  <c r="S56" i="142"/>
  <c r="V48" i="142"/>
  <c r="V66" i="142"/>
  <c r="T22" i="142"/>
  <c r="V27" i="142"/>
  <c r="W13" i="142"/>
  <c r="T49" i="142"/>
  <c r="S35" i="142"/>
  <c r="V78" i="142"/>
  <c r="T15" i="142"/>
  <c r="V29" i="142"/>
  <c r="S13" i="142"/>
  <c r="T31" i="142"/>
  <c r="S22" i="142"/>
  <c r="T77" i="142"/>
  <c r="U55" i="142"/>
  <c r="T54" i="142"/>
  <c r="T97" i="142"/>
  <c r="U17" i="142"/>
  <c r="U43" i="142"/>
  <c r="U16" i="142"/>
  <c r="U83" i="142"/>
  <c r="W56" i="142"/>
  <c r="T87" i="142"/>
  <c r="U59" i="142"/>
  <c r="W34" i="142"/>
  <c r="S19" i="142"/>
  <c r="T18" i="142"/>
  <c r="U15" i="142"/>
  <c r="T53" i="142"/>
  <c r="T59" i="142"/>
  <c r="W85" i="142"/>
  <c r="T60" i="142"/>
  <c r="S20" i="142"/>
  <c r="S12" i="142"/>
  <c r="V95" i="142"/>
  <c r="U61" i="142"/>
  <c r="W22" i="142"/>
  <c r="S74" i="142"/>
  <c r="S76" i="142"/>
  <c r="U94" i="142"/>
  <c r="U49" i="142"/>
  <c r="V35" i="142"/>
  <c r="U12" i="142"/>
  <c r="U87" i="142"/>
  <c r="W90" i="142"/>
  <c r="U62" i="142"/>
  <c r="U93" i="142"/>
  <c r="S83" i="142"/>
  <c r="T21" i="142"/>
  <c r="U82" i="142"/>
  <c r="T82" i="142"/>
  <c r="W24" i="142"/>
  <c r="S91" i="142"/>
  <c r="U54" i="142"/>
  <c r="T50" i="142"/>
  <c r="S50" i="142"/>
  <c r="V49" i="142"/>
  <c r="V81" i="142"/>
  <c r="S77" i="142"/>
  <c r="S16" i="142"/>
  <c r="V26" i="142"/>
  <c r="S17" i="142"/>
  <c r="W52" i="142"/>
  <c r="S51" i="142"/>
  <c r="T46" i="142"/>
  <c r="U13" i="142"/>
  <c r="W78" i="142"/>
  <c r="T63" i="142"/>
  <c r="S64" i="142"/>
  <c r="V87" i="142"/>
  <c r="V34" i="142"/>
  <c r="U18" i="142"/>
  <c r="U22" i="142"/>
  <c r="V90" i="142"/>
  <c r="T78" i="142"/>
  <c r="S57" i="142"/>
  <c r="W92" i="142"/>
  <c r="S87" i="142"/>
  <c r="W66" i="142"/>
  <c r="S14" i="142"/>
  <c r="U96" i="142"/>
  <c r="U21" i="142"/>
  <c r="W49" i="142"/>
  <c r="W17" i="142"/>
  <c r="U92" i="142"/>
  <c r="W48" i="142"/>
  <c r="V93" i="142"/>
  <c r="V54" i="142"/>
  <c r="W43" i="142"/>
  <c r="W75" i="142"/>
  <c r="U89" i="142"/>
  <c r="W19" i="142"/>
  <c r="W50" i="142"/>
  <c r="V30" i="142"/>
  <c r="U84" i="142"/>
  <c r="S25" i="142"/>
  <c r="S81" i="142"/>
  <c r="S90" i="142"/>
  <c r="V12" i="142"/>
  <c r="V52" i="142"/>
  <c r="U85" i="142"/>
  <c r="S58" i="142"/>
  <c r="W20" i="142"/>
  <c r="V89" i="142"/>
  <c r="V45" i="142"/>
  <c r="W26" i="142"/>
  <c r="W93" i="142"/>
  <c r="U66" i="142"/>
  <c r="S21" i="142"/>
  <c r="V56" i="142"/>
  <c r="S63" i="142"/>
  <c r="T88" i="142"/>
  <c r="S89" i="142"/>
  <c r="T45" i="142"/>
  <c r="V88" i="142"/>
  <c r="W81" i="142"/>
  <c r="W45" i="142"/>
  <c r="S46" i="142"/>
  <c r="W35" i="142"/>
  <c r="V23" i="142"/>
  <c r="T85" i="142"/>
  <c r="V80" i="142"/>
  <c r="V44" i="142"/>
  <c r="S24" i="142"/>
  <c r="W87" i="142"/>
  <c r="S97" i="142"/>
  <c r="W32" i="142"/>
  <c r="V85" i="142"/>
  <c r="S82" i="142"/>
  <c r="S88" i="142"/>
  <c r="S94" i="142"/>
  <c r="W44" i="142"/>
  <c r="T44" i="142"/>
  <c r="U53" i="142"/>
  <c r="S66" i="142"/>
  <c r="V46" i="142"/>
  <c r="T25" i="142"/>
  <c r="T32" i="142"/>
  <c r="T61" i="142"/>
  <c r="T48" i="142"/>
  <c r="T75" i="142"/>
  <c r="V13" i="142"/>
  <c r="U31" i="142"/>
  <c r="U63" i="142"/>
  <c r="U64" i="142"/>
  <c r="U45" i="142"/>
  <c r="W30" i="142"/>
  <c r="V61" i="142"/>
  <c r="S53" i="142"/>
  <c r="V91" i="142"/>
  <c r="W76" i="142"/>
  <c r="V22" i="142"/>
  <c r="V50" i="142"/>
  <c r="W97" i="142"/>
  <c r="S15" i="142"/>
  <c r="W33" i="142"/>
  <c r="S28" i="142"/>
  <c r="U44" i="142"/>
  <c r="V25" i="142"/>
  <c r="W16" i="142"/>
  <c r="V86" i="142"/>
  <c r="T94" i="142"/>
  <c r="T16" i="142"/>
  <c r="T90" i="142"/>
  <c r="T26" i="142"/>
  <c r="T65" i="142"/>
  <c r="W94" i="142"/>
  <c r="V60" i="142"/>
  <c r="T23" i="142"/>
  <c r="T13" i="142"/>
  <c r="U79" i="142"/>
  <c r="V47" i="142"/>
  <c r="S84" i="142"/>
  <c r="V51" i="142"/>
  <c r="U75" i="142"/>
  <c r="V59" i="142"/>
  <c r="S52" i="142"/>
  <c r="T64" i="142"/>
  <c r="W15" i="142"/>
  <c r="V82" i="142"/>
  <c r="U95" i="142"/>
  <c r="U14" i="142"/>
  <c r="T83" i="142"/>
  <c r="T89" i="142"/>
  <c r="T58" i="142"/>
  <c r="U78" i="142"/>
  <c r="S49" i="142"/>
  <c r="V94" i="142"/>
  <c r="U20" i="142"/>
  <c r="V33" i="142"/>
  <c r="W82" i="142"/>
  <c r="U91" i="142"/>
  <c r="T51" i="142"/>
  <c r="S30" i="142"/>
  <c r="W91" i="142"/>
  <c r="T74" i="142"/>
  <c r="W74" i="142"/>
  <c r="U60" i="142"/>
  <c r="V28" i="142"/>
  <c r="V97" i="142"/>
  <c r="S85" i="142"/>
  <c r="U34" i="142"/>
  <c r="U52" i="142"/>
  <c r="T17" i="142"/>
  <c r="V64" i="142"/>
  <c r="V75" i="142"/>
  <c r="W79" i="142"/>
  <c r="T12" i="142"/>
  <c r="W21" i="142"/>
  <c r="S34" i="142"/>
  <c r="W57" i="142"/>
  <c r="V96" i="142"/>
  <c r="S32" i="142"/>
  <c r="S43" i="142"/>
  <c r="S61" i="142"/>
  <c r="W86" i="142"/>
  <c r="V19" i="142"/>
  <c r="U33" i="142"/>
  <c r="T19" i="142"/>
  <c r="S26" i="142"/>
  <c r="U50" i="142"/>
  <c r="U90" i="142"/>
  <c r="U51" i="142"/>
  <c r="S60" i="142"/>
  <c r="S78" i="142"/>
  <c r="S65" i="142"/>
  <c r="U25" i="142"/>
  <c r="W14" i="142"/>
  <c r="W89" i="142"/>
  <c r="W61" i="142"/>
  <c r="S95" i="142"/>
  <c r="U47" i="142"/>
  <c r="U65" i="142"/>
  <c r="W47" i="142"/>
  <c r="W54" i="142"/>
  <c r="U58" i="142"/>
  <c r="U56" i="142"/>
  <c r="S80" i="142"/>
  <c r="U76" i="142"/>
  <c r="U19" i="142"/>
  <c r="S23" i="142"/>
  <c r="W95" i="142"/>
  <c r="V62" i="142"/>
  <c r="U30" i="142"/>
  <c r="W63" i="142"/>
  <c r="W60" i="142"/>
  <c r="W77" i="142"/>
  <c r="U77" i="142"/>
  <c r="U32" i="142"/>
  <c r="T92" i="142"/>
  <c r="V14" i="142"/>
  <c r="U27" i="142"/>
  <c r="V58" i="142"/>
  <c r="T20" i="142"/>
  <c r="U26" i="142"/>
  <c r="W51" i="142"/>
  <c r="V31" i="142"/>
  <c r="V57" i="142"/>
  <c r="W84" i="142"/>
  <c r="T27" i="142"/>
  <c r="V79" i="142"/>
  <c r="V53" i="142"/>
  <c r="S54" i="142"/>
  <c r="V43" i="142"/>
  <c r="U23" i="142"/>
  <c r="V24" i="142"/>
  <c r="V55" i="142"/>
  <c r="S59" i="142"/>
  <c r="S62" i="142"/>
  <c r="S48" i="142"/>
  <c r="W18" i="142"/>
  <c r="T56" i="142"/>
  <c r="S44" i="142"/>
  <c r="W55" i="142"/>
  <c r="V77" i="142"/>
  <c r="V32" i="142"/>
  <c r="U28" i="142"/>
  <c r="T33" i="142"/>
  <c r="W62" i="142"/>
  <c r="T47" i="142"/>
  <c r="V76" i="142"/>
  <c r="W80" i="142"/>
  <c r="S18" i="142"/>
  <c r="T86" i="142"/>
  <c r="U74" i="142"/>
  <c r="W64" i="142"/>
  <c r="U81" i="142"/>
  <c r="W29" i="142"/>
  <c r="U24" i="142"/>
  <c r="S31" i="142"/>
  <c r="W28" i="142"/>
  <c r="S47" i="142"/>
  <c r="T52" i="142"/>
  <c r="U97" i="142"/>
  <c r="V65" i="142"/>
  <c r="S86" i="142"/>
  <c r="W88" i="142"/>
  <c r="T55" i="142"/>
  <c r="T84" i="142"/>
  <c r="S75" i="142"/>
  <c r="S92" i="142"/>
  <c r="W53" i="142"/>
  <c r="W46" i="142"/>
  <c r="U57" i="142"/>
  <c r="C7" i="144" l="1"/>
  <c r="C8" i="144" s="1"/>
  <c r="M13" i="132"/>
  <c r="N4" i="158"/>
  <c r="N28" i="132"/>
  <c r="N11" i="132" s="1"/>
  <c r="N31" i="132"/>
  <c r="N10" i="132" s="1"/>
  <c r="N16" i="132" s="1"/>
  <c r="N9" i="132"/>
  <c r="X69" i="142"/>
  <c r="R38" i="142"/>
  <c r="U100" i="142"/>
  <c r="U38" i="142"/>
  <c r="S100" i="142"/>
  <c r="V100" i="142"/>
  <c r="S69" i="142"/>
  <c r="T100" i="142"/>
  <c r="U69" i="142"/>
  <c r="X100" i="142"/>
  <c r="V38" i="142"/>
  <c r="R100" i="142"/>
  <c r="W38" i="142"/>
  <c r="V69" i="142"/>
  <c r="R69" i="142"/>
  <c r="S38" i="142"/>
  <c r="W69" i="142"/>
  <c r="W100" i="142"/>
  <c r="X38" i="142"/>
  <c r="T69" i="142"/>
  <c r="T38" i="142"/>
  <c r="E7" i="144" l="1"/>
  <c r="E8" i="144" s="1"/>
  <c r="C15" i="156"/>
  <c r="C16" i="156" s="1"/>
  <c r="C14" i="144"/>
  <c r="C12" i="156"/>
  <c r="C13" i="156" s="1"/>
  <c r="D7" i="144"/>
  <c r="D8" i="144" s="1"/>
  <c r="N10" i="158"/>
  <c r="N5" i="158"/>
  <c r="N11" i="158" s="1"/>
  <c r="O4" i="158"/>
  <c r="N13" i="132"/>
  <c r="R101" i="142"/>
  <c r="E7" i="140" s="1"/>
  <c r="E8" i="140" s="1"/>
  <c r="R70" i="142"/>
  <c r="D7" i="140" s="1"/>
  <c r="D8" i="140" s="1"/>
  <c r="R39" i="142"/>
  <c r="C7" i="140" s="1"/>
  <c r="C8" i="140" s="1"/>
  <c r="E12" i="156" l="1"/>
  <c r="E13" i="156" s="1"/>
  <c r="E14" i="144"/>
  <c r="E15" i="156"/>
  <c r="E16" i="156" s="1"/>
  <c r="D15" i="158"/>
  <c r="D17" i="158" s="1"/>
  <c r="C22" i="156"/>
  <c r="D23" i="158" s="1"/>
  <c r="D12" i="156"/>
  <c r="D13" i="156" s="1"/>
  <c r="D14" i="144"/>
  <c r="D15" i="156"/>
  <c r="D16" i="156" s="1"/>
  <c r="O10" i="158"/>
  <c r="O5" i="158"/>
  <c r="O11" i="158" s="1"/>
  <c r="D9" i="155"/>
  <c r="D10" i="155" s="1"/>
  <c r="E9" i="155"/>
  <c r="E10" i="155" s="1"/>
  <c r="C9" i="155"/>
  <c r="C10" i="155" s="1"/>
  <c r="D14" i="140"/>
  <c r="D12" i="155"/>
  <c r="D13" i="155" s="1"/>
  <c r="C14" i="140"/>
  <c r="C12" i="155"/>
  <c r="C13" i="155" s="1"/>
  <c r="E14" i="140"/>
  <c r="E12" i="155"/>
  <c r="E13" i="155" s="1"/>
  <c r="E22" i="156" l="1"/>
  <c r="F15" i="158"/>
  <c r="F17" i="158" s="1"/>
  <c r="E15" i="158"/>
  <c r="E17" i="158" s="1"/>
  <c r="D22" i="156"/>
  <c r="E23" i="158" s="1"/>
  <c r="D12" i="158"/>
  <c r="D14" i="158" s="1"/>
  <c r="C19" i="155"/>
  <c r="D19" i="155"/>
  <c r="E12" i="158"/>
  <c r="E19" i="155"/>
  <c r="F12" i="158"/>
  <c r="F14" i="158" l="1"/>
  <c r="F27" i="158"/>
  <c r="F29" i="158" s="1"/>
  <c r="E14" i="158"/>
  <c r="E27" i="158"/>
  <c r="E29" i="158" s="1"/>
  <c r="D27" i="158"/>
  <c r="D29" i="158" s="1"/>
</calcChain>
</file>

<file path=xl/comments1.xml><?xml version="1.0" encoding="utf-8"?>
<comments xmlns="http://schemas.openxmlformats.org/spreadsheetml/2006/main">
  <authors>
    <author>Chitta, Udaya Bhaskar Sharma (Cognizant)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13 Agents from Sykes</t>
        </r>
        <r>
          <rPr>
            <sz val="9"/>
            <color indexed="81"/>
            <rFont val="Tahoma"/>
            <family val="2"/>
          </rPr>
          <t xml:space="preserve">
10 Agents from Clear Springs</t>
        </r>
      </text>
    </comment>
  </commentList>
</comments>
</file>

<file path=xl/comments2.xml><?xml version="1.0" encoding="utf-8"?>
<comments xmlns="http://schemas.openxmlformats.org/spreadsheetml/2006/main">
  <authors>
    <author>Natarajan, Rajaram (Cognizant)</author>
  </authors>
  <commentList>
    <comment ref="R10" authorId="0" shapeId="0">
      <text>
        <r>
          <rPr>
            <b/>
            <sz val="9"/>
            <color indexed="81"/>
            <rFont val="Tahoma"/>
            <family val="2"/>
          </rPr>
          <t>Natarajan, Rajaram (Cognizant):</t>
        </r>
        <r>
          <rPr>
            <sz val="9"/>
            <color indexed="81"/>
            <rFont val="Tahoma"/>
            <family val="2"/>
          </rPr>
          <t xml:space="preserve">
Average of Aug, Sep and Oct </t>
        </r>
      </text>
    </comment>
  </commentList>
</comments>
</file>

<file path=xl/sharedStrings.xml><?xml version="1.0" encoding="utf-8"?>
<sst xmlns="http://schemas.openxmlformats.org/spreadsheetml/2006/main" count="3700" uniqueCount="183">
  <si>
    <t>Weekly Volume</t>
  </si>
  <si>
    <t>Service Level</t>
  </si>
  <si>
    <t>Service Time</t>
  </si>
  <si>
    <t>Scheduling Inflex</t>
  </si>
  <si>
    <t>AHT</t>
  </si>
  <si>
    <t>Agent Hours</t>
  </si>
  <si>
    <t>Time</t>
  </si>
  <si>
    <t>Mon</t>
  </si>
  <si>
    <t>Tue</t>
  </si>
  <si>
    <t>Wed</t>
  </si>
  <si>
    <t>Thu</t>
  </si>
  <si>
    <t>Fri</t>
  </si>
  <si>
    <t>Sat</t>
  </si>
  <si>
    <t>Sun</t>
  </si>
  <si>
    <t>Volume Distribution</t>
  </si>
  <si>
    <t>FTE Required</t>
  </si>
  <si>
    <t>Planned</t>
  </si>
  <si>
    <t>Unplanned</t>
  </si>
  <si>
    <t>Break</t>
  </si>
  <si>
    <t>Training</t>
  </si>
  <si>
    <t>`</t>
  </si>
  <si>
    <t>MAPD Provider</t>
  </si>
  <si>
    <t xml:space="preserve">PMPM </t>
  </si>
  <si>
    <t xml:space="preserve">Call Forecast </t>
  </si>
  <si>
    <t xml:space="preserve">AHT </t>
  </si>
  <si>
    <t>Shrinkage</t>
  </si>
  <si>
    <t>Training HC</t>
  </si>
  <si>
    <t>Production HC</t>
  </si>
  <si>
    <t>Overall HC</t>
  </si>
  <si>
    <t>Attrition</t>
  </si>
  <si>
    <t>Attrition%</t>
  </si>
  <si>
    <t>Delta</t>
  </si>
  <si>
    <t>Production</t>
  </si>
  <si>
    <t>Pune</t>
  </si>
  <si>
    <t>Historical Data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</si>
  <si>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</si>
  <si>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</si>
  <si>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</si>
  <si>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</si>
  <si>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</si>
  <si>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</si>
  <si>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</si>
  <si>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</si>
  <si>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</si>
  <si>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</si>
  <si>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</si>
  <si>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</si>
  <si>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2017 Actual Calls</t>
  </si>
  <si>
    <t>Service level</t>
  </si>
  <si>
    <t>2018 Actual Calls</t>
  </si>
  <si>
    <t>MAPD &amp; PDP Member</t>
  </si>
  <si>
    <t>Manila</t>
  </si>
  <si>
    <t>Cebu</t>
  </si>
  <si>
    <t>Headcount Requirement:</t>
  </si>
  <si>
    <t>Headcount = FTE / (1- Applicable shrinkage)</t>
  </si>
  <si>
    <t>Out of Office Shrinkage:</t>
  </si>
  <si>
    <t>In Office Shrinkage:</t>
  </si>
  <si>
    <t>Team Meeting</t>
  </si>
  <si>
    <t>Feedback</t>
  </si>
  <si>
    <t>QA Meeting</t>
  </si>
  <si>
    <t>Training / Refresher</t>
  </si>
  <si>
    <t>Misc</t>
  </si>
  <si>
    <t>Overall Shrinkage:</t>
  </si>
  <si>
    <t>Medicare</t>
  </si>
  <si>
    <t>FTE required</t>
  </si>
  <si>
    <t>HC Required</t>
  </si>
  <si>
    <t>HC required</t>
  </si>
  <si>
    <t xml:space="preserve">Medicaid </t>
  </si>
  <si>
    <t>Jessup/Amarillo/Sykes</t>
  </si>
  <si>
    <t>Jessup/Amarillo</t>
  </si>
  <si>
    <t>TX Provider</t>
  </si>
  <si>
    <t>TX Member</t>
  </si>
  <si>
    <t>IL Provider</t>
  </si>
  <si>
    <t>IL Member</t>
  </si>
  <si>
    <t>IL UM</t>
  </si>
  <si>
    <t>GROUP MEM</t>
  </si>
  <si>
    <t>MMAI</t>
  </si>
  <si>
    <t xml:space="preserve">PMPM IL Member </t>
  </si>
  <si>
    <t xml:space="preserve">Call Forecast Member </t>
  </si>
  <si>
    <t xml:space="preserve">PMPM IL Provider </t>
  </si>
  <si>
    <t xml:space="preserve">IL Member+ Provider </t>
  </si>
  <si>
    <t>Call Forecast Provider</t>
  </si>
  <si>
    <t>FTE Required Member</t>
  </si>
  <si>
    <t>FTE Required Provider</t>
  </si>
  <si>
    <t>FTE Required Total</t>
  </si>
  <si>
    <t>HC Required Member</t>
  </si>
  <si>
    <t>HC Required Provider</t>
  </si>
  <si>
    <t>HC Required Total</t>
  </si>
  <si>
    <t>Member Historical Data</t>
  </si>
  <si>
    <t>Provider Historical Data</t>
  </si>
  <si>
    <t xml:space="preserve">TX Member+ Provider </t>
  </si>
  <si>
    <t>AHT  Member</t>
  </si>
  <si>
    <t>AHT Provider</t>
  </si>
  <si>
    <t xml:space="preserve">MAPD Provider </t>
  </si>
  <si>
    <t>Membership</t>
  </si>
  <si>
    <t>Calls</t>
  </si>
  <si>
    <t>PMPM</t>
  </si>
  <si>
    <t>WD</t>
  </si>
  <si>
    <t>Total</t>
  </si>
  <si>
    <t xml:space="preserve">MAPD Member </t>
  </si>
  <si>
    <t xml:space="preserve">PDP MEMBER </t>
  </si>
  <si>
    <t>MCD IL for Staffing Member</t>
  </si>
  <si>
    <t xml:space="preserve">MCD IL for Staffing provider </t>
  </si>
  <si>
    <t xml:space="preserve">Texas  &amp; NM Member </t>
  </si>
  <si>
    <t xml:space="preserve">Texas  &amp; NM provider </t>
  </si>
  <si>
    <t xml:space="preserve">Group member </t>
  </si>
  <si>
    <t>Call Forecast Total</t>
  </si>
  <si>
    <t>LOB</t>
  </si>
  <si>
    <t>Details</t>
  </si>
  <si>
    <t>HC Actual</t>
  </si>
  <si>
    <t>Excess/Delta</t>
  </si>
  <si>
    <t>IL Combined</t>
  </si>
  <si>
    <t>TX Combined</t>
  </si>
  <si>
    <t>IL &amp; TX UM</t>
  </si>
  <si>
    <t>Group Member</t>
  </si>
  <si>
    <t>Overall</t>
  </si>
  <si>
    <t xml:space="preserve">MMAI Member </t>
  </si>
  <si>
    <t xml:space="preserve">Lines of Business </t>
  </si>
  <si>
    <t xml:space="preserve">Hours of Operation </t>
  </si>
  <si>
    <t xml:space="preserve">Membership data has been considered to arrive at the volume </t>
  </si>
  <si>
    <t xml:space="preserve">Volume </t>
  </si>
  <si>
    <t xml:space="preserve">SLA </t>
  </si>
  <si>
    <t xml:space="preserve">80% calls Answered in 120 Seconds </t>
  </si>
  <si>
    <t xml:space="preserve">
80% calls Answered in 30 Seconds 
</t>
  </si>
  <si>
    <t>Monday to Friday 9AM to 10 PM EST .</t>
  </si>
  <si>
    <t>AEP period October to March –Monday to Sunday 9 AM to 10 PM EST.
Non  AEP period April to September–Monday to Friday 9AM to 10 PM EST .</t>
  </si>
  <si>
    <t>Monday to Friday 9AM to 9 PM EST .</t>
  </si>
  <si>
    <t>AEP period October to March –Monday to Friday 9 AM to 9 PM EST.
Non  AEP period April to September–Monday to Friday 9AM to 9 PM EST .</t>
  </si>
  <si>
    <t xml:space="preserve">80% calls Answered in 30 Seconds for member .
80% calls Answered in 120  Seconds for provider </t>
  </si>
  <si>
    <t>Membership data has been considered to arrive at the volume .</t>
  </si>
  <si>
    <t>MCD IL for Staffing Member
Provider</t>
  </si>
  <si>
    <t>Texas  &amp; NM Member 
Provider</t>
  </si>
  <si>
    <t xml:space="preserve">MAPD Member 
PDP Member </t>
  </si>
  <si>
    <t>Group Mem</t>
  </si>
  <si>
    <t>Monday to Friday 9AM to 10 PM EST</t>
  </si>
  <si>
    <t>MAPD Member</t>
  </si>
  <si>
    <t xml:space="preserve">PDP Member </t>
  </si>
  <si>
    <t>80% calls Answered in 30 Seconds</t>
  </si>
  <si>
    <t>AEP period October to March –Monday to Sunday 9 AM to 10 PM EST.</t>
  </si>
  <si>
    <t>Non  AEP period April to September–Monday to Friday 9AM to 10 PM EST .</t>
  </si>
  <si>
    <t>Provider</t>
  </si>
  <si>
    <t>80% calls Answered in 30 Seconds for member .</t>
  </si>
  <si>
    <t xml:space="preserve">80% calls Answered in 120  Seconds for provider </t>
  </si>
  <si>
    <t>Texas  &amp; NM Member</t>
  </si>
  <si>
    <t>AEP period October to March –Monday to Friday 9 AM to 9 PM EST.</t>
  </si>
  <si>
    <t>Non  AEP period April to September–Monday to Friday 9AM to 9 PM EST .</t>
  </si>
  <si>
    <t xml:space="preserve">Combined Staffing for Member and Provider lines </t>
  </si>
  <si>
    <t xml:space="preserve">MAPD Member advocates can Handle MAPD provider calls </t>
  </si>
  <si>
    <t xml:space="preserve">Remarks </t>
  </si>
  <si>
    <t>Reduction</t>
  </si>
  <si>
    <t>HC 73 production in Pune and 10 UM in PhP</t>
  </si>
  <si>
    <t>PDP Member</t>
  </si>
  <si>
    <t>IL Medicaid Member</t>
  </si>
  <si>
    <t>IL Medicaid Provider</t>
  </si>
  <si>
    <t>TX Medicaid Member</t>
  </si>
  <si>
    <t>TX Medicaid Provider</t>
  </si>
  <si>
    <t xml:space="preserve">IL and TX UM </t>
  </si>
  <si>
    <t>Date</t>
  </si>
  <si>
    <t>Day</t>
  </si>
  <si>
    <t>Calls Offered</t>
  </si>
  <si>
    <t>%</t>
  </si>
  <si>
    <t>Forecast</t>
  </si>
  <si>
    <t>Weekly</t>
  </si>
  <si>
    <t>Daily</t>
  </si>
  <si>
    <t>Overall Month</t>
  </si>
  <si>
    <t>Remarks</t>
  </si>
  <si>
    <t>Go-live</t>
  </si>
  <si>
    <t>Location</t>
  </si>
  <si>
    <t>Current HC in Training</t>
  </si>
  <si>
    <t xml:space="preserve">Net Expected HC </t>
  </si>
  <si>
    <t xml:space="preserve">Original Planned </t>
  </si>
  <si>
    <t xml:space="preserve">Il Medciad Member and Provider </t>
  </si>
  <si>
    <t xml:space="preserve">Training Classes </t>
  </si>
  <si>
    <t xml:space="preserve">New Hire Batches </t>
  </si>
  <si>
    <t>Jessup</t>
  </si>
  <si>
    <t xml:space="preserve">Amirillo </t>
  </si>
  <si>
    <t xml:space="preserve">Forecast </t>
  </si>
  <si>
    <t xml:space="preserve">Udated with feb 20th membership files </t>
  </si>
  <si>
    <t xml:space="preserve">Updated with latest trends </t>
  </si>
  <si>
    <t>Release</t>
  </si>
  <si>
    <t>HC for Budget</t>
  </si>
  <si>
    <t>MAPD &amp; PDP member</t>
  </si>
  <si>
    <t>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</si>
</sst>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[$-F400]h:mm:ss\ AM/PM"/>
    <numFmt numFmtId="166" formatCode="_(* #,##0.00_);_(* \(\ #,##0.00\ \);_(* &quot;-&quot;??_);_(\ @_ \)"/>
    <numFmt numFmtId="167" formatCode="_(&quot;$&quot;* #,##0.00_);_(&quot;$&quot;* \(\ #,##0.00\ \);_(&quot;$&quot;* &quot;-&quot;??_);_(\ @_ \)"/>
    <numFmt numFmtId="168" formatCode="#,##0;\(#,##0\)"/>
    <numFmt numFmtId="169" formatCode="###0.0%;\(###0.0%\)"/>
    <numFmt numFmtId="170" formatCode="&quot;$&quot;#,##0\ ;\(&quot;$&quot;#,##0\)"/>
    <numFmt numFmtId="171" formatCode="[$-409]mmm\-yy;@"/>
  </numFmts>
  <fonts count="83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9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Tahoma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1"/>
      <color indexed="8"/>
      <name val="Times New Roman"/>
      <family val="2"/>
    </font>
    <font>
      <sz val="10"/>
      <color indexed="8"/>
      <name val="Times New Roman"/>
      <family val="2"/>
    </font>
    <font>
      <sz val="11"/>
      <color indexed="8"/>
      <name val="Arial"/>
      <family val="2"/>
    </font>
    <font>
      <sz val="10"/>
      <color indexed="0"/>
      <name val="Arial"/>
      <family val="2"/>
    </font>
    <font>
      <sz val="11"/>
      <color theme="1"/>
      <name val="Times New Roman"/>
      <family val="2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color indexed="24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38"/>
      <name val="Arial"/>
      <family val="2"/>
    </font>
    <font>
      <b/>
      <sz val="10"/>
      <name val="Arial"/>
      <family val="2"/>
    </font>
    <font>
      <b/>
      <sz val="10"/>
      <color indexed="32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1"/>
      <name val="Arial"/>
      <family val="2"/>
    </font>
    <font>
      <sz val="10"/>
      <name val="Garamond"/>
      <family val="1"/>
    </font>
    <font>
      <sz val="10"/>
      <name val="Times New Roman"/>
      <family val="1"/>
    </font>
    <font>
      <b/>
      <sz val="8"/>
      <color rgb="FFFFFFFF"/>
      <name val="Calibri"/>
      <family val="2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</font>
    <font>
      <b/>
      <sz val="8"/>
      <color theme="0"/>
      <name val="Calibri"/>
      <family val="2"/>
    </font>
    <font>
      <b/>
      <sz val="8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  <scheme val="minor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sz val="8"/>
      <color rgb="FFFF0000"/>
      <name val="Calibri"/>
      <family val="2"/>
    </font>
    <font>
      <b/>
      <sz val="8"/>
      <color rgb="FFFF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theme="8" tint="-0.49998474074526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3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theme="0" tint="-0.499984740745262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theme="0" tint="-0.499984740745262"/>
      </right>
      <top/>
      <bottom/>
      <diagonal/>
    </border>
  </borders>
  <cellStyleXfs count="6015">
    <xf numFmtId="0" fontId="0" fillId="0" borderId="0"/>
    <xf numFmtId="9" fontId="15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2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9" fillId="0" borderId="0"/>
    <xf numFmtId="0" fontId="20" fillId="0" borderId="0"/>
    <xf numFmtId="43" fontId="2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20" fillId="0" borderId="0"/>
    <xf numFmtId="43" fontId="20" fillId="0" borderId="0" applyFont="0" applyFill="0" applyBorder="0" applyAlignment="0" applyProtection="0"/>
    <xf numFmtId="0" fontId="21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2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6" fontId="2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167" fontId="22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0" fillId="0" borderId="0" applyFont="0" applyFill="0" applyBorder="0" applyAlignment="0" applyProtection="0"/>
    <xf numFmtId="167" fontId="22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168" fontId="29" fillId="0" borderId="0"/>
    <xf numFmtId="169" fontId="29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22" fillId="0" borderId="0"/>
    <xf numFmtId="0" fontId="20" fillId="0" borderId="0"/>
    <xf numFmtId="0" fontId="22" fillId="0" borderId="0"/>
    <xf numFmtId="0" fontId="10" fillId="0" borderId="0"/>
    <xf numFmtId="0" fontId="20" fillId="0" borderId="0"/>
    <xf numFmtId="0" fontId="3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10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3" fillId="0" borderId="0"/>
    <xf numFmtId="0" fontId="10" fillId="0" borderId="0"/>
    <xf numFmtId="0" fontId="32" fillId="0" borderId="0"/>
    <xf numFmtId="0" fontId="10" fillId="0" borderId="0"/>
    <xf numFmtId="0" fontId="32" fillId="0" borderId="0"/>
    <xf numFmtId="0" fontId="10" fillId="0" borderId="0"/>
    <xf numFmtId="0" fontId="3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9" fontId="2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34" fillId="0" borderId="0" applyNumberFormat="0" applyBorder="0" applyAlignment="0"/>
    <xf numFmtId="0" fontId="35" fillId="0" borderId="0" applyNumberFormat="0" applyBorder="0" applyAlignment="0"/>
    <xf numFmtId="0" fontId="34" fillId="0" borderId="0" applyNumberFormat="0" applyBorder="0" applyAlignment="0"/>
    <xf numFmtId="0" fontId="10" fillId="0" borderId="0"/>
    <xf numFmtId="43" fontId="10" fillId="0" borderId="0" applyFont="0" applyFill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7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4" fillId="9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0" borderId="0" applyNumberFormat="0" applyBorder="0" applyAlignment="0" applyProtection="0"/>
    <xf numFmtId="0" fontId="24" fillId="10" borderId="0" applyNumberFormat="0" applyBorder="0" applyAlignment="0" applyProtection="0"/>
    <xf numFmtId="0" fontId="24" fillId="11" borderId="0" applyNumberFormat="0" applyBorder="0" applyAlignment="0" applyProtection="0"/>
    <xf numFmtId="0" fontId="24" fillId="11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2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11" borderId="0" applyNumberFormat="0" applyBorder="0" applyAlignment="0" applyProtection="0"/>
    <xf numFmtId="0" fontId="24" fillId="11" borderId="0" applyNumberFormat="0" applyBorder="0" applyAlignment="0" applyProtection="0"/>
    <xf numFmtId="0" fontId="24" fillId="11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5" borderId="0" applyNumberFormat="0" applyBorder="0" applyAlignment="0" applyProtection="0"/>
    <xf numFmtId="0" fontId="36" fillId="12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13" borderId="0" applyNumberFormat="0" applyBorder="0" applyAlignment="0" applyProtection="0"/>
    <xf numFmtId="0" fontId="36" fillId="16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1" borderId="0" applyNumberFormat="0" applyBorder="0" applyAlignment="0" applyProtection="0"/>
    <xf numFmtId="0" fontId="36" fillId="16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7" borderId="0" applyNumberFormat="0" applyBorder="0" applyAlignment="0" applyProtection="0"/>
    <xf numFmtId="0" fontId="36" fillId="22" borderId="0" applyNumberFormat="0" applyBorder="0" applyAlignment="0" applyProtection="0"/>
    <xf numFmtId="0" fontId="36" fillId="22" borderId="0" applyNumberFormat="0" applyBorder="0" applyAlignment="0" applyProtection="0"/>
    <xf numFmtId="0" fontId="37" fillId="6" borderId="0" applyNumberFormat="0" applyBorder="0" applyAlignment="0" applyProtection="0"/>
    <xf numFmtId="0" fontId="37" fillId="6" borderId="0" applyNumberFormat="0" applyBorder="0" applyAlignment="0" applyProtection="0"/>
    <xf numFmtId="0" fontId="38" fillId="23" borderId="20" applyNumberFormat="0" applyAlignment="0" applyProtection="0"/>
    <xf numFmtId="0" fontId="38" fillId="23" borderId="20" applyNumberFormat="0" applyAlignment="0" applyProtection="0"/>
    <xf numFmtId="0" fontId="39" fillId="24" borderId="21" applyNumberFormat="0" applyAlignment="0" applyProtection="0"/>
    <xf numFmtId="0" fontId="39" fillId="24" borderId="21" applyNumberFormat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40" fillId="0" borderId="0" applyFont="0" applyFill="0" applyBorder="0" applyAlignment="0" applyProtection="0"/>
    <xf numFmtId="17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2" fontId="40" fillId="0" borderId="0" applyFont="0" applyFill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3" fillId="0" borderId="22" applyNumberFormat="0" applyFill="0" applyAlignment="0" applyProtection="0"/>
    <xf numFmtId="0" fontId="44" fillId="0" borderId="23" applyNumberFormat="0" applyFill="0" applyAlignment="0" applyProtection="0"/>
    <xf numFmtId="0" fontId="45" fillId="0" borderId="24" applyNumberFormat="0" applyFill="0" applyAlignment="0" applyProtection="0"/>
    <xf numFmtId="0" fontId="45" fillId="0" borderId="2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10" borderId="20" applyNumberFormat="0" applyAlignment="0" applyProtection="0"/>
    <xf numFmtId="0" fontId="46" fillId="10" borderId="20" applyNumberFormat="0" applyAlignment="0" applyProtection="0"/>
    <xf numFmtId="0" fontId="47" fillId="0" borderId="25" applyNumberFormat="0" applyFill="0" applyAlignment="0" applyProtection="0"/>
    <xf numFmtId="0" fontId="47" fillId="0" borderId="25" applyNumberFormat="0" applyFill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22" fillId="0" borderId="0"/>
    <xf numFmtId="0" fontId="22" fillId="0" borderId="0"/>
    <xf numFmtId="0" fontId="10" fillId="0" borderId="0"/>
    <xf numFmtId="0" fontId="20" fillId="26" borderId="26" applyNumberFormat="0" applyFont="0" applyAlignment="0" applyProtection="0"/>
    <xf numFmtId="0" fontId="24" fillId="26" borderId="26" applyNumberFormat="0" applyFont="0" applyAlignment="0" applyProtection="0"/>
    <xf numFmtId="0" fontId="49" fillId="23" borderId="27" applyNumberFormat="0" applyAlignment="0" applyProtection="0"/>
    <xf numFmtId="0" fontId="49" fillId="23" borderId="27" applyNumberFormat="0" applyAlignment="0" applyProtection="0"/>
    <xf numFmtId="0" fontId="49" fillId="23" borderId="27" applyNumberFormat="0" applyAlignment="0" applyProtection="0"/>
    <xf numFmtId="9" fontId="22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50" fillId="0" borderId="18">
      <alignment horizontal="center"/>
    </xf>
    <xf numFmtId="3" fontId="21" fillId="0" borderId="0" applyFont="0" applyFill="0" applyBorder="0" applyAlignment="0" applyProtection="0"/>
    <xf numFmtId="0" fontId="21" fillId="27" borderId="0" applyNumberFormat="0" applyFont="0" applyBorder="0" applyAlignment="0" applyProtection="0"/>
    <xf numFmtId="38" fontId="20" fillId="28" borderId="0" applyFill="0"/>
    <xf numFmtId="0" fontId="51" fillId="0" borderId="0">
      <alignment horizontal="left" indent="7"/>
    </xf>
    <xf numFmtId="0" fontId="20" fillId="0" borderId="0" applyFill="0">
      <alignment horizontal="right"/>
    </xf>
    <xf numFmtId="6" fontId="52" fillId="0" borderId="28" applyFill="0">
      <alignment horizontal="right"/>
    </xf>
    <xf numFmtId="6" fontId="52" fillId="0" borderId="28" applyFill="0">
      <alignment horizontal="right"/>
    </xf>
    <xf numFmtId="0" fontId="52" fillId="0" borderId="17" applyNumberFormat="0" applyFont="0" applyBorder="0">
      <alignment horizontal="right"/>
    </xf>
    <xf numFmtId="0" fontId="52" fillId="0" borderId="17" applyNumberFormat="0" applyFont="0" applyBorder="0">
      <alignment horizontal="right"/>
    </xf>
    <xf numFmtId="0" fontId="52" fillId="0" borderId="0" applyFill="0"/>
    <xf numFmtId="38" fontId="52" fillId="0" borderId="19" applyFill="0"/>
    <xf numFmtId="0" fontId="20" fillId="0" borderId="0" applyNumberFormat="0" applyFont="0" applyBorder="0" applyAlignment="0"/>
    <xf numFmtId="0" fontId="20" fillId="0" borderId="0" applyNumberFormat="0" applyFont="0" applyBorder="0" applyAlignment="0"/>
    <xf numFmtId="0" fontId="53" fillId="0" borderId="0" applyFill="0">
      <alignment horizontal="left" indent="1"/>
    </xf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29" applyNumberFormat="0" applyFill="0" applyAlignment="0" applyProtection="0"/>
    <xf numFmtId="0" fontId="55" fillId="0" borderId="29" applyNumberFormat="0" applyFill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57" fillId="0" borderId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22" fillId="0" borderId="0"/>
    <xf numFmtId="0" fontId="2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7" fillId="0" borderId="0"/>
    <xf numFmtId="0" fontId="57" fillId="0" borderId="0"/>
    <xf numFmtId="0" fontId="57" fillId="0" borderId="0"/>
    <xf numFmtId="0" fontId="22" fillId="0" borderId="0"/>
    <xf numFmtId="0" fontId="1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8" fillId="0" borderId="0"/>
    <xf numFmtId="171" fontId="20" fillId="0" borderId="0"/>
    <xf numFmtId="171" fontId="20" fillId="0" borderId="0"/>
    <xf numFmtId="0" fontId="10" fillId="0" borderId="0"/>
    <xf numFmtId="0" fontId="10" fillId="0" borderId="0"/>
    <xf numFmtId="0" fontId="59" fillId="0" borderId="0"/>
    <xf numFmtId="9" fontId="2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6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7" fontId="19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19" fillId="0" borderId="0"/>
    <xf numFmtId="0" fontId="19" fillId="0" borderId="0"/>
    <xf numFmtId="0" fontId="9" fillId="0" borderId="0"/>
    <xf numFmtId="9" fontId="1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1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19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255">
    <xf numFmtId="0" fontId="0" fillId="0" borderId="0" xfId="0"/>
    <xf numFmtId="0" fontId="16" fillId="3" borderId="1" xfId="0" applyFont="1" applyFill="1" applyBorder="1"/>
    <xf numFmtId="0" fontId="16" fillId="3" borderId="2" xfId="0" applyFont="1" applyFill="1" applyBorder="1"/>
    <xf numFmtId="0" fontId="0" fillId="0" borderId="1" xfId="0" applyBorder="1"/>
    <xf numFmtId="0" fontId="0" fillId="0" borderId="3" xfId="0" applyBorder="1"/>
    <xf numFmtId="0" fontId="16" fillId="4" borderId="4" xfId="0" applyFont="1" applyFill="1" applyBorder="1" applyAlignment="1">
      <alignment horizontal="center"/>
    </xf>
    <xf numFmtId="0" fontId="16" fillId="4" borderId="1" xfId="0" applyFont="1" applyFill="1" applyBorder="1"/>
    <xf numFmtId="165" fontId="0" fillId="0" borderId="12" xfId="0" applyNumberFormat="1" applyBorder="1"/>
    <xf numFmtId="165" fontId="0" fillId="2" borderId="12" xfId="0" applyNumberFormat="1" applyFill="1" applyBorder="1"/>
    <xf numFmtId="165" fontId="0" fillId="2" borderId="13" xfId="0" applyNumberFormat="1" applyFill="1" applyBorder="1"/>
    <xf numFmtId="165" fontId="0" fillId="0" borderId="14" xfId="0" applyNumberFormat="1" applyBorder="1"/>
    <xf numFmtId="0" fontId="0" fillId="0" borderId="7" xfId="0" applyBorder="1"/>
    <xf numFmtId="10" fontId="0" fillId="0" borderId="8" xfId="1" applyNumberFormat="1" applyFont="1" applyBorder="1"/>
    <xf numFmtId="0" fontId="0" fillId="0" borderId="9" xfId="0" applyBorder="1"/>
    <xf numFmtId="0" fontId="17" fillId="0" borderId="16" xfId="0" applyFont="1" applyBorder="1"/>
    <xf numFmtId="10" fontId="17" fillId="0" borderId="5" xfId="1" applyNumberFormat="1" applyFont="1" applyBorder="1"/>
    <xf numFmtId="0" fontId="17" fillId="0" borderId="6" xfId="0" applyFont="1" applyBorder="1"/>
    <xf numFmtId="0" fontId="0" fillId="2" borderId="10" xfId="0" applyFill="1" applyBorder="1"/>
    <xf numFmtId="10" fontId="0" fillId="2" borderId="11" xfId="1" applyNumberFormat="1" applyFont="1" applyFill="1" applyBorder="1"/>
    <xf numFmtId="0" fontId="0" fillId="2" borderId="15" xfId="0" applyFill="1" applyBorder="1"/>
    <xf numFmtId="0" fontId="16" fillId="4" borderId="2" xfId="0" applyFont="1" applyFill="1" applyBorder="1"/>
    <xf numFmtId="0" fontId="16" fillId="4" borderId="3" xfId="0" applyFont="1" applyFill="1" applyBorder="1"/>
    <xf numFmtId="0" fontId="16" fillId="4" borderId="1" xfId="0" applyFont="1" applyFill="1" applyBorder="1" applyAlignment="1">
      <alignment horizontal="center"/>
    </xf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" fontId="17" fillId="0" borderId="16" xfId="0" applyNumberFormat="1" applyFont="1" applyBorder="1"/>
    <xf numFmtId="1" fontId="17" fillId="0" borderId="5" xfId="0" applyNumberFormat="1" applyFont="1" applyBorder="1"/>
    <xf numFmtId="0" fontId="16" fillId="4" borderId="2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1" fontId="0" fillId="2" borderId="11" xfId="0" applyNumberFormat="1" applyFill="1" applyBorder="1"/>
    <xf numFmtId="0" fontId="0" fillId="0" borderId="2" xfId="0" applyBorder="1"/>
    <xf numFmtId="1" fontId="17" fillId="0" borderId="1" xfId="0" applyNumberFormat="1" applyFont="1" applyBorder="1"/>
    <xf numFmtId="17" fontId="16" fillId="4" borderId="2" xfId="0" applyNumberFormat="1" applyFont="1" applyFill="1" applyBorder="1"/>
    <xf numFmtId="17" fontId="16" fillId="3" borderId="3" xfId="0" applyNumberFormat="1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0" xfId="0"/>
    <xf numFmtId="2" fontId="0" fillId="0" borderId="4" xfId="1" applyNumberFormat="1" applyFont="1" applyBorder="1" applyAlignment="1">
      <alignment horizontal="center"/>
    </xf>
    <xf numFmtId="1" fontId="0" fillId="0" borderId="30" xfId="0" applyNumberFormat="1" applyFill="1" applyBorder="1"/>
    <xf numFmtId="0" fontId="60" fillId="35" borderId="31" xfId="6010" applyFont="1" applyFill="1" applyBorder="1" applyAlignment="1">
      <alignment horizontal="center" vertical="center" wrapText="1" readingOrder="1"/>
    </xf>
    <xf numFmtId="0" fontId="61" fillId="0" borderId="0" xfId="6010" applyFont="1"/>
    <xf numFmtId="0" fontId="60" fillId="35" borderId="32" xfId="6010" applyFont="1" applyFill="1" applyBorder="1" applyAlignment="1">
      <alignment horizontal="center" vertical="center" wrapText="1" readingOrder="1"/>
    </xf>
    <xf numFmtId="0" fontId="60" fillId="36" borderId="33" xfId="6010" applyFont="1" applyFill="1" applyBorder="1" applyAlignment="1">
      <alignment horizontal="left" vertical="center" wrapText="1" readingOrder="1"/>
    </xf>
    <xf numFmtId="10" fontId="60" fillId="36" borderId="33" xfId="6010" applyNumberFormat="1" applyFont="1" applyFill="1" applyBorder="1" applyAlignment="1">
      <alignment horizontal="center" vertical="center" wrapText="1" readingOrder="1"/>
    </xf>
    <xf numFmtId="0" fontId="62" fillId="0" borderId="33" xfId="6010" applyFont="1" applyBorder="1" applyAlignment="1">
      <alignment horizontal="left" vertical="center" wrapText="1" readingOrder="1"/>
    </xf>
    <xf numFmtId="10" fontId="62" fillId="0" borderId="33" xfId="6010" applyNumberFormat="1" applyFont="1" applyBorder="1" applyAlignment="1">
      <alignment horizontal="center" vertical="center" wrapText="1" readingOrder="1"/>
    </xf>
    <xf numFmtId="0" fontId="62" fillId="37" borderId="33" xfId="6010" applyFont="1" applyFill="1" applyBorder="1" applyAlignment="1">
      <alignment horizontal="left" vertical="center" wrapText="1" readingOrder="1"/>
    </xf>
    <xf numFmtId="10" fontId="62" fillId="37" borderId="33" xfId="6010" applyNumberFormat="1" applyFont="1" applyFill="1" applyBorder="1" applyAlignment="1">
      <alignment horizontal="center" vertical="center" wrapText="1" readingOrder="1"/>
    </xf>
    <xf numFmtId="0" fontId="60" fillId="35" borderId="33" xfId="6010" applyFont="1" applyFill="1" applyBorder="1" applyAlignment="1">
      <alignment horizontal="left" vertical="center" wrapText="1" readingOrder="1"/>
    </xf>
    <xf numFmtId="10" fontId="60" fillId="35" borderId="33" xfId="6010" applyNumberFormat="1" applyFont="1" applyFill="1" applyBorder="1" applyAlignment="1">
      <alignment horizontal="center" vertical="center" wrapText="1" readingOrder="1"/>
    </xf>
    <xf numFmtId="0" fontId="0" fillId="2" borderId="34" xfId="0" applyFill="1" applyBorder="1"/>
    <xf numFmtId="10" fontId="0" fillId="2" borderId="35" xfId="1" applyNumberFormat="1" applyFont="1" applyFill="1" applyBorder="1"/>
    <xf numFmtId="0" fontId="0" fillId="2" borderId="36" xfId="0" applyFill="1" applyBorder="1"/>
    <xf numFmtId="9" fontId="0" fillId="0" borderId="7" xfId="1" applyFont="1" applyBorder="1"/>
    <xf numFmtId="9" fontId="0" fillId="0" borderId="8" xfId="1" applyFont="1" applyBorder="1"/>
    <xf numFmtId="9" fontId="0" fillId="0" borderId="9" xfId="1" applyFont="1" applyBorder="1"/>
    <xf numFmtId="9" fontId="0" fillId="2" borderId="10" xfId="1" applyFont="1" applyFill="1" applyBorder="1"/>
    <xf numFmtId="9" fontId="0" fillId="2" borderId="11" xfId="1" applyFont="1" applyFill="1" applyBorder="1"/>
    <xf numFmtId="9" fontId="0" fillId="2" borderId="15" xfId="1" applyFont="1" applyFill="1" applyBorder="1"/>
    <xf numFmtId="9" fontId="0" fillId="2" borderId="34" xfId="1" applyFont="1" applyFill="1" applyBorder="1"/>
    <xf numFmtId="9" fontId="0" fillId="2" borderId="35" xfId="1" applyFont="1" applyFill="1" applyBorder="1"/>
    <xf numFmtId="9" fontId="0" fillId="2" borderId="36" xfId="1" applyFont="1" applyFill="1" applyBorder="1"/>
    <xf numFmtId="9" fontId="17" fillId="0" borderId="16" xfId="1" applyFont="1" applyBorder="1"/>
    <xf numFmtId="9" fontId="17" fillId="0" borderId="5" xfId="1" applyFont="1" applyBorder="1"/>
    <xf numFmtId="9" fontId="17" fillId="0" borderId="6" xfId="1" applyFont="1" applyBorder="1"/>
    <xf numFmtId="18" fontId="0" fillId="0" borderId="0" xfId="0" applyNumberFormat="1"/>
    <xf numFmtId="0" fontId="70" fillId="0" borderId="41" xfId="0" applyFont="1" applyBorder="1" applyAlignment="1">
      <alignment vertical="center" readingOrder="1"/>
    </xf>
    <xf numFmtId="0" fontId="71" fillId="29" borderId="37" xfId="0" applyFont="1" applyFill="1" applyBorder="1"/>
    <xf numFmtId="0" fontId="71" fillId="29" borderId="38" xfId="0" applyFont="1" applyFill="1" applyBorder="1" applyAlignment="1">
      <alignment horizontal="center"/>
    </xf>
    <xf numFmtId="0" fontId="72" fillId="31" borderId="17" xfId="6010" applyFont="1" applyFill="1" applyBorder="1" applyAlignment="1">
      <alignment vertical="center" readingOrder="1"/>
    </xf>
    <xf numFmtId="0" fontId="72" fillId="44" borderId="17" xfId="6010" applyFont="1" applyFill="1" applyBorder="1" applyAlignment="1">
      <alignment vertical="center" readingOrder="1"/>
    </xf>
    <xf numFmtId="0" fontId="72" fillId="31" borderId="17" xfId="6010" applyFont="1" applyFill="1" applyBorder="1" applyAlignment="1">
      <alignment vertical="center" wrapText="1" readingOrder="1"/>
    </xf>
    <xf numFmtId="0" fontId="72" fillId="44" borderId="40" xfId="6010" applyFont="1" applyFill="1" applyBorder="1" applyAlignment="1">
      <alignment vertical="center" readingOrder="1"/>
    </xf>
    <xf numFmtId="0" fontId="72" fillId="44" borderId="41" xfId="6010" applyFont="1" applyFill="1" applyBorder="1" applyAlignment="1">
      <alignment vertical="center" readingOrder="1"/>
    </xf>
    <xf numFmtId="0" fontId="72" fillId="31" borderId="40" xfId="6010" applyFont="1" applyFill="1" applyBorder="1" applyAlignment="1">
      <alignment vertical="center" readingOrder="1"/>
    </xf>
    <xf numFmtId="0" fontId="72" fillId="31" borderId="41" xfId="6010" applyFont="1" applyFill="1" applyBorder="1" applyAlignment="1">
      <alignment vertical="center" wrapText="1" readingOrder="1"/>
    </xf>
    <xf numFmtId="0" fontId="70" fillId="31" borderId="41" xfId="0" applyFont="1" applyFill="1" applyBorder="1" applyAlignment="1">
      <alignment vertical="center" readingOrder="1"/>
    </xf>
    <xf numFmtId="0" fontId="72" fillId="44" borderId="42" xfId="6010" applyFont="1" applyFill="1" applyBorder="1" applyAlignment="1">
      <alignment vertical="center" readingOrder="1"/>
    </xf>
    <xf numFmtId="0" fontId="72" fillId="44" borderId="43" xfId="6010" applyFont="1" applyFill="1" applyBorder="1" applyAlignment="1">
      <alignment vertical="center" readingOrder="1"/>
    </xf>
    <xf numFmtId="0" fontId="71" fillId="29" borderId="39" xfId="0" applyFont="1" applyFill="1" applyBorder="1" applyAlignment="1">
      <alignment horizontal="center"/>
    </xf>
    <xf numFmtId="0" fontId="72" fillId="44" borderId="17" xfId="6010" applyFont="1" applyFill="1" applyBorder="1" applyAlignment="1">
      <alignment vertical="center" wrapText="1" readingOrder="1"/>
    </xf>
    <xf numFmtId="0" fontId="72" fillId="44" borderId="44" xfId="6010" applyFont="1" applyFill="1" applyBorder="1" applyAlignment="1">
      <alignment vertical="center" wrapText="1" readingOrder="1"/>
    </xf>
    <xf numFmtId="0" fontId="72" fillId="44" borderId="40" xfId="6010" applyFont="1" applyFill="1" applyBorder="1" applyAlignment="1">
      <alignment vertical="center" wrapText="1" readingOrder="1"/>
    </xf>
    <xf numFmtId="0" fontId="72" fillId="31" borderId="40" xfId="6010" applyFont="1" applyFill="1" applyBorder="1" applyAlignment="1">
      <alignment vertical="center" wrapText="1" readingOrder="1"/>
    </xf>
    <xf numFmtId="10" fontId="61" fillId="0" borderId="0" xfId="1" applyNumberFormat="1" applyFont="1" applyAlignment="1">
      <alignment horizontal="center"/>
    </xf>
    <xf numFmtId="10" fontId="61" fillId="0" borderId="17" xfId="1" applyNumberFormat="1" applyFont="1" applyBorder="1" applyAlignment="1">
      <alignment horizontal="center"/>
    </xf>
    <xf numFmtId="0" fontId="61" fillId="0" borderId="37" xfId="6010" applyFont="1" applyBorder="1"/>
    <xf numFmtId="16" fontId="60" fillId="29" borderId="38" xfId="6010" applyNumberFormat="1" applyFont="1" applyFill="1" applyBorder="1" applyAlignment="1">
      <alignment vertical="center" readingOrder="1"/>
    </xf>
    <xf numFmtId="16" fontId="60" fillId="29" borderId="39" xfId="6010" applyNumberFormat="1" applyFont="1" applyFill="1" applyBorder="1" applyAlignment="1">
      <alignment vertical="center" readingOrder="1"/>
    </xf>
    <xf numFmtId="0" fontId="61" fillId="0" borderId="40" xfId="6010" applyFont="1" applyBorder="1"/>
    <xf numFmtId="10" fontId="61" fillId="0" borderId="41" xfId="1" applyNumberFormat="1" applyFont="1" applyBorder="1" applyAlignment="1">
      <alignment horizontal="center"/>
    </xf>
    <xf numFmtId="0" fontId="61" fillId="0" borderId="42" xfId="6010" applyFont="1" applyBorder="1"/>
    <xf numFmtId="10" fontId="61" fillId="0" borderId="43" xfId="1" applyNumberFormat="1" applyFont="1" applyBorder="1" applyAlignment="1">
      <alignment horizontal="center"/>
    </xf>
    <xf numFmtId="10" fontId="61" fillId="0" borderId="44" xfId="1" applyNumberFormat="1" applyFont="1" applyBorder="1" applyAlignment="1">
      <alignment horizontal="center"/>
    </xf>
    <xf numFmtId="0" fontId="74" fillId="0" borderId="17" xfId="0" applyFont="1" applyBorder="1" applyAlignment="1">
      <alignment horizontal="left" vertical="center" wrapText="1" readingOrder="1"/>
    </xf>
    <xf numFmtId="0" fontId="74" fillId="46" borderId="17" xfId="0" applyFont="1" applyFill="1" applyBorder="1" applyAlignment="1">
      <alignment horizontal="left" vertical="center" wrapText="1" readingOrder="1"/>
    </xf>
    <xf numFmtId="0" fontId="0" fillId="46" borderId="17" xfId="0" applyFill="1" applyBorder="1" applyAlignment="1">
      <alignment horizontal="left" vertical="center" wrapText="1" readingOrder="1"/>
    </xf>
    <xf numFmtId="0" fontId="0" fillId="0" borderId="17" xfId="0" applyBorder="1" applyAlignment="1">
      <alignment horizontal="left" vertical="center" wrapText="1" readingOrder="1"/>
    </xf>
    <xf numFmtId="0" fontId="73" fillId="45" borderId="37" xfId="0" applyFont="1" applyFill="1" applyBorder="1" applyAlignment="1">
      <alignment horizontal="left" wrapText="1" readingOrder="1"/>
    </xf>
    <xf numFmtId="0" fontId="73" fillId="45" borderId="38" xfId="0" applyFont="1" applyFill="1" applyBorder="1" applyAlignment="1">
      <alignment horizontal="center" wrapText="1" readingOrder="1"/>
    </xf>
    <xf numFmtId="0" fontId="73" fillId="45" borderId="39" xfId="0" applyFont="1" applyFill="1" applyBorder="1" applyAlignment="1">
      <alignment horizontal="center" wrapText="1" readingOrder="1"/>
    </xf>
    <xf numFmtId="0" fontId="74" fillId="0" borderId="40" xfId="0" applyFont="1" applyBorder="1" applyAlignment="1">
      <alignment horizontal="left" vertical="center" wrapText="1" readingOrder="1"/>
    </xf>
    <xf numFmtId="0" fontId="0" fillId="0" borderId="41" xfId="0" applyBorder="1"/>
    <xf numFmtId="0" fontId="74" fillId="46" borderId="40" xfId="0" applyFont="1" applyFill="1" applyBorder="1" applyAlignment="1">
      <alignment horizontal="left" vertical="center" wrapText="1" readingOrder="1"/>
    </xf>
    <xf numFmtId="0" fontId="74" fillId="0" borderId="43" xfId="0" applyFont="1" applyBorder="1" applyAlignment="1">
      <alignment horizontal="left" vertical="center" wrapText="1" readingOrder="1"/>
    </xf>
    <xf numFmtId="0" fontId="0" fillId="0" borderId="44" xfId="0" applyBorder="1"/>
    <xf numFmtId="0" fontId="0" fillId="31" borderId="41" xfId="0" applyFill="1" applyBorder="1"/>
    <xf numFmtId="0" fontId="61" fillId="0" borderId="0" xfId="0" applyFont="1" applyAlignment="1" applyProtection="1">
      <alignment horizontal="center" vertical="center"/>
      <protection hidden="1"/>
    </xf>
    <xf numFmtId="0" fontId="66" fillId="40" borderId="17" xfId="0" applyFont="1" applyFill="1" applyBorder="1" applyAlignment="1" applyProtection="1">
      <alignment horizontal="center" vertical="center"/>
      <protection hidden="1"/>
    </xf>
    <xf numFmtId="3" fontId="66" fillId="40" borderId="17" xfId="0" applyNumberFormat="1" applyFont="1" applyFill="1" applyBorder="1" applyAlignment="1" applyProtection="1">
      <alignment horizontal="center" vertical="center"/>
      <protection hidden="1"/>
    </xf>
    <xf numFmtId="3" fontId="66" fillId="41" borderId="17" xfId="0" applyNumberFormat="1" applyFont="1" applyFill="1" applyBorder="1" applyAlignment="1" applyProtection="1">
      <alignment horizontal="center" vertical="center"/>
      <protection hidden="1"/>
    </xf>
    <xf numFmtId="0" fontId="66" fillId="41" borderId="17" xfId="0" applyFont="1" applyFill="1" applyBorder="1" applyAlignment="1" applyProtection="1">
      <alignment horizontal="center" vertical="center"/>
      <protection hidden="1"/>
    </xf>
    <xf numFmtId="17" fontId="61" fillId="0" borderId="17" xfId="0" applyNumberFormat="1" applyFont="1" applyFill="1" applyBorder="1" applyAlignment="1" applyProtection="1">
      <alignment horizontal="center" vertical="center"/>
      <protection hidden="1"/>
    </xf>
    <xf numFmtId="3" fontId="61" fillId="0" borderId="17" xfId="0" applyNumberFormat="1" applyFont="1" applyFill="1" applyBorder="1" applyAlignment="1" applyProtection="1">
      <alignment horizontal="center" vertical="center"/>
      <protection hidden="1"/>
    </xf>
    <xf numFmtId="2" fontId="61" fillId="0" borderId="17" xfId="0" applyNumberFormat="1" applyFont="1" applyFill="1" applyBorder="1" applyAlignment="1" applyProtection="1">
      <alignment horizontal="center" vertical="center"/>
      <protection hidden="1"/>
    </xf>
    <xf numFmtId="1" fontId="61" fillId="0" borderId="17" xfId="0" applyNumberFormat="1" applyFont="1" applyFill="1" applyBorder="1" applyAlignment="1" applyProtection="1">
      <alignment horizontal="center" vertical="center"/>
      <protection hidden="1"/>
    </xf>
    <xf numFmtId="9" fontId="61" fillId="0" borderId="17" xfId="1" applyFont="1" applyFill="1" applyBorder="1" applyAlignment="1" applyProtection="1">
      <alignment horizontal="center" vertical="center"/>
      <protection hidden="1"/>
    </xf>
    <xf numFmtId="1" fontId="61" fillId="0" borderId="0" xfId="0" applyNumberFormat="1" applyFont="1" applyAlignment="1" applyProtection="1">
      <alignment horizontal="center" vertical="center"/>
      <protection hidden="1"/>
    </xf>
    <xf numFmtId="17" fontId="61" fillId="42" borderId="17" xfId="0" applyNumberFormat="1" applyFont="1" applyFill="1" applyBorder="1" applyAlignment="1" applyProtection="1">
      <alignment horizontal="center" vertical="center"/>
      <protection hidden="1"/>
    </xf>
    <xf numFmtId="3" fontId="61" fillId="42" borderId="17" xfId="0" applyNumberFormat="1" applyFont="1" applyFill="1" applyBorder="1" applyAlignment="1" applyProtection="1">
      <alignment horizontal="center" vertical="center"/>
      <protection hidden="1"/>
    </xf>
    <xf numFmtId="2" fontId="61" fillId="42" borderId="17" xfId="0" applyNumberFormat="1" applyFont="1" applyFill="1" applyBorder="1" applyAlignment="1" applyProtection="1">
      <alignment horizontal="center" vertical="center"/>
      <protection hidden="1"/>
    </xf>
    <xf numFmtId="1" fontId="61" fillId="42" borderId="17" xfId="0" applyNumberFormat="1" applyFont="1" applyFill="1" applyBorder="1" applyAlignment="1" applyProtection="1">
      <alignment horizontal="center" vertical="center"/>
      <protection hidden="1"/>
    </xf>
    <xf numFmtId="9" fontId="61" fillId="42" borderId="17" xfId="1" applyFont="1" applyFill="1" applyBorder="1" applyAlignment="1" applyProtection="1">
      <alignment horizontal="center" vertical="center"/>
      <protection hidden="1"/>
    </xf>
    <xf numFmtId="2" fontId="61" fillId="0" borderId="0" xfId="0" applyNumberFormat="1" applyFont="1" applyAlignment="1" applyProtection="1">
      <alignment horizontal="center" vertical="center"/>
      <protection hidden="1"/>
    </xf>
    <xf numFmtId="3" fontId="61" fillId="0" borderId="0" xfId="0" applyNumberFormat="1" applyFont="1" applyAlignment="1" applyProtection="1">
      <alignment horizontal="center" vertical="center"/>
      <protection hidden="1"/>
    </xf>
    <xf numFmtId="4" fontId="61" fillId="0" borderId="17" xfId="0" applyNumberFormat="1" applyFont="1" applyFill="1" applyBorder="1" applyAlignment="1" applyProtection="1">
      <alignment horizontal="center" vertical="center"/>
      <protection hidden="1"/>
    </xf>
    <xf numFmtId="4" fontId="61" fillId="42" borderId="17" xfId="0" applyNumberFormat="1" applyFont="1" applyFill="1" applyBorder="1" applyAlignment="1" applyProtection="1">
      <alignment horizontal="center" vertical="center"/>
      <protection hidden="1"/>
    </xf>
    <xf numFmtId="0" fontId="66" fillId="29" borderId="17" xfId="0" applyFont="1" applyFill="1" applyBorder="1" applyAlignment="1" applyProtection="1">
      <alignment vertical="center"/>
      <protection hidden="1"/>
    </xf>
    <xf numFmtId="0" fontId="77" fillId="47" borderId="17" xfId="6012" applyFont="1" applyFill="1" applyBorder="1" applyAlignment="1" applyProtection="1">
      <protection hidden="1"/>
    </xf>
    <xf numFmtId="0" fontId="77" fillId="47" borderId="50" xfId="6012" applyFont="1" applyFill="1" applyBorder="1" applyAlignment="1" applyProtection="1">
      <alignment horizontal="center" vertical="center"/>
      <protection hidden="1"/>
    </xf>
    <xf numFmtId="0" fontId="77" fillId="48" borderId="50" xfId="6012" applyFont="1" applyFill="1" applyBorder="1" applyAlignment="1" applyProtection="1">
      <alignment horizontal="center" vertical="center"/>
      <protection hidden="1"/>
    </xf>
    <xf numFmtId="0" fontId="77" fillId="47" borderId="17" xfId="601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2" fillId="0" borderId="0" xfId="6012" applyProtection="1">
      <protection hidden="1"/>
    </xf>
    <xf numFmtId="0" fontId="77" fillId="48" borderId="17" xfId="6012" applyFont="1" applyFill="1" applyBorder="1" applyAlignment="1" applyProtection="1">
      <alignment horizontal="center" vertical="center"/>
      <protection hidden="1"/>
    </xf>
    <xf numFmtId="14" fontId="2" fillId="0" borderId="17" xfId="6012" applyNumberFormat="1" applyBorder="1" applyProtection="1">
      <protection hidden="1"/>
    </xf>
    <xf numFmtId="0" fontId="2" fillId="0" borderId="17" xfId="6012" applyBorder="1" applyProtection="1">
      <protection hidden="1"/>
    </xf>
    <xf numFmtId="1" fontId="2" fillId="0" borderId="17" xfId="6012" applyNumberFormat="1" applyBorder="1" applyAlignment="1" applyProtection="1">
      <alignment horizontal="center" vertical="center"/>
      <protection hidden="1"/>
    </xf>
    <xf numFmtId="10" fontId="0" fillId="0" borderId="17" xfId="6013" applyNumberFormat="1" applyFont="1" applyBorder="1" applyAlignment="1" applyProtection="1">
      <alignment horizontal="center" vertical="center"/>
      <protection hidden="1"/>
    </xf>
    <xf numFmtId="14" fontId="2" fillId="0" borderId="17" xfId="6012" applyNumberFormat="1" applyBorder="1" applyAlignment="1" applyProtection="1">
      <alignment horizontal="center" vertical="center"/>
      <protection hidden="1"/>
    </xf>
    <xf numFmtId="1" fontId="2" fillId="0" borderId="17" xfId="6012" applyNumberFormat="1" applyBorder="1" applyAlignment="1" applyProtection="1">
      <alignment horizontal="center"/>
      <protection hidden="1"/>
    </xf>
    <xf numFmtId="0" fontId="2" fillId="0" borderId="17" xfId="6012" applyBorder="1" applyAlignment="1" applyProtection="1">
      <alignment horizontal="center" vertical="center"/>
      <protection hidden="1"/>
    </xf>
    <xf numFmtId="1" fontId="78" fillId="0" borderId="17" xfId="6012" applyNumberFormat="1" applyFont="1" applyBorder="1" applyAlignment="1" applyProtection="1">
      <alignment horizontal="center"/>
      <protection hidden="1"/>
    </xf>
    <xf numFmtId="10" fontId="0" fillId="49" borderId="17" xfId="6013" applyNumberFormat="1" applyFont="1" applyFill="1" applyBorder="1" applyAlignment="1" applyProtection="1">
      <alignment horizontal="center" vertical="center"/>
      <protection hidden="1"/>
    </xf>
    <xf numFmtId="10" fontId="0" fillId="0" borderId="0" xfId="6013" applyNumberFormat="1" applyFont="1" applyBorder="1" applyAlignment="1" applyProtection="1">
      <alignment horizontal="center" vertical="center"/>
      <protection hidden="1"/>
    </xf>
    <xf numFmtId="1" fontId="2" fillId="0" borderId="0" xfId="6012" applyNumberFormat="1" applyBorder="1" applyAlignment="1" applyProtection="1">
      <alignment horizontal="center" vertical="center"/>
      <protection hidden="1"/>
    </xf>
    <xf numFmtId="0" fontId="77" fillId="50" borderId="0" xfId="6012" applyFont="1" applyFill="1" applyAlignment="1" applyProtection="1">
      <alignment horizontal="center"/>
      <protection hidden="1"/>
    </xf>
    <xf numFmtId="9" fontId="77" fillId="0" borderId="0" xfId="6013" applyFont="1" applyAlignment="1" applyProtection="1">
      <alignment horizontal="center"/>
      <protection hidden="1"/>
    </xf>
    <xf numFmtId="1" fontId="79" fillId="48" borderId="0" xfId="6012" applyNumberFormat="1" applyFont="1" applyFill="1" applyAlignment="1" applyProtection="1">
      <alignment horizontal="center"/>
      <protection hidden="1"/>
    </xf>
    <xf numFmtId="0" fontId="77" fillId="0" borderId="0" xfId="6012" applyFont="1" applyProtection="1">
      <protection hidden="1"/>
    </xf>
    <xf numFmtId="1" fontId="2" fillId="0" borderId="0" xfId="6012" applyNumberFormat="1" applyAlignment="1" applyProtection="1">
      <alignment horizontal="center"/>
      <protection hidden="1"/>
    </xf>
    <xf numFmtId="1" fontId="2" fillId="0" borderId="47" xfId="6012" applyNumberFormat="1" applyFill="1" applyBorder="1" applyAlignment="1" applyProtection="1">
      <alignment horizontal="center"/>
      <protection hidden="1"/>
    </xf>
    <xf numFmtId="1" fontId="2" fillId="0" borderId="0" xfId="6012" applyNumberFormat="1" applyProtection="1">
      <protection hidden="1"/>
    </xf>
    <xf numFmtId="9" fontId="2" fillId="0" borderId="0" xfId="6012" applyNumberFormat="1" applyProtection="1">
      <protection hidden="1"/>
    </xf>
    <xf numFmtId="16" fontId="60" fillId="29" borderId="17" xfId="6010" applyNumberFormat="1" applyFont="1" applyFill="1" applyBorder="1" applyAlignment="1" applyProtection="1">
      <alignment horizontal="center" vertical="center" readingOrder="1"/>
      <protection hidden="1"/>
    </xf>
    <xf numFmtId="16" fontId="60" fillId="30" borderId="17" xfId="6010" applyNumberFormat="1" applyFont="1" applyFill="1" applyBorder="1" applyAlignment="1" applyProtection="1">
      <alignment horizontal="center" vertical="center" readingOrder="1"/>
      <protection hidden="1"/>
    </xf>
    <xf numFmtId="0" fontId="61" fillId="0" borderId="0" xfId="6010" applyFont="1" applyAlignment="1" applyProtection="1">
      <alignment vertical="center" readingOrder="1"/>
      <protection hidden="1"/>
    </xf>
    <xf numFmtId="0" fontId="61" fillId="0" borderId="17" xfId="6010" applyFont="1" applyBorder="1" applyAlignment="1" applyProtection="1">
      <alignment vertical="center" readingOrder="1"/>
      <protection hidden="1"/>
    </xf>
    <xf numFmtId="2" fontId="61" fillId="0" borderId="17" xfId="6010" applyNumberFormat="1" applyFont="1" applyBorder="1" applyAlignment="1" applyProtection="1">
      <alignment horizontal="center" vertical="center" readingOrder="1"/>
      <protection hidden="1"/>
    </xf>
    <xf numFmtId="0" fontId="61" fillId="31" borderId="17" xfId="6010" applyFont="1" applyFill="1" applyBorder="1" applyAlignment="1" applyProtection="1">
      <alignment vertical="center" readingOrder="1"/>
      <protection hidden="1"/>
    </xf>
    <xf numFmtId="3" fontId="61" fillId="31" borderId="17" xfId="6010" applyNumberFormat="1" applyFont="1" applyFill="1" applyBorder="1" applyAlignment="1" applyProtection="1">
      <alignment horizontal="center" vertical="center" readingOrder="1"/>
      <protection hidden="1"/>
    </xf>
    <xf numFmtId="1" fontId="61" fillId="0" borderId="17" xfId="6010" applyNumberFormat="1" applyFont="1" applyBorder="1" applyAlignment="1" applyProtection="1">
      <alignment horizontal="center" vertical="center" readingOrder="1"/>
      <protection hidden="1"/>
    </xf>
    <xf numFmtId="10" fontId="61" fillId="31" borderId="17" xfId="6011" applyNumberFormat="1" applyFont="1" applyFill="1" applyBorder="1" applyAlignment="1" applyProtection="1">
      <alignment horizontal="center" vertical="center" readingOrder="1"/>
      <protection hidden="1"/>
    </xf>
    <xf numFmtId="1" fontId="61" fillId="31" borderId="17" xfId="6010" applyNumberFormat="1" applyFont="1" applyFill="1" applyBorder="1" applyAlignment="1" applyProtection="1">
      <alignment horizontal="center" vertical="center" readingOrder="1"/>
      <protection hidden="1"/>
    </xf>
    <xf numFmtId="16" fontId="60" fillId="30" borderId="17" xfId="6010" applyNumberFormat="1" applyFont="1" applyFill="1" applyBorder="1" applyAlignment="1" applyProtection="1">
      <alignment horizontal="left" vertical="center" readingOrder="1"/>
      <protection hidden="1"/>
    </xf>
    <xf numFmtId="1" fontId="61" fillId="0" borderId="17" xfId="6010" applyNumberFormat="1" applyFont="1" applyBorder="1" applyAlignment="1" applyProtection="1">
      <alignment vertical="center" readingOrder="1"/>
      <protection hidden="1"/>
    </xf>
    <xf numFmtId="16" fontId="60" fillId="32" borderId="17" xfId="6010" applyNumberFormat="1" applyFont="1" applyFill="1" applyBorder="1" applyAlignment="1" applyProtection="1">
      <alignment horizontal="left" vertical="center" readingOrder="1"/>
      <protection hidden="1"/>
    </xf>
    <xf numFmtId="16" fontId="60" fillId="33" borderId="17" xfId="6010" applyNumberFormat="1" applyFont="1" applyFill="1" applyBorder="1" applyAlignment="1" applyProtection="1">
      <alignment horizontal="left" vertical="center" readingOrder="1"/>
      <protection hidden="1"/>
    </xf>
    <xf numFmtId="16" fontId="60" fillId="29" borderId="17" xfId="6010" applyNumberFormat="1" applyFont="1" applyFill="1" applyBorder="1" applyAlignment="1" applyProtection="1">
      <alignment horizontal="left" vertical="center" readingOrder="1"/>
      <protection hidden="1"/>
    </xf>
    <xf numFmtId="3" fontId="61" fillId="0" borderId="17" xfId="6010" quotePrefix="1" applyNumberFormat="1" applyFont="1" applyBorder="1" applyAlignment="1" applyProtection="1">
      <alignment horizontal="center" vertical="center" readingOrder="1"/>
      <protection hidden="1"/>
    </xf>
    <xf numFmtId="3" fontId="61" fillId="0" borderId="17" xfId="6010" applyNumberFormat="1" applyFont="1" applyBorder="1" applyAlignment="1" applyProtection="1">
      <alignment horizontal="center" vertical="center" readingOrder="1"/>
      <protection hidden="1"/>
    </xf>
    <xf numFmtId="9" fontId="61" fillId="34" borderId="17" xfId="6011" applyFont="1" applyFill="1" applyBorder="1" applyAlignment="1" applyProtection="1">
      <alignment vertical="center" readingOrder="1"/>
      <protection hidden="1"/>
    </xf>
    <xf numFmtId="9" fontId="61" fillId="34" borderId="17" xfId="6011" applyFont="1" applyFill="1" applyBorder="1" applyAlignment="1" applyProtection="1">
      <alignment horizontal="center" vertical="center" readingOrder="1"/>
      <protection hidden="1"/>
    </xf>
    <xf numFmtId="10" fontId="61" fillId="34" borderId="17" xfId="6011" applyNumberFormat="1" applyFont="1" applyFill="1" applyBorder="1" applyAlignment="1" applyProtection="1">
      <alignment horizontal="center" vertical="center" readingOrder="1"/>
      <protection hidden="1"/>
    </xf>
    <xf numFmtId="9" fontId="61" fillId="0" borderId="0" xfId="6011" applyFont="1" applyAlignment="1" applyProtection="1">
      <alignment vertical="center" readingOrder="1"/>
      <protection hidden="1"/>
    </xf>
    <xf numFmtId="0" fontId="61" fillId="0" borderId="17" xfId="6010" applyFont="1" applyFill="1" applyBorder="1" applyAlignment="1" applyProtection="1">
      <alignment vertical="center" readingOrder="1"/>
      <protection hidden="1"/>
    </xf>
    <xf numFmtId="2" fontId="61" fillId="0" borderId="17" xfId="6010" applyNumberFormat="1" applyFont="1" applyFill="1" applyBorder="1" applyAlignment="1" applyProtection="1">
      <alignment horizontal="center" vertical="center" readingOrder="1"/>
      <protection hidden="1"/>
    </xf>
    <xf numFmtId="0" fontId="61" fillId="39" borderId="17" xfId="6010" applyFont="1" applyFill="1" applyBorder="1" applyAlignment="1" applyProtection="1">
      <alignment vertical="center" readingOrder="1"/>
      <protection hidden="1"/>
    </xf>
    <xf numFmtId="2" fontId="61" fillId="39" borderId="17" xfId="6010" applyNumberFormat="1" applyFont="1" applyFill="1" applyBorder="1" applyAlignment="1" applyProtection="1">
      <alignment horizontal="center" vertical="center" readingOrder="1"/>
      <protection hidden="1"/>
    </xf>
    <xf numFmtId="3" fontId="61" fillId="0" borderId="17" xfId="6010" applyNumberFormat="1" applyFont="1" applyFill="1" applyBorder="1" applyAlignment="1" applyProtection="1">
      <alignment horizontal="center" vertical="center" readingOrder="1"/>
      <protection hidden="1"/>
    </xf>
    <xf numFmtId="3" fontId="61" fillId="39" borderId="17" xfId="6010" applyNumberFormat="1" applyFont="1" applyFill="1" applyBorder="1" applyAlignment="1" applyProtection="1">
      <alignment horizontal="center" vertical="center" readingOrder="1"/>
      <protection hidden="1"/>
    </xf>
    <xf numFmtId="3" fontId="63" fillId="38" borderId="17" xfId="6010" applyNumberFormat="1" applyFont="1" applyFill="1" applyBorder="1" applyAlignment="1" applyProtection="1">
      <alignment vertical="center" readingOrder="1"/>
      <protection hidden="1"/>
    </xf>
    <xf numFmtId="3" fontId="63" fillId="38" borderId="17" xfId="6010" applyNumberFormat="1" applyFont="1" applyFill="1" applyBorder="1" applyAlignment="1" applyProtection="1">
      <alignment horizontal="center" vertical="center" readingOrder="1"/>
      <protection hidden="1"/>
    </xf>
    <xf numFmtId="3" fontId="61" fillId="0" borderId="0" xfId="6010" applyNumberFormat="1" applyFont="1" applyAlignment="1" applyProtection="1">
      <alignment vertical="center" readingOrder="1"/>
      <protection hidden="1"/>
    </xf>
    <xf numFmtId="1" fontId="61" fillId="0" borderId="17" xfId="6010" applyNumberFormat="1" applyFont="1" applyFill="1" applyBorder="1" applyAlignment="1" applyProtection="1">
      <alignment horizontal="center" vertical="center" readingOrder="1"/>
      <protection hidden="1"/>
    </xf>
    <xf numFmtId="10" fontId="61" fillId="0" borderId="17" xfId="6011" applyNumberFormat="1" applyFont="1" applyFill="1" applyBorder="1" applyAlignment="1" applyProtection="1">
      <alignment horizontal="center" vertical="center" readingOrder="1"/>
      <protection hidden="1"/>
    </xf>
    <xf numFmtId="1" fontId="61" fillId="39" borderId="17" xfId="6010" applyNumberFormat="1" applyFont="1" applyFill="1" applyBorder="1" applyAlignment="1" applyProtection="1">
      <alignment horizontal="center" vertical="center" readingOrder="1"/>
      <protection hidden="1"/>
    </xf>
    <xf numFmtId="0" fontId="63" fillId="38" borderId="17" xfId="6010" applyFont="1" applyFill="1" applyBorder="1" applyAlignment="1" applyProtection="1">
      <alignment vertical="center" readingOrder="1"/>
      <protection hidden="1"/>
    </xf>
    <xf numFmtId="1" fontId="63" fillId="38" borderId="17" xfId="6010" applyNumberFormat="1" applyFont="1" applyFill="1" applyBorder="1" applyAlignment="1" applyProtection="1">
      <alignment horizontal="center" vertical="center" readingOrder="1"/>
      <protection hidden="1"/>
    </xf>
    <xf numFmtId="9" fontId="61" fillId="31" borderId="17" xfId="6011" applyFont="1" applyFill="1" applyBorder="1" applyAlignment="1" applyProtection="1">
      <alignment horizontal="center" vertical="center" readingOrder="1"/>
      <protection hidden="1"/>
    </xf>
    <xf numFmtId="1" fontId="61" fillId="0" borderId="0" xfId="6010" applyNumberFormat="1" applyFont="1" applyAlignment="1" applyProtection="1">
      <alignment vertical="center" readingOrder="1"/>
      <protection hidden="1"/>
    </xf>
    <xf numFmtId="3" fontId="61" fillId="31" borderId="17" xfId="6010" applyNumberFormat="1" applyFont="1" applyFill="1" applyBorder="1" applyAlignment="1" applyProtection="1">
      <alignment vertical="center" readingOrder="1"/>
      <protection hidden="1"/>
    </xf>
    <xf numFmtId="0" fontId="67" fillId="0" borderId="0" xfId="0" applyFont="1" applyAlignment="1" applyProtection="1">
      <alignment horizontal="center" vertical="center"/>
      <protection hidden="1"/>
    </xf>
    <xf numFmtId="0" fontId="67" fillId="0" borderId="17" xfId="0" applyFont="1" applyBorder="1" applyAlignment="1" applyProtection="1">
      <alignment horizontal="left" vertical="center"/>
      <protection hidden="1"/>
    </xf>
    <xf numFmtId="1" fontId="67" fillId="0" borderId="17" xfId="0" applyNumberFormat="1" applyFont="1" applyFill="1" applyBorder="1" applyAlignment="1" applyProtection="1">
      <alignment horizontal="center" vertical="center"/>
      <protection hidden="1"/>
    </xf>
    <xf numFmtId="0" fontId="67" fillId="39" borderId="17" xfId="0" applyFont="1" applyFill="1" applyBorder="1" applyAlignment="1" applyProtection="1">
      <alignment horizontal="left" vertical="center"/>
      <protection hidden="1"/>
    </xf>
    <xf numFmtId="1" fontId="67" fillId="39" borderId="17" xfId="0" applyNumberFormat="1" applyFont="1" applyFill="1" applyBorder="1" applyAlignment="1" applyProtection="1">
      <alignment horizontal="center" vertical="center"/>
      <protection hidden="1"/>
    </xf>
    <xf numFmtId="0" fontId="68" fillId="29" borderId="17" xfId="0" applyFont="1" applyFill="1" applyBorder="1" applyAlignment="1" applyProtection="1">
      <alignment horizontal="left" vertical="center"/>
      <protection hidden="1"/>
    </xf>
    <xf numFmtId="1" fontId="68" fillId="29" borderId="17" xfId="0" applyNumberFormat="1" applyFont="1" applyFill="1" applyBorder="1" applyAlignment="1" applyProtection="1">
      <alignment horizontal="center" vertical="center"/>
      <protection hidden="1"/>
    </xf>
    <xf numFmtId="1" fontId="76" fillId="0" borderId="17" xfId="0" applyNumberFormat="1" applyFont="1" applyFill="1" applyBorder="1" applyAlignment="1" applyProtection="1">
      <alignment horizontal="center" vertical="center"/>
      <protection hidden="1"/>
    </xf>
    <xf numFmtId="1" fontId="75" fillId="39" borderId="17" xfId="0" applyNumberFormat="1" applyFont="1" applyFill="1" applyBorder="1" applyAlignment="1" applyProtection="1">
      <alignment horizontal="center" vertical="center"/>
      <protection hidden="1"/>
    </xf>
    <xf numFmtId="0" fontId="1" fillId="0" borderId="0" xfId="6014" applyFont="1"/>
    <xf numFmtId="0" fontId="80" fillId="36" borderId="51" xfId="6014" applyFont="1" applyFill="1" applyBorder="1" applyAlignment="1">
      <alignment horizontal="center" vertical="center" wrapText="1" readingOrder="1"/>
    </xf>
    <xf numFmtId="0" fontId="81" fillId="36" borderId="51" xfId="6014" applyFont="1" applyFill="1" applyBorder="1" applyAlignment="1">
      <alignment horizontal="center" vertical="center" wrapText="1" readingOrder="1"/>
    </xf>
    <xf numFmtId="1" fontId="80" fillId="36" borderId="51" xfId="6014" applyNumberFormat="1" applyFont="1" applyFill="1" applyBorder="1" applyAlignment="1">
      <alignment horizontal="center" vertical="center" wrapText="1" readingOrder="1"/>
    </xf>
    <xf numFmtId="0" fontId="82" fillId="37" borderId="51" xfId="6014" applyFont="1" applyFill="1" applyBorder="1" applyAlignment="1">
      <alignment horizontal="center" vertical="center" wrapText="1" readingOrder="1"/>
    </xf>
    <xf numFmtId="16" fontId="82" fillId="42" borderId="51" xfId="6014" applyNumberFormat="1" applyFont="1" applyFill="1" applyBorder="1" applyAlignment="1">
      <alignment horizontal="center" vertical="center" wrapText="1" readingOrder="1"/>
    </xf>
    <xf numFmtId="0" fontId="82" fillId="42" borderId="51" xfId="6014" applyFont="1" applyFill="1" applyBorder="1" applyAlignment="1">
      <alignment horizontal="center" vertical="center" wrapText="1" readingOrder="1"/>
    </xf>
    <xf numFmtId="1" fontId="82" fillId="42" borderId="51" xfId="6014" applyNumberFormat="1" applyFont="1" applyFill="1" applyBorder="1" applyAlignment="1">
      <alignment horizontal="center" vertical="center" wrapText="1" readingOrder="1"/>
    </xf>
    <xf numFmtId="0" fontId="82" fillId="37" borderId="51" xfId="6014" applyFont="1" applyFill="1" applyBorder="1" applyAlignment="1">
      <alignment horizontal="left" vertical="center" wrapText="1" readingOrder="1"/>
    </xf>
    <xf numFmtId="0" fontId="82" fillId="0" borderId="51" xfId="6014" applyFont="1" applyBorder="1" applyAlignment="1">
      <alignment horizontal="center" vertical="center" wrapText="1" readingOrder="1"/>
    </xf>
    <xf numFmtId="16" fontId="82" fillId="0" borderId="51" xfId="6014" applyNumberFormat="1" applyFont="1" applyBorder="1" applyAlignment="1">
      <alignment horizontal="center" vertical="center" wrapText="1" readingOrder="1"/>
    </xf>
    <xf numFmtId="1" fontId="82" fillId="0" borderId="51" xfId="6014" applyNumberFormat="1" applyFont="1" applyBorder="1" applyAlignment="1">
      <alignment horizontal="center" vertical="center" wrapText="1" readingOrder="1"/>
    </xf>
    <xf numFmtId="0" fontId="82" fillId="0" borderId="51" xfId="6014" applyFont="1" applyBorder="1" applyAlignment="1">
      <alignment vertical="center" wrapText="1" readingOrder="1"/>
    </xf>
    <xf numFmtId="1" fontId="0" fillId="0" borderId="35" xfId="0" applyNumberFormat="1" applyFill="1" applyBorder="1"/>
    <xf numFmtId="9" fontId="16" fillId="44" borderId="52" xfId="1" applyFont="1" applyFill="1" applyBorder="1" applyAlignment="1">
      <alignment horizontal="center"/>
    </xf>
    <xf numFmtId="9" fontId="0" fillId="0" borderId="35" xfId="1" applyFont="1" applyFill="1" applyBorder="1"/>
    <xf numFmtId="9" fontId="61" fillId="0" borderId="0" xfId="1" applyFont="1" applyAlignment="1" applyProtection="1">
      <alignment horizontal="center" vertical="center"/>
      <protection hidden="1"/>
    </xf>
    <xf numFmtId="1" fontId="77" fillId="47" borderId="17" xfId="6012" applyNumberFormat="1" applyFont="1" applyFill="1" applyBorder="1" applyAlignment="1" applyProtection="1">
      <alignment horizontal="center" vertical="center"/>
      <protection hidden="1"/>
    </xf>
    <xf numFmtId="1" fontId="77" fillId="50" borderId="0" xfId="6012" applyNumberFormat="1" applyFont="1" applyFill="1" applyAlignment="1" applyProtection="1">
      <alignment horizontal="center"/>
      <protection hidden="1"/>
    </xf>
    <xf numFmtId="1" fontId="77" fillId="0" borderId="0" xfId="6012" applyNumberFormat="1" applyFont="1" applyProtection="1">
      <protection hidden="1"/>
    </xf>
    <xf numFmtId="0" fontId="74" fillId="0" borderId="40" xfId="0" applyFont="1" applyBorder="1" applyAlignment="1">
      <alignment horizontal="left" vertical="center" wrapText="1" readingOrder="1"/>
    </xf>
    <xf numFmtId="0" fontId="74" fillId="0" borderId="17" xfId="0" applyFont="1" applyBorder="1" applyAlignment="1">
      <alignment horizontal="left" vertical="center" wrapText="1" readingOrder="1"/>
    </xf>
    <xf numFmtId="0" fontId="74" fillId="0" borderId="41" xfId="0" applyFont="1" applyBorder="1" applyAlignment="1">
      <alignment horizontal="left" vertical="center" wrapText="1" readingOrder="1"/>
    </xf>
    <xf numFmtId="0" fontId="74" fillId="46" borderId="41" xfId="0" applyFont="1" applyFill="1" applyBorder="1" applyAlignment="1">
      <alignment horizontal="left" vertical="center" wrapText="1" readingOrder="1"/>
    </xf>
    <xf numFmtId="0" fontId="74" fillId="46" borderId="17" xfId="0" applyFont="1" applyFill="1" applyBorder="1" applyAlignment="1">
      <alignment horizontal="left" vertical="center" wrapText="1" readingOrder="1"/>
    </xf>
    <xf numFmtId="0" fontId="74" fillId="0" borderId="45" xfId="0" applyFont="1" applyBorder="1" applyAlignment="1">
      <alignment horizontal="center" vertical="center" wrapText="1" readingOrder="1"/>
    </xf>
    <xf numFmtId="0" fontId="74" fillId="0" borderId="46" xfId="0" applyFont="1" applyBorder="1" applyAlignment="1">
      <alignment horizontal="center" vertical="center" wrapText="1" readingOrder="1"/>
    </xf>
    <xf numFmtId="0" fontId="74" fillId="46" borderId="40" xfId="0" applyFont="1" applyFill="1" applyBorder="1" applyAlignment="1">
      <alignment horizontal="left" vertical="center" wrapText="1" readingOrder="1"/>
    </xf>
    <xf numFmtId="0" fontId="74" fillId="0" borderId="42" xfId="0" applyFont="1" applyBorder="1" applyAlignment="1">
      <alignment horizontal="left" vertical="center" wrapText="1" readingOrder="1"/>
    </xf>
    <xf numFmtId="0" fontId="74" fillId="0" borderId="43" xfId="0" applyFont="1" applyBorder="1" applyAlignment="1">
      <alignment horizontal="left" vertical="center" wrapText="1" readingOrder="1"/>
    </xf>
    <xf numFmtId="0" fontId="80" fillId="35" borderId="51" xfId="6014" applyFont="1" applyFill="1" applyBorder="1" applyAlignment="1">
      <alignment horizontal="center" vertical="center" wrapText="1" readingOrder="1"/>
    </xf>
    <xf numFmtId="0" fontId="66" fillId="29" borderId="17" xfId="0" applyFont="1" applyFill="1" applyBorder="1" applyAlignment="1" applyProtection="1">
      <alignment horizontal="center" vertical="center"/>
      <protection hidden="1"/>
    </xf>
    <xf numFmtId="0" fontId="66" fillId="43" borderId="17" xfId="0" applyFont="1" applyFill="1" applyBorder="1" applyAlignment="1" applyProtection="1">
      <alignment horizontal="center" vertical="center"/>
      <protection hidden="1"/>
    </xf>
    <xf numFmtId="0" fontId="66" fillId="29" borderId="49" xfId="0" applyFont="1" applyFill="1" applyBorder="1" applyAlignment="1" applyProtection="1">
      <alignment horizontal="center" vertical="center"/>
      <protection hidden="1"/>
    </xf>
    <xf numFmtId="0" fontId="66" fillId="29" borderId="19" xfId="0" applyFont="1" applyFill="1" applyBorder="1" applyAlignment="1" applyProtection="1">
      <alignment horizontal="center" vertical="center"/>
      <protection hidden="1"/>
    </xf>
    <xf numFmtId="0" fontId="66" fillId="43" borderId="19" xfId="0" applyFont="1" applyFill="1" applyBorder="1" applyAlignment="1" applyProtection="1">
      <alignment horizontal="center" vertical="center"/>
      <protection hidden="1"/>
    </xf>
    <xf numFmtId="0" fontId="66" fillId="29" borderId="48" xfId="0" applyFont="1" applyFill="1" applyBorder="1" applyAlignment="1" applyProtection="1">
      <alignment horizontal="center" vertical="center"/>
      <protection hidden="1"/>
    </xf>
    <xf numFmtId="0" fontId="66" fillId="29" borderId="0" xfId="0" applyFont="1" applyFill="1" applyBorder="1" applyAlignment="1" applyProtection="1">
      <alignment horizontal="center" vertical="center"/>
      <protection hidden="1"/>
    </xf>
    <xf numFmtId="16" fontId="69" fillId="39" borderId="45" xfId="6010" applyNumberFormat="1" applyFont="1" applyFill="1" applyBorder="1" applyAlignment="1" applyProtection="1">
      <alignment horizontal="left" vertical="center" readingOrder="1"/>
      <protection hidden="1"/>
    </xf>
    <xf numFmtId="16" fontId="69" fillId="39" borderId="47" xfId="6010" applyNumberFormat="1" applyFont="1" applyFill="1" applyBorder="1" applyAlignment="1" applyProtection="1">
      <alignment horizontal="left" vertical="center" readingOrder="1"/>
      <protection hidden="1"/>
    </xf>
    <xf numFmtId="16" fontId="69" fillId="39" borderId="46" xfId="6010" applyNumberFormat="1" applyFont="1" applyFill="1" applyBorder="1" applyAlignment="1" applyProtection="1">
      <alignment horizontal="left" vertical="center" readingOrder="1"/>
      <protection hidden="1"/>
    </xf>
    <xf numFmtId="16" fontId="69" fillId="0" borderId="45" xfId="6010" applyNumberFormat="1" applyFont="1" applyFill="1" applyBorder="1" applyAlignment="1" applyProtection="1">
      <alignment horizontal="left" vertical="center" readingOrder="1"/>
      <protection hidden="1"/>
    </xf>
    <xf numFmtId="16" fontId="69" fillId="0" borderId="47" xfId="6010" applyNumberFormat="1" applyFont="1" applyFill="1" applyBorder="1" applyAlignment="1" applyProtection="1">
      <alignment horizontal="left" vertical="center" readingOrder="1"/>
      <protection hidden="1"/>
    </xf>
    <xf numFmtId="16" fontId="69" fillId="0" borderId="46" xfId="6010" applyNumberFormat="1" applyFont="1" applyFill="1" applyBorder="1" applyAlignment="1" applyProtection="1">
      <alignment horizontal="left" vertical="center" readingOrder="1"/>
      <protection hidden="1"/>
    </xf>
    <xf numFmtId="16" fontId="68" fillId="29" borderId="45" xfId="6010" applyNumberFormat="1" applyFont="1" applyFill="1" applyBorder="1" applyAlignment="1" applyProtection="1">
      <alignment horizontal="center" vertical="center" readingOrder="1"/>
      <protection hidden="1"/>
    </xf>
    <xf numFmtId="16" fontId="68" fillId="29" borderId="47" xfId="6010" applyNumberFormat="1" applyFont="1" applyFill="1" applyBorder="1" applyAlignment="1" applyProtection="1">
      <alignment horizontal="center" vertical="center" readingOrder="1"/>
      <protection hidden="1"/>
    </xf>
    <xf numFmtId="16" fontId="68" fillId="29" borderId="46" xfId="6010" applyNumberFormat="1" applyFont="1" applyFill="1" applyBorder="1" applyAlignment="1" applyProtection="1">
      <alignment horizontal="center" vertical="center" readingOrder="1"/>
      <protection hidden="1"/>
    </xf>
    <xf numFmtId="16" fontId="69" fillId="0" borderId="17" xfId="6010" applyNumberFormat="1" applyFont="1" applyFill="1" applyBorder="1" applyAlignment="1" applyProtection="1">
      <alignment horizontal="left" vertical="center" readingOrder="1"/>
      <protection hidden="1"/>
    </xf>
    <xf numFmtId="16" fontId="69" fillId="39" borderId="17" xfId="6010" applyNumberFormat="1" applyFont="1" applyFill="1" applyBorder="1" applyAlignment="1" applyProtection="1">
      <alignment horizontal="left" vertical="center" readingOrder="1"/>
      <protection hidden="1"/>
    </xf>
    <xf numFmtId="0" fontId="60" fillId="35" borderId="31" xfId="6010" applyFont="1" applyFill="1" applyBorder="1" applyAlignment="1">
      <alignment horizontal="center" vertical="center" wrapText="1" readingOrder="1"/>
    </xf>
    <xf numFmtId="0" fontId="60" fillId="35" borderId="32" xfId="6010" applyFont="1" applyFill="1" applyBorder="1" applyAlignment="1">
      <alignment horizontal="center" vertical="center" wrapText="1" readingOrder="1"/>
    </xf>
  </cellXfs>
  <cellStyles count="6015">
    <cellStyle name="20% - Accent1 2" xfId="2224"/>
    <cellStyle name="20% - Accent1 2 2" xfId="2225"/>
    <cellStyle name="20% - Accent1 3" xfId="2226"/>
    <cellStyle name="20% - Accent2 2" xfId="2227"/>
    <cellStyle name="20% - Accent2 2 2" xfId="2228"/>
    <cellStyle name="20% - Accent2 3" xfId="2229"/>
    <cellStyle name="20% - Accent3 2" xfId="2230"/>
    <cellStyle name="20% - Accent3 2 2" xfId="2231"/>
    <cellStyle name="20% - Accent3 3" xfId="2232"/>
    <cellStyle name="20% - Accent4 2" xfId="2233"/>
    <cellStyle name="20% - Accent4 2 2" xfId="2234"/>
    <cellStyle name="20% - Accent4 3" xfId="2235"/>
    <cellStyle name="20% - Accent5 2" xfId="2236"/>
    <cellStyle name="20% - Accent5 2 2" xfId="2237"/>
    <cellStyle name="20% - Accent5 3" xfId="2238"/>
    <cellStyle name="20% - Accent6 2" xfId="2239"/>
    <cellStyle name="20% - Accent6 2 2" xfId="2240"/>
    <cellStyle name="20% - Accent6 3" xfId="2241"/>
    <cellStyle name="40% - Accent1 2" xfId="2242"/>
    <cellStyle name="40% - Accent1 2 2" xfId="2243"/>
    <cellStyle name="40% - Accent1 3" xfId="2244"/>
    <cellStyle name="40% - Accent2 2" xfId="2245"/>
    <cellStyle name="40% - Accent2 2 2" xfId="2246"/>
    <cellStyle name="40% - Accent2 3" xfId="2247"/>
    <cellStyle name="40% - Accent3 2" xfId="2248"/>
    <cellStyle name="40% - Accent3 2 2" xfId="2249"/>
    <cellStyle name="40% - Accent3 3" xfId="2250"/>
    <cellStyle name="40% - Accent4 2" xfId="2251"/>
    <cellStyle name="40% - Accent4 2 2" xfId="2252"/>
    <cellStyle name="40% - Accent4 3" xfId="2253"/>
    <cellStyle name="40% - Accent5 2" xfId="2254"/>
    <cellStyle name="40% - Accent5 2 2" xfId="2255"/>
    <cellStyle name="40% - Accent5 3" xfId="2256"/>
    <cellStyle name="40% - Accent6 2" xfId="2257"/>
    <cellStyle name="40% - Accent6 2 2" xfId="2258"/>
    <cellStyle name="40% - Accent6 3" xfId="2259"/>
    <cellStyle name="60% - Accent1 2" xfId="2260"/>
    <cellStyle name="60% - Accent1 3" xfId="2261"/>
    <cellStyle name="60% - Accent2 2" xfId="2262"/>
    <cellStyle name="60% - Accent2 3" xfId="2263"/>
    <cellStyle name="60% - Accent3 2" xfId="2264"/>
    <cellStyle name="60% - Accent3 3" xfId="2265"/>
    <cellStyle name="60% - Accent4 2" xfId="2266"/>
    <cellStyle name="60% - Accent4 3" xfId="2267"/>
    <cellStyle name="60% - Accent5 2" xfId="2268"/>
    <cellStyle name="60% - Accent5 3" xfId="2269"/>
    <cellStyle name="60% - Accent6 2" xfId="2270"/>
    <cellStyle name="60% - Accent6 3" xfId="2271"/>
    <cellStyle name="Accent1 2" xfId="2272"/>
    <cellStyle name="Accent1 3" xfId="2273"/>
    <cellStyle name="Accent2 2" xfId="2274"/>
    <cellStyle name="Accent2 3" xfId="2275"/>
    <cellStyle name="Accent3 2" xfId="2276"/>
    <cellStyle name="Accent3 3" xfId="2277"/>
    <cellStyle name="Accent4 2" xfId="2278"/>
    <cellStyle name="Accent4 3" xfId="2279"/>
    <cellStyle name="Accent5 2" xfId="2280"/>
    <cellStyle name="Accent5 3" xfId="2281"/>
    <cellStyle name="Accent6 2" xfId="2282"/>
    <cellStyle name="Accent6 3" xfId="2283"/>
    <cellStyle name="Bad 2" xfId="2284"/>
    <cellStyle name="Bad 3" xfId="2285"/>
    <cellStyle name="Calculation 2" xfId="2286"/>
    <cellStyle name="Calculation 3" xfId="2287"/>
    <cellStyle name="Check Cell 2" xfId="2288"/>
    <cellStyle name="Check Cell 3" xfId="2289"/>
    <cellStyle name="Comma 10" xfId="2290"/>
    <cellStyle name="Comma 10 2" xfId="2444"/>
    <cellStyle name="Comma 10 2 2" xfId="2456"/>
    <cellStyle name="Comma 10 2 2 2" xfId="2964"/>
    <cellStyle name="Comma 10 2 2 2 2" xfId="3901"/>
    <cellStyle name="Comma 10 2 2 2 2 2" xfId="5760"/>
    <cellStyle name="Comma 10 2 2 2 3" xfId="4832"/>
    <cellStyle name="Comma 10 2 2 3" xfId="3433"/>
    <cellStyle name="Comma 10 2 2 3 2" xfId="5293"/>
    <cellStyle name="Comma 10 2 2 4" xfId="4365"/>
    <cellStyle name="Comma 10 2 3" xfId="2654"/>
    <cellStyle name="Comma 10 2 4" xfId="2952"/>
    <cellStyle name="Comma 10 2 4 2" xfId="3889"/>
    <cellStyle name="Comma 10 2 4 2 2" xfId="5748"/>
    <cellStyle name="Comma 10 2 4 3" xfId="4820"/>
    <cellStyle name="Comma 10 2 5" xfId="3421"/>
    <cellStyle name="Comma 10 2 5 2" xfId="5281"/>
    <cellStyle name="Comma 10 2 6" xfId="4353"/>
    <cellStyle name="Comma 10 3" xfId="2455"/>
    <cellStyle name="Comma 10 3 2" xfId="2963"/>
    <cellStyle name="Comma 10 3 2 2" xfId="3900"/>
    <cellStyle name="Comma 10 3 2 2 2" xfId="5759"/>
    <cellStyle name="Comma 10 3 2 3" xfId="4831"/>
    <cellStyle name="Comma 10 3 3" xfId="3432"/>
    <cellStyle name="Comma 10 3 3 2" xfId="5292"/>
    <cellStyle name="Comma 10 3 4" xfId="4364"/>
    <cellStyle name="Comma 10 4" xfId="2666"/>
    <cellStyle name="Comma 10 4 2" xfId="3170"/>
    <cellStyle name="Comma 10 4 2 2" xfId="4106"/>
    <cellStyle name="Comma 10 4 2 2 2" xfId="5965"/>
    <cellStyle name="Comma 10 4 2 3" xfId="5037"/>
    <cellStyle name="Comma 10 4 3" xfId="3639"/>
    <cellStyle name="Comma 10 4 3 2" xfId="5498"/>
    <cellStyle name="Comma 10 4 4" xfId="4570"/>
    <cellStyle name="Comma 10 5" xfId="2845"/>
    <cellStyle name="Comma 10 5 2" xfId="3786"/>
    <cellStyle name="Comma 10 5 2 2" xfId="5645"/>
    <cellStyle name="Comma 10 5 3" xfId="4717"/>
    <cellStyle name="Comma 10 6" xfId="3321"/>
    <cellStyle name="Comma 10 6 2" xfId="5181"/>
    <cellStyle name="Comma 10 7" xfId="4253"/>
    <cellStyle name="Comma 11" xfId="2291"/>
    <cellStyle name="Comma 11 2" xfId="2445"/>
    <cellStyle name="Comma 11 2 2" xfId="2458"/>
    <cellStyle name="Comma 11 2 2 2" xfId="2966"/>
    <cellStyle name="Comma 11 2 2 2 2" xfId="3903"/>
    <cellStyle name="Comma 11 2 2 2 2 2" xfId="5762"/>
    <cellStyle name="Comma 11 2 2 2 3" xfId="4834"/>
    <cellStyle name="Comma 11 2 2 3" xfId="3435"/>
    <cellStyle name="Comma 11 2 2 3 2" xfId="5295"/>
    <cellStyle name="Comma 11 2 2 4" xfId="4367"/>
    <cellStyle name="Comma 11 2 3" xfId="2953"/>
    <cellStyle name="Comma 11 2 3 2" xfId="3890"/>
    <cellStyle name="Comma 11 2 3 2 2" xfId="5749"/>
    <cellStyle name="Comma 11 2 3 3" xfId="4821"/>
    <cellStyle name="Comma 11 2 4" xfId="3422"/>
    <cellStyle name="Comma 11 2 4 2" xfId="5282"/>
    <cellStyle name="Comma 11 2 5" xfId="4354"/>
    <cellStyle name="Comma 11 3" xfId="2457"/>
    <cellStyle name="Comma 11 3 2" xfId="2965"/>
    <cellStyle name="Comma 11 3 2 2" xfId="3902"/>
    <cellStyle name="Comma 11 3 2 2 2" xfId="5761"/>
    <cellStyle name="Comma 11 3 2 3" xfId="4833"/>
    <cellStyle name="Comma 11 3 3" xfId="3434"/>
    <cellStyle name="Comma 11 3 3 2" xfId="5294"/>
    <cellStyle name="Comma 11 3 4" xfId="4366"/>
    <cellStyle name="Comma 11 4" xfId="2667"/>
    <cellStyle name="Comma 11 4 2" xfId="3171"/>
    <cellStyle name="Comma 11 4 2 2" xfId="4107"/>
    <cellStyle name="Comma 11 4 2 2 2" xfId="5966"/>
    <cellStyle name="Comma 11 4 2 3" xfId="5038"/>
    <cellStyle name="Comma 11 4 3" xfId="3640"/>
    <cellStyle name="Comma 11 4 3 2" xfId="5499"/>
    <cellStyle name="Comma 11 4 4" xfId="4571"/>
    <cellStyle name="Comma 11 5" xfId="2846"/>
    <cellStyle name="Comma 11 5 2" xfId="3787"/>
    <cellStyle name="Comma 11 5 2 2" xfId="5646"/>
    <cellStyle name="Comma 11 5 3" xfId="4718"/>
    <cellStyle name="Comma 11 6" xfId="3322"/>
    <cellStyle name="Comma 11 6 2" xfId="5182"/>
    <cellStyle name="Comma 11 7" xfId="4254"/>
    <cellStyle name="Comma 12" xfId="2656"/>
    <cellStyle name="Comma 12 2" xfId="3161"/>
    <cellStyle name="Comma 12 2 2" xfId="4098"/>
    <cellStyle name="Comma 12 2 2 2" xfId="5957"/>
    <cellStyle name="Comma 12 2 3" xfId="5029"/>
    <cellStyle name="Comma 12 3" xfId="3630"/>
    <cellStyle name="Comma 12 3 2" xfId="5490"/>
    <cellStyle name="Comma 12 4" xfId="4562"/>
    <cellStyle name="Comma 13" xfId="2661"/>
    <cellStyle name="Comma 13 2" xfId="3166"/>
    <cellStyle name="Comma 13 2 2" xfId="4102"/>
    <cellStyle name="Comma 13 2 2 2" xfId="5961"/>
    <cellStyle name="Comma 13 2 3" xfId="5033"/>
    <cellStyle name="Comma 13 3" xfId="3635"/>
    <cellStyle name="Comma 13 3 2" xfId="5494"/>
    <cellStyle name="Comma 13 4" xfId="4566"/>
    <cellStyle name="Comma 14" xfId="2658"/>
    <cellStyle name="Comma 14 2" xfId="3632"/>
    <cellStyle name="Comma 15" xfId="3163"/>
    <cellStyle name="Comma 2" xfId="14"/>
    <cellStyle name="Comma 2 10" xfId="77"/>
    <cellStyle name="Comma 2 100" xfId="78"/>
    <cellStyle name="Comma 2 101" xfId="79"/>
    <cellStyle name="Comma 2 102" xfId="80"/>
    <cellStyle name="Comma 2 103" xfId="81"/>
    <cellStyle name="Comma 2 104" xfId="82"/>
    <cellStyle name="Comma 2 105" xfId="83"/>
    <cellStyle name="Comma 2 106" xfId="84"/>
    <cellStyle name="Comma 2 107" xfId="85"/>
    <cellStyle name="Comma 2 108" xfId="86"/>
    <cellStyle name="Comma 2 109" xfId="87"/>
    <cellStyle name="Comma 2 11" xfId="88"/>
    <cellStyle name="Comma 2 110" xfId="89"/>
    <cellStyle name="Comma 2 111" xfId="90"/>
    <cellStyle name="Comma 2 112" xfId="91"/>
    <cellStyle name="Comma 2 113" xfId="92"/>
    <cellStyle name="Comma 2 114" xfId="93"/>
    <cellStyle name="Comma 2 115" xfId="94"/>
    <cellStyle name="Comma 2 116" xfId="95"/>
    <cellStyle name="Comma 2 117" xfId="96"/>
    <cellStyle name="Comma 2 118" xfId="97"/>
    <cellStyle name="Comma 2 119" xfId="98"/>
    <cellStyle name="Comma 2 12" xfId="99"/>
    <cellStyle name="Comma 2 120" xfId="100"/>
    <cellStyle name="Comma 2 121" xfId="101"/>
    <cellStyle name="Comma 2 122" xfId="102"/>
    <cellStyle name="Comma 2 123" xfId="103"/>
    <cellStyle name="Comma 2 124" xfId="104"/>
    <cellStyle name="Comma 2 125" xfId="105"/>
    <cellStyle name="Comma 2 126" xfId="106"/>
    <cellStyle name="Comma 2 127" xfId="107"/>
    <cellStyle name="Comma 2 128" xfId="108"/>
    <cellStyle name="Comma 2 129" xfId="109"/>
    <cellStyle name="Comma 2 13" xfId="110"/>
    <cellStyle name="Comma 2 130" xfId="111"/>
    <cellStyle name="Comma 2 131" xfId="112"/>
    <cellStyle name="Comma 2 132" xfId="113"/>
    <cellStyle name="Comma 2 133" xfId="114"/>
    <cellStyle name="Comma 2 134" xfId="115"/>
    <cellStyle name="Comma 2 135" xfId="116"/>
    <cellStyle name="Comma 2 136" xfId="117"/>
    <cellStyle name="Comma 2 137" xfId="118"/>
    <cellStyle name="Comma 2 138" xfId="119"/>
    <cellStyle name="Comma 2 139" xfId="120"/>
    <cellStyle name="Comma 2 14" xfId="121"/>
    <cellStyle name="Comma 2 140" xfId="122"/>
    <cellStyle name="Comma 2 141" xfId="123"/>
    <cellStyle name="Comma 2 142" xfId="124"/>
    <cellStyle name="Comma 2 143" xfId="125"/>
    <cellStyle name="Comma 2 144" xfId="126"/>
    <cellStyle name="Comma 2 145" xfId="127"/>
    <cellStyle name="Comma 2 146" xfId="128"/>
    <cellStyle name="Comma 2 147" xfId="129"/>
    <cellStyle name="Comma 2 148" xfId="130"/>
    <cellStyle name="Comma 2 149" xfId="131"/>
    <cellStyle name="Comma 2 15" xfId="132"/>
    <cellStyle name="Comma 2 150" xfId="133"/>
    <cellStyle name="Comma 2 151" xfId="134"/>
    <cellStyle name="Comma 2 152" xfId="135"/>
    <cellStyle name="Comma 2 153" xfId="136"/>
    <cellStyle name="Comma 2 154" xfId="137"/>
    <cellStyle name="Comma 2 155" xfId="138"/>
    <cellStyle name="Comma 2 156" xfId="139"/>
    <cellStyle name="Comma 2 157" xfId="140"/>
    <cellStyle name="Comma 2 158" xfId="141"/>
    <cellStyle name="Comma 2 159" xfId="142"/>
    <cellStyle name="Comma 2 16" xfId="143"/>
    <cellStyle name="Comma 2 160" xfId="144"/>
    <cellStyle name="Comma 2 161" xfId="145"/>
    <cellStyle name="Comma 2 162" xfId="146"/>
    <cellStyle name="Comma 2 163" xfId="147"/>
    <cellStyle name="Comma 2 164" xfId="148"/>
    <cellStyle name="Comma 2 165" xfId="149"/>
    <cellStyle name="Comma 2 166" xfId="150"/>
    <cellStyle name="Comma 2 167" xfId="151"/>
    <cellStyle name="Comma 2 168" xfId="152"/>
    <cellStyle name="Comma 2 169" xfId="153"/>
    <cellStyle name="Comma 2 17" xfId="154"/>
    <cellStyle name="Comma 2 170" xfId="155"/>
    <cellStyle name="Comma 2 171" xfId="156"/>
    <cellStyle name="Comma 2 172" xfId="157"/>
    <cellStyle name="Comma 2 173" xfId="158"/>
    <cellStyle name="Comma 2 18" xfId="159"/>
    <cellStyle name="Comma 2 19" xfId="160"/>
    <cellStyle name="Comma 2 2" xfId="24"/>
    <cellStyle name="Comma 2 2 2" xfId="161"/>
    <cellStyle name="Comma 2 2 2 2" xfId="2724"/>
    <cellStyle name="Comma 2 2 2 2 2" xfId="3214"/>
    <cellStyle name="Comma 2 2 2 2 2 2" xfId="4144"/>
    <cellStyle name="Comma 2 2 2 2 2 2 2" xfId="6003"/>
    <cellStyle name="Comma 2 2 2 2 2 3" xfId="5075"/>
    <cellStyle name="Comma 2 2 2 2 3" xfId="3677"/>
    <cellStyle name="Comma 2 2 2 2 3 2" xfId="5536"/>
    <cellStyle name="Comma 2 2 2 2 4" xfId="4608"/>
    <cellStyle name="Comma 2 2 3" xfId="162"/>
    <cellStyle name="Comma 2 2 4" xfId="163"/>
    <cellStyle name="Comma 2 2 4 2" xfId="2404"/>
    <cellStyle name="Comma 2 2 4 2 2" xfId="2461"/>
    <cellStyle name="Comma 2 2 4 2 2 2" xfId="2969"/>
    <cellStyle name="Comma 2 2 4 2 2 2 2" xfId="3906"/>
    <cellStyle name="Comma 2 2 4 2 2 2 2 2" xfId="5765"/>
    <cellStyle name="Comma 2 2 4 2 2 2 3" xfId="4837"/>
    <cellStyle name="Comma 2 2 4 2 2 3" xfId="3438"/>
    <cellStyle name="Comma 2 2 4 2 2 3 2" xfId="5298"/>
    <cellStyle name="Comma 2 2 4 2 2 4" xfId="4370"/>
    <cellStyle name="Comma 2 2 4 2 3" xfId="2912"/>
    <cellStyle name="Comma 2 2 4 2 3 2" xfId="3849"/>
    <cellStyle name="Comma 2 2 4 2 3 2 2" xfId="5708"/>
    <cellStyle name="Comma 2 2 4 2 3 3" xfId="4780"/>
    <cellStyle name="Comma 2 2 4 2 4" xfId="3381"/>
    <cellStyle name="Comma 2 2 4 2 4 2" xfId="5241"/>
    <cellStyle name="Comma 2 2 4 2 5" xfId="4313"/>
    <cellStyle name="Comma 2 2 4 3" xfId="2460"/>
    <cellStyle name="Comma 2 2 4 3 2" xfId="2968"/>
    <cellStyle name="Comma 2 2 4 3 2 2" xfId="3905"/>
    <cellStyle name="Comma 2 2 4 3 2 2 2" xfId="5764"/>
    <cellStyle name="Comma 2 2 4 3 2 3" xfId="4836"/>
    <cellStyle name="Comma 2 2 4 3 3" xfId="3437"/>
    <cellStyle name="Comma 2 2 4 3 3 2" xfId="5297"/>
    <cellStyle name="Comma 2 2 4 3 4" xfId="4369"/>
    <cellStyle name="Comma 2 2 4 4" xfId="2779"/>
    <cellStyle name="Comma 2 2 4 4 2" xfId="3730"/>
    <cellStyle name="Comma 2 2 4 4 2 2" xfId="5589"/>
    <cellStyle name="Comma 2 2 4 4 3" xfId="4661"/>
    <cellStyle name="Comma 2 2 4 5" xfId="3280"/>
    <cellStyle name="Comma 2 2 4 5 2" xfId="5141"/>
    <cellStyle name="Comma 2 2 4 6" xfId="4213"/>
    <cellStyle name="Comma 2 2 5" xfId="2358"/>
    <cellStyle name="Comma 2 2 5 2" xfId="2462"/>
    <cellStyle name="Comma 2 2 5 2 2" xfId="2970"/>
    <cellStyle name="Comma 2 2 5 2 2 2" xfId="3907"/>
    <cellStyle name="Comma 2 2 5 2 2 2 2" xfId="5766"/>
    <cellStyle name="Comma 2 2 5 2 2 3" xfId="4838"/>
    <cellStyle name="Comma 2 2 5 2 3" xfId="3439"/>
    <cellStyle name="Comma 2 2 5 2 3 2" xfId="5299"/>
    <cellStyle name="Comma 2 2 5 2 4" xfId="4371"/>
    <cellStyle name="Comma 2 2 5 3" xfId="2866"/>
    <cellStyle name="Comma 2 2 5 3 2" xfId="3803"/>
    <cellStyle name="Comma 2 2 5 3 2 2" xfId="5662"/>
    <cellStyle name="Comma 2 2 5 3 3" xfId="4734"/>
    <cellStyle name="Comma 2 2 5 4" xfId="3335"/>
    <cellStyle name="Comma 2 2 5 4 2" xfId="5195"/>
    <cellStyle name="Comma 2 2 5 5" xfId="4267"/>
    <cellStyle name="Comma 2 2 6" xfId="2459"/>
    <cellStyle name="Comma 2 2 6 2" xfId="2967"/>
    <cellStyle name="Comma 2 2 6 2 2" xfId="3904"/>
    <cellStyle name="Comma 2 2 6 2 2 2" xfId="5763"/>
    <cellStyle name="Comma 2 2 6 2 3" xfId="4835"/>
    <cellStyle name="Comma 2 2 6 3" xfId="3436"/>
    <cellStyle name="Comma 2 2 6 3 2" xfId="5296"/>
    <cellStyle name="Comma 2 2 6 4" xfId="4368"/>
    <cellStyle name="Comma 2 2 7" xfId="2733"/>
    <cellStyle name="Comma 2 2 7 2" xfId="3684"/>
    <cellStyle name="Comma 2 2 7 2 2" xfId="5543"/>
    <cellStyle name="Comma 2 2 7 3" xfId="4615"/>
    <cellStyle name="Comma 2 2 8" xfId="3234"/>
    <cellStyle name="Comma 2 2 8 2" xfId="5095"/>
    <cellStyle name="Comma 2 2 9" xfId="4167"/>
    <cellStyle name="Comma 2 20" xfId="164"/>
    <cellStyle name="Comma 2 21" xfId="165"/>
    <cellStyle name="Comma 2 22" xfId="166"/>
    <cellStyle name="Comma 2 23" xfId="167"/>
    <cellStyle name="Comma 2 24" xfId="168"/>
    <cellStyle name="Comma 2 25" xfId="169"/>
    <cellStyle name="Comma 2 26" xfId="170"/>
    <cellStyle name="Comma 2 27" xfId="171"/>
    <cellStyle name="Comma 2 28" xfId="172"/>
    <cellStyle name="Comma 2 29" xfId="173"/>
    <cellStyle name="Comma 2 3" xfId="40"/>
    <cellStyle name="Comma 2 3 10" xfId="4181"/>
    <cellStyle name="Comma 2 3 2" xfId="174"/>
    <cellStyle name="Comma 2 3 3" xfId="175"/>
    <cellStyle name="Comma 2 3 4" xfId="176"/>
    <cellStyle name="Comma 2 3 4 2" xfId="2405"/>
    <cellStyle name="Comma 2 3 4 2 2" xfId="2465"/>
    <cellStyle name="Comma 2 3 4 2 2 2" xfId="2973"/>
    <cellStyle name="Comma 2 3 4 2 2 2 2" xfId="3910"/>
    <cellStyle name="Comma 2 3 4 2 2 2 2 2" xfId="5769"/>
    <cellStyle name="Comma 2 3 4 2 2 2 3" xfId="4841"/>
    <cellStyle name="Comma 2 3 4 2 2 3" xfId="3442"/>
    <cellStyle name="Comma 2 3 4 2 2 3 2" xfId="5302"/>
    <cellStyle name="Comma 2 3 4 2 2 4" xfId="4374"/>
    <cellStyle name="Comma 2 3 4 2 3" xfId="2913"/>
    <cellStyle name="Comma 2 3 4 2 3 2" xfId="3850"/>
    <cellStyle name="Comma 2 3 4 2 3 2 2" xfId="5709"/>
    <cellStyle name="Comma 2 3 4 2 3 3" xfId="4781"/>
    <cellStyle name="Comma 2 3 4 2 4" xfId="3382"/>
    <cellStyle name="Comma 2 3 4 2 4 2" xfId="5242"/>
    <cellStyle name="Comma 2 3 4 2 5" xfId="4314"/>
    <cellStyle name="Comma 2 3 4 3" xfId="2464"/>
    <cellStyle name="Comma 2 3 4 3 2" xfId="2972"/>
    <cellStyle name="Comma 2 3 4 3 2 2" xfId="3909"/>
    <cellStyle name="Comma 2 3 4 3 2 2 2" xfId="5768"/>
    <cellStyle name="Comma 2 3 4 3 2 3" xfId="4840"/>
    <cellStyle name="Comma 2 3 4 3 3" xfId="3441"/>
    <cellStyle name="Comma 2 3 4 3 3 2" xfId="5301"/>
    <cellStyle name="Comma 2 3 4 3 4" xfId="4373"/>
    <cellStyle name="Comma 2 3 4 4" xfId="2780"/>
    <cellStyle name="Comma 2 3 4 4 2" xfId="3731"/>
    <cellStyle name="Comma 2 3 4 4 2 2" xfId="5590"/>
    <cellStyle name="Comma 2 3 4 4 3" xfId="4662"/>
    <cellStyle name="Comma 2 3 4 5" xfId="3281"/>
    <cellStyle name="Comma 2 3 4 5 2" xfId="5142"/>
    <cellStyle name="Comma 2 3 4 6" xfId="4214"/>
    <cellStyle name="Comma 2 3 5" xfId="2372"/>
    <cellStyle name="Comma 2 3 5 2" xfId="2466"/>
    <cellStyle name="Comma 2 3 5 2 2" xfId="2974"/>
    <cellStyle name="Comma 2 3 5 2 2 2" xfId="3911"/>
    <cellStyle name="Comma 2 3 5 2 2 2 2" xfId="5770"/>
    <cellStyle name="Comma 2 3 5 2 2 3" xfId="4842"/>
    <cellStyle name="Comma 2 3 5 2 3" xfId="3443"/>
    <cellStyle name="Comma 2 3 5 2 3 2" xfId="5303"/>
    <cellStyle name="Comma 2 3 5 2 4" xfId="4375"/>
    <cellStyle name="Comma 2 3 5 3" xfId="2880"/>
    <cellStyle name="Comma 2 3 5 3 2" xfId="3817"/>
    <cellStyle name="Comma 2 3 5 3 2 2" xfId="5676"/>
    <cellStyle name="Comma 2 3 5 3 3" xfId="4748"/>
    <cellStyle name="Comma 2 3 5 4" xfId="3349"/>
    <cellStyle name="Comma 2 3 5 4 2" xfId="5209"/>
    <cellStyle name="Comma 2 3 5 5" xfId="4281"/>
    <cellStyle name="Comma 2 3 6" xfId="2463"/>
    <cellStyle name="Comma 2 3 6 2" xfId="2971"/>
    <cellStyle name="Comma 2 3 6 2 2" xfId="3908"/>
    <cellStyle name="Comma 2 3 6 2 2 2" xfId="5767"/>
    <cellStyle name="Comma 2 3 6 2 3" xfId="4839"/>
    <cellStyle name="Comma 2 3 6 3" xfId="3440"/>
    <cellStyle name="Comma 2 3 6 3 2" xfId="5300"/>
    <cellStyle name="Comma 2 3 6 4" xfId="4372"/>
    <cellStyle name="Comma 2 3 7" xfId="2665"/>
    <cellStyle name="Comma 2 3 7 2" xfId="3169"/>
    <cellStyle name="Comma 2 3 7 2 2" xfId="4105"/>
    <cellStyle name="Comma 2 3 7 2 2 2" xfId="5964"/>
    <cellStyle name="Comma 2 3 7 2 3" xfId="5036"/>
    <cellStyle name="Comma 2 3 7 3" xfId="3638"/>
    <cellStyle name="Comma 2 3 7 3 2" xfId="5497"/>
    <cellStyle name="Comma 2 3 7 4" xfId="4569"/>
    <cellStyle name="Comma 2 3 8" xfId="2747"/>
    <cellStyle name="Comma 2 3 8 2" xfId="3698"/>
    <cellStyle name="Comma 2 3 8 2 2" xfId="5557"/>
    <cellStyle name="Comma 2 3 8 3" xfId="4629"/>
    <cellStyle name="Comma 2 3 9" xfId="3248"/>
    <cellStyle name="Comma 2 3 9 2" xfId="5109"/>
    <cellStyle name="Comma 2 30" xfId="177"/>
    <cellStyle name="Comma 2 31" xfId="178"/>
    <cellStyle name="Comma 2 32" xfId="179"/>
    <cellStyle name="Comma 2 33" xfId="180"/>
    <cellStyle name="Comma 2 34" xfId="181"/>
    <cellStyle name="Comma 2 35" xfId="182"/>
    <cellStyle name="Comma 2 36" xfId="183"/>
    <cellStyle name="Comma 2 37" xfId="184"/>
    <cellStyle name="Comma 2 38" xfId="185"/>
    <cellStyle name="Comma 2 39" xfId="186"/>
    <cellStyle name="Comma 2 4" xfId="55"/>
    <cellStyle name="Comma 2 4 2" xfId="187"/>
    <cellStyle name="Comma 2 4 3" xfId="188"/>
    <cellStyle name="Comma 2 4 4" xfId="189"/>
    <cellStyle name="Comma 2 4 4 2" xfId="2406"/>
    <cellStyle name="Comma 2 4 4 2 2" xfId="2469"/>
    <cellStyle name="Comma 2 4 4 2 2 2" xfId="2977"/>
    <cellStyle name="Comma 2 4 4 2 2 2 2" xfId="3914"/>
    <cellStyle name="Comma 2 4 4 2 2 2 2 2" xfId="5773"/>
    <cellStyle name="Comma 2 4 4 2 2 2 3" xfId="4845"/>
    <cellStyle name="Comma 2 4 4 2 2 3" xfId="3446"/>
    <cellStyle name="Comma 2 4 4 2 2 3 2" xfId="5306"/>
    <cellStyle name="Comma 2 4 4 2 2 4" xfId="4378"/>
    <cellStyle name="Comma 2 4 4 2 3" xfId="2914"/>
    <cellStyle name="Comma 2 4 4 2 3 2" xfId="3851"/>
    <cellStyle name="Comma 2 4 4 2 3 2 2" xfId="5710"/>
    <cellStyle name="Comma 2 4 4 2 3 3" xfId="4782"/>
    <cellStyle name="Comma 2 4 4 2 4" xfId="3383"/>
    <cellStyle name="Comma 2 4 4 2 4 2" xfId="5243"/>
    <cellStyle name="Comma 2 4 4 2 5" xfId="4315"/>
    <cellStyle name="Comma 2 4 4 3" xfId="2468"/>
    <cellStyle name="Comma 2 4 4 3 2" xfId="2976"/>
    <cellStyle name="Comma 2 4 4 3 2 2" xfId="3913"/>
    <cellStyle name="Comma 2 4 4 3 2 2 2" xfId="5772"/>
    <cellStyle name="Comma 2 4 4 3 2 3" xfId="4844"/>
    <cellStyle name="Comma 2 4 4 3 3" xfId="3445"/>
    <cellStyle name="Comma 2 4 4 3 3 2" xfId="5305"/>
    <cellStyle name="Comma 2 4 4 3 4" xfId="4377"/>
    <cellStyle name="Comma 2 4 4 4" xfId="2781"/>
    <cellStyle name="Comma 2 4 4 4 2" xfId="3732"/>
    <cellStyle name="Comma 2 4 4 4 2 2" xfId="5591"/>
    <cellStyle name="Comma 2 4 4 4 3" xfId="4663"/>
    <cellStyle name="Comma 2 4 4 5" xfId="3282"/>
    <cellStyle name="Comma 2 4 4 5 2" xfId="5143"/>
    <cellStyle name="Comma 2 4 4 6" xfId="4215"/>
    <cellStyle name="Comma 2 4 5" xfId="2385"/>
    <cellStyle name="Comma 2 4 5 2" xfId="2470"/>
    <cellStyle name="Comma 2 4 5 2 2" xfId="2978"/>
    <cellStyle name="Comma 2 4 5 2 2 2" xfId="3915"/>
    <cellStyle name="Comma 2 4 5 2 2 2 2" xfId="5774"/>
    <cellStyle name="Comma 2 4 5 2 2 3" xfId="4846"/>
    <cellStyle name="Comma 2 4 5 2 3" xfId="3447"/>
    <cellStyle name="Comma 2 4 5 2 3 2" xfId="5307"/>
    <cellStyle name="Comma 2 4 5 2 4" xfId="4379"/>
    <cellStyle name="Comma 2 4 5 3" xfId="2893"/>
    <cellStyle name="Comma 2 4 5 3 2" xfId="3830"/>
    <cellStyle name="Comma 2 4 5 3 2 2" xfId="5689"/>
    <cellStyle name="Comma 2 4 5 3 3" xfId="4761"/>
    <cellStyle name="Comma 2 4 5 4" xfId="3362"/>
    <cellStyle name="Comma 2 4 5 4 2" xfId="5222"/>
    <cellStyle name="Comma 2 4 5 5" xfId="4294"/>
    <cellStyle name="Comma 2 4 6" xfId="2467"/>
    <cellStyle name="Comma 2 4 6 2" xfId="2975"/>
    <cellStyle name="Comma 2 4 6 2 2" xfId="3912"/>
    <cellStyle name="Comma 2 4 6 2 2 2" xfId="5771"/>
    <cellStyle name="Comma 2 4 6 2 3" xfId="4843"/>
    <cellStyle name="Comma 2 4 6 3" xfId="3444"/>
    <cellStyle name="Comma 2 4 6 3 2" xfId="5304"/>
    <cellStyle name="Comma 2 4 6 4" xfId="4376"/>
    <cellStyle name="Comma 2 4 7" xfId="2760"/>
    <cellStyle name="Comma 2 4 7 2" xfId="3711"/>
    <cellStyle name="Comma 2 4 7 2 2" xfId="5570"/>
    <cellStyle name="Comma 2 4 7 3" xfId="4642"/>
    <cellStyle name="Comma 2 4 8" xfId="3261"/>
    <cellStyle name="Comma 2 4 8 2" xfId="5122"/>
    <cellStyle name="Comma 2 4 9" xfId="4194"/>
    <cellStyle name="Comma 2 40" xfId="190"/>
    <cellStyle name="Comma 2 41" xfId="191"/>
    <cellStyle name="Comma 2 42" xfId="192"/>
    <cellStyle name="Comma 2 43" xfId="193"/>
    <cellStyle name="Comma 2 44" xfId="194"/>
    <cellStyle name="Comma 2 45" xfId="195"/>
    <cellStyle name="Comma 2 46" xfId="196"/>
    <cellStyle name="Comma 2 47" xfId="197"/>
    <cellStyle name="Comma 2 48" xfId="198"/>
    <cellStyle name="Comma 2 49" xfId="199"/>
    <cellStyle name="Comma 2 5" xfId="60"/>
    <cellStyle name="Comma 2 5 2" xfId="200"/>
    <cellStyle name="Comma 2 5 3" xfId="201"/>
    <cellStyle name="Comma 2 5 4" xfId="202"/>
    <cellStyle name="Comma 2 5 4 2" xfId="2407"/>
    <cellStyle name="Comma 2 5 4 2 2" xfId="2473"/>
    <cellStyle name="Comma 2 5 4 2 2 2" xfId="2981"/>
    <cellStyle name="Comma 2 5 4 2 2 2 2" xfId="3918"/>
    <cellStyle name="Comma 2 5 4 2 2 2 2 2" xfId="5777"/>
    <cellStyle name="Comma 2 5 4 2 2 2 3" xfId="4849"/>
    <cellStyle name="Comma 2 5 4 2 2 3" xfId="3450"/>
    <cellStyle name="Comma 2 5 4 2 2 3 2" xfId="5310"/>
    <cellStyle name="Comma 2 5 4 2 2 4" xfId="4382"/>
    <cellStyle name="Comma 2 5 4 2 3" xfId="2915"/>
    <cellStyle name="Comma 2 5 4 2 3 2" xfId="3852"/>
    <cellStyle name="Comma 2 5 4 2 3 2 2" xfId="5711"/>
    <cellStyle name="Comma 2 5 4 2 3 3" xfId="4783"/>
    <cellStyle name="Comma 2 5 4 2 4" xfId="3384"/>
    <cellStyle name="Comma 2 5 4 2 4 2" xfId="5244"/>
    <cellStyle name="Comma 2 5 4 2 5" xfId="4316"/>
    <cellStyle name="Comma 2 5 4 3" xfId="2472"/>
    <cellStyle name="Comma 2 5 4 3 2" xfId="2980"/>
    <cellStyle name="Comma 2 5 4 3 2 2" xfId="3917"/>
    <cellStyle name="Comma 2 5 4 3 2 2 2" xfId="5776"/>
    <cellStyle name="Comma 2 5 4 3 2 3" xfId="4848"/>
    <cellStyle name="Comma 2 5 4 3 3" xfId="3449"/>
    <cellStyle name="Comma 2 5 4 3 3 2" xfId="5309"/>
    <cellStyle name="Comma 2 5 4 3 4" xfId="4381"/>
    <cellStyle name="Comma 2 5 4 4" xfId="2782"/>
    <cellStyle name="Comma 2 5 4 4 2" xfId="3733"/>
    <cellStyle name="Comma 2 5 4 4 2 2" xfId="5592"/>
    <cellStyle name="Comma 2 5 4 4 3" xfId="4664"/>
    <cellStyle name="Comma 2 5 4 5" xfId="3283"/>
    <cellStyle name="Comma 2 5 4 5 2" xfId="5144"/>
    <cellStyle name="Comma 2 5 4 6" xfId="4216"/>
    <cellStyle name="Comma 2 5 5" xfId="2389"/>
    <cellStyle name="Comma 2 5 5 2" xfId="2474"/>
    <cellStyle name="Comma 2 5 5 2 2" xfId="2982"/>
    <cellStyle name="Comma 2 5 5 2 2 2" xfId="3919"/>
    <cellStyle name="Comma 2 5 5 2 2 2 2" xfId="5778"/>
    <cellStyle name="Comma 2 5 5 2 2 3" xfId="4850"/>
    <cellStyle name="Comma 2 5 5 2 3" xfId="3451"/>
    <cellStyle name="Comma 2 5 5 2 3 2" xfId="5311"/>
    <cellStyle name="Comma 2 5 5 2 4" xfId="4383"/>
    <cellStyle name="Comma 2 5 5 3" xfId="2897"/>
    <cellStyle name="Comma 2 5 5 3 2" xfId="3834"/>
    <cellStyle name="Comma 2 5 5 3 2 2" xfId="5693"/>
    <cellStyle name="Comma 2 5 5 3 3" xfId="4765"/>
    <cellStyle name="Comma 2 5 5 4" xfId="3366"/>
    <cellStyle name="Comma 2 5 5 4 2" xfId="5226"/>
    <cellStyle name="Comma 2 5 5 5" xfId="4298"/>
    <cellStyle name="Comma 2 5 6" xfId="2471"/>
    <cellStyle name="Comma 2 5 6 2" xfId="2979"/>
    <cellStyle name="Comma 2 5 6 2 2" xfId="3916"/>
    <cellStyle name="Comma 2 5 6 2 2 2" xfId="5775"/>
    <cellStyle name="Comma 2 5 6 2 3" xfId="4847"/>
    <cellStyle name="Comma 2 5 6 3" xfId="3448"/>
    <cellStyle name="Comma 2 5 6 3 2" xfId="5308"/>
    <cellStyle name="Comma 2 5 6 4" xfId="4380"/>
    <cellStyle name="Comma 2 5 7" xfId="2764"/>
    <cellStyle name="Comma 2 5 7 2" xfId="3715"/>
    <cellStyle name="Comma 2 5 7 2 2" xfId="5574"/>
    <cellStyle name="Comma 2 5 7 3" xfId="4646"/>
    <cellStyle name="Comma 2 5 8" xfId="3265"/>
    <cellStyle name="Comma 2 5 8 2" xfId="5126"/>
    <cellStyle name="Comma 2 5 9" xfId="4198"/>
    <cellStyle name="Comma 2 50" xfId="203"/>
    <cellStyle name="Comma 2 51" xfId="204"/>
    <cellStyle name="Comma 2 52" xfId="205"/>
    <cellStyle name="Comma 2 53" xfId="206"/>
    <cellStyle name="Comma 2 54" xfId="207"/>
    <cellStyle name="Comma 2 55" xfId="208"/>
    <cellStyle name="Comma 2 56" xfId="209"/>
    <cellStyle name="Comma 2 57" xfId="210"/>
    <cellStyle name="Comma 2 58" xfId="211"/>
    <cellStyle name="Comma 2 59" xfId="212"/>
    <cellStyle name="Comma 2 6" xfId="76"/>
    <cellStyle name="Comma 2 6 2" xfId="213"/>
    <cellStyle name="Comma 2 6 3" xfId="214"/>
    <cellStyle name="Comma 2 6 4" xfId="215"/>
    <cellStyle name="Comma 2 6 4 2" xfId="2408"/>
    <cellStyle name="Comma 2 6 4 2 2" xfId="2477"/>
    <cellStyle name="Comma 2 6 4 2 2 2" xfId="2985"/>
    <cellStyle name="Comma 2 6 4 2 2 2 2" xfId="3922"/>
    <cellStyle name="Comma 2 6 4 2 2 2 2 2" xfId="5781"/>
    <cellStyle name="Comma 2 6 4 2 2 2 3" xfId="4853"/>
    <cellStyle name="Comma 2 6 4 2 2 3" xfId="3454"/>
    <cellStyle name="Comma 2 6 4 2 2 3 2" xfId="5314"/>
    <cellStyle name="Comma 2 6 4 2 2 4" xfId="4386"/>
    <cellStyle name="Comma 2 6 4 2 3" xfId="2916"/>
    <cellStyle name="Comma 2 6 4 2 3 2" xfId="3853"/>
    <cellStyle name="Comma 2 6 4 2 3 2 2" xfId="5712"/>
    <cellStyle name="Comma 2 6 4 2 3 3" xfId="4784"/>
    <cellStyle name="Comma 2 6 4 2 4" xfId="3385"/>
    <cellStyle name="Comma 2 6 4 2 4 2" xfId="5245"/>
    <cellStyle name="Comma 2 6 4 2 5" xfId="4317"/>
    <cellStyle name="Comma 2 6 4 3" xfId="2476"/>
    <cellStyle name="Comma 2 6 4 3 2" xfId="2984"/>
    <cellStyle name="Comma 2 6 4 3 2 2" xfId="3921"/>
    <cellStyle name="Comma 2 6 4 3 2 2 2" xfId="5780"/>
    <cellStyle name="Comma 2 6 4 3 2 3" xfId="4852"/>
    <cellStyle name="Comma 2 6 4 3 3" xfId="3453"/>
    <cellStyle name="Comma 2 6 4 3 3 2" xfId="5313"/>
    <cellStyle name="Comma 2 6 4 3 4" xfId="4385"/>
    <cellStyle name="Comma 2 6 4 4" xfId="2783"/>
    <cellStyle name="Comma 2 6 4 4 2" xfId="3734"/>
    <cellStyle name="Comma 2 6 4 4 2 2" xfId="5593"/>
    <cellStyle name="Comma 2 6 4 4 3" xfId="4665"/>
    <cellStyle name="Comma 2 6 4 5" xfId="3284"/>
    <cellStyle name="Comma 2 6 4 5 2" xfId="5145"/>
    <cellStyle name="Comma 2 6 4 6" xfId="4217"/>
    <cellStyle name="Comma 2 6 5" xfId="2403"/>
    <cellStyle name="Comma 2 6 5 2" xfId="2478"/>
    <cellStyle name="Comma 2 6 5 2 2" xfId="2986"/>
    <cellStyle name="Comma 2 6 5 2 2 2" xfId="3923"/>
    <cellStyle name="Comma 2 6 5 2 2 2 2" xfId="5782"/>
    <cellStyle name="Comma 2 6 5 2 2 3" xfId="4854"/>
    <cellStyle name="Comma 2 6 5 2 3" xfId="3455"/>
    <cellStyle name="Comma 2 6 5 2 3 2" xfId="5315"/>
    <cellStyle name="Comma 2 6 5 2 4" xfId="4387"/>
    <cellStyle name="Comma 2 6 5 3" xfId="2911"/>
    <cellStyle name="Comma 2 6 5 3 2" xfId="3848"/>
    <cellStyle name="Comma 2 6 5 3 2 2" xfId="5707"/>
    <cellStyle name="Comma 2 6 5 3 3" xfId="4779"/>
    <cellStyle name="Comma 2 6 5 4" xfId="3380"/>
    <cellStyle name="Comma 2 6 5 4 2" xfId="5240"/>
    <cellStyle name="Comma 2 6 5 5" xfId="4312"/>
    <cellStyle name="Comma 2 6 6" xfId="2475"/>
    <cellStyle name="Comma 2 6 6 2" xfId="2983"/>
    <cellStyle name="Comma 2 6 6 2 2" xfId="3920"/>
    <cellStyle name="Comma 2 6 6 2 2 2" xfId="5779"/>
    <cellStyle name="Comma 2 6 6 2 3" xfId="4851"/>
    <cellStyle name="Comma 2 6 6 3" xfId="3452"/>
    <cellStyle name="Comma 2 6 6 3 2" xfId="5312"/>
    <cellStyle name="Comma 2 6 6 4" xfId="4384"/>
    <cellStyle name="Comma 2 6 7" xfId="2778"/>
    <cellStyle name="Comma 2 6 7 2" xfId="3729"/>
    <cellStyle name="Comma 2 6 7 2 2" xfId="5588"/>
    <cellStyle name="Comma 2 6 7 3" xfId="4660"/>
    <cellStyle name="Comma 2 6 8" xfId="3279"/>
    <cellStyle name="Comma 2 6 8 2" xfId="5140"/>
    <cellStyle name="Comma 2 6 9" xfId="4212"/>
    <cellStyle name="Comma 2 60" xfId="216"/>
    <cellStyle name="Comma 2 61" xfId="217"/>
    <cellStyle name="Comma 2 62" xfId="218"/>
    <cellStyle name="Comma 2 63" xfId="219"/>
    <cellStyle name="Comma 2 64" xfId="220"/>
    <cellStyle name="Comma 2 65" xfId="221"/>
    <cellStyle name="Comma 2 66" xfId="222"/>
    <cellStyle name="Comma 2 67" xfId="223"/>
    <cellStyle name="Comma 2 68" xfId="224"/>
    <cellStyle name="Comma 2 69" xfId="225"/>
    <cellStyle name="Comma 2 7" xfId="226"/>
    <cellStyle name="Comma 2 70" xfId="227"/>
    <cellStyle name="Comma 2 71" xfId="228"/>
    <cellStyle name="Comma 2 72" xfId="229"/>
    <cellStyle name="Comma 2 73" xfId="230"/>
    <cellStyle name="Comma 2 74" xfId="231"/>
    <cellStyle name="Comma 2 75" xfId="232"/>
    <cellStyle name="Comma 2 76" xfId="233"/>
    <cellStyle name="Comma 2 77" xfId="234"/>
    <cellStyle name="Comma 2 78" xfId="235"/>
    <cellStyle name="Comma 2 79" xfId="236"/>
    <cellStyle name="Comma 2 8" xfId="237"/>
    <cellStyle name="Comma 2 80" xfId="238"/>
    <cellStyle name="Comma 2 81" xfId="239"/>
    <cellStyle name="Comma 2 82" xfId="240"/>
    <cellStyle name="Comma 2 83" xfId="241"/>
    <cellStyle name="Comma 2 84" xfId="242"/>
    <cellStyle name="Comma 2 85" xfId="243"/>
    <cellStyle name="Comma 2 86" xfId="244"/>
    <cellStyle name="Comma 2 87" xfId="245"/>
    <cellStyle name="Comma 2 88" xfId="246"/>
    <cellStyle name="Comma 2 89" xfId="247"/>
    <cellStyle name="Comma 2 9" xfId="248"/>
    <cellStyle name="Comma 2 90" xfId="249"/>
    <cellStyle name="Comma 2 91" xfId="250"/>
    <cellStyle name="Comma 2 92" xfId="251"/>
    <cellStyle name="Comma 2 93" xfId="252"/>
    <cellStyle name="Comma 2 94" xfId="253"/>
    <cellStyle name="Comma 2 95" xfId="254"/>
    <cellStyle name="Comma 2 96" xfId="255"/>
    <cellStyle name="Comma 2 97" xfId="256"/>
    <cellStyle name="Comma 2 98" xfId="257"/>
    <cellStyle name="Comma 2 99" xfId="258"/>
    <cellStyle name="Comma 20" xfId="259"/>
    <cellStyle name="Comma 3" xfId="19"/>
    <cellStyle name="Comma 3 2" xfId="260"/>
    <cellStyle name="Comma 3 2 2" xfId="2292"/>
    <cellStyle name="Comma 3 2 2 2" xfId="2446"/>
    <cellStyle name="Comma 3 2 2 2 2" xfId="2480"/>
    <cellStyle name="Comma 3 2 2 2 2 2" xfId="2988"/>
    <cellStyle name="Comma 3 2 2 2 2 2 2" xfId="3925"/>
    <cellStyle name="Comma 3 2 2 2 2 2 2 2" xfId="5784"/>
    <cellStyle name="Comma 3 2 2 2 2 2 3" xfId="4856"/>
    <cellStyle name="Comma 3 2 2 2 2 3" xfId="3457"/>
    <cellStyle name="Comma 3 2 2 2 2 3 2" xfId="5317"/>
    <cellStyle name="Comma 3 2 2 2 2 4" xfId="4389"/>
    <cellStyle name="Comma 3 2 2 2 3" xfId="2954"/>
    <cellStyle name="Comma 3 2 2 2 3 2" xfId="3891"/>
    <cellStyle name="Comma 3 2 2 2 3 2 2" xfId="5750"/>
    <cellStyle name="Comma 3 2 2 2 3 3" xfId="4822"/>
    <cellStyle name="Comma 3 2 2 2 4" xfId="3423"/>
    <cellStyle name="Comma 3 2 2 2 4 2" xfId="5283"/>
    <cellStyle name="Comma 3 2 2 2 5" xfId="4355"/>
    <cellStyle name="Comma 3 2 2 3" xfId="2479"/>
    <cellStyle name="Comma 3 2 2 3 2" xfId="2987"/>
    <cellStyle name="Comma 3 2 2 3 2 2" xfId="3924"/>
    <cellStyle name="Comma 3 2 2 3 2 2 2" xfId="5783"/>
    <cellStyle name="Comma 3 2 2 3 2 3" xfId="4855"/>
    <cellStyle name="Comma 3 2 2 3 3" xfId="3456"/>
    <cellStyle name="Comma 3 2 2 3 3 2" xfId="5316"/>
    <cellStyle name="Comma 3 2 2 3 4" xfId="4388"/>
    <cellStyle name="Comma 3 2 2 4" xfId="2725"/>
    <cellStyle name="Comma 3 2 2 5" xfId="2847"/>
    <cellStyle name="Comma 3 2 2 5 2" xfId="3788"/>
    <cellStyle name="Comma 3 2 2 5 2 2" xfId="5647"/>
    <cellStyle name="Comma 3 2 2 5 3" xfId="4719"/>
    <cellStyle name="Comma 3 2 2 6" xfId="3323"/>
    <cellStyle name="Comma 3 2 2 6 2" xfId="5183"/>
    <cellStyle name="Comma 3 2 2 7" xfId="4255"/>
    <cellStyle name="Comma 3 2 3" xfId="2668"/>
    <cellStyle name="Comma 3 2 3 2" xfId="3172"/>
    <cellStyle name="Comma 3 2 3 2 2" xfId="4108"/>
    <cellStyle name="Comma 3 2 3 2 2 2" xfId="5967"/>
    <cellStyle name="Comma 3 2 3 2 3" xfId="5039"/>
    <cellStyle name="Comma 3 2 3 3" xfId="3641"/>
    <cellStyle name="Comma 3 2 3 3 2" xfId="5500"/>
    <cellStyle name="Comma 3 2 3 4" xfId="4572"/>
    <cellStyle name="Comma 3 3" xfId="261"/>
    <cellStyle name="Comma 3 3 2" xfId="2669"/>
    <cellStyle name="Comma 3 4" xfId="262"/>
    <cellStyle name="Comma 3 4 2" xfId="2670"/>
    <cellStyle name="Comma 4" xfId="263"/>
    <cellStyle name="Comma 4 10" xfId="264"/>
    <cellStyle name="Comma 4 11" xfId="265"/>
    <cellStyle name="Comma 4 12" xfId="266"/>
    <cellStyle name="Comma 4 13" xfId="267"/>
    <cellStyle name="Comma 4 14" xfId="268"/>
    <cellStyle name="Comma 4 15" xfId="269"/>
    <cellStyle name="Comma 4 16" xfId="270"/>
    <cellStyle name="Comma 4 17" xfId="271"/>
    <cellStyle name="Comma 4 18" xfId="272"/>
    <cellStyle name="Comma 4 19" xfId="273"/>
    <cellStyle name="Comma 4 2" xfId="274"/>
    <cellStyle name="Comma 4 2 2" xfId="275"/>
    <cellStyle name="Comma 4 2 3" xfId="2671"/>
    <cellStyle name="Comma 4 2 3 2" xfId="3173"/>
    <cellStyle name="Comma 4 2 3 2 2" xfId="4109"/>
    <cellStyle name="Comma 4 2 3 2 2 2" xfId="5968"/>
    <cellStyle name="Comma 4 2 3 2 3" xfId="5040"/>
    <cellStyle name="Comma 4 2 3 3" xfId="3642"/>
    <cellStyle name="Comma 4 2 3 3 2" xfId="5501"/>
    <cellStyle name="Comma 4 2 3 4" xfId="4573"/>
    <cellStyle name="Comma 4 20" xfId="276"/>
    <cellStyle name="Comma 4 21" xfId="277"/>
    <cellStyle name="Comma 4 22" xfId="278"/>
    <cellStyle name="Comma 4 23" xfId="279"/>
    <cellStyle name="Comma 4 24" xfId="280"/>
    <cellStyle name="Comma 4 25" xfId="281"/>
    <cellStyle name="Comma 4 26" xfId="282"/>
    <cellStyle name="Comma 4 27" xfId="283"/>
    <cellStyle name="Comma 4 28" xfId="284"/>
    <cellStyle name="Comma 4 29" xfId="285"/>
    <cellStyle name="Comma 4 3" xfId="286"/>
    <cellStyle name="Comma 4 3 2" xfId="287"/>
    <cellStyle name="Comma 4 30" xfId="288"/>
    <cellStyle name="Comma 4 31" xfId="289"/>
    <cellStyle name="Comma 4 32" xfId="290"/>
    <cellStyle name="Comma 4 33" xfId="291"/>
    <cellStyle name="Comma 4 34" xfId="292"/>
    <cellStyle name="Comma 4 35" xfId="293"/>
    <cellStyle name="Comma 4 36" xfId="294"/>
    <cellStyle name="Comma 4 37" xfId="295"/>
    <cellStyle name="Comma 4 38" xfId="296"/>
    <cellStyle name="Comma 4 39" xfId="297"/>
    <cellStyle name="Comma 4 4" xfId="298"/>
    <cellStyle name="Comma 4 4 2" xfId="299"/>
    <cellStyle name="Comma 4 40" xfId="300"/>
    <cellStyle name="Comma 4 41" xfId="301"/>
    <cellStyle name="Comma 4 42" xfId="302"/>
    <cellStyle name="Comma 4 43" xfId="303"/>
    <cellStyle name="Comma 4 44" xfId="304"/>
    <cellStyle name="Comma 4 45" xfId="305"/>
    <cellStyle name="Comma 4 46" xfId="306"/>
    <cellStyle name="Comma 4 47" xfId="307"/>
    <cellStyle name="Comma 4 48" xfId="308"/>
    <cellStyle name="Comma 4 49" xfId="309"/>
    <cellStyle name="Comma 4 5" xfId="310"/>
    <cellStyle name="Comma 4 5 2" xfId="311"/>
    <cellStyle name="Comma 4 50" xfId="312"/>
    <cellStyle name="Comma 4 51" xfId="313"/>
    <cellStyle name="Comma 4 52" xfId="314"/>
    <cellStyle name="Comma 4 53" xfId="315"/>
    <cellStyle name="Comma 4 54" xfId="316"/>
    <cellStyle name="Comma 4 55" xfId="317"/>
    <cellStyle name="Comma 4 56" xfId="318"/>
    <cellStyle name="Comma 4 57" xfId="319"/>
    <cellStyle name="Comma 4 58" xfId="320"/>
    <cellStyle name="Comma 4 59" xfId="321"/>
    <cellStyle name="Comma 4 6" xfId="322"/>
    <cellStyle name="Comma 4 6 2" xfId="323"/>
    <cellStyle name="Comma 4 60" xfId="324"/>
    <cellStyle name="Comma 4 61" xfId="325"/>
    <cellStyle name="Comma 4 62" xfId="326"/>
    <cellStyle name="Comma 4 63" xfId="327"/>
    <cellStyle name="Comma 4 63 2" xfId="2785"/>
    <cellStyle name="Comma 4 64" xfId="2664"/>
    <cellStyle name="Comma 4 64 2" xfId="3168"/>
    <cellStyle name="Comma 4 64 2 2" xfId="4104"/>
    <cellStyle name="Comma 4 64 2 2 2" xfId="5963"/>
    <cellStyle name="Comma 4 64 2 3" xfId="5035"/>
    <cellStyle name="Comma 4 64 3" xfId="3637"/>
    <cellStyle name="Comma 4 64 3 2" xfId="5496"/>
    <cellStyle name="Comma 4 64 4" xfId="4568"/>
    <cellStyle name="Comma 4 7" xfId="328"/>
    <cellStyle name="Comma 4 8" xfId="329"/>
    <cellStyle name="Comma 4 9" xfId="330"/>
    <cellStyle name="Comma 5" xfId="331"/>
    <cellStyle name="Comma 5 2" xfId="332"/>
    <cellStyle name="Comma 5 2 2" xfId="2672"/>
    <cellStyle name="Comma 5 2 2 2" xfId="3174"/>
    <cellStyle name="Comma 5 3" xfId="2293"/>
    <cellStyle name="Comma 5 4" xfId="2294"/>
    <cellStyle name="Comma 5 4 2" xfId="2848"/>
    <cellStyle name="Comma 5 5" xfId="2295"/>
    <cellStyle name="Comma 5 5 2" xfId="2447"/>
    <cellStyle name="Comma 5 5 2 2" xfId="2482"/>
    <cellStyle name="Comma 5 5 2 2 2" xfId="2990"/>
    <cellStyle name="Comma 5 5 2 2 2 2" xfId="3927"/>
    <cellStyle name="Comma 5 5 2 2 2 2 2" xfId="5786"/>
    <cellStyle name="Comma 5 5 2 2 2 3" xfId="4858"/>
    <cellStyle name="Comma 5 5 2 2 3" xfId="3459"/>
    <cellStyle name="Comma 5 5 2 2 3 2" xfId="5319"/>
    <cellStyle name="Comma 5 5 2 2 4" xfId="4391"/>
    <cellStyle name="Comma 5 5 2 3" xfId="2955"/>
    <cellStyle name="Comma 5 5 2 3 2" xfId="3892"/>
    <cellStyle name="Comma 5 5 2 3 2 2" xfId="5751"/>
    <cellStyle name="Comma 5 5 2 3 3" xfId="4823"/>
    <cellStyle name="Comma 5 5 2 4" xfId="3424"/>
    <cellStyle name="Comma 5 5 2 4 2" xfId="5284"/>
    <cellStyle name="Comma 5 5 2 5" xfId="4356"/>
    <cellStyle name="Comma 5 5 3" xfId="2481"/>
    <cellStyle name="Comma 5 5 3 2" xfId="2989"/>
    <cellStyle name="Comma 5 5 3 2 2" xfId="3926"/>
    <cellStyle name="Comma 5 5 3 2 2 2" xfId="5785"/>
    <cellStyle name="Comma 5 5 3 2 3" xfId="4857"/>
    <cellStyle name="Comma 5 5 3 3" xfId="3458"/>
    <cellStyle name="Comma 5 5 3 3 2" xfId="5318"/>
    <cellStyle name="Comma 5 5 3 4" xfId="4390"/>
    <cellStyle name="Comma 5 5 4" xfId="2673"/>
    <cellStyle name="Comma 5 5 4 2" xfId="3175"/>
    <cellStyle name="Comma 5 5 4 2 2" xfId="4110"/>
    <cellStyle name="Comma 5 5 4 2 2 2" xfId="5969"/>
    <cellStyle name="Comma 5 5 4 2 3" xfId="5041"/>
    <cellStyle name="Comma 5 5 4 3" xfId="3643"/>
    <cellStyle name="Comma 5 5 4 3 2" xfId="5502"/>
    <cellStyle name="Comma 5 5 4 4" xfId="4574"/>
    <cellStyle name="Comma 5 5 5" xfId="2849"/>
    <cellStyle name="Comma 5 5 5 2" xfId="3789"/>
    <cellStyle name="Comma 5 5 5 2 2" xfId="5648"/>
    <cellStyle name="Comma 5 5 5 3" xfId="4720"/>
    <cellStyle name="Comma 5 5 6" xfId="3324"/>
    <cellStyle name="Comma 5 5 6 2" xfId="5184"/>
    <cellStyle name="Comma 5 5 7" xfId="4256"/>
    <cellStyle name="Comma 5 6" xfId="2786"/>
    <cellStyle name="Comma 6" xfId="333"/>
    <cellStyle name="Comma 6 2" xfId="334"/>
    <cellStyle name="Comma 6 3" xfId="2674"/>
    <cellStyle name="Comma 7" xfId="335"/>
    <cellStyle name="Comma 8" xfId="336"/>
    <cellStyle name="Comma 9" xfId="2223"/>
    <cellStyle name="Comma 9 2" xfId="6"/>
    <cellStyle name="Comma 9 2 2" xfId="9"/>
    <cellStyle name="Comma 9 2 2 2" xfId="2484"/>
    <cellStyle name="Comma 9 2 2 2 2" xfId="2992"/>
    <cellStyle name="Comma 9 2 2 2 2 2" xfId="3929"/>
    <cellStyle name="Comma 9 2 2 2 2 2 2" xfId="5788"/>
    <cellStyle name="Comma 9 2 2 2 2 3" xfId="4860"/>
    <cellStyle name="Comma 9 2 2 2 3" xfId="3461"/>
    <cellStyle name="Comma 9 2 2 2 3 2" xfId="5321"/>
    <cellStyle name="Comma 9 2 2 2 4" xfId="4393"/>
    <cellStyle name="Comma 9 2 2 3" xfId="2451"/>
    <cellStyle name="Comma 9 2 2 3 2" xfId="3428"/>
    <cellStyle name="Comma 9 2 2 3 2 2" xfId="5288"/>
    <cellStyle name="Comma 9 2 2 3 3" xfId="4360"/>
    <cellStyle name="Comma 9 2 2 4" xfId="2959"/>
    <cellStyle name="Comma 9 2 2 4 2" xfId="3896"/>
    <cellStyle name="Comma 9 2 2 4 2 2" xfId="5755"/>
    <cellStyle name="Comma 9 2 2 4 3" xfId="4827"/>
    <cellStyle name="Comma 9 2 2 5" xfId="3225"/>
    <cellStyle name="Comma 9 2 2 5 2" xfId="5086"/>
    <cellStyle name="Comma 9 2 2 6" xfId="4158"/>
    <cellStyle name="Comma 9 2 3" xfId="2454"/>
    <cellStyle name="Comma 9 2 3 2" xfId="2962"/>
    <cellStyle name="Comma 9 2 3 2 2" xfId="3899"/>
    <cellStyle name="Comma 9 2 3 2 2 2" xfId="5758"/>
    <cellStyle name="Comma 9 2 3 2 3" xfId="4830"/>
    <cellStyle name="Comma 9 2 3 3" xfId="3431"/>
    <cellStyle name="Comma 9 2 3 3 2" xfId="5291"/>
    <cellStyle name="Comma 9 2 3 4" xfId="4363"/>
    <cellStyle name="Comma 9 2 4" xfId="2723"/>
    <cellStyle name="Comma 9 2 4 2" xfId="3213"/>
    <cellStyle name="Comma 9 2 4 2 2" xfId="4143"/>
    <cellStyle name="Comma 9 2 4 2 2 2" xfId="6002"/>
    <cellStyle name="Comma 9 2 4 2 3" xfId="5074"/>
    <cellStyle name="Comma 9 2 4 3" xfId="3676"/>
    <cellStyle name="Comma 9 2 4 3 2" xfId="5535"/>
    <cellStyle name="Comma 9 2 4 4" xfId="4607"/>
    <cellStyle name="Comma 9 2 5" xfId="2351"/>
    <cellStyle name="Comma 9 2 5 2" xfId="3328"/>
    <cellStyle name="Comma 9 2 5 2 2" xfId="5188"/>
    <cellStyle name="Comma 9 2 5 3" xfId="4260"/>
    <cellStyle name="Comma 9 2 6" xfId="2859"/>
    <cellStyle name="Comma 9 2 6 2" xfId="3796"/>
    <cellStyle name="Comma 9 2 6 2 2" xfId="5655"/>
    <cellStyle name="Comma 9 2 6 3" xfId="4727"/>
    <cellStyle name="Comma 9 2 7" xfId="3222"/>
    <cellStyle name="Comma 9 2 7 2" xfId="5083"/>
    <cellStyle name="Comma 9 2 8" xfId="4155"/>
    <cellStyle name="Comma 9 3" xfId="2443"/>
    <cellStyle name="Comma 9 3 2" xfId="2485"/>
    <cellStyle name="Comma 9 3 2 2" xfId="2993"/>
    <cellStyle name="Comma 9 3 2 2 2" xfId="3930"/>
    <cellStyle name="Comma 9 3 2 2 2 2" xfId="5789"/>
    <cellStyle name="Comma 9 3 2 2 3" xfId="4861"/>
    <cellStyle name="Comma 9 3 2 3" xfId="3462"/>
    <cellStyle name="Comma 9 3 2 3 2" xfId="5322"/>
    <cellStyle name="Comma 9 3 2 4" xfId="4394"/>
    <cellStyle name="Comma 9 3 3" xfId="2720"/>
    <cellStyle name="Comma 9 3 3 2" xfId="3210"/>
    <cellStyle name="Comma 9 3 3 2 2" xfId="4140"/>
    <cellStyle name="Comma 9 3 3 2 2 2" xfId="5999"/>
    <cellStyle name="Comma 9 3 3 2 3" xfId="5071"/>
    <cellStyle name="Comma 9 3 3 3" xfId="3673"/>
    <cellStyle name="Comma 9 3 3 3 2" xfId="5532"/>
    <cellStyle name="Comma 9 3 3 4" xfId="4604"/>
    <cellStyle name="Comma 9 3 4" xfId="2951"/>
    <cellStyle name="Comma 9 3 4 2" xfId="3888"/>
    <cellStyle name="Comma 9 3 4 2 2" xfId="5747"/>
    <cellStyle name="Comma 9 3 4 3" xfId="4819"/>
    <cellStyle name="Comma 9 3 5" xfId="3420"/>
    <cellStyle name="Comma 9 3 5 2" xfId="5280"/>
    <cellStyle name="Comma 9 3 6" xfId="4352"/>
    <cellStyle name="Comma 9 4" xfId="2483"/>
    <cellStyle name="Comma 9 4 2" xfId="2991"/>
    <cellStyle name="Comma 9 4 2 2" xfId="3928"/>
    <cellStyle name="Comma 9 4 2 2 2" xfId="5787"/>
    <cellStyle name="Comma 9 4 2 3" xfId="4859"/>
    <cellStyle name="Comma 9 4 3" xfId="3460"/>
    <cellStyle name="Comma 9 4 3 2" xfId="5320"/>
    <cellStyle name="Comma 9 4 4" xfId="4392"/>
    <cellStyle name="Comma 9 5" xfId="2675"/>
    <cellStyle name="Comma 9 6" xfId="2844"/>
    <cellStyle name="Comma 9 6 2" xfId="3785"/>
    <cellStyle name="Comma 9 6 2 2" xfId="5644"/>
    <cellStyle name="Comma 9 6 3" xfId="4716"/>
    <cellStyle name="Comma 9 7" xfId="3320"/>
    <cellStyle name="Comma 9 7 2" xfId="5180"/>
    <cellStyle name="Comma 9 8" xfId="4252"/>
    <cellStyle name="Comma0" xfId="2296"/>
    <cellStyle name="Currency 10" xfId="337"/>
    <cellStyle name="Currency 10 2" xfId="338"/>
    <cellStyle name="Currency 11" xfId="339"/>
    <cellStyle name="Currency 11 2" xfId="340"/>
    <cellStyle name="Currency 12" xfId="341"/>
    <cellStyle name="Currency 12 2" xfId="342"/>
    <cellStyle name="Currency 13" xfId="343"/>
    <cellStyle name="Currency 13 2" xfId="344"/>
    <cellStyle name="Currency 14" xfId="345"/>
    <cellStyle name="Currency 14 2" xfId="346"/>
    <cellStyle name="Currency 15" xfId="347"/>
    <cellStyle name="Currency 16" xfId="348"/>
    <cellStyle name="Currency 17" xfId="2663"/>
    <cellStyle name="Currency 17 2" xfId="3167"/>
    <cellStyle name="Currency 17 2 2" xfId="4103"/>
    <cellStyle name="Currency 17 2 2 2" xfId="5962"/>
    <cellStyle name="Currency 17 2 3" xfId="5034"/>
    <cellStyle name="Currency 17 3" xfId="3636"/>
    <cellStyle name="Currency 17 3 2" xfId="5495"/>
    <cellStyle name="Currency 17 4" xfId="4567"/>
    <cellStyle name="Currency 2" xfId="349"/>
    <cellStyle name="Currency 2 10" xfId="350"/>
    <cellStyle name="Currency 2 11" xfId="351"/>
    <cellStyle name="Currency 2 12" xfId="352"/>
    <cellStyle name="Currency 2 13" xfId="353"/>
    <cellStyle name="Currency 2 14" xfId="354"/>
    <cellStyle name="Currency 2 15" xfId="2787"/>
    <cellStyle name="Currency 2 2" xfId="355"/>
    <cellStyle name="Currency 2 2 2" xfId="356"/>
    <cellStyle name="Currency 2 3" xfId="357"/>
    <cellStyle name="Currency 2 4" xfId="358"/>
    <cellStyle name="Currency 2 5" xfId="359"/>
    <cellStyle name="Currency 2 6" xfId="360"/>
    <cellStyle name="Currency 2 7" xfId="361"/>
    <cellStyle name="Currency 2 8" xfId="362"/>
    <cellStyle name="Currency 2 9" xfId="363"/>
    <cellStyle name="Currency 3" xfId="364"/>
    <cellStyle name="Currency 4" xfId="365"/>
    <cellStyle name="Currency 4 2" xfId="366"/>
    <cellStyle name="Currency 4 2 2" xfId="2788"/>
    <cellStyle name="Currency 5" xfId="367"/>
    <cellStyle name="Currency 6" xfId="368"/>
    <cellStyle name="Currency 67" xfId="369"/>
    <cellStyle name="Currency 7" xfId="370"/>
    <cellStyle name="Currency 8" xfId="371"/>
    <cellStyle name="Currency 9" xfId="372"/>
    <cellStyle name="Currency0" xfId="2297"/>
    <cellStyle name="Date" xfId="2298"/>
    <cellStyle name="Explanatory Text 2" xfId="2299"/>
    <cellStyle name="Explanatory Text 3" xfId="2300"/>
    <cellStyle name="Fixed" xfId="2301"/>
    <cellStyle name="FRxAmtStyle" xfId="373"/>
    <cellStyle name="FRxPcntStyle" xfId="374"/>
    <cellStyle name="Good 2" xfId="2302"/>
    <cellStyle name="Good 3" xfId="2303"/>
    <cellStyle name="HeaderStyle" xfId="375"/>
    <cellStyle name="HeaderStyle 2" xfId="2789"/>
    <cellStyle name="Heading 1 2" xfId="2304"/>
    <cellStyle name="Heading 2 2" xfId="2305"/>
    <cellStyle name="Heading 3 2" xfId="2306"/>
    <cellStyle name="Heading 3 3" xfId="2307"/>
    <cellStyle name="Heading 4 2" xfId="2308"/>
    <cellStyle name="Heading 4 3" xfId="2309"/>
    <cellStyle name="Input 2" xfId="2310"/>
    <cellStyle name="Input 3" xfId="2311"/>
    <cellStyle name="Linked Cell 2" xfId="2312"/>
    <cellStyle name="Linked Cell 3" xfId="2313"/>
    <cellStyle name="Neutral 2" xfId="2314"/>
    <cellStyle name="Neutral 3" xfId="2315"/>
    <cellStyle name="Normal" xfId="0" builtinId="0"/>
    <cellStyle name="Normal 10" xfId="25"/>
    <cellStyle name="Normal 10 2" xfId="70"/>
    <cellStyle name="Normal 10 2 2" xfId="2398"/>
    <cellStyle name="Normal 10 2 2 2" xfId="2487"/>
    <cellStyle name="Normal 10 2 2 2 2" xfId="2995"/>
    <cellStyle name="Normal 10 2 2 2 2 2" xfId="3932"/>
    <cellStyle name="Normal 10 2 2 2 2 2 2" xfId="5791"/>
    <cellStyle name="Normal 10 2 2 2 2 3" xfId="4863"/>
    <cellStyle name="Normal 10 2 2 2 3" xfId="3464"/>
    <cellStyle name="Normal 10 2 2 2 3 2" xfId="5324"/>
    <cellStyle name="Normal 10 2 2 2 4" xfId="4396"/>
    <cellStyle name="Normal 10 2 2 3" xfId="2906"/>
    <cellStyle name="Normal 10 2 2 3 2" xfId="3843"/>
    <cellStyle name="Normal 10 2 2 3 2 2" xfId="5702"/>
    <cellStyle name="Normal 10 2 2 3 3" xfId="4774"/>
    <cellStyle name="Normal 10 2 2 4" xfId="3375"/>
    <cellStyle name="Normal 10 2 2 4 2" xfId="5235"/>
    <cellStyle name="Normal 10 2 2 5" xfId="4307"/>
    <cellStyle name="Normal 10 2 3" xfId="2486"/>
    <cellStyle name="Normal 10 2 3 2" xfId="2994"/>
    <cellStyle name="Normal 10 2 3 2 2" xfId="3931"/>
    <cellStyle name="Normal 10 2 3 2 2 2" xfId="5790"/>
    <cellStyle name="Normal 10 2 3 2 3" xfId="4862"/>
    <cellStyle name="Normal 10 2 3 3" xfId="3463"/>
    <cellStyle name="Normal 10 2 3 3 2" xfId="5323"/>
    <cellStyle name="Normal 10 2 3 4" xfId="4395"/>
    <cellStyle name="Normal 10 2 4" xfId="2677"/>
    <cellStyle name="Normal 10 2 4 2" xfId="3177"/>
    <cellStyle name="Normal 10 2 4 2 2" xfId="4112"/>
    <cellStyle name="Normal 10 2 4 2 2 2" xfId="5971"/>
    <cellStyle name="Normal 10 2 4 2 3" xfId="5043"/>
    <cellStyle name="Normal 10 2 4 3" xfId="3645"/>
    <cellStyle name="Normal 10 2 4 3 2" xfId="5504"/>
    <cellStyle name="Normal 10 2 4 4" xfId="4576"/>
    <cellStyle name="Normal 10 2 5" xfId="2773"/>
    <cellStyle name="Normal 10 2 5 2" xfId="3724"/>
    <cellStyle name="Normal 10 2 5 2 2" xfId="5583"/>
    <cellStyle name="Normal 10 2 5 3" xfId="4655"/>
    <cellStyle name="Normal 10 2 6" xfId="3274"/>
    <cellStyle name="Normal 10 2 6 2" xfId="5135"/>
    <cellStyle name="Normal 10 2 7" xfId="4207"/>
    <cellStyle name="Normal 10 3" xfId="376"/>
    <cellStyle name="Normal 10 4" xfId="2676"/>
    <cellStyle name="Normal 10 4 2" xfId="3176"/>
    <cellStyle name="Normal 10 4 2 2" xfId="4111"/>
    <cellStyle name="Normal 10 4 2 2 2" xfId="5970"/>
    <cellStyle name="Normal 10 4 2 3" xfId="5042"/>
    <cellStyle name="Normal 10 4 3" xfId="3644"/>
    <cellStyle name="Normal 10 4 3 2" xfId="5503"/>
    <cellStyle name="Normal 10 4 4" xfId="4575"/>
    <cellStyle name="Normal 11" xfId="34"/>
    <cellStyle name="Normal 11 2" xfId="71"/>
    <cellStyle name="Normal 11 2 2" xfId="2399"/>
    <cellStyle name="Normal 11 2 2 2" xfId="2489"/>
    <cellStyle name="Normal 11 2 2 2 2" xfId="2997"/>
    <cellStyle name="Normal 11 2 2 2 2 2" xfId="3934"/>
    <cellStyle name="Normal 11 2 2 2 2 2 2" xfId="5793"/>
    <cellStyle name="Normal 11 2 2 2 2 3" xfId="4865"/>
    <cellStyle name="Normal 11 2 2 2 3" xfId="3466"/>
    <cellStyle name="Normal 11 2 2 2 3 2" xfId="5326"/>
    <cellStyle name="Normal 11 2 2 2 4" xfId="4398"/>
    <cellStyle name="Normal 11 2 2 3" xfId="2907"/>
    <cellStyle name="Normal 11 2 2 3 2" xfId="3844"/>
    <cellStyle name="Normal 11 2 2 3 2 2" xfId="5703"/>
    <cellStyle name="Normal 11 2 2 3 3" xfId="4775"/>
    <cellStyle name="Normal 11 2 2 4" xfId="3376"/>
    <cellStyle name="Normal 11 2 2 4 2" xfId="5236"/>
    <cellStyle name="Normal 11 2 2 5" xfId="4308"/>
    <cellStyle name="Normal 11 2 3" xfId="2488"/>
    <cellStyle name="Normal 11 2 3 2" xfId="2996"/>
    <cellStyle name="Normal 11 2 3 2 2" xfId="3933"/>
    <cellStyle name="Normal 11 2 3 2 2 2" xfId="5792"/>
    <cellStyle name="Normal 11 2 3 2 3" xfId="4864"/>
    <cellStyle name="Normal 11 2 3 3" xfId="3465"/>
    <cellStyle name="Normal 11 2 3 3 2" xfId="5325"/>
    <cellStyle name="Normal 11 2 3 4" xfId="4397"/>
    <cellStyle name="Normal 11 2 4" xfId="2679"/>
    <cellStyle name="Normal 11 2 4 2" xfId="3179"/>
    <cellStyle name="Normal 11 2 4 2 2" xfId="4114"/>
    <cellStyle name="Normal 11 2 4 2 2 2" xfId="5973"/>
    <cellStyle name="Normal 11 2 4 2 3" xfId="5045"/>
    <cellStyle name="Normal 11 2 4 3" xfId="3647"/>
    <cellStyle name="Normal 11 2 4 3 2" xfId="5506"/>
    <cellStyle name="Normal 11 2 4 4" xfId="4578"/>
    <cellStyle name="Normal 11 2 5" xfId="2774"/>
    <cellStyle name="Normal 11 2 5 2" xfId="3725"/>
    <cellStyle name="Normal 11 2 5 2 2" xfId="5584"/>
    <cellStyle name="Normal 11 2 5 3" xfId="4656"/>
    <cellStyle name="Normal 11 2 6" xfId="3275"/>
    <cellStyle name="Normal 11 2 6 2" xfId="5136"/>
    <cellStyle name="Normal 11 2 7" xfId="4208"/>
    <cellStyle name="Normal 11 3" xfId="377"/>
    <cellStyle name="Normal 11 4" xfId="2678"/>
    <cellStyle name="Normal 11 4 2" xfId="3178"/>
    <cellStyle name="Normal 11 4 2 2" xfId="4113"/>
    <cellStyle name="Normal 11 4 2 2 2" xfId="5972"/>
    <cellStyle name="Normal 11 4 2 3" xfId="5044"/>
    <cellStyle name="Normal 11 4 3" xfId="3646"/>
    <cellStyle name="Normal 11 4 3 2" xfId="5505"/>
    <cellStyle name="Normal 11 4 4" xfId="4577"/>
    <cellStyle name="Normal 12" xfId="41"/>
    <cellStyle name="Normal 12 2" xfId="378"/>
    <cellStyle name="Normal 12 2 2" xfId="2681"/>
    <cellStyle name="Normal 12 2 2 2" xfId="3181"/>
    <cellStyle name="Normal 12 3" xfId="379"/>
    <cellStyle name="Normal 12 3 2" xfId="2409"/>
    <cellStyle name="Normal 12 3 2 2" xfId="2491"/>
    <cellStyle name="Normal 12 3 2 2 2" xfId="2999"/>
    <cellStyle name="Normal 12 3 2 2 2 2" xfId="3936"/>
    <cellStyle name="Normal 12 3 2 2 2 2 2" xfId="5795"/>
    <cellStyle name="Normal 12 3 2 2 2 3" xfId="4867"/>
    <cellStyle name="Normal 12 3 2 2 3" xfId="3468"/>
    <cellStyle name="Normal 12 3 2 2 3 2" xfId="5328"/>
    <cellStyle name="Normal 12 3 2 2 4" xfId="4400"/>
    <cellStyle name="Normal 12 3 2 3" xfId="2917"/>
    <cellStyle name="Normal 12 3 2 3 2" xfId="3854"/>
    <cellStyle name="Normal 12 3 2 3 2 2" xfId="5713"/>
    <cellStyle name="Normal 12 3 2 3 3" xfId="4785"/>
    <cellStyle name="Normal 12 3 2 4" xfId="3386"/>
    <cellStyle name="Normal 12 3 2 4 2" xfId="5246"/>
    <cellStyle name="Normal 12 3 2 5" xfId="4318"/>
    <cellStyle name="Normal 12 3 3" xfId="2490"/>
    <cellStyle name="Normal 12 3 3 2" xfId="2998"/>
    <cellStyle name="Normal 12 3 3 2 2" xfId="3935"/>
    <cellStyle name="Normal 12 3 3 2 2 2" xfId="5794"/>
    <cellStyle name="Normal 12 3 3 2 3" xfId="4866"/>
    <cellStyle name="Normal 12 3 3 3" xfId="3467"/>
    <cellStyle name="Normal 12 3 3 3 2" xfId="5327"/>
    <cellStyle name="Normal 12 3 3 4" xfId="4399"/>
    <cellStyle name="Normal 12 3 4" xfId="2682"/>
    <cellStyle name="Normal 12 3 4 2" xfId="3182"/>
    <cellStyle name="Normal 12 3 4 2 2" xfId="4115"/>
    <cellStyle name="Normal 12 3 4 2 2 2" xfId="5974"/>
    <cellStyle name="Normal 12 3 4 2 3" xfId="5046"/>
    <cellStyle name="Normal 12 3 4 3" xfId="3648"/>
    <cellStyle name="Normal 12 3 4 3 2" xfId="5507"/>
    <cellStyle name="Normal 12 3 4 4" xfId="4579"/>
    <cellStyle name="Normal 12 3 5" xfId="2790"/>
    <cellStyle name="Normal 12 3 5 2" xfId="3736"/>
    <cellStyle name="Normal 12 3 5 2 2" xfId="5595"/>
    <cellStyle name="Normal 12 3 5 3" xfId="4667"/>
    <cellStyle name="Normal 12 3 6" xfId="3285"/>
    <cellStyle name="Normal 12 3 6 2" xfId="5146"/>
    <cellStyle name="Normal 12 3 7" xfId="4218"/>
    <cellStyle name="Normal 12 4" xfId="2680"/>
    <cellStyle name="Normal 12 4 2" xfId="3180"/>
    <cellStyle name="Normal 13" xfId="50"/>
    <cellStyle name="Normal 13 2" xfId="380"/>
    <cellStyle name="Normal 13 3" xfId="381"/>
    <cellStyle name="Normal 13 3 2" xfId="2410"/>
    <cellStyle name="Normal 13 3 2 2" xfId="2493"/>
    <cellStyle name="Normal 13 3 2 2 2" xfId="3001"/>
    <cellStyle name="Normal 13 3 2 2 2 2" xfId="3938"/>
    <cellStyle name="Normal 13 3 2 2 2 2 2" xfId="5797"/>
    <cellStyle name="Normal 13 3 2 2 2 3" xfId="4869"/>
    <cellStyle name="Normal 13 3 2 2 3" xfId="3470"/>
    <cellStyle name="Normal 13 3 2 2 3 2" xfId="5330"/>
    <cellStyle name="Normal 13 3 2 2 4" xfId="4402"/>
    <cellStyle name="Normal 13 3 2 3" xfId="2918"/>
    <cellStyle name="Normal 13 3 2 3 2" xfId="3855"/>
    <cellStyle name="Normal 13 3 2 3 2 2" xfId="5714"/>
    <cellStyle name="Normal 13 3 2 3 3" xfId="4786"/>
    <cellStyle name="Normal 13 3 2 4" xfId="3387"/>
    <cellStyle name="Normal 13 3 2 4 2" xfId="5247"/>
    <cellStyle name="Normal 13 3 2 5" xfId="4319"/>
    <cellStyle name="Normal 13 3 3" xfId="2492"/>
    <cellStyle name="Normal 13 3 3 2" xfId="3000"/>
    <cellStyle name="Normal 13 3 3 2 2" xfId="3937"/>
    <cellStyle name="Normal 13 3 3 2 2 2" xfId="5796"/>
    <cellStyle name="Normal 13 3 3 2 3" xfId="4868"/>
    <cellStyle name="Normal 13 3 3 3" xfId="3469"/>
    <cellStyle name="Normal 13 3 3 3 2" xfId="5329"/>
    <cellStyle name="Normal 13 3 3 4" xfId="4401"/>
    <cellStyle name="Normal 13 3 4" xfId="2791"/>
    <cellStyle name="Normal 13 3 4 2" xfId="3737"/>
    <cellStyle name="Normal 13 3 4 2 2" xfId="5596"/>
    <cellStyle name="Normal 13 3 4 3" xfId="4668"/>
    <cellStyle name="Normal 13 3 5" xfId="3286"/>
    <cellStyle name="Normal 13 3 5 2" xfId="5147"/>
    <cellStyle name="Normal 13 3 6" xfId="4219"/>
    <cellStyle name="Normal 13 4" xfId="2683"/>
    <cellStyle name="Normal 13 4 2" xfId="3183"/>
    <cellStyle name="Normal 13 4 2 2" xfId="4116"/>
    <cellStyle name="Normal 13 4 2 2 2" xfId="5975"/>
    <cellStyle name="Normal 13 4 2 3" xfId="5047"/>
    <cellStyle name="Normal 13 4 3" xfId="3649"/>
    <cellStyle name="Normal 13 4 3 2" xfId="5508"/>
    <cellStyle name="Normal 13 4 4" xfId="4580"/>
    <cellStyle name="Normal 14" xfId="56"/>
    <cellStyle name="Normal 14 2" xfId="382"/>
    <cellStyle name="Normal 14 3" xfId="383"/>
    <cellStyle name="Normal 14 3 2" xfId="2411"/>
    <cellStyle name="Normal 14 3 2 2" xfId="2495"/>
    <cellStyle name="Normal 14 3 2 2 2" xfId="3003"/>
    <cellStyle name="Normal 14 3 2 2 2 2" xfId="3940"/>
    <cellStyle name="Normal 14 3 2 2 2 2 2" xfId="5799"/>
    <cellStyle name="Normal 14 3 2 2 2 3" xfId="4871"/>
    <cellStyle name="Normal 14 3 2 2 3" xfId="3472"/>
    <cellStyle name="Normal 14 3 2 2 3 2" xfId="5332"/>
    <cellStyle name="Normal 14 3 2 2 4" xfId="4404"/>
    <cellStyle name="Normal 14 3 2 3" xfId="2919"/>
    <cellStyle name="Normal 14 3 2 3 2" xfId="3856"/>
    <cellStyle name="Normal 14 3 2 3 2 2" xfId="5715"/>
    <cellStyle name="Normal 14 3 2 3 3" xfId="4787"/>
    <cellStyle name="Normal 14 3 2 4" xfId="3388"/>
    <cellStyle name="Normal 14 3 2 4 2" xfId="5248"/>
    <cellStyle name="Normal 14 3 2 5" xfId="4320"/>
    <cellStyle name="Normal 14 3 3" xfId="2494"/>
    <cellStyle name="Normal 14 3 3 2" xfId="3002"/>
    <cellStyle name="Normal 14 3 3 2 2" xfId="3939"/>
    <cellStyle name="Normal 14 3 3 2 2 2" xfId="5798"/>
    <cellStyle name="Normal 14 3 3 2 3" xfId="4870"/>
    <cellStyle name="Normal 14 3 3 3" xfId="3471"/>
    <cellStyle name="Normal 14 3 3 3 2" xfId="5331"/>
    <cellStyle name="Normal 14 3 3 4" xfId="4403"/>
    <cellStyle name="Normal 14 3 4" xfId="2792"/>
    <cellStyle name="Normal 14 3 4 2" xfId="3738"/>
    <cellStyle name="Normal 14 3 4 2 2" xfId="5597"/>
    <cellStyle name="Normal 14 3 4 3" xfId="4669"/>
    <cellStyle name="Normal 14 3 5" xfId="3287"/>
    <cellStyle name="Normal 14 3 5 2" xfId="5148"/>
    <cellStyle name="Normal 14 3 6" xfId="4220"/>
    <cellStyle name="Normal 14 4" xfId="2684"/>
    <cellStyle name="Normal 14 4 2" xfId="3184"/>
    <cellStyle name="Normal 14 4 2 2" xfId="4117"/>
    <cellStyle name="Normal 14 4 2 2 2" xfId="5976"/>
    <cellStyle name="Normal 14 4 2 3" xfId="5048"/>
    <cellStyle name="Normal 14 4 3" xfId="3650"/>
    <cellStyle name="Normal 14 4 3 2" xfId="5509"/>
    <cellStyle name="Normal 14 4 4" xfId="4581"/>
    <cellStyle name="Normal 15" xfId="61"/>
    <cellStyle name="Normal 15 2" xfId="384"/>
    <cellStyle name="Normal 15 2 2" xfId="2717"/>
    <cellStyle name="Normal 15 2 2 2" xfId="3207"/>
    <cellStyle name="Normal 15 2 2 2 2" xfId="4137"/>
    <cellStyle name="Normal 15 2 2 2 2 2" xfId="5996"/>
    <cellStyle name="Normal 15 2 2 2 3" xfId="5068"/>
    <cellStyle name="Normal 15 2 2 3" xfId="3670"/>
    <cellStyle name="Normal 15 2 2 3 2" xfId="5529"/>
    <cellStyle name="Normal 15 2 2 4" xfId="4601"/>
    <cellStyle name="Normal 15 3" xfId="385"/>
    <cellStyle name="Normal 15 3 2" xfId="2412"/>
    <cellStyle name="Normal 15 3 2 2" xfId="2497"/>
    <cellStyle name="Normal 15 3 2 2 2" xfId="3005"/>
    <cellStyle name="Normal 15 3 2 2 2 2" xfId="3942"/>
    <cellStyle name="Normal 15 3 2 2 2 2 2" xfId="5801"/>
    <cellStyle name="Normal 15 3 2 2 2 3" xfId="4873"/>
    <cellStyle name="Normal 15 3 2 2 3" xfId="3474"/>
    <cellStyle name="Normal 15 3 2 2 3 2" xfId="5334"/>
    <cellStyle name="Normal 15 3 2 2 4" xfId="4406"/>
    <cellStyle name="Normal 15 3 2 3" xfId="2920"/>
    <cellStyle name="Normal 15 3 2 3 2" xfId="3857"/>
    <cellStyle name="Normal 15 3 2 3 2 2" xfId="5716"/>
    <cellStyle name="Normal 15 3 2 3 3" xfId="4788"/>
    <cellStyle name="Normal 15 3 2 4" xfId="3389"/>
    <cellStyle name="Normal 15 3 2 4 2" xfId="5249"/>
    <cellStyle name="Normal 15 3 2 5" xfId="4321"/>
    <cellStyle name="Normal 15 3 3" xfId="2496"/>
    <cellStyle name="Normal 15 3 3 2" xfId="3004"/>
    <cellStyle name="Normal 15 3 3 2 2" xfId="3941"/>
    <cellStyle name="Normal 15 3 3 2 2 2" xfId="5800"/>
    <cellStyle name="Normal 15 3 3 2 3" xfId="4872"/>
    <cellStyle name="Normal 15 3 3 3" xfId="3473"/>
    <cellStyle name="Normal 15 3 3 3 2" xfId="5333"/>
    <cellStyle name="Normal 15 3 3 4" xfId="4405"/>
    <cellStyle name="Normal 15 3 4" xfId="2793"/>
    <cellStyle name="Normal 15 3 4 2" xfId="3739"/>
    <cellStyle name="Normal 15 3 4 2 2" xfId="5598"/>
    <cellStyle name="Normal 15 3 4 3" xfId="4670"/>
    <cellStyle name="Normal 15 3 5" xfId="3288"/>
    <cellStyle name="Normal 15 3 5 2" xfId="5149"/>
    <cellStyle name="Normal 15 3 6" xfId="4221"/>
    <cellStyle name="Normal 16" xfId="72"/>
    <cellStyle name="Normal 16 2" xfId="386"/>
    <cellStyle name="Normal 16 2 2" xfId="2718"/>
    <cellStyle name="Normal 16 2 2 2" xfId="3208"/>
    <cellStyle name="Normal 16 2 2 2 2" xfId="4138"/>
    <cellStyle name="Normal 16 2 2 2 2 2" xfId="5997"/>
    <cellStyle name="Normal 16 2 2 2 3" xfId="5069"/>
    <cellStyle name="Normal 16 2 2 3" xfId="3671"/>
    <cellStyle name="Normal 16 2 2 3 2" xfId="5530"/>
    <cellStyle name="Normal 16 2 2 4" xfId="4602"/>
    <cellStyle name="Normal 16 3" xfId="387"/>
    <cellStyle name="Normal 16 3 2" xfId="2413"/>
    <cellStyle name="Normal 16 3 2 2" xfId="2499"/>
    <cellStyle name="Normal 16 3 2 2 2" xfId="3007"/>
    <cellStyle name="Normal 16 3 2 2 2 2" xfId="3944"/>
    <cellStyle name="Normal 16 3 2 2 2 2 2" xfId="5803"/>
    <cellStyle name="Normal 16 3 2 2 2 3" xfId="4875"/>
    <cellStyle name="Normal 16 3 2 2 3" xfId="3476"/>
    <cellStyle name="Normal 16 3 2 2 3 2" xfId="5336"/>
    <cellStyle name="Normal 16 3 2 2 4" xfId="4408"/>
    <cellStyle name="Normal 16 3 2 3" xfId="2921"/>
    <cellStyle name="Normal 16 3 2 3 2" xfId="3858"/>
    <cellStyle name="Normal 16 3 2 3 2 2" xfId="5717"/>
    <cellStyle name="Normal 16 3 2 3 3" xfId="4789"/>
    <cellStyle name="Normal 16 3 2 4" xfId="3390"/>
    <cellStyle name="Normal 16 3 2 4 2" xfId="5250"/>
    <cellStyle name="Normal 16 3 2 5" xfId="4322"/>
    <cellStyle name="Normal 16 3 3" xfId="2498"/>
    <cellStyle name="Normal 16 3 3 2" xfId="3006"/>
    <cellStyle name="Normal 16 3 3 2 2" xfId="3943"/>
    <cellStyle name="Normal 16 3 3 2 2 2" xfId="5802"/>
    <cellStyle name="Normal 16 3 3 2 3" xfId="4874"/>
    <cellStyle name="Normal 16 3 3 3" xfId="3475"/>
    <cellStyle name="Normal 16 3 3 3 2" xfId="5335"/>
    <cellStyle name="Normal 16 3 3 4" xfId="4407"/>
    <cellStyle name="Normal 16 3 4" xfId="2794"/>
    <cellStyle name="Normal 16 3 4 2" xfId="3740"/>
    <cellStyle name="Normal 16 3 4 2 2" xfId="5599"/>
    <cellStyle name="Normal 16 3 4 3" xfId="4671"/>
    <cellStyle name="Normal 16 3 5" xfId="3289"/>
    <cellStyle name="Normal 16 3 5 2" xfId="5150"/>
    <cellStyle name="Normal 16 3 6" xfId="4222"/>
    <cellStyle name="Normal 17" xfId="388"/>
    <cellStyle name="Normal 17 10" xfId="4223"/>
    <cellStyle name="Normal 17 2" xfId="389"/>
    <cellStyle name="Normal 17 2 2" xfId="2721"/>
    <cellStyle name="Normal 17 2 2 2" xfId="3211"/>
    <cellStyle name="Normal 17 2 2 2 2" xfId="4141"/>
    <cellStyle name="Normal 17 2 2 2 2 2" xfId="6000"/>
    <cellStyle name="Normal 17 2 2 2 3" xfId="5072"/>
    <cellStyle name="Normal 17 2 2 3" xfId="3674"/>
    <cellStyle name="Normal 17 2 2 3 2" xfId="5533"/>
    <cellStyle name="Normal 17 2 2 4" xfId="4605"/>
    <cellStyle name="Normal 17 2 3" xfId="2796"/>
    <cellStyle name="Normal 17 3" xfId="390"/>
    <cellStyle name="Normal 17 4" xfId="391"/>
    <cellStyle name="Normal 17 4 2" xfId="2797"/>
    <cellStyle name="Normal 17 5" xfId="2414"/>
    <cellStyle name="Normal 17 5 2" xfId="2501"/>
    <cellStyle name="Normal 17 5 2 2" xfId="3009"/>
    <cellStyle name="Normal 17 5 2 2 2" xfId="3946"/>
    <cellStyle name="Normal 17 5 2 2 2 2" xfId="5805"/>
    <cellStyle name="Normal 17 5 2 2 3" xfId="4877"/>
    <cellStyle name="Normal 17 5 2 3" xfId="3478"/>
    <cellStyle name="Normal 17 5 2 3 2" xfId="5338"/>
    <cellStyle name="Normal 17 5 2 4" xfId="4410"/>
    <cellStyle name="Normal 17 5 3" xfId="2922"/>
    <cellStyle name="Normal 17 5 3 2" xfId="3859"/>
    <cellStyle name="Normal 17 5 3 2 2" xfId="5718"/>
    <cellStyle name="Normal 17 5 3 3" xfId="4790"/>
    <cellStyle name="Normal 17 5 4" xfId="3391"/>
    <cellStyle name="Normal 17 5 4 2" xfId="5251"/>
    <cellStyle name="Normal 17 5 5" xfId="4323"/>
    <cellStyle name="Normal 17 6" xfId="2500"/>
    <cellStyle name="Normal 17 6 2" xfId="3008"/>
    <cellStyle name="Normal 17 6 2 2" xfId="3945"/>
    <cellStyle name="Normal 17 6 2 2 2" xfId="5804"/>
    <cellStyle name="Normal 17 6 2 3" xfId="4876"/>
    <cellStyle name="Normal 17 6 3" xfId="3477"/>
    <cellStyle name="Normal 17 6 3 2" xfId="5337"/>
    <cellStyle name="Normal 17 6 4" xfId="4409"/>
    <cellStyle name="Normal 17 7" xfId="2685"/>
    <cellStyle name="Normal 17 7 2" xfId="3185"/>
    <cellStyle name="Normal 17 7 2 2" xfId="4118"/>
    <cellStyle name="Normal 17 7 2 2 2" xfId="5977"/>
    <cellStyle name="Normal 17 7 2 3" xfId="5049"/>
    <cellStyle name="Normal 17 7 3" xfId="3651"/>
    <cellStyle name="Normal 17 7 3 2" xfId="5510"/>
    <cellStyle name="Normal 17 7 4" xfId="4582"/>
    <cellStyle name="Normal 17 8" xfId="2795"/>
    <cellStyle name="Normal 17 8 2" xfId="3741"/>
    <cellStyle name="Normal 17 8 2 2" xfId="5600"/>
    <cellStyle name="Normal 17 8 3" xfId="4672"/>
    <cellStyle name="Normal 17 9" xfId="3290"/>
    <cellStyle name="Normal 17 9 2" xfId="5151"/>
    <cellStyle name="Normal 18" xfId="392"/>
    <cellStyle name="Normal 18 2" xfId="393"/>
    <cellStyle name="Normal 18 3" xfId="394"/>
    <cellStyle name="Normal 18 4" xfId="2415"/>
    <cellStyle name="Normal 18 4 2" xfId="2503"/>
    <cellStyle name="Normal 18 4 2 2" xfId="3011"/>
    <cellStyle name="Normal 18 4 2 2 2" xfId="3948"/>
    <cellStyle name="Normal 18 4 2 2 2 2" xfId="5807"/>
    <cellStyle name="Normal 18 4 2 2 3" xfId="4879"/>
    <cellStyle name="Normal 18 4 2 3" xfId="3480"/>
    <cellStyle name="Normal 18 4 2 3 2" xfId="5340"/>
    <cellStyle name="Normal 18 4 2 4" xfId="4412"/>
    <cellStyle name="Normal 18 4 3" xfId="2923"/>
    <cellStyle name="Normal 18 4 3 2" xfId="3860"/>
    <cellStyle name="Normal 18 4 3 2 2" xfId="5719"/>
    <cellStyle name="Normal 18 4 3 3" xfId="4791"/>
    <cellStyle name="Normal 18 4 4" xfId="3392"/>
    <cellStyle name="Normal 18 4 4 2" xfId="5252"/>
    <cellStyle name="Normal 18 4 5" xfId="4324"/>
    <cellStyle name="Normal 18 5" xfId="2502"/>
    <cellStyle name="Normal 18 5 2" xfId="3010"/>
    <cellStyle name="Normal 18 5 2 2" xfId="3947"/>
    <cellStyle name="Normal 18 5 2 2 2" xfId="5806"/>
    <cellStyle name="Normal 18 5 2 3" xfId="4878"/>
    <cellStyle name="Normal 18 5 3" xfId="3479"/>
    <cellStyle name="Normal 18 5 3 2" xfId="5339"/>
    <cellStyle name="Normal 18 5 4" xfId="4411"/>
    <cellStyle name="Normal 18 6" xfId="2798"/>
    <cellStyle name="Normal 18 6 2" xfId="3742"/>
    <cellStyle name="Normal 18 6 2 2" xfId="5601"/>
    <cellStyle name="Normal 18 6 3" xfId="4673"/>
    <cellStyle name="Normal 18 7" xfId="3291"/>
    <cellStyle name="Normal 18 7 2" xfId="5152"/>
    <cellStyle name="Normal 18 8" xfId="4224"/>
    <cellStyle name="Normal 19" xfId="395"/>
    <cellStyle name="Normal 19 2" xfId="396"/>
    <cellStyle name="Normal 19 3" xfId="2416"/>
    <cellStyle name="Normal 19 3 2" xfId="2505"/>
    <cellStyle name="Normal 19 3 2 2" xfId="3013"/>
    <cellStyle name="Normal 19 3 2 2 2" xfId="3950"/>
    <cellStyle name="Normal 19 3 2 2 2 2" xfId="5809"/>
    <cellStyle name="Normal 19 3 2 2 3" xfId="4881"/>
    <cellStyle name="Normal 19 3 2 3" xfId="3482"/>
    <cellStyle name="Normal 19 3 2 3 2" xfId="5342"/>
    <cellStyle name="Normal 19 3 2 4" xfId="4414"/>
    <cellStyle name="Normal 19 3 3" xfId="2924"/>
    <cellStyle name="Normal 19 3 3 2" xfId="3861"/>
    <cellStyle name="Normal 19 3 3 2 2" xfId="5720"/>
    <cellStyle name="Normal 19 3 3 3" xfId="4792"/>
    <cellStyle name="Normal 19 3 4" xfId="3393"/>
    <cellStyle name="Normal 19 3 4 2" xfId="5253"/>
    <cellStyle name="Normal 19 3 5" xfId="4325"/>
    <cellStyle name="Normal 19 4" xfId="2504"/>
    <cellStyle name="Normal 19 4 2" xfId="3012"/>
    <cellStyle name="Normal 19 4 2 2" xfId="3949"/>
    <cellStyle name="Normal 19 4 2 2 2" xfId="5808"/>
    <cellStyle name="Normal 19 4 2 3" xfId="4880"/>
    <cellStyle name="Normal 19 4 3" xfId="3481"/>
    <cellStyle name="Normal 19 4 3 2" xfId="5341"/>
    <cellStyle name="Normal 19 4 4" xfId="4413"/>
    <cellStyle name="Normal 19 5" xfId="2799"/>
    <cellStyle name="Normal 19 5 2" xfId="3743"/>
    <cellStyle name="Normal 19 5 2 2" xfId="5602"/>
    <cellStyle name="Normal 19 5 3" xfId="4674"/>
    <cellStyle name="Normal 19 6" xfId="3292"/>
    <cellStyle name="Normal 19 6 2" xfId="5153"/>
    <cellStyle name="Normal 19 7" xfId="4225"/>
    <cellStyle name="Normal 2" xfId="2"/>
    <cellStyle name="Normal 2 10" xfId="397"/>
    <cellStyle name="Normal 2 10 10" xfId="398"/>
    <cellStyle name="Normal 2 10 100" xfId="399"/>
    <cellStyle name="Normal 2 10 11" xfId="400"/>
    <cellStyle name="Normal 2 10 12" xfId="401"/>
    <cellStyle name="Normal 2 10 13" xfId="402"/>
    <cellStyle name="Normal 2 10 14" xfId="403"/>
    <cellStyle name="Normal 2 10 15" xfId="404"/>
    <cellStyle name="Normal 2 10 16" xfId="405"/>
    <cellStyle name="Normal 2 10 17" xfId="406"/>
    <cellStyle name="Normal 2 10 18" xfId="407"/>
    <cellStyle name="Normal 2 10 19" xfId="408"/>
    <cellStyle name="Normal 2 10 2" xfId="409"/>
    <cellStyle name="Normal 2 10 20" xfId="410"/>
    <cellStyle name="Normal 2 10 21" xfId="411"/>
    <cellStyle name="Normal 2 10 22" xfId="412"/>
    <cellStyle name="Normal 2 10 23" xfId="413"/>
    <cellStyle name="Normal 2 10 24" xfId="414"/>
    <cellStyle name="Normal 2 10 25" xfId="415"/>
    <cellStyle name="Normal 2 10 26" xfId="416"/>
    <cellStyle name="Normal 2 10 27" xfId="417"/>
    <cellStyle name="Normal 2 10 28" xfId="418"/>
    <cellStyle name="Normal 2 10 29" xfId="419"/>
    <cellStyle name="Normal 2 10 3" xfId="420"/>
    <cellStyle name="Normal 2 10 30" xfId="421"/>
    <cellStyle name="Normal 2 10 31" xfId="422"/>
    <cellStyle name="Normal 2 10 32" xfId="423"/>
    <cellStyle name="Normal 2 10 33" xfId="424"/>
    <cellStyle name="Normal 2 10 34" xfId="425"/>
    <cellStyle name="Normal 2 10 35" xfId="426"/>
    <cellStyle name="Normal 2 10 36" xfId="427"/>
    <cellStyle name="Normal 2 10 37" xfId="428"/>
    <cellStyle name="Normal 2 10 38" xfId="429"/>
    <cellStyle name="Normal 2 10 39" xfId="430"/>
    <cellStyle name="Normal 2 10 4" xfId="431"/>
    <cellStyle name="Normal 2 10 40" xfId="432"/>
    <cellStyle name="Normal 2 10 41" xfId="433"/>
    <cellStyle name="Normal 2 10 42" xfId="434"/>
    <cellStyle name="Normal 2 10 43" xfId="435"/>
    <cellStyle name="Normal 2 10 44" xfId="436"/>
    <cellStyle name="Normal 2 10 45" xfId="437"/>
    <cellStyle name="Normal 2 10 46" xfId="438"/>
    <cellStyle name="Normal 2 10 47" xfId="439"/>
    <cellStyle name="Normal 2 10 48" xfId="440"/>
    <cellStyle name="Normal 2 10 49" xfId="441"/>
    <cellStyle name="Normal 2 10 5" xfId="442"/>
    <cellStyle name="Normal 2 10 50" xfId="443"/>
    <cellStyle name="Normal 2 10 51" xfId="444"/>
    <cellStyle name="Normal 2 10 52" xfId="445"/>
    <cellStyle name="Normal 2 10 53" xfId="446"/>
    <cellStyle name="Normal 2 10 54" xfId="447"/>
    <cellStyle name="Normal 2 10 55" xfId="448"/>
    <cellStyle name="Normal 2 10 56" xfId="449"/>
    <cellStyle name="Normal 2 10 57" xfId="450"/>
    <cellStyle name="Normal 2 10 58" xfId="451"/>
    <cellStyle name="Normal 2 10 59" xfId="452"/>
    <cellStyle name="Normal 2 10 6" xfId="453"/>
    <cellStyle name="Normal 2 10 60" xfId="454"/>
    <cellStyle name="Normal 2 10 61" xfId="455"/>
    <cellStyle name="Normal 2 10 62" xfId="456"/>
    <cellStyle name="Normal 2 10 63" xfId="457"/>
    <cellStyle name="Normal 2 10 64" xfId="458"/>
    <cellStyle name="Normal 2 10 65" xfId="459"/>
    <cellStyle name="Normal 2 10 66" xfId="460"/>
    <cellStyle name="Normal 2 10 67" xfId="461"/>
    <cellStyle name="Normal 2 10 68" xfId="462"/>
    <cellStyle name="Normal 2 10 69" xfId="463"/>
    <cellStyle name="Normal 2 10 7" xfId="464"/>
    <cellStyle name="Normal 2 10 70" xfId="465"/>
    <cellStyle name="Normal 2 10 71" xfId="466"/>
    <cellStyle name="Normal 2 10 72" xfId="467"/>
    <cellStyle name="Normal 2 10 73" xfId="468"/>
    <cellStyle name="Normal 2 10 74" xfId="469"/>
    <cellStyle name="Normal 2 10 75" xfId="470"/>
    <cellStyle name="Normal 2 10 76" xfId="471"/>
    <cellStyle name="Normal 2 10 77" xfId="472"/>
    <cellStyle name="Normal 2 10 78" xfId="473"/>
    <cellStyle name="Normal 2 10 79" xfId="474"/>
    <cellStyle name="Normal 2 10 8" xfId="475"/>
    <cellStyle name="Normal 2 10 80" xfId="476"/>
    <cellStyle name="Normal 2 10 81" xfId="477"/>
    <cellStyle name="Normal 2 10 82" xfId="478"/>
    <cellStyle name="Normal 2 10 83" xfId="479"/>
    <cellStyle name="Normal 2 10 84" xfId="480"/>
    <cellStyle name="Normal 2 10 85" xfId="481"/>
    <cellStyle name="Normal 2 10 86" xfId="482"/>
    <cellStyle name="Normal 2 10 87" xfId="483"/>
    <cellStyle name="Normal 2 10 88" xfId="484"/>
    <cellStyle name="Normal 2 10 89" xfId="485"/>
    <cellStyle name="Normal 2 10 9" xfId="486"/>
    <cellStyle name="Normal 2 10 90" xfId="487"/>
    <cellStyle name="Normal 2 10 91" xfId="488"/>
    <cellStyle name="Normal 2 10 92" xfId="489"/>
    <cellStyle name="Normal 2 10 93" xfId="490"/>
    <cellStyle name="Normal 2 10 94" xfId="491"/>
    <cellStyle name="Normal 2 10 95" xfId="492"/>
    <cellStyle name="Normal 2 10 96" xfId="493"/>
    <cellStyle name="Normal 2 10 97" xfId="494"/>
    <cellStyle name="Normal 2 10 98" xfId="495"/>
    <cellStyle name="Normal 2 10 99" xfId="496"/>
    <cellStyle name="Normal 2 10_Managers Dashboard Data" xfId="497"/>
    <cellStyle name="Normal 2 100" xfId="498"/>
    <cellStyle name="Normal 2 101" xfId="499"/>
    <cellStyle name="Normal 2 102" xfId="500"/>
    <cellStyle name="Normal 2 103" xfId="501"/>
    <cellStyle name="Normal 2 104" xfId="502"/>
    <cellStyle name="Normal 2 105" xfId="503"/>
    <cellStyle name="Normal 2 106" xfId="504"/>
    <cellStyle name="Normal 2 107" xfId="505"/>
    <cellStyle name="Normal 2 108" xfId="506"/>
    <cellStyle name="Normal 2 109" xfId="507"/>
    <cellStyle name="Normal 2 11" xfId="508"/>
    <cellStyle name="Normal 2 11 10" xfId="509"/>
    <cellStyle name="Normal 2 11 100" xfId="510"/>
    <cellStyle name="Normal 2 11 11" xfId="511"/>
    <cellStyle name="Normal 2 11 12" xfId="512"/>
    <cellStyle name="Normal 2 11 13" xfId="513"/>
    <cellStyle name="Normal 2 11 14" xfId="514"/>
    <cellStyle name="Normal 2 11 15" xfId="515"/>
    <cellStyle name="Normal 2 11 16" xfId="516"/>
    <cellStyle name="Normal 2 11 17" xfId="517"/>
    <cellStyle name="Normal 2 11 18" xfId="518"/>
    <cellStyle name="Normal 2 11 19" xfId="519"/>
    <cellStyle name="Normal 2 11 2" xfId="520"/>
    <cellStyle name="Normal 2 11 20" xfId="521"/>
    <cellStyle name="Normal 2 11 21" xfId="522"/>
    <cellStyle name="Normal 2 11 22" xfId="523"/>
    <cellStyle name="Normal 2 11 23" xfId="524"/>
    <cellStyle name="Normal 2 11 24" xfId="525"/>
    <cellStyle name="Normal 2 11 25" xfId="526"/>
    <cellStyle name="Normal 2 11 26" xfId="527"/>
    <cellStyle name="Normal 2 11 27" xfId="528"/>
    <cellStyle name="Normal 2 11 28" xfId="529"/>
    <cellStyle name="Normal 2 11 29" xfId="530"/>
    <cellStyle name="Normal 2 11 3" xfId="531"/>
    <cellStyle name="Normal 2 11 30" xfId="532"/>
    <cellStyle name="Normal 2 11 31" xfId="533"/>
    <cellStyle name="Normal 2 11 32" xfId="534"/>
    <cellStyle name="Normal 2 11 33" xfId="535"/>
    <cellStyle name="Normal 2 11 34" xfId="536"/>
    <cellStyle name="Normal 2 11 35" xfId="537"/>
    <cellStyle name="Normal 2 11 36" xfId="538"/>
    <cellStyle name="Normal 2 11 37" xfId="539"/>
    <cellStyle name="Normal 2 11 38" xfId="540"/>
    <cellStyle name="Normal 2 11 39" xfId="541"/>
    <cellStyle name="Normal 2 11 4" xfId="542"/>
    <cellStyle name="Normal 2 11 40" xfId="543"/>
    <cellStyle name="Normal 2 11 41" xfId="544"/>
    <cellStyle name="Normal 2 11 42" xfId="545"/>
    <cellStyle name="Normal 2 11 43" xfId="546"/>
    <cellStyle name="Normal 2 11 44" xfId="547"/>
    <cellStyle name="Normal 2 11 45" xfId="548"/>
    <cellStyle name="Normal 2 11 46" xfId="549"/>
    <cellStyle name="Normal 2 11 47" xfId="550"/>
    <cellStyle name="Normal 2 11 48" xfId="551"/>
    <cellStyle name="Normal 2 11 49" xfId="552"/>
    <cellStyle name="Normal 2 11 5" xfId="553"/>
    <cellStyle name="Normal 2 11 50" xfId="554"/>
    <cellStyle name="Normal 2 11 51" xfId="555"/>
    <cellStyle name="Normal 2 11 52" xfId="556"/>
    <cellStyle name="Normal 2 11 53" xfId="557"/>
    <cellStyle name="Normal 2 11 54" xfId="558"/>
    <cellStyle name="Normal 2 11 55" xfId="559"/>
    <cellStyle name="Normal 2 11 56" xfId="560"/>
    <cellStyle name="Normal 2 11 57" xfId="561"/>
    <cellStyle name="Normal 2 11 58" xfId="562"/>
    <cellStyle name="Normal 2 11 59" xfId="563"/>
    <cellStyle name="Normal 2 11 6" xfId="564"/>
    <cellStyle name="Normal 2 11 60" xfId="565"/>
    <cellStyle name="Normal 2 11 61" xfId="566"/>
    <cellStyle name="Normal 2 11 62" xfId="567"/>
    <cellStyle name="Normal 2 11 63" xfId="568"/>
    <cellStyle name="Normal 2 11 64" xfId="569"/>
    <cellStyle name="Normal 2 11 65" xfId="570"/>
    <cellStyle name="Normal 2 11 66" xfId="571"/>
    <cellStyle name="Normal 2 11 67" xfId="572"/>
    <cellStyle name="Normal 2 11 68" xfId="573"/>
    <cellStyle name="Normal 2 11 69" xfId="574"/>
    <cellStyle name="Normal 2 11 7" xfId="575"/>
    <cellStyle name="Normal 2 11 70" xfId="576"/>
    <cellStyle name="Normal 2 11 71" xfId="577"/>
    <cellStyle name="Normal 2 11 72" xfId="578"/>
    <cellStyle name="Normal 2 11 73" xfId="579"/>
    <cellStyle name="Normal 2 11 74" xfId="580"/>
    <cellStyle name="Normal 2 11 75" xfId="581"/>
    <cellStyle name="Normal 2 11 76" xfId="582"/>
    <cellStyle name="Normal 2 11 77" xfId="583"/>
    <cellStyle name="Normal 2 11 78" xfId="584"/>
    <cellStyle name="Normal 2 11 79" xfId="585"/>
    <cellStyle name="Normal 2 11 8" xfId="586"/>
    <cellStyle name="Normal 2 11 80" xfId="587"/>
    <cellStyle name="Normal 2 11 81" xfId="588"/>
    <cellStyle name="Normal 2 11 82" xfId="589"/>
    <cellStyle name="Normal 2 11 83" xfId="590"/>
    <cellStyle name="Normal 2 11 84" xfId="591"/>
    <cellStyle name="Normal 2 11 85" xfId="592"/>
    <cellStyle name="Normal 2 11 86" xfId="593"/>
    <cellStyle name="Normal 2 11 87" xfId="594"/>
    <cellStyle name="Normal 2 11 88" xfId="595"/>
    <cellStyle name="Normal 2 11 89" xfId="596"/>
    <cellStyle name="Normal 2 11 9" xfId="597"/>
    <cellStyle name="Normal 2 11 90" xfId="598"/>
    <cellStyle name="Normal 2 11 91" xfId="599"/>
    <cellStyle name="Normal 2 11 92" xfId="600"/>
    <cellStyle name="Normal 2 11 93" xfId="601"/>
    <cellStyle name="Normal 2 11 94" xfId="602"/>
    <cellStyle name="Normal 2 11 95" xfId="603"/>
    <cellStyle name="Normal 2 11 96" xfId="604"/>
    <cellStyle name="Normal 2 11 97" xfId="605"/>
    <cellStyle name="Normal 2 11 98" xfId="606"/>
    <cellStyle name="Normal 2 11 99" xfId="607"/>
    <cellStyle name="Normal 2 11_Managers Dashboard Data" xfId="608"/>
    <cellStyle name="Normal 2 110" xfId="609"/>
    <cellStyle name="Normal 2 111" xfId="610"/>
    <cellStyle name="Normal 2 112" xfId="611"/>
    <cellStyle name="Normal 2 113" xfId="612"/>
    <cellStyle name="Normal 2 114" xfId="613"/>
    <cellStyle name="Normal 2 115" xfId="614"/>
    <cellStyle name="Normal 2 116" xfId="615"/>
    <cellStyle name="Normal 2 117" xfId="616"/>
    <cellStyle name="Normal 2 118" xfId="617"/>
    <cellStyle name="Normal 2 119" xfId="618"/>
    <cellStyle name="Normal 2 12" xfId="619"/>
    <cellStyle name="Normal 2 12 10" xfId="620"/>
    <cellStyle name="Normal 2 12 100" xfId="621"/>
    <cellStyle name="Normal 2 12 11" xfId="622"/>
    <cellStyle name="Normal 2 12 12" xfId="623"/>
    <cellStyle name="Normal 2 12 13" xfId="624"/>
    <cellStyle name="Normal 2 12 14" xfId="625"/>
    <cellStyle name="Normal 2 12 15" xfId="626"/>
    <cellStyle name="Normal 2 12 16" xfId="627"/>
    <cellStyle name="Normal 2 12 17" xfId="628"/>
    <cellStyle name="Normal 2 12 18" xfId="629"/>
    <cellStyle name="Normal 2 12 19" xfId="630"/>
    <cellStyle name="Normal 2 12 2" xfId="631"/>
    <cellStyle name="Normal 2 12 20" xfId="632"/>
    <cellStyle name="Normal 2 12 21" xfId="633"/>
    <cellStyle name="Normal 2 12 22" xfId="634"/>
    <cellStyle name="Normal 2 12 23" xfId="635"/>
    <cellStyle name="Normal 2 12 24" xfId="636"/>
    <cellStyle name="Normal 2 12 25" xfId="637"/>
    <cellStyle name="Normal 2 12 26" xfId="638"/>
    <cellStyle name="Normal 2 12 27" xfId="639"/>
    <cellStyle name="Normal 2 12 28" xfId="640"/>
    <cellStyle name="Normal 2 12 29" xfId="641"/>
    <cellStyle name="Normal 2 12 3" xfId="642"/>
    <cellStyle name="Normal 2 12 30" xfId="643"/>
    <cellStyle name="Normal 2 12 31" xfId="644"/>
    <cellStyle name="Normal 2 12 32" xfId="645"/>
    <cellStyle name="Normal 2 12 33" xfId="646"/>
    <cellStyle name="Normal 2 12 34" xfId="647"/>
    <cellStyle name="Normal 2 12 35" xfId="648"/>
    <cellStyle name="Normal 2 12 36" xfId="649"/>
    <cellStyle name="Normal 2 12 37" xfId="650"/>
    <cellStyle name="Normal 2 12 38" xfId="651"/>
    <cellStyle name="Normal 2 12 39" xfId="652"/>
    <cellStyle name="Normal 2 12 4" xfId="653"/>
    <cellStyle name="Normal 2 12 40" xfId="654"/>
    <cellStyle name="Normal 2 12 41" xfId="655"/>
    <cellStyle name="Normal 2 12 42" xfId="656"/>
    <cellStyle name="Normal 2 12 43" xfId="657"/>
    <cellStyle name="Normal 2 12 44" xfId="658"/>
    <cellStyle name="Normal 2 12 45" xfId="659"/>
    <cellStyle name="Normal 2 12 46" xfId="660"/>
    <cellStyle name="Normal 2 12 47" xfId="661"/>
    <cellStyle name="Normal 2 12 48" xfId="662"/>
    <cellStyle name="Normal 2 12 49" xfId="663"/>
    <cellStyle name="Normal 2 12 5" xfId="664"/>
    <cellStyle name="Normal 2 12 50" xfId="665"/>
    <cellStyle name="Normal 2 12 51" xfId="666"/>
    <cellStyle name="Normal 2 12 52" xfId="667"/>
    <cellStyle name="Normal 2 12 53" xfId="668"/>
    <cellStyle name="Normal 2 12 54" xfId="669"/>
    <cellStyle name="Normal 2 12 55" xfId="670"/>
    <cellStyle name="Normal 2 12 56" xfId="671"/>
    <cellStyle name="Normal 2 12 57" xfId="672"/>
    <cellStyle name="Normal 2 12 58" xfId="673"/>
    <cellStyle name="Normal 2 12 59" xfId="674"/>
    <cellStyle name="Normal 2 12 6" xfId="675"/>
    <cellStyle name="Normal 2 12 60" xfId="676"/>
    <cellStyle name="Normal 2 12 61" xfId="677"/>
    <cellStyle name="Normal 2 12 62" xfId="678"/>
    <cellStyle name="Normal 2 12 63" xfId="679"/>
    <cellStyle name="Normal 2 12 64" xfId="680"/>
    <cellStyle name="Normal 2 12 65" xfId="681"/>
    <cellStyle name="Normal 2 12 66" xfId="682"/>
    <cellStyle name="Normal 2 12 67" xfId="683"/>
    <cellStyle name="Normal 2 12 68" xfId="684"/>
    <cellStyle name="Normal 2 12 69" xfId="685"/>
    <cellStyle name="Normal 2 12 7" xfId="686"/>
    <cellStyle name="Normal 2 12 70" xfId="687"/>
    <cellStyle name="Normal 2 12 71" xfId="688"/>
    <cellStyle name="Normal 2 12 72" xfId="689"/>
    <cellStyle name="Normal 2 12 73" xfId="690"/>
    <cellStyle name="Normal 2 12 74" xfId="691"/>
    <cellStyle name="Normal 2 12 75" xfId="692"/>
    <cellStyle name="Normal 2 12 76" xfId="693"/>
    <cellStyle name="Normal 2 12 77" xfId="694"/>
    <cellStyle name="Normal 2 12 78" xfId="695"/>
    <cellStyle name="Normal 2 12 79" xfId="696"/>
    <cellStyle name="Normal 2 12 8" xfId="697"/>
    <cellStyle name="Normal 2 12 80" xfId="698"/>
    <cellStyle name="Normal 2 12 81" xfId="699"/>
    <cellStyle name="Normal 2 12 82" xfId="700"/>
    <cellStyle name="Normal 2 12 83" xfId="701"/>
    <cellStyle name="Normal 2 12 84" xfId="702"/>
    <cellStyle name="Normal 2 12 85" xfId="703"/>
    <cellStyle name="Normal 2 12 86" xfId="704"/>
    <cellStyle name="Normal 2 12 87" xfId="705"/>
    <cellStyle name="Normal 2 12 88" xfId="706"/>
    <cellStyle name="Normal 2 12 89" xfId="707"/>
    <cellStyle name="Normal 2 12 9" xfId="708"/>
    <cellStyle name="Normal 2 12 90" xfId="709"/>
    <cellStyle name="Normal 2 12 91" xfId="710"/>
    <cellStyle name="Normal 2 12 92" xfId="711"/>
    <cellStyle name="Normal 2 12 93" xfId="712"/>
    <cellStyle name="Normal 2 12 94" xfId="713"/>
    <cellStyle name="Normal 2 12 95" xfId="714"/>
    <cellStyle name="Normal 2 12 96" xfId="715"/>
    <cellStyle name="Normal 2 12 97" xfId="716"/>
    <cellStyle name="Normal 2 12 98" xfId="717"/>
    <cellStyle name="Normal 2 12 99" xfId="718"/>
    <cellStyle name="Normal 2 12_Managers Dashboard Data" xfId="719"/>
    <cellStyle name="Normal 2 120" xfId="720"/>
    <cellStyle name="Normal 2 121" xfId="721"/>
    <cellStyle name="Normal 2 122" xfId="722"/>
    <cellStyle name="Normal 2 123" xfId="723"/>
    <cellStyle name="Normal 2 124" xfId="724"/>
    <cellStyle name="Normal 2 125" xfId="725"/>
    <cellStyle name="Normal 2 126" xfId="726"/>
    <cellStyle name="Normal 2 127" xfId="727"/>
    <cellStyle name="Normal 2 128" xfId="728"/>
    <cellStyle name="Normal 2 129" xfId="729"/>
    <cellStyle name="Normal 2 13" xfId="730"/>
    <cellStyle name="Normal 2 13 10" xfId="731"/>
    <cellStyle name="Normal 2 13 11" xfId="732"/>
    <cellStyle name="Normal 2 13 12" xfId="733"/>
    <cellStyle name="Normal 2 13 13" xfId="734"/>
    <cellStyle name="Normal 2 13 14" xfId="735"/>
    <cellStyle name="Normal 2 13 15" xfId="736"/>
    <cellStyle name="Normal 2 13 16" xfId="737"/>
    <cellStyle name="Normal 2 13 17" xfId="738"/>
    <cellStyle name="Normal 2 13 18" xfId="739"/>
    <cellStyle name="Normal 2 13 19" xfId="740"/>
    <cellStyle name="Normal 2 13 2" xfId="741"/>
    <cellStyle name="Normal 2 13 20" xfId="742"/>
    <cellStyle name="Normal 2 13 21" xfId="743"/>
    <cellStyle name="Normal 2 13 22" xfId="744"/>
    <cellStyle name="Normal 2 13 23" xfId="745"/>
    <cellStyle name="Normal 2 13 24" xfId="746"/>
    <cellStyle name="Normal 2 13 25" xfId="747"/>
    <cellStyle name="Normal 2 13 26" xfId="748"/>
    <cellStyle name="Normal 2 13 27" xfId="749"/>
    <cellStyle name="Normal 2 13 28" xfId="750"/>
    <cellStyle name="Normal 2 13 29" xfId="751"/>
    <cellStyle name="Normal 2 13 3" xfId="752"/>
    <cellStyle name="Normal 2 13 30" xfId="753"/>
    <cellStyle name="Normal 2 13 31" xfId="754"/>
    <cellStyle name="Normal 2 13 32" xfId="755"/>
    <cellStyle name="Normal 2 13 33" xfId="756"/>
    <cellStyle name="Normal 2 13 34" xfId="757"/>
    <cellStyle name="Normal 2 13 35" xfId="758"/>
    <cellStyle name="Normal 2 13 36" xfId="759"/>
    <cellStyle name="Normal 2 13 37" xfId="760"/>
    <cellStyle name="Normal 2 13 38" xfId="761"/>
    <cellStyle name="Normal 2 13 39" xfId="762"/>
    <cellStyle name="Normal 2 13 4" xfId="763"/>
    <cellStyle name="Normal 2 13 40" xfId="764"/>
    <cellStyle name="Normal 2 13 41" xfId="765"/>
    <cellStyle name="Normal 2 13 42" xfId="766"/>
    <cellStyle name="Normal 2 13 43" xfId="767"/>
    <cellStyle name="Normal 2 13 44" xfId="768"/>
    <cellStyle name="Normal 2 13 45" xfId="769"/>
    <cellStyle name="Normal 2 13 46" xfId="770"/>
    <cellStyle name="Normal 2 13 47" xfId="771"/>
    <cellStyle name="Normal 2 13 48" xfId="772"/>
    <cellStyle name="Normal 2 13 49" xfId="773"/>
    <cellStyle name="Normal 2 13 5" xfId="774"/>
    <cellStyle name="Normal 2 13 50" xfId="775"/>
    <cellStyle name="Normal 2 13 51" xfId="776"/>
    <cellStyle name="Normal 2 13 52" xfId="777"/>
    <cellStyle name="Normal 2 13 53" xfId="778"/>
    <cellStyle name="Normal 2 13 54" xfId="779"/>
    <cellStyle name="Normal 2 13 55" xfId="780"/>
    <cellStyle name="Normal 2 13 56" xfId="781"/>
    <cellStyle name="Normal 2 13 57" xfId="782"/>
    <cellStyle name="Normal 2 13 58" xfId="783"/>
    <cellStyle name="Normal 2 13 59" xfId="784"/>
    <cellStyle name="Normal 2 13 6" xfId="785"/>
    <cellStyle name="Normal 2 13 60" xfId="786"/>
    <cellStyle name="Normal 2 13 61" xfId="787"/>
    <cellStyle name="Normal 2 13 62" xfId="788"/>
    <cellStyle name="Normal 2 13 63" xfId="789"/>
    <cellStyle name="Normal 2 13 64" xfId="790"/>
    <cellStyle name="Normal 2 13 65" xfId="791"/>
    <cellStyle name="Normal 2 13 66" xfId="792"/>
    <cellStyle name="Normal 2 13 67" xfId="793"/>
    <cellStyle name="Normal 2 13 68" xfId="794"/>
    <cellStyle name="Normal 2 13 69" xfId="795"/>
    <cellStyle name="Normal 2 13 7" xfId="796"/>
    <cellStyle name="Normal 2 13 70" xfId="797"/>
    <cellStyle name="Normal 2 13 71" xfId="798"/>
    <cellStyle name="Normal 2 13 72" xfId="799"/>
    <cellStyle name="Normal 2 13 73" xfId="800"/>
    <cellStyle name="Normal 2 13 74" xfId="801"/>
    <cellStyle name="Normal 2 13 75" xfId="802"/>
    <cellStyle name="Normal 2 13 76" xfId="803"/>
    <cellStyle name="Normal 2 13 77" xfId="804"/>
    <cellStyle name="Normal 2 13 78" xfId="805"/>
    <cellStyle name="Normal 2 13 79" xfId="806"/>
    <cellStyle name="Normal 2 13 8" xfId="807"/>
    <cellStyle name="Normal 2 13 80" xfId="808"/>
    <cellStyle name="Normal 2 13 81" xfId="809"/>
    <cellStyle name="Normal 2 13 82" xfId="810"/>
    <cellStyle name="Normal 2 13 83" xfId="811"/>
    <cellStyle name="Normal 2 13 84" xfId="812"/>
    <cellStyle name="Normal 2 13 85" xfId="813"/>
    <cellStyle name="Normal 2 13 86" xfId="814"/>
    <cellStyle name="Normal 2 13 87" xfId="815"/>
    <cellStyle name="Normal 2 13 88" xfId="816"/>
    <cellStyle name="Normal 2 13 89" xfId="817"/>
    <cellStyle name="Normal 2 13 9" xfId="818"/>
    <cellStyle name="Normal 2 13 90" xfId="819"/>
    <cellStyle name="Normal 2 13 91" xfId="820"/>
    <cellStyle name="Normal 2 13 92" xfId="821"/>
    <cellStyle name="Normal 2 13 93" xfId="822"/>
    <cellStyle name="Normal 2 13 94" xfId="823"/>
    <cellStyle name="Normal 2 13 95" xfId="824"/>
    <cellStyle name="Normal 2 13 96" xfId="825"/>
    <cellStyle name="Normal 2 13 97" xfId="826"/>
    <cellStyle name="Normal 2 13 98" xfId="827"/>
    <cellStyle name="Normal 2 13 99" xfId="828"/>
    <cellStyle name="Normal 2 13_Managers Dashboard Data" xfId="829"/>
    <cellStyle name="Normal 2 130" xfId="830"/>
    <cellStyle name="Normal 2 131" xfId="831"/>
    <cellStyle name="Normal 2 132" xfId="832"/>
    <cellStyle name="Normal 2 133" xfId="833"/>
    <cellStyle name="Normal 2 134" xfId="834"/>
    <cellStyle name="Normal 2 135" xfId="835"/>
    <cellStyle name="Normal 2 136" xfId="836"/>
    <cellStyle name="Normal 2 137" xfId="837"/>
    <cellStyle name="Normal 2 138" xfId="838"/>
    <cellStyle name="Normal 2 139" xfId="839"/>
    <cellStyle name="Normal 2 14" xfId="840"/>
    <cellStyle name="Normal 2 14 10" xfId="841"/>
    <cellStyle name="Normal 2 14 11" xfId="842"/>
    <cellStyle name="Normal 2 14 12" xfId="843"/>
    <cellStyle name="Normal 2 14 13" xfId="844"/>
    <cellStyle name="Normal 2 14 14" xfId="845"/>
    <cellStyle name="Normal 2 14 15" xfId="846"/>
    <cellStyle name="Normal 2 14 16" xfId="847"/>
    <cellStyle name="Normal 2 14 17" xfId="848"/>
    <cellStyle name="Normal 2 14 18" xfId="849"/>
    <cellStyle name="Normal 2 14 19" xfId="850"/>
    <cellStyle name="Normal 2 14 2" xfId="851"/>
    <cellStyle name="Normal 2 14 20" xfId="852"/>
    <cellStyle name="Normal 2 14 21" xfId="853"/>
    <cellStyle name="Normal 2 14 22" xfId="854"/>
    <cellStyle name="Normal 2 14 23" xfId="855"/>
    <cellStyle name="Normal 2 14 24" xfId="856"/>
    <cellStyle name="Normal 2 14 25" xfId="857"/>
    <cellStyle name="Normal 2 14 26" xfId="858"/>
    <cellStyle name="Normal 2 14 27" xfId="859"/>
    <cellStyle name="Normal 2 14 28" xfId="860"/>
    <cellStyle name="Normal 2 14 29" xfId="861"/>
    <cellStyle name="Normal 2 14 3" xfId="862"/>
    <cellStyle name="Normal 2 14 30" xfId="863"/>
    <cellStyle name="Normal 2 14 31" xfId="864"/>
    <cellStyle name="Normal 2 14 32" xfId="865"/>
    <cellStyle name="Normal 2 14 33" xfId="866"/>
    <cellStyle name="Normal 2 14 34" xfId="867"/>
    <cellStyle name="Normal 2 14 35" xfId="868"/>
    <cellStyle name="Normal 2 14 36" xfId="869"/>
    <cellStyle name="Normal 2 14 37" xfId="870"/>
    <cellStyle name="Normal 2 14 38" xfId="871"/>
    <cellStyle name="Normal 2 14 39" xfId="872"/>
    <cellStyle name="Normal 2 14 4" xfId="873"/>
    <cellStyle name="Normal 2 14 40" xfId="874"/>
    <cellStyle name="Normal 2 14 41" xfId="875"/>
    <cellStyle name="Normal 2 14 42" xfId="876"/>
    <cellStyle name="Normal 2 14 43" xfId="877"/>
    <cellStyle name="Normal 2 14 44" xfId="878"/>
    <cellStyle name="Normal 2 14 45" xfId="879"/>
    <cellStyle name="Normal 2 14 46" xfId="880"/>
    <cellStyle name="Normal 2 14 47" xfId="881"/>
    <cellStyle name="Normal 2 14 48" xfId="882"/>
    <cellStyle name="Normal 2 14 49" xfId="883"/>
    <cellStyle name="Normal 2 14 5" xfId="884"/>
    <cellStyle name="Normal 2 14 50" xfId="885"/>
    <cellStyle name="Normal 2 14 51" xfId="886"/>
    <cellStyle name="Normal 2 14 52" xfId="887"/>
    <cellStyle name="Normal 2 14 53" xfId="888"/>
    <cellStyle name="Normal 2 14 54" xfId="889"/>
    <cellStyle name="Normal 2 14 55" xfId="890"/>
    <cellStyle name="Normal 2 14 56" xfId="891"/>
    <cellStyle name="Normal 2 14 57" xfId="892"/>
    <cellStyle name="Normal 2 14 58" xfId="893"/>
    <cellStyle name="Normal 2 14 59" xfId="894"/>
    <cellStyle name="Normal 2 14 6" xfId="895"/>
    <cellStyle name="Normal 2 14 60" xfId="896"/>
    <cellStyle name="Normal 2 14 61" xfId="897"/>
    <cellStyle name="Normal 2 14 62" xfId="898"/>
    <cellStyle name="Normal 2 14 63" xfId="899"/>
    <cellStyle name="Normal 2 14 64" xfId="900"/>
    <cellStyle name="Normal 2 14 65" xfId="901"/>
    <cellStyle name="Normal 2 14 66" xfId="902"/>
    <cellStyle name="Normal 2 14 67" xfId="903"/>
    <cellStyle name="Normal 2 14 68" xfId="904"/>
    <cellStyle name="Normal 2 14 69" xfId="905"/>
    <cellStyle name="Normal 2 14 7" xfId="906"/>
    <cellStyle name="Normal 2 14 70" xfId="907"/>
    <cellStyle name="Normal 2 14 71" xfId="908"/>
    <cellStyle name="Normal 2 14 72" xfId="909"/>
    <cellStyle name="Normal 2 14 73" xfId="910"/>
    <cellStyle name="Normal 2 14 74" xfId="911"/>
    <cellStyle name="Normal 2 14 75" xfId="912"/>
    <cellStyle name="Normal 2 14 76" xfId="913"/>
    <cellStyle name="Normal 2 14 77" xfId="914"/>
    <cellStyle name="Normal 2 14 78" xfId="915"/>
    <cellStyle name="Normal 2 14 79" xfId="916"/>
    <cellStyle name="Normal 2 14 8" xfId="917"/>
    <cellStyle name="Normal 2 14 80" xfId="918"/>
    <cellStyle name="Normal 2 14 81" xfId="919"/>
    <cellStyle name="Normal 2 14 82" xfId="920"/>
    <cellStyle name="Normal 2 14 83" xfId="921"/>
    <cellStyle name="Normal 2 14 84" xfId="922"/>
    <cellStyle name="Normal 2 14 85" xfId="923"/>
    <cellStyle name="Normal 2 14 86" xfId="924"/>
    <cellStyle name="Normal 2 14 87" xfId="925"/>
    <cellStyle name="Normal 2 14 88" xfId="926"/>
    <cellStyle name="Normal 2 14 89" xfId="927"/>
    <cellStyle name="Normal 2 14 9" xfId="928"/>
    <cellStyle name="Normal 2 14 90" xfId="929"/>
    <cellStyle name="Normal 2 14 91" xfId="930"/>
    <cellStyle name="Normal 2 14 92" xfId="931"/>
    <cellStyle name="Normal 2 14 93" xfId="932"/>
    <cellStyle name="Normal 2 14 94" xfId="933"/>
    <cellStyle name="Normal 2 14 95" xfId="934"/>
    <cellStyle name="Normal 2 14 96" xfId="935"/>
    <cellStyle name="Normal 2 14 97" xfId="936"/>
    <cellStyle name="Normal 2 14 98" xfId="937"/>
    <cellStyle name="Normal 2 14 99" xfId="938"/>
    <cellStyle name="Normal 2 14_Managers Dashboard Data" xfId="939"/>
    <cellStyle name="Normal 2 140" xfId="940"/>
    <cellStyle name="Normal 2 141" xfId="941"/>
    <cellStyle name="Normal 2 142" xfId="942"/>
    <cellStyle name="Normal 2 143" xfId="943"/>
    <cellStyle name="Normal 2 144" xfId="944"/>
    <cellStyle name="Normal 2 145" xfId="945"/>
    <cellStyle name="Normal 2 146" xfId="946"/>
    <cellStyle name="Normal 2 147" xfId="947"/>
    <cellStyle name="Normal 2 148" xfId="948"/>
    <cellStyle name="Normal 2 149" xfId="949"/>
    <cellStyle name="Normal 2 15" xfId="950"/>
    <cellStyle name="Normal 2 150" xfId="951"/>
    <cellStyle name="Normal 2 151" xfId="952"/>
    <cellStyle name="Normal 2 152" xfId="953"/>
    <cellStyle name="Normal 2 153" xfId="954"/>
    <cellStyle name="Normal 2 154" xfId="955"/>
    <cellStyle name="Normal 2 155" xfId="956"/>
    <cellStyle name="Normal 2 156" xfId="957"/>
    <cellStyle name="Normal 2 157" xfId="958"/>
    <cellStyle name="Normal 2 158" xfId="959"/>
    <cellStyle name="Normal 2 159" xfId="960"/>
    <cellStyle name="Normal 2 16" xfId="961"/>
    <cellStyle name="Normal 2 160" xfId="962"/>
    <cellStyle name="Normal 2 161" xfId="963"/>
    <cellStyle name="Normal 2 162" xfId="2352"/>
    <cellStyle name="Normal 2 162 2" xfId="2507"/>
    <cellStyle name="Normal 2 162 2 2" xfId="3015"/>
    <cellStyle name="Normal 2 162 2 2 2" xfId="3952"/>
    <cellStyle name="Normal 2 162 2 2 2 2" xfId="5811"/>
    <cellStyle name="Normal 2 162 2 2 3" xfId="4883"/>
    <cellStyle name="Normal 2 162 2 3" xfId="3484"/>
    <cellStyle name="Normal 2 162 2 3 2" xfId="5344"/>
    <cellStyle name="Normal 2 162 2 4" xfId="4416"/>
    <cellStyle name="Normal 2 162 3" xfId="2860"/>
    <cellStyle name="Normal 2 162 3 2" xfId="3797"/>
    <cellStyle name="Normal 2 162 3 2 2" xfId="5656"/>
    <cellStyle name="Normal 2 162 3 3" xfId="4728"/>
    <cellStyle name="Normal 2 162 4" xfId="3329"/>
    <cellStyle name="Normal 2 162 4 2" xfId="5189"/>
    <cellStyle name="Normal 2 162 5" xfId="4261"/>
    <cellStyle name="Normal 2 163" xfId="2506"/>
    <cellStyle name="Normal 2 163 2" xfId="3014"/>
    <cellStyle name="Normal 2 163 2 2" xfId="3951"/>
    <cellStyle name="Normal 2 163 2 2 2" xfId="5810"/>
    <cellStyle name="Normal 2 163 2 3" xfId="4882"/>
    <cellStyle name="Normal 2 163 3" xfId="3483"/>
    <cellStyle name="Normal 2 163 3 2" xfId="5343"/>
    <cellStyle name="Normal 2 163 4" xfId="4415"/>
    <cellStyle name="Normal 2 164" xfId="15"/>
    <cellStyle name="Normal 2 164 2" xfId="3228"/>
    <cellStyle name="Normal 2 164 2 2" xfId="5089"/>
    <cellStyle name="Normal 2 164 3" xfId="4161"/>
    <cellStyle name="Normal 2 165" xfId="2727"/>
    <cellStyle name="Normal 2 165 2" xfId="3678"/>
    <cellStyle name="Normal 2 165 2 2" xfId="5537"/>
    <cellStyle name="Normal 2 165 3" xfId="4609"/>
    <cellStyle name="Normal 2 166" xfId="2857"/>
    <cellStyle name="Normal 2 166 2" xfId="3794"/>
    <cellStyle name="Normal 2 166 2 2" xfId="5653"/>
    <cellStyle name="Normal 2 166 3" xfId="4725"/>
    <cellStyle name="Normal 2 167" xfId="3215"/>
    <cellStyle name="Normal 2 167 2" xfId="4145"/>
    <cellStyle name="Normal 2 167 2 2" xfId="6004"/>
    <cellStyle name="Normal 2 167 3" xfId="5076"/>
    <cellStyle name="Normal 2 168" xfId="2833"/>
    <cellStyle name="Normal 2 168 2" xfId="3777"/>
    <cellStyle name="Normal 2 168 2 2" xfId="5636"/>
    <cellStyle name="Normal 2 168 3" xfId="4708"/>
    <cellStyle name="Normal 2 169" xfId="2784"/>
    <cellStyle name="Normal 2 169 2" xfId="3735"/>
    <cellStyle name="Normal 2 169 2 2" xfId="5594"/>
    <cellStyle name="Normal 2 169 3" xfId="4666"/>
    <cellStyle name="Normal 2 17" xfId="964"/>
    <cellStyle name="Normal 2 170" xfId="2818"/>
    <cellStyle name="Normal 2 170 2" xfId="3762"/>
    <cellStyle name="Normal 2 170 2 2" xfId="5621"/>
    <cellStyle name="Normal 2 170 3" xfId="4693"/>
    <cellStyle name="Normal 2 171" xfId="2850"/>
    <cellStyle name="Normal 2 171 2" xfId="3790"/>
    <cellStyle name="Normal 2 171 2 2" xfId="5649"/>
    <cellStyle name="Normal 2 171 3" xfId="4721"/>
    <cellStyle name="Normal 2 172" xfId="2817"/>
    <cellStyle name="Normal 2 172 2" xfId="3761"/>
    <cellStyle name="Normal 2 172 2 2" xfId="5620"/>
    <cellStyle name="Normal 2 172 3" xfId="4692"/>
    <cellStyle name="Normal 2 173" xfId="2851"/>
    <cellStyle name="Normal 2 173 2" xfId="3791"/>
    <cellStyle name="Normal 2 173 2 2" xfId="5650"/>
    <cellStyle name="Normal 2 173 3" xfId="4722"/>
    <cellStyle name="Normal 2 174" xfId="2816"/>
    <cellStyle name="Normal 2 174 2" xfId="3760"/>
    <cellStyle name="Normal 2 174 2 2" xfId="5619"/>
    <cellStyle name="Normal 2 174 3" xfId="4691"/>
    <cellStyle name="Normal 2 175" xfId="2800"/>
    <cellStyle name="Normal 2 175 2" xfId="3744"/>
    <cellStyle name="Normal 2 175 2 2" xfId="5603"/>
    <cellStyle name="Normal 2 175 3" xfId="4675"/>
    <cellStyle name="Normal 2 176" xfId="2814"/>
    <cellStyle name="Normal 2 176 2" xfId="3758"/>
    <cellStyle name="Normal 2 176 2 2" xfId="5617"/>
    <cellStyle name="Normal 2 176 3" xfId="4689"/>
    <cellStyle name="Normal 2 177" xfId="2801"/>
    <cellStyle name="Normal 2 177 2" xfId="3745"/>
    <cellStyle name="Normal 2 177 2 2" xfId="5604"/>
    <cellStyle name="Normal 2 177 3" xfId="4676"/>
    <cellStyle name="Normal 2 178" xfId="2813"/>
    <cellStyle name="Normal 2 178 2" xfId="3757"/>
    <cellStyle name="Normal 2 178 2 2" xfId="5616"/>
    <cellStyle name="Normal 2 178 3" xfId="4688"/>
    <cellStyle name="Normal 2 179" xfId="2802"/>
    <cellStyle name="Normal 2 179 2" xfId="3746"/>
    <cellStyle name="Normal 2 179 2 2" xfId="5605"/>
    <cellStyle name="Normal 2 179 3" xfId="4677"/>
    <cellStyle name="Normal 2 18" xfId="965"/>
    <cellStyle name="Normal 2 180" xfId="2811"/>
    <cellStyle name="Normal 2 180 2" xfId="3755"/>
    <cellStyle name="Normal 2 180 2 2" xfId="5614"/>
    <cellStyle name="Normal 2 180 3" xfId="4686"/>
    <cellStyle name="Normal 2 181" xfId="2803"/>
    <cellStyle name="Normal 2 181 2" xfId="3747"/>
    <cellStyle name="Normal 2 181 2 2" xfId="5606"/>
    <cellStyle name="Normal 2 181 3" xfId="4678"/>
    <cellStyle name="Normal 2 182" xfId="2810"/>
    <cellStyle name="Normal 2 182 2" xfId="3754"/>
    <cellStyle name="Normal 2 182 2 2" xfId="5613"/>
    <cellStyle name="Normal 2 182 3" xfId="4685"/>
    <cellStyle name="Normal 2 183" xfId="2804"/>
    <cellStyle name="Normal 2 183 2" xfId="3748"/>
    <cellStyle name="Normal 2 183 2 2" xfId="5607"/>
    <cellStyle name="Normal 2 183 3" xfId="4679"/>
    <cellStyle name="Normal 2 184" xfId="2809"/>
    <cellStyle name="Normal 2 184 2" xfId="3753"/>
    <cellStyle name="Normal 2 184 2 2" xfId="5612"/>
    <cellStyle name="Normal 2 184 3" xfId="4684"/>
    <cellStyle name="Normal 2 185" xfId="2805"/>
    <cellStyle name="Normal 2 185 2" xfId="3749"/>
    <cellStyle name="Normal 2 185 2 2" xfId="5608"/>
    <cellStyle name="Normal 2 185 3" xfId="4680"/>
    <cellStyle name="Normal 2 186" xfId="3218"/>
    <cellStyle name="Normal 2 186 2" xfId="5079"/>
    <cellStyle name="Normal 2 187" xfId="4151"/>
    <cellStyle name="Normal 2 19" xfId="966"/>
    <cellStyle name="Normal 2 2" xfId="20"/>
    <cellStyle name="Normal 2 2 10" xfId="967"/>
    <cellStyle name="Normal 2 2 100" xfId="968"/>
    <cellStyle name="Normal 2 2 101" xfId="969"/>
    <cellStyle name="Normal 2 2 11" xfId="970"/>
    <cellStyle name="Normal 2 2 12" xfId="971"/>
    <cellStyle name="Normal 2 2 13" xfId="972"/>
    <cellStyle name="Normal 2 2 14" xfId="973"/>
    <cellStyle name="Normal 2 2 15" xfId="974"/>
    <cellStyle name="Normal 2 2 16" xfId="975"/>
    <cellStyle name="Normal 2 2 17" xfId="976"/>
    <cellStyle name="Normal 2 2 18" xfId="977"/>
    <cellStyle name="Normal 2 2 19" xfId="978"/>
    <cellStyle name="Normal 2 2 2" xfId="979"/>
    <cellStyle name="Normal 2 2 2 2" xfId="980"/>
    <cellStyle name="Normal 2 2 2 3" xfId="2316"/>
    <cellStyle name="Normal 2 2 2 3 2" xfId="2852"/>
    <cellStyle name="Normal 2 2 2 4" xfId="2317"/>
    <cellStyle name="Normal 2 2 2 4 2" xfId="2853"/>
    <cellStyle name="Normal 2 2 20" xfId="981"/>
    <cellStyle name="Normal 2 2 21" xfId="982"/>
    <cellStyle name="Normal 2 2 22" xfId="983"/>
    <cellStyle name="Normal 2 2 23" xfId="984"/>
    <cellStyle name="Normal 2 2 24" xfId="985"/>
    <cellStyle name="Normal 2 2 25" xfId="986"/>
    <cellStyle name="Normal 2 2 26" xfId="987"/>
    <cellStyle name="Normal 2 2 27" xfId="988"/>
    <cellStyle name="Normal 2 2 28" xfId="989"/>
    <cellStyle name="Normal 2 2 29" xfId="990"/>
    <cellStyle name="Normal 2 2 3" xfId="991"/>
    <cellStyle name="Normal 2 2 30" xfId="992"/>
    <cellStyle name="Normal 2 2 31" xfId="993"/>
    <cellStyle name="Normal 2 2 32" xfId="994"/>
    <cellStyle name="Normal 2 2 33" xfId="995"/>
    <cellStyle name="Normal 2 2 34" xfId="996"/>
    <cellStyle name="Normal 2 2 35" xfId="997"/>
    <cellStyle name="Normal 2 2 36" xfId="998"/>
    <cellStyle name="Normal 2 2 37" xfId="999"/>
    <cellStyle name="Normal 2 2 38" xfId="1000"/>
    <cellStyle name="Normal 2 2 39" xfId="1001"/>
    <cellStyle name="Normal 2 2 4" xfId="1002"/>
    <cellStyle name="Normal 2 2 40" xfId="1003"/>
    <cellStyle name="Normal 2 2 41" xfId="1004"/>
    <cellStyle name="Normal 2 2 42" xfId="1005"/>
    <cellStyle name="Normal 2 2 43" xfId="1006"/>
    <cellStyle name="Normal 2 2 44" xfId="1007"/>
    <cellStyle name="Normal 2 2 45" xfId="1008"/>
    <cellStyle name="Normal 2 2 46" xfId="1009"/>
    <cellStyle name="Normal 2 2 47" xfId="1010"/>
    <cellStyle name="Normal 2 2 48" xfId="1011"/>
    <cellStyle name="Normal 2 2 49" xfId="1012"/>
    <cellStyle name="Normal 2 2 5" xfId="1013"/>
    <cellStyle name="Normal 2 2 50" xfId="1014"/>
    <cellStyle name="Normal 2 2 51" xfId="1015"/>
    <cellStyle name="Normal 2 2 52" xfId="1016"/>
    <cellStyle name="Normal 2 2 53" xfId="1017"/>
    <cellStyle name="Normal 2 2 54" xfId="1018"/>
    <cellStyle name="Normal 2 2 55" xfId="1019"/>
    <cellStyle name="Normal 2 2 56" xfId="1020"/>
    <cellStyle name="Normal 2 2 57" xfId="1021"/>
    <cellStyle name="Normal 2 2 58" xfId="1022"/>
    <cellStyle name="Normal 2 2 59" xfId="1023"/>
    <cellStyle name="Normal 2 2 6" xfId="1024"/>
    <cellStyle name="Normal 2 2 60" xfId="1025"/>
    <cellStyle name="Normal 2 2 61" xfId="1026"/>
    <cellStyle name="Normal 2 2 62" xfId="1027"/>
    <cellStyle name="Normal 2 2 63" xfId="1028"/>
    <cellStyle name="Normal 2 2 64" xfId="1029"/>
    <cellStyle name="Normal 2 2 65" xfId="1030"/>
    <cellStyle name="Normal 2 2 66" xfId="1031"/>
    <cellStyle name="Normal 2 2 67" xfId="1032"/>
    <cellStyle name="Normal 2 2 68" xfId="1033"/>
    <cellStyle name="Normal 2 2 69" xfId="1034"/>
    <cellStyle name="Normal 2 2 7" xfId="1035"/>
    <cellStyle name="Normal 2 2 70" xfId="1036"/>
    <cellStyle name="Normal 2 2 71" xfId="1037"/>
    <cellStyle name="Normal 2 2 72" xfId="1038"/>
    <cellStyle name="Normal 2 2 73" xfId="1039"/>
    <cellStyle name="Normal 2 2 74" xfId="1040"/>
    <cellStyle name="Normal 2 2 75" xfId="1041"/>
    <cellStyle name="Normal 2 2 76" xfId="1042"/>
    <cellStyle name="Normal 2 2 77" xfId="1043"/>
    <cellStyle name="Normal 2 2 78" xfId="1044"/>
    <cellStyle name="Normal 2 2 79" xfId="1045"/>
    <cellStyle name="Normal 2 2 8" xfId="1046"/>
    <cellStyle name="Normal 2 2 80" xfId="1047"/>
    <cellStyle name="Normal 2 2 81" xfId="1048"/>
    <cellStyle name="Normal 2 2 82" xfId="1049"/>
    <cellStyle name="Normal 2 2 83" xfId="1050"/>
    <cellStyle name="Normal 2 2 84" xfId="1051"/>
    <cellStyle name="Normal 2 2 85" xfId="1052"/>
    <cellStyle name="Normal 2 2 86" xfId="1053"/>
    <cellStyle name="Normal 2 2 87" xfId="1054"/>
    <cellStyle name="Normal 2 2 88" xfId="1055"/>
    <cellStyle name="Normal 2 2 89" xfId="1056"/>
    <cellStyle name="Normal 2 2 9" xfId="1057"/>
    <cellStyle name="Normal 2 2 90" xfId="1058"/>
    <cellStyle name="Normal 2 2 91" xfId="1059"/>
    <cellStyle name="Normal 2 2 92" xfId="1060"/>
    <cellStyle name="Normal 2 2 93" xfId="1061"/>
    <cellStyle name="Normal 2 2 94" xfId="1062"/>
    <cellStyle name="Normal 2 2 95" xfId="1063"/>
    <cellStyle name="Normal 2 2 96" xfId="1064"/>
    <cellStyle name="Normal 2 2 97" xfId="1065"/>
    <cellStyle name="Normal 2 2 98" xfId="1066"/>
    <cellStyle name="Normal 2 2 99" xfId="1067"/>
    <cellStyle name="Normal 2 2_Managers Dashboard Data" xfId="1068"/>
    <cellStyle name="Normal 2 20" xfId="1069"/>
    <cellStyle name="Normal 2 21" xfId="1070"/>
    <cellStyle name="Normal 2 22" xfId="1071"/>
    <cellStyle name="Normal 2 23" xfId="1072"/>
    <cellStyle name="Normal 2 24" xfId="1073"/>
    <cellStyle name="Normal 2 25" xfId="1074"/>
    <cellStyle name="Normal 2 26" xfId="1075"/>
    <cellStyle name="Normal 2 27" xfId="1076"/>
    <cellStyle name="Normal 2 28" xfId="1077"/>
    <cellStyle name="Normal 2 29" xfId="1078"/>
    <cellStyle name="Normal 2 3" xfId="26"/>
    <cellStyle name="Normal 2 3 10" xfId="1079"/>
    <cellStyle name="Normal 2 3 100" xfId="1080"/>
    <cellStyle name="Normal 2 3 101" xfId="1081"/>
    <cellStyle name="Normal 2 3 102" xfId="2359"/>
    <cellStyle name="Normal 2 3 102 2" xfId="2509"/>
    <cellStyle name="Normal 2 3 102 2 2" xfId="3017"/>
    <cellStyle name="Normal 2 3 102 2 2 2" xfId="3954"/>
    <cellStyle name="Normal 2 3 102 2 2 2 2" xfId="5813"/>
    <cellStyle name="Normal 2 3 102 2 2 3" xfId="4885"/>
    <cellStyle name="Normal 2 3 102 2 3" xfId="3486"/>
    <cellStyle name="Normal 2 3 102 2 3 2" xfId="5346"/>
    <cellStyle name="Normal 2 3 102 2 4" xfId="4418"/>
    <cellStyle name="Normal 2 3 102 3" xfId="2867"/>
    <cellStyle name="Normal 2 3 102 3 2" xfId="3804"/>
    <cellStyle name="Normal 2 3 102 3 2 2" xfId="5663"/>
    <cellStyle name="Normal 2 3 102 3 3" xfId="4735"/>
    <cellStyle name="Normal 2 3 102 4" xfId="3336"/>
    <cellStyle name="Normal 2 3 102 4 2" xfId="5196"/>
    <cellStyle name="Normal 2 3 102 5" xfId="4268"/>
    <cellStyle name="Normal 2 3 103" xfId="2508"/>
    <cellStyle name="Normal 2 3 103 2" xfId="3016"/>
    <cellStyle name="Normal 2 3 103 2 2" xfId="3953"/>
    <cellStyle name="Normal 2 3 103 2 2 2" xfId="5812"/>
    <cellStyle name="Normal 2 3 103 2 3" xfId="4884"/>
    <cellStyle name="Normal 2 3 103 3" xfId="3485"/>
    <cellStyle name="Normal 2 3 103 3 2" xfId="5345"/>
    <cellStyle name="Normal 2 3 103 4" xfId="4417"/>
    <cellStyle name="Normal 2 3 104" xfId="2686"/>
    <cellStyle name="Normal 2 3 105" xfId="2734"/>
    <cellStyle name="Normal 2 3 105 2" xfId="3685"/>
    <cellStyle name="Normal 2 3 105 2 2" xfId="5544"/>
    <cellStyle name="Normal 2 3 105 3" xfId="4616"/>
    <cellStyle name="Normal 2 3 106" xfId="3235"/>
    <cellStyle name="Normal 2 3 106 2" xfId="5096"/>
    <cellStyle name="Normal 2 3 107" xfId="4168"/>
    <cellStyle name="Normal 2 3 11" xfId="1082"/>
    <cellStyle name="Normal 2 3 12" xfId="1083"/>
    <cellStyle name="Normal 2 3 13" xfId="1084"/>
    <cellStyle name="Normal 2 3 14" xfId="1085"/>
    <cellStyle name="Normal 2 3 15" xfId="1086"/>
    <cellStyle name="Normal 2 3 16" xfId="1087"/>
    <cellStyle name="Normal 2 3 17" xfId="1088"/>
    <cellStyle name="Normal 2 3 18" xfId="1089"/>
    <cellStyle name="Normal 2 3 19" xfId="1090"/>
    <cellStyle name="Normal 2 3 2" xfId="1091"/>
    <cellStyle name="Normal 2 3 2 2" xfId="1092"/>
    <cellStyle name="Normal 2 3 2 3" xfId="2417"/>
    <cellStyle name="Normal 2 3 2 3 2" xfId="2511"/>
    <cellStyle name="Normal 2 3 2 3 2 2" xfId="3019"/>
    <cellStyle name="Normal 2 3 2 3 2 2 2" xfId="3956"/>
    <cellStyle name="Normal 2 3 2 3 2 2 2 2" xfId="5815"/>
    <cellStyle name="Normal 2 3 2 3 2 2 3" xfId="4887"/>
    <cellStyle name="Normal 2 3 2 3 2 3" xfId="3488"/>
    <cellStyle name="Normal 2 3 2 3 2 3 2" xfId="5348"/>
    <cellStyle name="Normal 2 3 2 3 2 4" xfId="4420"/>
    <cellStyle name="Normal 2 3 2 3 3" xfId="2925"/>
    <cellStyle name="Normal 2 3 2 3 3 2" xfId="3862"/>
    <cellStyle name="Normal 2 3 2 3 3 2 2" xfId="5721"/>
    <cellStyle name="Normal 2 3 2 3 3 3" xfId="4793"/>
    <cellStyle name="Normal 2 3 2 3 4" xfId="3394"/>
    <cellStyle name="Normal 2 3 2 3 4 2" xfId="5254"/>
    <cellStyle name="Normal 2 3 2 3 5" xfId="4326"/>
    <cellStyle name="Normal 2 3 2 4" xfId="2510"/>
    <cellStyle name="Normal 2 3 2 4 2" xfId="3018"/>
    <cellStyle name="Normal 2 3 2 4 2 2" xfId="3955"/>
    <cellStyle name="Normal 2 3 2 4 2 2 2" xfId="5814"/>
    <cellStyle name="Normal 2 3 2 4 2 3" xfId="4886"/>
    <cellStyle name="Normal 2 3 2 4 3" xfId="3487"/>
    <cellStyle name="Normal 2 3 2 4 3 2" xfId="5347"/>
    <cellStyle name="Normal 2 3 2 4 4" xfId="4419"/>
    <cellStyle name="Normal 2 3 2 5" xfId="2806"/>
    <cellStyle name="Normal 2 3 2 5 2" xfId="3750"/>
    <cellStyle name="Normal 2 3 2 5 2 2" xfId="5609"/>
    <cellStyle name="Normal 2 3 2 5 3" xfId="4681"/>
    <cellStyle name="Normal 2 3 2 6" xfId="3293"/>
    <cellStyle name="Normal 2 3 2 6 2" xfId="5154"/>
    <cellStyle name="Normal 2 3 2 7" xfId="4226"/>
    <cellStyle name="Normal 2 3 20" xfId="1093"/>
    <cellStyle name="Normal 2 3 21" xfId="1094"/>
    <cellStyle name="Normal 2 3 22" xfId="1095"/>
    <cellStyle name="Normal 2 3 23" xfId="1096"/>
    <cellStyle name="Normal 2 3 24" xfId="1097"/>
    <cellStyle name="Normal 2 3 25" xfId="1098"/>
    <cellStyle name="Normal 2 3 26" xfId="1099"/>
    <cellStyle name="Normal 2 3 27" xfId="1100"/>
    <cellStyle name="Normal 2 3 28" xfId="1101"/>
    <cellStyle name="Normal 2 3 29" xfId="1102"/>
    <cellStyle name="Normal 2 3 3" xfId="1103"/>
    <cellStyle name="Normal 2 3 3 2" xfId="2687"/>
    <cellStyle name="Normal 2 3 30" xfId="1104"/>
    <cellStyle name="Normal 2 3 31" xfId="1105"/>
    <cellStyle name="Normal 2 3 32" xfId="1106"/>
    <cellStyle name="Normal 2 3 33" xfId="1107"/>
    <cellStyle name="Normal 2 3 34" xfId="1108"/>
    <cellStyle name="Normal 2 3 35" xfId="1109"/>
    <cellStyle name="Normal 2 3 36" xfId="1110"/>
    <cellStyle name="Normal 2 3 37" xfId="1111"/>
    <cellStyle name="Normal 2 3 38" xfId="1112"/>
    <cellStyle name="Normal 2 3 39" xfId="1113"/>
    <cellStyle name="Normal 2 3 4" xfId="1114"/>
    <cellStyle name="Normal 2 3 4 2" xfId="2688"/>
    <cellStyle name="Normal 2 3 40" xfId="1115"/>
    <cellStyle name="Normal 2 3 41" xfId="1116"/>
    <cellStyle name="Normal 2 3 42" xfId="1117"/>
    <cellStyle name="Normal 2 3 43" xfId="1118"/>
    <cellStyle name="Normal 2 3 44" xfId="1119"/>
    <cellStyle name="Normal 2 3 45" xfId="1120"/>
    <cellStyle name="Normal 2 3 46" xfId="1121"/>
    <cellStyle name="Normal 2 3 47" xfId="1122"/>
    <cellStyle name="Normal 2 3 48" xfId="1123"/>
    <cellStyle name="Normal 2 3 49" xfId="1124"/>
    <cellStyle name="Normal 2 3 5" xfId="1125"/>
    <cellStyle name="Normal 2 3 50" xfId="1126"/>
    <cellStyle name="Normal 2 3 51" xfId="1127"/>
    <cellStyle name="Normal 2 3 52" xfId="1128"/>
    <cellStyle name="Normal 2 3 53" xfId="1129"/>
    <cellStyle name="Normal 2 3 54" xfId="1130"/>
    <cellStyle name="Normal 2 3 55" xfId="1131"/>
    <cellStyle name="Normal 2 3 56" xfId="1132"/>
    <cellStyle name="Normal 2 3 57" xfId="1133"/>
    <cellStyle name="Normal 2 3 58" xfId="1134"/>
    <cellStyle name="Normal 2 3 59" xfId="1135"/>
    <cellStyle name="Normal 2 3 6" xfId="1136"/>
    <cellStyle name="Normal 2 3 60" xfId="1137"/>
    <cellStyle name="Normal 2 3 61" xfId="1138"/>
    <cellStyle name="Normal 2 3 62" xfId="1139"/>
    <cellStyle name="Normal 2 3 63" xfId="1140"/>
    <cellStyle name="Normal 2 3 64" xfId="1141"/>
    <cellStyle name="Normal 2 3 65" xfId="1142"/>
    <cellStyle name="Normal 2 3 66" xfId="1143"/>
    <cellStyle name="Normal 2 3 67" xfId="1144"/>
    <cellStyle name="Normal 2 3 68" xfId="1145"/>
    <cellStyle name="Normal 2 3 69" xfId="1146"/>
    <cellStyle name="Normal 2 3 7" xfId="1147"/>
    <cellStyle name="Normal 2 3 70" xfId="1148"/>
    <cellStyle name="Normal 2 3 71" xfId="1149"/>
    <cellStyle name="Normal 2 3 72" xfId="1150"/>
    <cellStyle name="Normal 2 3 73" xfId="1151"/>
    <cellStyle name="Normal 2 3 74" xfId="1152"/>
    <cellStyle name="Normal 2 3 75" xfId="1153"/>
    <cellStyle name="Normal 2 3 76" xfId="1154"/>
    <cellStyle name="Normal 2 3 77" xfId="1155"/>
    <cellStyle name="Normal 2 3 78" xfId="1156"/>
    <cellStyle name="Normal 2 3 79" xfId="1157"/>
    <cellStyle name="Normal 2 3 8" xfId="1158"/>
    <cellStyle name="Normal 2 3 80" xfId="1159"/>
    <cellStyle name="Normal 2 3 81" xfId="1160"/>
    <cellStyle name="Normal 2 3 82" xfId="1161"/>
    <cellStyle name="Normal 2 3 83" xfId="1162"/>
    <cellStyle name="Normal 2 3 84" xfId="1163"/>
    <cellStyle name="Normal 2 3 85" xfId="1164"/>
    <cellStyle name="Normal 2 3 86" xfId="1165"/>
    <cellStyle name="Normal 2 3 87" xfId="1166"/>
    <cellStyle name="Normal 2 3 88" xfId="1167"/>
    <cellStyle name="Normal 2 3 89" xfId="1168"/>
    <cellStyle name="Normal 2 3 9" xfId="1169"/>
    <cellStyle name="Normal 2 3 90" xfId="1170"/>
    <cellStyle name="Normal 2 3 91" xfId="1171"/>
    <cellStyle name="Normal 2 3 92" xfId="1172"/>
    <cellStyle name="Normal 2 3 93" xfId="1173"/>
    <cellStyle name="Normal 2 3 94" xfId="1174"/>
    <cellStyle name="Normal 2 3 95" xfId="1175"/>
    <cellStyle name="Normal 2 3 96" xfId="1176"/>
    <cellStyle name="Normal 2 3 97" xfId="1177"/>
    <cellStyle name="Normal 2 3 98" xfId="1178"/>
    <cellStyle name="Normal 2 3 99" xfId="1179"/>
    <cellStyle name="Normal 2 3_Managers Dashboard Data" xfId="1180"/>
    <cellStyle name="Normal 2 30" xfId="1181"/>
    <cellStyle name="Normal 2 31" xfId="1182"/>
    <cellStyle name="Normal 2 32" xfId="1183"/>
    <cellStyle name="Normal 2 33" xfId="1184"/>
    <cellStyle name="Normal 2 34" xfId="1185"/>
    <cellStyle name="Normal 2 35" xfId="1186"/>
    <cellStyle name="Normal 2 36" xfId="1187"/>
    <cellStyle name="Normal 2 37" xfId="1188"/>
    <cellStyle name="Normal 2 38" xfId="1189"/>
    <cellStyle name="Normal 2 39" xfId="1190"/>
    <cellStyle name="Normal 2 4" xfId="42"/>
    <cellStyle name="Normal 2 4 10" xfId="1191"/>
    <cellStyle name="Normal 2 4 100" xfId="1192"/>
    <cellStyle name="Normal 2 4 101" xfId="1193"/>
    <cellStyle name="Normal 2 4 102" xfId="2373"/>
    <cellStyle name="Normal 2 4 102 2" xfId="2513"/>
    <cellStyle name="Normal 2 4 102 2 2" xfId="3021"/>
    <cellStyle name="Normal 2 4 102 2 2 2" xfId="3958"/>
    <cellStyle name="Normal 2 4 102 2 2 2 2" xfId="5817"/>
    <cellStyle name="Normal 2 4 102 2 2 3" xfId="4889"/>
    <cellStyle name="Normal 2 4 102 2 3" xfId="3490"/>
    <cellStyle name="Normal 2 4 102 2 3 2" xfId="5350"/>
    <cellStyle name="Normal 2 4 102 2 4" xfId="4422"/>
    <cellStyle name="Normal 2 4 102 3" xfId="2881"/>
    <cellStyle name="Normal 2 4 102 3 2" xfId="3818"/>
    <cellStyle name="Normal 2 4 102 3 2 2" xfId="5677"/>
    <cellStyle name="Normal 2 4 102 3 3" xfId="4749"/>
    <cellStyle name="Normal 2 4 102 4" xfId="3350"/>
    <cellStyle name="Normal 2 4 102 4 2" xfId="5210"/>
    <cellStyle name="Normal 2 4 102 5" xfId="4282"/>
    <cellStyle name="Normal 2 4 103" xfId="2512"/>
    <cellStyle name="Normal 2 4 103 2" xfId="3020"/>
    <cellStyle name="Normal 2 4 103 2 2" xfId="3957"/>
    <cellStyle name="Normal 2 4 103 2 2 2" xfId="5816"/>
    <cellStyle name="Normal 2 4 103 2 3" xfId="4888"/>
    <cellStyle name="Normal 2 4 103 3" xfId="3489"/>
    <cellStyle name="Normal 2 4 103 3 2" xfId="5349"/>
    <cellStyle name="Normal 2 4 103 4" xfId="4421"/>
    <cellStyle name="Normal 2 4 104" xfId="2689"/>
    <cellStyle name="Normal 2 4 104 2" xfId="3186"/>
    <cellStyle name="Normal 2 4 105" xfId="2748"/>
    <cellStyle name="Normal 2 4 105 2" xfId="3699"/>
    <cellStyle name="Normal 2 4 105 2 2" xfId="5558"/>
    <cellStyle name="Normal 2 4 105 3" xfId="4630"/>
    <cellStyle name="Normal 2 4 106" xfId="3249"/>
    <cellStyle name="Normal 2 4 106 2" xfId="5110"/>
    <cellStyle name="Normal 2 4 107" xfId="4182"/>
    <cellStyle name="Normal 2 4 11" xfId="1194"/>
    <cellStyle name="Normal 2 4 12" xfId="1195"/>
    <cellStyle name="Normal 2 4 13" xfId="1196"/>
    <cellStyle name="Normal 2 4 14" xfId="1197"/>
    <cellStyle name="Normal 2 4 15" xfId="1198"/>
    <cellStyle name="Normal 2 4 16" xfId="1199"/>
    <cellStyle name="Normal 2 4 17" xfId="1200"/>
    <cellStyle name="Normal 2 4 18" xfId="1201"/>
    <cellStyle name="Normal 2 4 19" xfId="1202"/>
    <cellStyle name="Normal 2 4 2" xfId="1203"/>
    <cellStyle name="Normal 2 4 2 2" xfId="1204"/>
    <cellStyle name="Normal 2 4 2 3" xfId="2418"/>
    <cellStyle name="Normal 2 4 2 3 2" xfId="2515"/>
    <cellStyle name="Normal 2 4 2 3 2 2" xfId="3023"/>
    <cellStyle name="Normal 2 4 2 3 2 2 2" xfId="3960"/>
    <cellStyle name="Normal 2 4 2 3 2 2 2 2" xfId="5819"/>
    <cellStyle name="Normal 2 4 2 3 2 2 3" xfId="4891"/>
    <cellStyle name="Normal 2 4 2 3 2 3" xfId="3492"/>
    <cellStyle name="Normal 2 4 2 3 2 3 2" xfId="5352"/>
    <cellStyle name="Normal 2 4 2 3 2 4" xfId="4424"/>
    <cellStyle name="Normal 2 4 2 3 3" xfId="2926"/>
    <cellStyle name="Normal 2 4 2 3 3 2" xfId="3863"/>
    <cellStyle name="Normal 2 4 2 3 3 2 2" xfId="5722"/>
    <cellStyle name="Normal 2 4 2 3 3 3" xfId="4794"/>
    <cellStyle name="Normal 2 4 2 3 4" xfId="3395"/>
    <cellStyle name="Normal 2 4 2 3 4 2" xfId="5255"/>
    <cellStyle name="Normal 2 4 2 3 5" xfId="4327"/>
    <cellStyle name="Normal 2 4 2 4" xfId="2514"/>
    <cellStyle name="Normal 2 4 2 4 2" xfId="3022"/>
    <cellStyle name="Normal 2 4 2 4 2 2" xfId="3959"/>
    <cellStyle name="Normal 2 4 2 4 2 2 2" xfId="5818"/>
    <cellStyle name="Normal 2 4 2 4 2 3" xfId="4890"/>
    <cellStyle name="Normal 2 4 2 4 3" xfId="3491"/>
    <cellStyle name="Normal 2 4 2 4 3 2" xfId="5351"/>
    <cellStyle name="Normal 2 4 2 4 4" xfId="4423"/>
    <cellStyle name="Normal 2 4 2 5" xfId="2807"/>
    <cellStyle name="Normal 2 4 2 5 2" xfId="3751"/>
    <cellStyle name="Normal 2 4 2 5 2 2" xfId="5610"/>
    <cellStyle name="Normal 2 4 2 5 3" xfId="4682"/>
    <cellStyle name="Normal 2 4 2 6" xfId="3294"/>
    <cellStyle name="Normal 2 4 2 6 2" xfId="5155"/>
    <cellStyle name="Normal 2 4 2 7" xfId="4227"/>
    <cellStyle name="Normal 2 4 20" xfId="1205"/>
    <cellStyle name="Normal 2 4 21" xfId="1206"/>
    <cellStyle name="Normal 2 4 22" xfId="1207"/>
    <cellStyle name="Normal 2 4 23" xfId="1208"/>
    <cellStyle name="Normal 2 4 24" xfId="1209"/>
    <cellStyle name="Normal 2 4 25" xfId="1210"/>
    <cellStyle name="Normal 2 4 26" xfId="1211"/>
    <cellStyle name="Normal 2 4 27" xfId="1212"/>
    <cellStyle name="Normal 2 4 28" xfId="1213"/>
    <cellStyle name="Normal 2 4 29" xfId="1214"/>
    <cellStyle name="Normal 2 4 3" xfId="1215"/>
    <cellStyle name="Normal 2 4 30" xfId="1216"/>
    <cellStyle name="Normal 2 4 31" xfId="1217"/>
    <cellStyle name="Normal 2 4 32" xfId="1218"/>
    <cellStyle name="Normal 2 4 33" xfId="1219"/>
    <cellStyle name="Normal 2 4 34" xfId="1220"/>
    <cellStyle name="Normal 2 4 35" xfId="1221"/>
    <cellStyle name="Normal 2 4 36" xfId="1222"/>
    <cellStyle name="Normal 2 4 37" xfId="1223"/>
    <cellStyle name="Normal 2 4 38" xfId="1224"/>
    <cellStyle name="Normal 2 4 39" xfId="1225"/>
    <cellStyle name="Normal 2 4 4" xfId="1226"/>
    <cellStyle name="Normal 2 4 40" xfId="1227"/>
    <cellStyle name="Normal 2 4 41" xfId="1228"/>
    <cellStyle name="Normal 2 4 42" xfId="1229"/>
    <cellStyle name="Normal 2 4 43" xfId="1230"/>
    <cellStyle name="Normal 2 4 44" xfId="1231"/>
    <cellStyle name="Normal 2 4 45" xfId="1232"/>
    <cellStyle name="Normal 2 4 46" xfId="1233"/>
    <cellStyle name="Normal 2 4 47" xfId="1234"/>
    <cellStyle name="Normal 2 4 48" xfId="1235"/>
    <cellStyle name="Normal 2 4 49" xfId="1236"/>
    <cellStyle name="Normal 2 4 5" xfId="1237"/>
    <cellStyle name="Normal 2 4 50" xfId="1238"/>
    <cellStyle name="Normal 2 4 51" xfId="1239"/>
    <cellStyle name="Normal 2 4 52" xfId="1240"/>
    <cellStyle name="Normal 2 4 53" xfId="1241"/>
    <cellStyle name="Normal 2 4 54" xfId="1242"/>
    <cellStyle name="Normal 2 4 55" xfId="1243"/>
    <cellStyle name="Normal 2 4 56" xfId="1244"/>
    <cellStyle name="Normal 2 4 57" xfId="1245"/>
    <cellStyle name="Normal 2 4 58" xfId="1246"/>
    <cellStyle name="Normal 2 4 59" xfId="1247"/>
    <cellStyle name="Normal 2 4 6" xfId="1248"/>
    <cellStyle name="Normal 2 4 60" xfId="1249"/>
    <cellStyle name="Normal 2 4 61" xfId="1250"/>
    <cellStyle name="Normal 2 4 62" xfId="1251"/>
    <cellStyle name="Normal 2 4 63" xfId="1252"/>
    <cellStyle name="Normal 2 4 64" xfId="1253"/>
    <cellStyle name="Normal 2 4 65" xfId="1254"/>
    <cellStyle name="Normal 2 4 66" xfId="1255"/>
    <cellStyle name="Normal 2 4 67" xfId="1256"/>
    <cellStyle name="Normal 2 4 68" xfId="1257"/>
    <cellStyle name="Normal 2 4 69" xfId="1258"/>
    <cellStyle name="Normal 2 4 7" xfId="1259"/>
    <cellStyle name="Normal 2 4 70" xfId="1260"/>
    <cellStyle name="Normal 2 4 71" xfId="1261"/>
    <cellStyle name="Normal 2 4 72" xfId="1262"/>
    <cellStyle name="Normal 2 4 73" xfId="1263"/>
    <cellStyle name="Normal 2 4 74" xfId="1264"/>
    <cellStyle name="Normal 2 4 75" xfId="1265"/>
    <cellStyle name="Normal 2 4 76" xfId="1266"/>
    <cellStyle name="Normal 2 4 77" xfId="1267"/>
    <cellStyle name="Normal 2 4 78" xfId="1268"/>
    <cellStyle name="Normal 2 4 79" xfId="1269"/>
    <cellStyle name="Normal 2 4 8" xfId="1270"/>
    <cellStyle name="Normal 2 4 80" xfId="1271"/>
    <cellStyle name="Normal 2 4 81" xfId="1272"/>
    <cellStyle name="Normal 2 4 82" xfId="1273"/>
    <cellStyle name="Normal 2 4 83" xfId="1274"/>
    <cellStyle name="Normal 2 4 84" xfId="1275"/>
    <cellStyle name="Normal 2 4 85" xfId="1276"/>
    <cellStyle name="Normal 2 4 86" xfId="1277"/>
    <cellStyle name="Normal 2 4 87" xfId="1278"/>
    <cellStyle name="Normal 2 4 88" xfId="1279"/>
    <cellStyle name="Normal 2 4 89" xfId="1280"/>
    <cellStyle name="Normal 2 4 9" xfId="1281"/>
    <cellStyle name="Normal 2 4 90" xfId="1282"/>
    <cellStyle name="Normal 2 4 91" xfId="1283"/>
    <cellStyle name="Normal 2 4 92" xfId="1284"/>
    <cellStyle name="Normal 2 4 93" xfId="1285"/>
    <cellStyle name="Normal 2 4 94" xfId="1286"/>
    <cellStyle name="Normal 2 4 95" xfId="1287"/>
    <cellStyle name="Normal 2 4 96" xfId="1288"/>
    <cellStyle name="Normal 2 4 97" xfId="1289"/>
    <cellStyle name="Normal 2 4 98" xfId="1290"/>
    <cellStyle name="Normal 2 4 99" xfId="1291"/>
    <cellStyle name="Normal 2 4_Managers Dashboard Data" xfId="1292"/>
    <cellStyle name="Normal 2 40" xfId="1293"/>
    <cellStyle name="Normal 2 41" xfId="1294"/>
    <cellStyle name="Normal 2 42" xfId="1295"/>
    <cellStyle name="Normal 2 43" xfId="1296"/>
    <cellStyle name="Normal 2 44" xfId="1297"/>
    <cellStyle name="Normal 2 45" xfId="1298"/>
    <cellStyle name="Normal 2 46" xfId="1299"/>
    <cellStyle name="Normal 2 47" xfId="1300"/>
    <cellStyle name="Normal 2 48" xfId="1301"/>
    <cellStyle name="Normal 2 49" xfId="1302"/>
    <cellStyle name="Normal 2 5" xfId="51"/>
    <cellStyle name="Normal 2 5 10" xfId="1303"/>
    <cellStyle name="Normal 2 5 100" xfId="1304"/>
    <cellStyle name="Normal 2 5 101" xfId="1305"/>
    <cellStyle name="Normal 2 5 102" xfId="2381"/>
    <cellStyle name="Normal 2 5 102 2" xfId="2517"/>
    <cellStyle name="Normal 2 5 102 2 2" xfId="3025"/>
    <cellStyle name="Normal 2 5 102 2 2 2" xfId="3962"/>
    <cellStyle name="Normal 2 5 102 2 2 2 2" xfId="5821"/>
    <cellStyle name="Normal 2 5 102 2 2 3" xfId="4893"/>
    <cellStyle name="Normal 2 5 102 2 3" xfId="3494"/>
    <cellStyle name="Normal 2 5 102 2 3 2" xfId="5354"/>
    <cellStyle name="Normal 2 5 102 2 4" xfId="4426"/>
    <cellStyle name="Normal 2 5 102 3" xfId="2889"/>
    <cellStyle name="Normal 2 5 102 3 2" xfId="3826"/>
    <cellStyle name="Normal 2 5 102 3 2 2" xfId="5685"/>
    <cellStyle name="Normal 2 5 102 3 3" xfId="4757"/>
    <cellStyle name="Normal 2 5 102 4" xfId="3358"/>
    <cellStyle name="Normal 2 5 102 4 2" xfId="5218"/>
    <cellStyle name="Normal 2 5 102 5" xfId="4290"/>
    <cellStyle name="Normal 2 5 103" xfId="2516"/>
    <cellStyle name="Normal 2 5 103 2" xfId="3024"/>
    <cellStyle name="Normal 2 5 103 2 2" xfId="3961"/>
    <cellStyle name="Normal 2 5 103 2 2 2" xfId="5820"/>
    <cellStyle name="Normal 2 5 103 2 3" xfId="4892"/>
    <cellStyle name="Normal 2 5 103 3" xfId="3493"/>
    <cellStyle name="Normal 2 5 103 3 2" xfId="5353"/>
    <cellStyle name="Normal 2 5 103 4" xfId="4425"/>
    <cellStyle name="Normal 2 5 104" xfId="2712"/>
    <cellStyle name="Normal 2 5 105" xfId="2756"/>
    <cellStyle name="Normal 2 5 105 2" xfId="3707"/>
    <cellStyle name="Normal 2 5 105 2 2" xfId="5566"/>
    <cellStyle name="Normal 2 5 105 3" xfId="4638"/>
    <cellStyle name="Normal 2 5 106" xfId="3257"/>
    <cellStyle name="Normal 2 5 106 2" xfId="5118"/>
    <cellStyle name="Normal 2 5 107" xfId="4190"/>
    <cellStyle name="Normal 2 5 11" xfId="1306"/>
    <cellStyle name="Normal 2 5 12" xfId="1307"/>
    <cellStyle name="Normal 2 5 13" xfId="1308"/>
    <cellStyle name="Normal 2 5 14" xfId="1309"/>
    <cellStyle name="Normal 2 5 15" xfId="1310"/>
    <cellStyle name="Normal 2 5 16" xfId="1311"/>
    <cellStyle name="Normal 2 5 17" xfId="1312"/>
    <cellStyle name="Normal 2 5 18" xfId="1313"/>
    <cellStyle name="Normal 2 5 19" xfId="1314"/>
    <cellStyle name="Normal 2 5 2" xfId="1315"/>
    <cellStyle name="Normal 2 5 2 2" xfId="1316"/>
    <cellStyle name="Normal 2 5 2 3" xfId="2419"/>
    <cellStyle name="Normal 2 5 2 3 2" xfId="2519"/>
    <cellStyle name="Normal 2 5 2 3 2 2" xfId="3027"/>
    <cellStyle name="Normal 2 5 2 3 2 2 2" xfId="3964"/>
    <cellStyle name="Normal 2 5 2 3 2 2 2 2" xfId="5823"/>
    <cellStyle name="Normal 2 5 2 3 2 2 3" xfId="4895"/>
    <cellStyle name="Normal 2 5 2 3 2 3" xfId="3496"/>
    <cellStyle name="Normal 2 5 2 3 2 3 2" xfId="5356"/>
    <cellStyle name="Normal 2 5 2 3 2 4" xfId="4428"/>
    <cellStyle name="Normal 2 5 2 3 3" xfId="2927"/>
    <cellStyle name="Normal 2 5 2 3 3 2" xfId="3864"/>
    <cellStyle name="Normal 2 5 2 3 3 2 2" xfId="5723"/>
    <cellStyle name="Normal 2 5 2 3 3 3" xfId="4795"/>
    <cellStyle name="Normal 2 5 2 3 4" xfId="3396"/>
    <cellStyle name="Normal 2 5 2 3 4 2" xfId="5256"/>
    <cellStyle name="Normal 2 5 2 3 5" xfId="4328"/>
    <cellStyle name="Normal 2 5 2 4" xfId="2518"/>
    <cellStyle name="Normal 2 5 2 4 2" xfId="3026"/>
    <cellStyle name="Normal 2 5 2 4 2 2" xfId="3963"/>
    <cellStyle name="Normal 2 5 2 4 2 2 2" xfId="5822"/>
    <cellStyle name="Normal 2 5 2 4 2 3" xfId="4894"/>
    <cellStyle name="Normal 2 5 2 4 3" xfId="3495"/>
    <cellStyle name="Normal 2 5 2 4 3 2" xfId="5355"/>
    <cellStyle name="Normal 2 5 2 4 4" xfId="4427"/>
    <cellStyle name="Normal 2 5 2 5" xfId="2808"/>
    <cellStyle name="Normal 2 5 2 5 2" xfId="3752"/>
    <cellStyle name="Normal 2 5 2 5 2 2" xfId="5611"/>
    <cellStyle name="Normal 2 5 2 5 3" xfId="4683"/>
    <cellStyle name="Normal 2 5 2 6" xfId="3295"/>
    <cellStyle name="Normal 2 5 2 6 2" xfId="5156"/>
    <cellStyle name="Normal 2 5 2 7" xfId="4228"/>
    <cellStyle name="Normal 2 5 20" xfId="1317"/>
    <cellStyle name="Normal 2 5 21" xfId="1318"/>
    <cellStyle name="Normal 2 5 22" xfId="1319"/>
    <cellStyle name="Normal 2 5 23" xfId="1320"/>
    <cellStyle name="Normal 2 5 24" xfId="1321"/>
    <cellStyle name="Normal 2 5 25" xfId="1322"/>
    <cellStyle name="Normal 2 5 26" xfId="1323"/>
    <cellStyle name="Normal 2 5 27" xfId="1324"/>
    <cellStyle name="Normal 2 5 28" xfId="1325"/>
    <cellStyle name="Normal 2 5 29" xfId="1326"/>
    <cellStyle name="Normal 2 5 3" xfId="1327"/>
    <cellStyle name="Normal 2 5 30" xfId="1328"/>
    <cellStyle name="Normal 2 5 31" xfId="1329"/>
    <cellStyle name="Normal 2 5 32" xfId="1330"/>
    <cellStyle name="Normal 2 5 33" xfId="1331"/>
    <cellStyle name="Normal 2 5 34" xfId="1332"/>
    <cellStyle name="Normal 2 5 35" xfId="1333"/>
    <cellStyle name="Normal 2 5 36" xfId="1334"/>
    <cellStyle name="Normal 2 5 37" xfId="1335"/>
    <cellStyle name="Normal 2 5 38" xfId="1336"/>
    <cellStyle name="Normal 2 5 39" xfId="1337"/>
    <cellStyle name="Normal 2 5 4" xfId="1338"/>
    <cellStyle name="Normal 2 5 40" xfId="1339"/>
    <cellStyle name="Normal 2 5 41" xfId="1340"/>
    <cellStyle name="Normal 2 5 42" xfId="1341"/>
    <cellStyle name="Normal 2 5 43" xfId="1342"/>
    <cellStyle name="Normal 2 5 44" xfId="1343"/>
    <cellStyle name="Normal 2 5 45" xfId="1344"/>
    <cellStyle name="Normal 2 5 46" xfId="1345"/>
    <cellStyle name="Normal 2 5 47" xfId="1346"/>
    <cellStyle name="Normal 2 5 48" xfId="1347"/>
    <cellStyle name="Normal 2 5 49" xfId="1348"/>
    <cellStyle name="Normal 2 5 5" xfId="1349"/>
    <cellStyle name="Normal 2 5 50" xfId="1350"/>
    <cellStyle name="Normal 2 5 51" xfId="1351"/>
    <cellStyle name="Normal 2 5 52" xfId="1352"/>
    <cellStyle name="Normal 2 5 53" xfId="1353"/>
    <cellStyle name="Normal 2 5 54" xfId="1354"/>
    <cellStyle name="Normal 2 5 55" xfId="1355"/>
    <cellStyle name="Normal 2 5 56" xfId="1356"/>
    <cellStyle name="Normal 2 5 57" xfId="1357"/>
    <cellStyle name="Normal 2 5 58" xfId="1358"/>
    <cellStyle name="Normal 2 5 59" xfId="1359"/>
    <cellStyle name="Normal 2 5 6" xfId="1360"/>
    <cellStyle name="Normal 2 5 60" xfId="1361"/>
    <cellStyle name="Normal 2 5 61" xfId="1362"/>
    <cellStyle name="Normal 2 5 62" xfId="1363"/>
    <cellStyle name="Normal 2 5 63" xfId="1364"/>
    <cellStyle name="Normal 2 5 64" xfId="1365"/>
    <cellStyle name="Normal 2 5 65" xfId="1366"/>
    <cellStyle name="Normal 2 5 66" xfId="1367"/>
    <cellStyle name="Normal 2 5 67" xfId="1368"/>
    <cellStyle name="Normal 2 5 68" xfId="1369"/>
    <cellStyle name="Normal 2 5 69" xfId="1370"/>
    <cellStyle name="Normal 2 5 7" xfId="1371"/>
    <cellStyle name="Normal 2 5 70" xfId="1372"/>
    <cellStyle name="Normal 2 5 71" xfId="1373"/>
    <cellStyle name="Normal 2 5 72" xfId="1374"/>
    <cellStyle name="Normal 2 5 73" xfId="1375"/>
    <cellStyle name="Normal 2 5 74" xfId="1376"/>
    <cellStyle name="Normal 2 5 75" xfId="1377"/>
    <cellStyle name="Normal 2 5 76" xfId="1378"/>
    <cellStyle name="Normal 2 5 77" xfId="1379"/>
    <cellStyle name="Normal 2 5 78" xfId="1380"/>
    <cellStyle name="Normal 2 5 79" xfId="1381"/>
    <cellStyle name="Normal 2 5 8" xfId="1382"/>
    <cellStyle name="Normal 2 5 80" xfId="1383"/>
    <cellStyle name="Normal 2 5 81" xfId="1384"/>
    <cellStyle name="Normal 2 5 82" xfId="1385"/>
    <cellStyle name="Normal 2 5 83" xfId="1386"/>
    <cellStyle name="Normal 2 5 84" xfId="1387"/>
    <cellStyle name="Normal 2 5 85" xfId="1388"/>
    <cellStyle name="Normal 2 5 86" xfId="1389"/>
    <cellStyle name="Normal 2 5 87" xfId="1390"/>
    <cellStyle name="Normal 2 5 88" xfId="1391"/>
    <cellStyle name="Normal 2 5 89" xfId="1392"/>
    <cellStyle name="Normal 2 5 9" xfId="1393"/>
    <cellStyle name="Normal 2 5 90" xfId="1394"/>
    <cellStyle name="Normal 2 5 91" xfId="1395"/>
    <cellStyle name="Normal 2 5 92" xfId="1396"/>
    <cellStyle name="Normal 2 5 93" xfId="1397"/>
    <cellStyle name="Normal 2 5 94" xfId="1398"/>
    <cellStyle name="Normal 2 5 95" xfId="1399"/>
    <cellStyle name="Normal 2 5 96" xfId="1400"/>
    <cellStyle name="Normal 2 5 97" xfId="1401"/>
    <cellStyle name="Normal 2 5 98" xfId="1402"/>
    <cellStyle name="Normal 2 5 99" xfId="1403"/>
    <cellStyle name="Normal 2 5_Managers Dashboard Data" xfId="1404"/>
    <cellStyle name="Normal 2 50" xfId="1405"/>
    <cellStyle name="Normal 2 51" xfId="1406"/>
    <cellStyle name="Normal 2 52" xfId="1407"/>
    <cellStyle name="Normal 2 53" xfId="1408"/>
    <cellStyle name="Normal 2 54" xfId="1409"/>
    <cellStyle name="Normal 2 55" xfId="1410"/>
    <cellStyle name="Normal 2 56" xfId="1411"/>
    <cellStyle name="Normal 2 57" xfId="1412"/>
    <cellStyle name="Normal 2 58" xfId="1413"/>
    <cellStyle name="Normal 2 59" xfId="1414"/>
    <cellStyle name="Normal 2 6" xfId="62"/>
    <cellStyle name="Normal 2 6 10" xfId="1415"/>
    <cellStyle name="Normal 2 6 100" xfId="1416"/>
    <cellStyle name="Normal 2 6 101" xfId="1417"/>
    <cellStyle name="Normal 2 6 102" xfId="2390"/>
    <cellStyle name="Normal 2 6 102 2" xfId="2521"/>
    <cellStyle name="Normal 2 6 102 2 2" xfId="3029"/>
    <cellStyle name="Normal 2 6 102 2 2 2" xfId="3966"/>
    <cellStyle name="Normal 2 6 102 2 2 2 2" xfId="5825"/>
    <cellStyle name="Normal 2 6 102 2 2 3" xfId="4897"/>
    <cellStyle name="Normal 2 6 102 2 3" xfId="3498"/>
    <cellStyle name="Normal 2 6 102 2 3 2" xfId="5358"/>
    <cellStyle name="Normal 2 6 102 2 4" xfId="4430"/>
    <cellStyle name="Normal 2 6 102 3" xfId="2898"/>
    <cellStyle name="Normal 2 6 102 3 2" xfId="3835"/>
    <cellStyle name="Normal 2 6 102 3 2 2" xfId="5694"/>
    <cellStyle name="Normal 2 6 102 3 3" xfId="4766"/>
    <cellStyle name="Normal 2 6 102 4" xfId="3367"/>
    <cellStyle name="Normal 2 6 102 4 2" xfId="5227"/>
    <cellStyle name="Normal 2 6 102 5" xfId="4299"/>
    <cellStyle name="Normal 2 6 103" xfId="2520"/>
    <cellStyle name="Normal 2 6 103 2" xfId="3028"/>
    <cellStyle name="Normal 2 6 103 2 2" xfId="3965"/>
    <cellStyle name="Normal 2 6 103 2 2 2" xfId="5824"/>
    <cellStyle name="Normal 2 6 103 2 3" xfId="4896"/>
    <cellStyle name="Normal 2 6 103 3" xfId="3497"/>
    <cellStyle name="Normal 2 6 103 3 2" xfId="5357"/>
    <cellStyle name="Normal 2 6 103 4" xfId="4429"/>
    <cellStyle name="Normal 2 6 104" xfId="2765"/>
    <cellStyle name="Normal 2 6 104 2" xfId="3716"/>
    <cellStyle name="Normal 2 6 104 2 2" xfId="5575"/>
    <cellStyle name="Normal 2 6 104 3" xfId="4647"/>
    <cellStyle name="Normal 2 6 105" xfId="3266"/>
    <cellStyle name="Normal 2 6 105 2" xfId="5127"/>
    <cellStyle name="Normal 2 6 106" xfId="4199"/>
    <cellStyle name="Normal 2 6 11" xfId="1418"/>
    <cellStyle name="Normal 2 6 12" xfId="1419"/>
    <cellStyle name="Normal 2 6 13" xfId="1420"/>
    <cellStyle name="Normal 2 6 14" xfId="1421"/>
    <cellStyle name="Normal 2 6 15" xfId="1422"/>
    <cellStyle name="Normal 2 6 16" xfId="1423"/>
    <cellStyle name="Normal 2 6 17" xfId="1424"/>
    <cellStyle name="Normal 2 6 18" xfId="1425"/>
    <cellStyle name="Normal 2 6 19" xfId="1426"/>
    <cellStyle name="Normal 2 6 2" xfId="1427"/>
    <cellStyle name="Normal 2 6 2 2" xfId="1428"/>
    <cellStyle name="Normal 2 6 2 3" xfId="2420"/>
    <cellStyle name="Normal 2 6 2 3 2" xfId="2523"/>
    <cellStyle name="Normal 2 6 2 3 2 2" xfId="3031"/>
    <cellStyle name="Normal 2 6 2 3 2 2 2" xfId="3968"/>
    <cellStyle name="Normal 2 6 2 3 2 2 2 2" xfId="5827"/>
    <cellStyle name="Normal 2 6 2 3 2 2 3" xfId="4899"/>
    <cellStyle name="Normal 2 6 2 3 2 3" xfId="3500"/>
    <cellStyle name="Normal 2 6 2 3 2 3 2" xfId="5360"/>
    <cellStyle name="Normal 2 6 2 3 2 4" xfId="4432"/>
    <cellStyle name="Normal 2 6 2 3 3" xfId="2928"/>
    <cellStyle name="Normal 2 6 2 3 3 2" xfId="3865"/>
    <cellStyle name="Normal 2 6 2 3 3 2 2" xfId="5724"/>
    <cellStyle name="Normal 2 6 2 3 3 3" xfId="4796"/>
    <cellStyle name="Normal 2 6 2 3 4" xfId="3397"/>
    <cellStyle name="Normal 2 6 2 3 4 2" xfId="5257"/>
    <cellStyle name="Normal 2 6 2 3 5" xfId="4329"/>
    <cellStyle name="Normal 2 6 2 4" xfId="2522"/>
    <cellStyle name="Normal 2 6 2 4 2" xfId="3030"/>
    <cellStyle name="Normal 2 6 2 4 2 2" xfId="3967"/>
    <cellStyle name="Normal 2 6 2 4 2 2 2" xfId="5826"/>
    <cellStyle name="Normal 2 6 2 4 2 3" xfId="4898"/>
    <cellStyle name="Normal 2 6 2 4 3" xfId="3499"/>
    <cellStyle name="Normal 2 6 2 4 3 2" xfId="5359"/>
    <cellStyle name="Normal 2 6 2 4 4" xfId="4431"/>
    <cellStyle name="Normal 2 6 2 5" xfId="2812"/>
    <cellStyle name="Normal 2 6 2 5 2" xfId="3756"/>
    <cellStyle name="Normal 2 6 2 5 2 2" xfId="5615"/>
    <cellStyle name="Normal 2 6 2 5 3" xfId="4687"/>
    <cellStyle name="Normal 2 6 2 6" xfId="3296"/>
    <cellStyle name="Normal 2 6 2 6 2" xfId="5157"/>
    <cellStyle name="Normal 2 6 2 7" xfId="4229"/>
    <cellStyle name="Normal 2 6 20" xfId="1429"/>
    <cellStyle name="Normal 2 6 21" xfId="1430"/>
    <cellStyle name="Normal 2 6 22" xfId="1431"/>
    <cellStyle name="Normal 2 6 23" xfId="1432"/>
    <cellStyle name="Normal 2 6 24" xfId="1433"/>
    <cellStyle name="Normal 2 6 25" xfId="1434"/>
    <cellStyle name="Normal 2 6 26" xfId="1435"/>
    <cellStyle name="Normal 2 6 27" xfId="1436"/>
    <cellStyle name="Normal 2 6 28" xfId="1437"/>
    <cellStyle name="Normal 2 6 29" xfId="1438"/>
    <cellStyle name="Normal 2 6 3" xfId="1439"/>
    <cellStyle name="Normal 2 6 30" xfId="1440"/>
    <cellStyle name="Normal 2 6 31" xfId="1441"/>
    <cellStyle name="Normal 2 6 32" xfId="1442"/>
    <cellStyle name="Normal 2 6 33" xfId="1443"/>
    <cellStyle name="Normal 2 6 34" xfId="1444"/>
    <cellStyle name="Normal 2 6 35" xfId="1445"/>
    <cellStyle name="Normal 2 6 36" xfId="1446"/>
    <cellStyle name="Normal 2 6 37" xfId="1447"/>
    <cellStyle name="Normal 2 6 38" xfId="1448"/>
    <cellStyle name="Normal 2 6 39" xfId="1449"/>
    <cellStyle name="Normal 2 6 4" xfId="1450"/>
    <cellStyle name="Normal 2 6 40" xfId="1451"/>
    <cellStyle name="Normal 2 6 41" xfId="1452"/>
    <cellStyle name="Normal 2 6 42" xfId="1453"/>
    <cellStyle name="Normal 2 6 43" xfId="1454"/>
    <cellStyle name="Normal 2 6 44" xfId="1455"/>
    <cellStyle name="Normal 2 6 45" xfId="1456"/>
    <cellStyle name="Normal 2 6 46" xfId="1457"/>
    <cellStyle name="Normal 2 6 47" xfId="1458"/>
    <cellStyle name="Normal 2 6 48" xfId="1459"/>
    <cellStyle name="Normal 2 6 49" xfId="1460"/>
    <cellStyle name="Normal 2 6 5" xfId="1461"/>
    <cellStyle name="Normal 2 6 50" xfId="1462"/>
    <cellStyle name="Normal 2 6 51" xfId="1463"/>
    <cellStyle name="Normal 2 6 52" xfId="1464"/>
    <cellStyle name="Normal 2 6 53" xfId="1465"/>
    <cellStyle name="Normal 2 6 54" xfId="1466"/>
    <cellStyle name="Normal 2 6 55" xfId="1467"/>
    <cellStyle name="Normal 2 6 56" xfId="1468"/>
    <cellStyle name="Normal 2 6 57" xfId="1469"/>
    <cellStyle name="Normal 2 6 58" xfId="1470"/>
    <cellStyle name="Normal 2 6 59" xfId="1471"/>
    <cellStyle name="Normal 2 6 6" xfId="1472"/>
    <cellStyle name="Normal 2 6 60" xfId="1473"/>
    <cellStyle name="Normal 2 6 61" xfId="1474"/>
    <cellStyle name="Normal 2 6 62" xfId="1475"/>
    <cellStyle name="Normal 2 6 63" xfId="1476"/>
    <cellStyle name="Normal 2 6 64" xfId="1477"/>
    <cellStyle name="Normal 2 6 65" xfId="1478"/>
    <cellStyle name="Normal 2 6 66" xfId="1479"/>
    <cellStyle name="Normal 2 6 67" xfId="1480"/>
    <cellStyle name="Normal 2 6 68" xfId="1481"/>
    <cellStyle name="Normal 2 6 69" xfId="1482"/>
    <cellStyle name="Normal 2 6 7" xfId="1483"/>
    <cellStyle name="Normal 2 6 70" xfId="1484"/>
    <cellStyle name="Normal 2 6 71" xfId="1485"/>
    <cellStyle name="Normal 2 6 72" xfId="1486"/>
    <cellStyle name="Normal 2 6 73" xfId="1487"/>
    <cellStyle name="Normal 2 6 74" xfId="1488"/>
    <cellStyle name="Normal 2 6 75" xfId="1489"/>
    <cellStyle name="Normal 2 6 76" xfId="1490"/>
    <cellStyle name="Normal 2 6 77" xfId="1491"/>
    <cellStyle name="Normal 2 6 78" xfId="1492"/>
    <cellStyle name="Normal 2 6 79" xfId="1493"/>
    <cellStyle name="Normal 2 6 8" xfId="1494"/>
    <cellStyle name="Normal 2 6 80" xfId="1495"/>
    <cellStyle name="Normal 2 6 81" xfId="1496"/>
    <cellStyle name="Normal 2 6 82" xfId="1497"/>
    <cellStyle name="Normal 2 6 83" xfId="1498"/>
    <cellStyle name="Normal 2 6 84" xfId="1499"/>
    <cellStyle name="Normal 2 6 85" xfId="1500"/>
    <cellStyle name="Normal 2 6 86" xfId="1501"/>
    <cellStyle name="Normal 2 6 87" xfId="1502"/>
    <cellStyle name="Normal 2 6 88" xfId="1503"/>
    <cellStyle name="Normal 2 6 89" xfId="1504"/>
    <cellStyle name="Normal 2 6 9" xfId="1505"/>
    <cellStyle name="Normal 2 6 90" xfId="1506"/>
    <cellStyle name="Normal 2 6 91" xfId="1507"/>
    <cellStyle name="Normal 2 6 92" xfId="1508"/>
    <cellStyle name="Normal 2 6 93" xfId="1509"/>
    <cellStyle name="Normal 2 6 94" xfId="1510"/>
    <cellStyle name="Normal 2 6 95" xfId="1511"/>
    <cellStyle name="Normal 2 6 96" xfId="1512"/>
    <cellStyle name="Normal 2 6 97" xfId="1513"/>
    <cellStyle name="Normal 2 6 98" xfId="1514"/>
    <cellStyle name="Normal 2 6 99" xfId="1515"/>
    <cellStyle name="Normal 2 6_Managers Dashboard Data" xfId="1516"/>
    <cellStyle name="Normal 2 60" xfId="1517"/>
    <cellStyle name="Normal 2 61" xfId="1518"/>
    <cellStyle name="Normal 2 62" xfId="1519"/>
    <cellStyle name="Normal 2 63" xfId="1520"/>
    <cellStyle name="Normal 2 64" xfId="1521"/>
    <cellStyle name="Normal 2 65" xfId="1522"/>
    <cellStyle name="Normal 2 66" xfId="1523"/>
    <cellStyle name="Normal 2 67" xfId="1524"/>
    <cellStyle name="Normal 2 68" xfId="1525"/>
    <cellStyle name="Normal 2 69" xfId="1526"/>
    <cellStyle name="Normal 2 7" xfId="1527"/>
    <cellStyle name="Normal 2 7 10" xfId="1528"/>
    <cellStyle name="Normal 2 7 100" xfId="1529"/>
    <cellStyle name="Normal 2 7 11" xfId="1530"/>
    <cellStyle name="Normal 2 7 12" xfId="1531"/>
    <cellStyle name="Normal 2 7 13" xfId="1532"/>
    <cellStyle name="Normal 2 7 14" xfId="1533"/>
    <cellStyle name="Normal 2 7 15" xfId="1534"/>
    <cellStyle name="Normal 2 7 16" xfId="1535"/>
    <cellStyle name="Normal 2 7 17" xfId="1536"/>
    <cellStyle name="Normal 2 7 18" xfId="1537"/>
    <cellStyle name="Normal 2 7 19" xfId="1538"/>
    <cellStyle name="Normal 2 7 2" xfId="1539"/>
    <cellStyle name="Normal 2 7 2 2" xfId="1540"/>
    <cellStyle name="Normal 2 7 2 3" xfId="2421"/>
    <cellStyle name="Normal 2 7 2 3 2" xfId="2525"/>
    <cellStyle name="Normal 2 7 2 3 2 2" xfId="3033"/>
    <cellStyle name="Normal 2 7 2 3 2 2 2" xfId="3970"/>
    <cellStyle name="Normal 2 7 2 3 2 2 2 2" xfId="5829"/>
    <cellStyle name="Normal 2 7 2 3 2 2 3" xfId="4901"/>
    <cellStyle name="Normal 2 7 2 3 2 3" xfId="3502"/>
    <cellStyle name="Normal 2 7 2 3 2 3 2" xfId="5362"/>
    <cellStyle name="Normal 2 7 2 3 2 4" xfId="4434"/>
    <cellStyle name="Normal 2 7 2 3 3" xfId="2929"/>
    <cellStyle name="Normal 2 7 2 3 3 2" xfId="3866"/>
    <cellStyle name="Normal 2 7 2 3 3 2 2" xfId="5725"/>
    <cellStyle name="Normal 2 7 2 3 3 3" xfId="4797"/>
    <cellStyle name="Normal 2 7 2 3 4" xfId="3398"/>
    <cellStyle name="Normal 2 7 2 3 4 2" xfId="5258"/>
    <cellStyle name="Normal 2 7 2 3 5" xfId="4330"/>
    <cellStyle name="Normal 2 7 2 4" xfId="2524"/>
    <cellStyle name="Normal 2 7 2 4 2" xfId="3032"/>
    <cellStyle name="Normal 2 7 2 4 2 2" xfId="3969"/>
    <cellStyle name="Normal 2 7 2 4 2 2 2" xfId="5828"/>
    <cellStyle name="Normal 2 7 2 4 2 3" xfId="4900"/>
    <cellStyle name="Normal 2 7 2 4 3" xfId="3501"/>
    <cellStyle name="Normal 2 7 2 4 3 2" xfId="5361"/>
    <cellStyle name="Normal 2 7 2 4 4" xfId="4433"/>
    <cellStyle name="Normal 2 7 2 5" xfId="2815"/>
    <cellStyle name="Normal 2 7 2 5 2" xfId="3759"/>
    <cellStyle name="Normal 2 7 2 5 2 2" xfId="5618"/>
    <cellStyle name="Normal 2 7 2 5 3" xfId="4690"/>
    <cellStyle name="Normal 2 7 2 6" xfId="3297"/>
    <cellStyle name="Normal 2 7 2 6 2" xfId="5158"/>
    <cellStyle name="Normal 2 7 2 7" xfId="4230"/>
    <cellStyle name="Normal 2 7 20" xfId="1541"/>
    <cellStyle name="Normal 2 7 21" xfId="1542"/>
    <cellStyle name="Normal 2 7 22" xfId="1543"/>
    <cellStyle name="Normal 2 7 23" xfId="1544"/>
    <cellStyle name="Normal 2 7 24" xfId="1545"/>
    <cellStyle name="Normal 2 7 25" xfId="1546"/>
    <cellStyle name="Normal 2 7 26" xfId="1547"/>
    <cellStyle name="Normal 2 7 27" xfId="1548"/>
    <cellStyle name="Normal 2 7 28" xfId="1549"/>
    <cellStyle name="Normal 2 7 29" xfId="1550"/>
    <cellStyle name="Normal 2 7 3" xfId="1551"/>
    <cellStyle name="Normal 2 7 30" xfId="1552"/>
    <cellStyle name="Normal 2 7 31" xfId="1553"/>
    <cellStyle name="Normal 2 7 32" xfId="1554"/>
    <cellStyle name="Normal 2 7 33" xfId="1555"/>
    <cellStyle name="Normal 2 7 34" xfId="1556"/>
    <cellStyle name="Normal 2 7 35" xfId="1557"/>
    <cellStyle name="Normal 2 7 36" xfId="1558"/>
    <cellStyle name="Normal 2 7 37" xfId="1559"/>
    <cellStyle name="Normal 2 7 38" xfId="1560"/>
    <cellStyle name="Normal 2 7 39" xfId="1561"/>
    <cellStyle name="Normal 2 7 4" xfId="1562"/>
    <cellStyle name="Normal 2 7 40" xfId="1563"/>
    <cellStyle name="Normal 2 7 41" xfId="1564"/>
    <cellStyle name="Normal 2 7 42" xfId="1565"/>
    <cellStyle name="Normal 2 7 43" xfId="1566"/>
    <cellStyle name="Normal 2 7 44" xfId="1567"/>
    <cellStyle name="Normal 2 7 45" xfId="1568"/>
    <cellStyle name="Normal 2 7 46" xfId="1569"/>
    <cellStyle name="Normal 2 7 47" xfId="1570"/>
    <cellStyle name="Normal 2 7 48" xfId="1571"/>
    <cellStyle name="Normal 2 7 49" xfId="1572"/>
    <cellStyle name="Normal 2 7 5" xfId="1573"/>
    <cellStyle name="Normal 2 7 50" xfId="1574"/>
    <cellStyle name="Normal 2 7 51" xfId="1575"/>
    <cellStyle name="Normal 2 7 52" xfId="1576"/>
    <cellStyle name="Normal 2 7 53" xfId="1577"/>
    <cellStyle name="Normal 2 7 54" xfId="1578"/>
    <cellStyle name="Normal 2 7 55" xfId="1579"/>
    <cellStyle name="Normal 2 7 56" xfId="1580"/>
    <cellStyle name="Normal 2 7 57" xfId="1581"/>
    <cellStyle name="Normal 2 7 58" xfId="1582"/>
    <cellStyle name="Normal 2 7 59" xfId="1583"/>
    <cellStyle name="Normal 2 7 6" xfId="1584"/>
    <cellStyle name="Normal 2 7 60" xfId="1585"/>
    <cellStyle name="Normal 2 7 61" xfId="1586"/>
    <cellStyle name="Normal 2 7 62" xfId="1587"/>
    <cellStyle name="Normal 2 7 63" xfId="1588"/>
    <cellStyle name="Normal 2 7 64" xfId="1589"/>
    <cellStyle name="Normal 2 7 65" xfId="1590"/>
    <cellStyle name="Normal 2 7 66" xfId="1591"/>
    <cellStyle name="Normal 2 7 67" xfId="1592"/>
    <cellStyle name="Normal 2 7 68" xfId="1593"/>
    <cellStyle name="Normal 2 7 69" xfId="1594"/>
    <cellStyle name="Normal 2 7 7" xfId="1595"/>
    <cellStyle name="Normal 2 7 70" xfId="1596"/>
    <cellStyle name="Normal 2 7 71" xfId="1597"/>
    <cellStyle name="Normal 2 7 72" xfId="1598"/>
    <cellStyle name="Normal 2 7 73" xfId="1599"/>
    <cellStyle name="Normal 2 7 74" xfId="1600"/>
    <cellStyle name="Normal 2 7 75" xfId="1601"/>
    <cellStyle name="Normal 2 7 76" xfId="1602"/>
    <cellStyle name="Normal 2 7 77" xfId="1603"/>
    <cellStyle name="Normal 2 7 78" xfId="1604"/>
    <cellStyle name="Normal 2 7 79" xfId="1605"/>
    <cellStyle name="Normal 2 7 8" xfId="1606"/>
    <cellStyle name="Normal 2 7 80" xfId="1607"/>
    <cellStyle name="Normal 2 7 81" xfId="1608"/>
    <cellStyle name="Normal 2 7 82" xfId="1609"/>
    <cellStyle name="Normal 2 7 83" xfId="1610"/>
    <cellStyle name="Normal 2 7 84" xfId="1611"/>
    <cellStyle name="Normal 2 7 85" xfId="1612"/>
    <cellStyle name="Normal 2 7 86" xfId="1613"/>
    <cellStyle name="Normal 2 7 87" xfId="1614"/>
    <cellStyle name="Normal 2 7 88" xfId="1615"/>
    <cellStyle name="Normal 2 7 89" xfId="1616"/>
    <cellStyle name="Normal 2 7 9" xfId="1617"/>
    <cellStyle name="Normal 2 7 90" xfId="1618"/>
    <cellStyle name="Normal 2 7 91" xfId="1619"/>
    <cellStyle name="Normal 2 7 92" xfId="1620"/>
    <cellStyle name="Normal 2 7 93" xfId="1621"/>
    <cellStyle name="Normal 2 7 94" xfId="1622"/>
    <cellStyle name="Normal 2 7 95" xfId="1623"/>
    <cellStyle name="Normal 2 7 96" xfId="1624"/>
    <cellStyle name="Normal 2 7 97" xfId="1625"/>
    <cellStyle name="Normal 2 7 98" xfId="1626"/>
    <cellStyle name="Normal 2 7 99" xfId="1627"/>
    <cellStyle name="Normal 2 7_Managers Dashboard Data" xfId="1628"/>
    <cellStyle name="Normal 2 70" xfId="1629"/>
    <cellStyle name="Normal 2 71" xfId="1630"/>
    <cellStyle name="Normal 2 72" xfId="1631"/>
    <cellStyle name="Normal 2 73" xfId="1632"/>
    <cellStyle name="Normal 2 74" xfId="1633"/>
    <cellStyle name="Normal 2 75" xfId="1634"/>
    <cellStyle name="Normal 2 76" xfId="1635"/>
    <cellStyle name="Normal 2 77" xfId="1636"/>
    <cellStyle name="Normal 2 78" xfId="1637"/>
    <cellStyle name="Normal 2 79" xfId="1638"/>
    <cellStyle name="Normal 2 8" xfId="1639"/>
    <cellStyle name="Normal 2 8 10" xfId="1640"/>
    <cellStyle name="Normal 2 8 100" xfId="1641"/>
    <cellStyle name="Normal 2 8 11" xfId="1642"/>
    <cellStyle name="Normal 2 8 12" xfId="1643"/>
    <cellStyle name="Normal 2 8 13" xfId="1644"/>
    <cellStyle name="Normal 2 8 14" xfId="1645"/>
    <cellStyle name="Normal 2 8 15" xfId="1646"/>
    <cellStyle name="Normal 2 8 16" xfId="1647"/>
    <cellStyle name="Normal 2 8 17" xfId="1648"/>
    <cellStyle name="Normal 2 8 18" xfId="1649"/>
    <cellStyle name="Normal 2 8 19" xfId="1650"/>
    <cellStyle name="Normal 2 8 2" xfId="1651"/>
    <cellStyle name="Normal 2 8 20" xfId="1652"/>
    <cellStyle name="Normal 2 8 21" xfId="1653"/>
    <cellStyle name="Normal 2 8 22" xfId="1654"/>
    <cellStyle name="Normal 2 8 23" xfId="1655"/>
    <cellStyle name="Normal 2 8 24" xfId="1656"/>
    <cellStyle name="Normal 2 8 25" xfId="1657"/>
    <cellStyle name="Normal 2 8 26" xfId="1658"/>
    <cellStyle name="Normal 2 8 27" xfId="1659"/>
    <cellStyle name="Normal 2 8 28" xfId="1660"/>
    <cellStyle name="Normal 2 8 29" xfId="1661"/>
    <cellStyle name="Normal 2 8 3" xfId="1662"/>
    <cellStyle name="Normal 2 8 30" xfId="1663"/>
    <cellStyle name="Normal 2 8 31" xfId="1664"/>
    <cellStyle name="Normal 2 8 32" xfId="1665"/>
    <cellStyle name="Normal 2 8 33" xfId="1666"/>
    <cellStyle name="Normal 2 8 34" xfId="1667"/>
    <cellStyle name="Normal 2 8 35" xfId="1668"/>
    <cellStyle name="Normal 2 8 36" xfId="1669"/>
    <cellStyle name="Normal 2 8 37" xfId="1670"/>
    <cellStyle name="Normal 2 8 38" xfId="1671"/>
    <cellStyle name="Normal 2 8 39" xfId="1672"/>
    <cellStyle name="Normal 2 8 4" xfId="1673"/>
    <cellStyle name="Normal 2 8 40" xfId="1674"/>
    <cellStyle name="Normal 2 8 41" xfId="1675"/>
    <cellStyle name="Normal 2 8 42" xfId="1676"/>
    <cellStyle name="Normal 2 8 43" xfId="1677"/>
    <cellStyle name="Normal 2 8 44" xfId="1678"/>
    <cellStyle name="Normal 2 8 45" xfId="1679"/>
    <cellStyle name="Normal 2 8 46" xfId="1680"/>
    <cellStyle name="Normal 2 8 47" xfId="1681"/>
    <cellStyle name="Normal 2 8 48" xfId="1682"/>
    <cellStyle name="Normal 2 8 49" xfId="1683"/>
    <cellStyle name="Normal 2 8 5" xfId="1684"/>
    <cellStyle name="Normal 2 8 50" xfId="1685"/>
    <cellStyle name="Normal 2 8 51" xfId="1686"/>
    <cellStyle name="Normal 2 8 52" xfId="1687"/>
    <cellStyle name="Normal 2 8 53" xfId="1688"/>
    <cellStyle name="Normal 2 8 54" xfId="1689"/>
    <cellStyle name="Normal 2 8 55" xfId="1690"/>
    <cellStyle name="Normal 2 8 56" xfId="1691"/>
    <cellStyle name="Normal 2 8 57" xfId="1692"/>
    <cellStyle name="Normal 2 8 58" xfId="1693"/>
    <cellStyle name="Normal 2 8 59" xfId="1694"/>
    <cellStyle name="Normal 2 8 6" xfId="1695"/>
    <cellStyle name="Normal 2 8 60" xfId="1696"/>
    <cellStyle name="Normal 2 8 61" xfId="1697"/>
    <cellStyle name="Normal 2 8 62" xfId="1698"/>
    <cellStyle name="Normal 2 8 63" xfId="1699"/>
    <cellStyle name="Normal 2 8 64" xfId="1700"/>
    <cellStyle name="Normal 2 8 65" xfId="1701"/>
    <cellStyle name="Normal 2 8 66" xfId="1702"/>
    <cellStyle name="Normal 2 8 67" xfId="1703"/>
    <cellStyle name="Normal 2 8 68" xfId="1704"/>
    <cellStyle name="Normal 2 8 69" xfId="1705"/>
    <cellStyle name="Normal 2 8 7" xfId="1706"/>
    <cellStyle name="Normal 2 8 70" xfId="1707"/>
    <cellStyle name="Normal 2 8 71" xfId="1708"/>
    <cellStyle name="Normal 2 8 72" xfId="1709"/>
    <cellStyle name="Normal 2 8 73" xfId="1710"/>
    <cellStyle name="Normal 2 8 74" xfId="1711"/>
    <cellStyle name="Normal 2 8 75" xfId="1712"/>
    <cellStyle name="Normal 2 8 76" xfId="1713"/>
    <cellStyle name="Normal 2 8 77" xfId="1714"/>
    <cellStyle name="Normal 2 8 78" xfId="1715"/>
    <cellStyle name="Normal 2 8 79" xfId="1716"/>
    <cellStyle name="Normal 2 8 8" xfId="1717"/>
    <cellStyle name="Normal 2 8 80" xfId="1718"/>
    <cellStyle name="Normal 2 8 81" xfId="1719"/>
    <cellStyle name="Normal 2 8 82" xfId="1720"/>
    <cellStyle name="Normal 2 8 83" xfId="1721"/>
    <cellStyle name="Normal 2 8 84" xfId="1722"/>
    <cellStyle name="Normal 2 8 85" xfId="1723"/>
    <cellStyle name="Normal 2 8 86" xfId="1724"/>
    <cellStyle name="Normal 2 8 87" xfId="1725"/>
    <cellStyle name="Normal 2 8 88" xfId="1726"/>
    <cellStyle name="Normal 2 8 89" xfId="1727"/>
    <cellStyle name="Normal 2 8 9" xfId="1728"/>
    <cellStyle name="Normal 2 8 90" xfId="1729"/>
    <cellStyle name="Normal 2 8 91" xfId="1730"/>
    <cellStyle name="Normal 2 8 92" xfId="1731"/>
    <cellStyle name="Normal 2 8 93" xfId="1732"/>
    <cellStyle name="Normal 2 8 94" xfId="1733"/>
    <cellStyle name="Normal 2 8 95" xfId="1734"/>
    <cellStyle name="Normal 2 8 96" xfId="1735"/>
    <cellStyle name="Normal 2 8 97" xfId="1736"/>
    <cellStyle name="Normal 2 8 98" xfId="1737"/>
    <cellStyle name="Normal 2 8 99" xfId="1738"/>
    <cellStyle name="Normal 2 8_Managers Dashboard Data" xfId="1739"/>
    <cellStyle name="Normal 2 80" xfId="1740"/>
    <cellStyle name="Normal 2 81" xfId="1741"/>
    <cellStyle name="Normal 2 82" xfId="1742"/>
    <cellStyle name="Normal 2 83" xfId="1743"/>
    <cellStyle name="Normal 2 84" xfId="1744"/>
    <cellStyle name="Normal 2 85" xfId="1745"/>
    <cellStyle name="Normal 2 86" xfId="1746"/>
    <cellStyle name="Normal 2 87" xfId="1747"/>
    <cellStyle name="Normal 2 88" xfId="1748"/>
    <cellStyle name="Normal 2 89" xfId="1749"/>
    <cellStyle name="Normal 2 9" xfId="1750"/>
    <cellStyle name="Normal 2 9 10" xfId="1751"/>
    <cellStyle name="Normal 2 9 100" xfId="1752"/>
    <cellStyle name="Normal 2 9 11" xfId="1753"/>
    <cellStyle name="Normal 2 9 12" xfId="1754"/>
    <cellStyle name="Normal 2 9 13" xfId="1755"/>
    <cellStyle name="Normal 2 9 14" xfId="1756"/>
    <cellStyle name="Normal 2 9 15" xfId="1757"/>
    <cellStyle name="Normal 2 9 16" xfId="1758"/>
    <cellStyle name="Normal 2 9 17" xfId="1759"/>
    <cellStyle name="Normal 2 9 18" xfId="1760"/>
    <cellStyle name="Normal 2 9 19" xfId="1761"/>
    <cellStyle name="Normal 2 9 2" xfId="1762"/>
    <cellStyle name="Normal 2 9 20" xfId="1763"/>
    <cellStyle name="Normal 2 9 21" xfId="1764"/>
    <cellStyle name="Normal 2 9 22" xfId="1765"/>
    <cellStyle name="Normal 2 9 23" xfId="1766"/>
    <cellStyle name="Normal 2 9 24" xfId="1767"/>
    <cellStyle name="Normal 2 9 25" xfId="1768"/>
    <cellStyle name="Normal 2 9 26" xfId="1769"/>
    <cellStyle name="Normal 2 9 27" xfId="1770"/>
    <cellStyle name="Normal 2 9 28" xfId="1771"/>
    <cellStyle name="Normal 2 9 29" xfId="1772"/>
    <cellStyle name="Normal 2 9 3" xfId="1773"/>
    <cellStyle name="Normal 2 9 30" xfId="1774"/>
    <cellStyle name="Normal 2 9 31" xfId="1775"/>
    <cellStyle name="Normal 2 9 32" xfId="1776"/>
    <cellStyle name="Normal 2 9 33" xfId="1777"/>
    <cellStyle name="Normal 2 9 34" xfId="1778"/>
    <cellStyle name="Normal 2 9 35" xfId="1779"/>
    <cellStyle name="Normal 2 9 36" xfId="1780"/>
    <cellStyle name="Normal 2 9 37" xfId="1781"/>
    <cellStyle name="Normal 2 9 38" xfId="1782"/>
    <cellStyle name="Normal 2 9 39" xfId="1783"/>
    <cellStyle name="Normal 2 9 4" xfId="1784"/>
    <cellStyle name="Normal 2 9 40" xfId="1785"/>
    <cellStyle name="Normal 2 9 41" xfId="1786"/>
    <cellStyle name="Normal 2 9 42" xfId="1787"/>
    <cellStyle name="Normal 2 9 43" xfId="1788"/>
    <cellStyle name="Normal 2 9 44" xfId="1789"/>
    <cellStyle name="Normal 2 9 45" xfId="1790"/>
    <cellStyle name="Normal 2 9 46" xfId="1791"/>
    <cellStyle name="Normal 2 9 47" xfId="1792"/>
    <cellStyle name="Normal 2 9 48" xfId="1793"/>
    <cellStyle name="Normal 2 9 49" xfId="1794"/>
    <cellStyle name="Normal 2 9 5" xfId="1795"/>
    <cellStyle name="Normal 2 9 50" xfId="1796"/>
    <cellStyle name="Normal 2 9 51" xfId="1797"/>
    <cellStyle name="Normal 2 9 52" xfId="1798"/>
    <cellStyle name="Normal 2 9 53" xfId="1799"/>
    <cellStyle name="Normal 2 9 54" xfId="1800"/>
    <cellStyle name="Normal 2 9 55" xfId="1801"/>
    <cellStyle name="Normal 2 9 56" xfId="1802"/>
    <cellStyle name="Normal 2 9 57" xfId="1803"/>
    <cellStyle name="Normal 2 9 58" xfId="1804"/>
    <cellStyle name="Normal 2 9 59" xfId="1805"/>
    <cellStyle name="Normal 2 9 6" xfId="1806"/>
    <cellStyle name="Normal 2 9 60" xfId="1807"/>
    <cellStyle name="Normal 2 9 61" xfId="1808"/>
    <cellStyle name="Normal 2 9 62" xfId="1809"/>
    <cellStyle name="Normal 2 9 63" xfId="1810"/>
    <cellStyle name="Normal 2 9 64" xfId="1811"/>
    <cellStyle name="Normal 2 9 65" xfId="1812"/>
    <cellStyle name="Normal 2 9 66" xfId="1813"/>
    <cellStyle name="Normal 2 9 67" xfId="1814"/>
    <cellStyle name="Normal 2 9 68" xfId="1815"/>
    <cellStyle name="Normal 2 9 69" xfId="1816"/>
    <cellStyle name="Normal 2 9 7" xfId="1817"/>
    <cellStyle name="Normal 2 9 70" xfId="1818"/>
    <cellStyle name="Normal 2 9 71" xfId="1819"/>
    <cellStyle name="Normal 2 9 72" xfId="1820"/>
    <cellStyle name="Normal 2 9 73" xfId="1821"/>
    <cellStyle name="Normal 2 9 74" xfId="1822"/>
    <cellStyle name="Normal 2 9 75" xfId="1823"/>
    <cellStyle name="Normal 2 9 76" xfId="1824"/>
    <cellStyle name="Normal 2 9 77" xfId="1825"/>
    <cellStyle name="Normal 2 9 78" xfId="1826"/>
    <cellStyle name="Normal 2 9 79" xfId="1827"/>
    <cellStyle name="Normal 2 9 8" xfId="1828"/>
    <cellStyle name="Normal 2 9 80" xfId="1829"/>
    <cellStyle name="Normal 2 9 81" xfId="1830"/>
    <cellStyle name="Normal 2 9 82" xfId="1831"/>
    <cellStyle name="Normal 2 9 83" xfId="1832"/>
    <cellStyle name="Normal 2 9 84" xfId="1833"/>
    <cellStyle name="Normal 2 9 85" xfId="1834"/>
    <cellStyle name="Normal 2 9 86" xfId="1835"/>
    <cellStyle name="Normal 2 9 87" xfId="1836"/>
    <cellStyle name="Normal 2 9 88" xfId="1837"/>
    <cellStyle name="Normal 2 9 89" xfId="1838"/>
    <cellStyle name="Normal 2 9 9" xfId="1839"/>
    <cellStyle name="Normal 2 9 90" xfId="1840"/>
    <cellStyle name="Normal 2 9 91" xfId="1841"/>
    <cellStyle name="Normal 2 9 92" xfId="1842"/>
    <cellStyle name="Normal 2 9 93" xfId="1843"/>
    <cellStyle name="Normal 2 9 94" xfId="1844"/>
    <cellStyle name="Normal 2 9 95" xfId="1845"/>
    <cellStyle name="Normal 2 9 96" xfId="1846"/>
    <cellStyle name="Normal 2 9 97" xfId="1847"/>
    <cellStyle name="Normal 2 9 98" xfId="1848"/>
    <cellStyle name="Normal 2 9 99" xfId="1849"/>
    <cellStyle name="Normal 2 9_Managers Dashboard Data" xfId="1850"/>
    <cellStyle name="Normal 2 90" xfId="1851"/>
    <cellStyle name="Normal 2 91" xfId="1852"/>
    <cellStyle name="Normal 2 92" xfId="1853"/>
    <cellStyle name="Normal 2 93" xfId="1854"/>
    <cellStyle name="Normal 2 94" xfId="1855"/>
    <cellStyle name="Normal 2 95" xfId="1856"/>
    <cellStyle name="Normal 2 96" xfId="1857"/>
    <cellStyle name="Normal 2 97" xfId="1858"/>
    <cellStyle name="Normal 2 98" xfId="1859"/>
    <cellStyle name="Normal 2 99" xfId="1860"/>
    <cellStyle name="Normal 2_Managers Dashboard Data" xfId="1861"/>
    <cellStyle name="Normal 20" xfId="1862"/>
    <cellStyle name="Normal 20 2" xfId="1863"/>
    <cellStyle name="Normal 20 3" xfId="2422"/>
    <cellStyle name="Normal 20 3 2" xfId="2527"/>
    <cellStyle name="Normal 20 3 2 2" xfId="3035"/>
    <cellStyle name="Normal 20 3 2 2 2" xfId="3972"/>
    <cellStyle name="Normal 20 3 2 2 2 2" xfId="5831"/>
    <cellStyle name="Normal 20 3 2 2 3" xfId="4903"/>
    <cellStyle name="Normal 20 3 2 3" xfId="3504"/>
    <cellStyle name="Normal 20 3 2 3 2" xfId="5364"/>
    <cellStyle name="Normal 20 3 2 4" xfId="4436"/>
    <cellStyle name="Normal 20 3 3" xfId="2930"/>
    <cellStyle name="Normal 20 3 3 2" xfId="3867"/>
    <cellStyle name="Normal 20 3 3 2 2" xfId="5726"/>
    <cellStyle name="Normal 20 3 3 3" xfId="4798"/>
    <cellStyle name="Normal 20 3 4" xfId="3399"/>
    <cellStyle name="Normal 20 3 4 2" xfId="5259"/>
    <cellStyle name="Normal 20 3 5" xfId="4331"/>
    <cellStyle name="Normal 20 4" xfId="2526"/>
    <cellStyle name="Normal 20 4 2" xfId="3034"/>
    <cellStyle name="Normal 20 4 2 2" xfId="3971"/>
    <cellStyle name="Normal 20 4 2 2 2" xfId="5830"/>
    <cellStyle name="Normal 20 4 2 3" xfId="4902"/>
    <cellStyle name="Normal 20 4 3" xfId="3503"/>
    <cellStyle name="Normal 20 4 3 2" xfId="5363"/>
    <cellStyle name="Normal 20 4 4" xfId="4435"/>
    <cellStyle name="Normal 20 5" xfId="2819"/>
    <cellStyle name="Normal 20 5 2" xfId="3763"/>
    <cellStyle name="Normal 20 5 2 2" xfId="5622"/>
    <cellStyle name="Normal 20 5 3" xfId="4694"/>
    <cellStyle name="Normal 20 6" xfId="3298"/>
    <cellStyle name="Normal 20 6 2" xfId="5159"/>
    <cellStyle name="Normal 20 7" xfId="4231"/>
    <cellStyle name="Normal 21" xfId="1864"/>
    <cellStyle name="Normal 21 2" xfId="1865"/>
    <cellStyle name="Normal 21 3" xfId="2423"/>
    <cellStyle name="Normal 21 3 2" xfId="2529"/>
    <cellStyle name="Normal 21 3 2 2" xfId="3037"/>
    <cellStyle name="Normal 21 3 2 2 2" xfId="3974"/>
    <cellStyle name="Normal 21 3 2 2 2 2" xfId="5833"/>
    <cellStyle name="Normal 21 3 2 2 3" xfId="4905"/>
    <cellStyle name="Normal 21 3 2 3" xfId="3506"/>
    <cellStyle name="Normal 21 3 2 3 2" xfId="5366"/>
    <cellStyle name="Normal 21 3 2 4" xfId="4438"/>
    <cellStyle name="Normal 21 3 3" xfId="2931"/>
    <cellStyle name="Normal 21 3 3 2" xfId="3868"/>
    <cellStyle name="Normal 21 3 3 2 2" xfId="5727"/>
    <cellStyle name="Normal 21 3 3 3" xfId="4799"/>
    <cellStyle name="Normal 21 3 4" xfId="3400"/>
    <cellStyle name="Normal 21 3 4 2" xfId="5260"/>
    <cellStyle name="Normal 21 3 5" xfId="4332"/>
    <cellStyle name="Normal 21 4" xfId="2528"/>
    <cellStyle name="Normal 21 4 2" xfId="3036"/>
    <cellStyle name="Normal 21 4 2 2" xfId="3973"/>
    <cellStyle name="Normal 21 4 2 2 2" xfId="5832"/>
    <cellStyle name="Normal 21 4 2 3" xfId="4904"/>
    <cellStyle name="Normal 21 4 3" xfId="3505"/>
    <cellStyle name="Normal 21 4 3 2" xfId="5365"/>
    <cellStyle name="Normal 21 4 4" xfId="4437"/>
    <cellStyle name="Normal 21 5" xfId="2820"/>
    <cellStyle name="Normal 21 5 2" xfId="3764"/>
    <cellStyle name="Normal 21 5 2 2" xfId="5623"/>
    <cellStyle name="Normal 21 5 3" xfId="4695"/>
    <cellStyle name="Normal 21 6" xfId="3299"/>
    <cellStyle name="Normal 21 6 2" xfId="5160"/>
    <cellStyle name="Normal 21 7" xfId="4232"/>
    <cellStyle name="Normal 22" xfId="1866"/>
    <cellStyle name="Normal 22 2" xfId="1867"/>
    <cellStyle name="Normal 22 3" xfId="2424"/>
    <cellStyle name="Normal 22 3 2" xfId="2531"/>
    <cellStyle name="Normal 22 3 2 2" xfId="3039"/>
    <cellStyle name="Normal 22 3 2 2 2" xfId="3976"/>
    <cellStyle name="Normal 22 3 2 2 2 2" xfId="5835"/>
    <cellStyle name="Normal 22 3 2 2 3" xfId="4907"/>
    <cellStyle name="Normal 22 3 2 3" xfId="3508"/>
    <cellStyle name="Normal 22 3 2 3 2" xfId="5368"/>
    <cellStyle name="Normal 22 3 2 4" xfId="4440"/>
    <cellStyle name="Normal 22 3 3" xfId="2932"/>
    <cellStyle name="Normal 22 3 3 2" xfId="3869"/>
    <cellStyle name="Normal 22 3 3 2 2" xfId="5728"/>
    <cellStyle name="Normal 22 3 3 3" xfId="4800"/>
    <cellStyle name="Normal 22 3 4" xfId="3401"/>
    <cellStyle name="Normal 22 3 4 2" xfId="5261"/>
    <cellStyle name="Normal 22 3 5" xfId="4333"/>
    <cellStyle name="Normal 22 4" xfId="2530"/>
    <cellStyle name="Normal 22 4 2" xfId="3038"/>
    <cellStyle name="Normal 22 4 2 2" xfId="3975"/>
    <cellStyle name="Normal 22 4 2 2 2" xfId="5834"/>
    <cellStyle name="Normal 22 4 2 3" xfId="4906"/>
    <cellStyle name="Normal 22 4 3" xfId="3507"/>
    <cellStyle name="Normal 22 4 3 2" xfId="5367"/>
    <cellStyle name="Normal 22 4 4" xfId="4439"/>
    <cellStyle name="Normal 22 5" xfId="2821"/>
    <cellStyle name="Normal 22 5 2" xfId="3765"/>
    <cellStyle name="Normal 22 5 2 2" xfId="5624"/>
    <cellStyle name="Normal 22 5 3" xfId="4696"/>
    <cellStyle name="Normal 22 6" xfId="3300"/>
    <cellStyle name="Normal 22 6 2" xfId="5161"/>
    <cellStyle name="Normal 22 7" xfId="4233"/>
    <cellStyle name="Normal 23" xfId="1868"/>
    <cellStyle name="Normal 23 2" xfId="1869"/>
    <cellStyle name="Normal 23 3" xfId="2425"/>
    <cellStyle name="Normal 23 3 2" xfId="2533"/>
    <cellStyle name="Normal 23 3 2 2" xfId="3041"/>
    <cellStyle name="Normal 23 3 2 2 2" xfId="3978"/>
    <cellStyle name="Normal 23 3 2 2 2 2" xfId="5837"/>
    <cellStyle name="Normal 23 3 2 2 3" xfId="4909"/>
    <cellStyle name="Normal 23 3 2 3" xfId="3510"/>
    <cellStyle name="Normal 23 3 2 3 2" xfId="5370"/>
    <cellStyle name="Normal 23 3 2 4" xfId="4442"/>
    <cellStyle name="Normal 23 3 3" xfId="2933"/>
    <cellStyle name="Normal 23 3 3 2" xfId="3870"/>
    <cellStyle name="Normal 23 3 3 2 2" xfId="5729"/>
    <cellStyle name="Normal 23 3 3 3" xfId="4801"/>
    <cellStyle name="Normal 23 3 4" xfId="3402"/>
    <cellStyle name="Normal 23 3 4 2" xfId="5262"/>
    <cellStyle name="Normal 23 3 5" xfId="4334"/>
    <cellStyle name="Normal 23 4" xfId="2532"/>
    <cellStyle name="Normal 23 4 2" xfId="3040"/>
    <cellStyle name="Normal 23 4 2 2" xfId="3977"/>
    <cellStyle name="Normal 23 4 2 2 2" xfId="5836"/>
    <cellStyle name="Normal 23 4 2 3" xfId="4908"/>
    <cellStyle name="Normal 23 4 3" xfId="3509"/>
    <cellStyle name="Normal 23 4 3 2" xfId="5369"/>
    <cellStyle name="Normal 23 4 4" xfId="4441"/>
    <cellStyle name="Normal 23 5" xfId="2822"/>
    <cellStyle name="Normal 23 5 2" xfId="3766"/>
    <cellStyle name="Normal 23 5 2 2" xfId="5625"/>
    <cellStyle name="Normal 23 5 3" xfId="4697"/>
    <cellStyle name="Normal 23 6" xfId="3301"/>
    <cellStyle name="Normal 23 6 2" xfId="5162"/>
    <cellStyle name="Normal 23 7" xfId="4234"/>
    <cellStyle name="Normal 24" xfId="1870"/>
    <cellStyle name="Normal 24 2" xfId="1871"/>
    <cellStyle name="Normal 25" xfId="1872"/>
    <cellStyle name="Normal 25 2" xfId="1873"/>
    <cellStyle name="Normal 25 3" xfId="2426"/>
    <cellStyle name="Normal 25 3 2" xfId="2535"/>
    <cellStyle name="Normal 25 3 2 2" xfId="3043"/>
    <cellStyle name="Normal 25 3 2 2 2" xfId="3980"/>
    <cellStyle name="Normal 25 3 2 2 2 2" xfId="5839"/>
    <cellStyle name="Normal 25 3 2 2 3" xfId="4911"/>
    <cellStyle name="Normal 25 3 2 3" xfId="3512"/>
    <cellStyle name="Normal 25 3 2 3 2" xfId="5372"/>
    <cellStyle name="Normal 25 3 2 4" xfId="4444"/>
    <cellStyle name="Normal 25 3 3" xfId="2934"/>
    <cellStyle name="Normal 25 3 3 2" xfId="3871"/>
    <cellStyle name="Normal 25 3 3 2 2" xfId="5730"/>
    <cellStyle name="Normal 25 3 3 3" xfId="4802"/>
    <cellStyle name="Normal 25 3 4" xfId="3403"/>
    <cellStyle name="Normal 25 3 4 2" xfId="5263"/>
    <cellStyle name="Normal 25 3 5" xfId="4335"/>
    <cellStyle name="Normal 25 4" xfId="2534"/>
    <cellStyle name="Normal 25 4 2" xfId="3042"/>
    <cellStyle name="Normal 25 4 2 2" xfId="3979"/>
    <cellStyle name="Normal 25 4 2 2 2" xfId="5838"/>
    <cellStyle name="Normal 25 4 2 3" xfId="4910"/>
    <cellStyle name="Normal 25 4 3" xfId="3511"/>
    <cellStyle name="Normal 25 4 3 2" xfId="5371"/>
    <cellStyle name="Normal 25 4 4" xfId="4443"/>
    <cellStyle name="Normal 25 5" xfId="2823"/>
    <cellStyle name="Normal 25 5 2" xfId="3767"/>
    <cellStyle name="Normal 25 5 2 2" xfId="5626"/>
    <cellStyle name="Normal 25 5 3" xfId="4698"/>
    <cellStyle name="Normal 25 6" xfId="3302"/>
    <cellStyle name="Normal 25 6 2" xfId="5163"/>
    <cellStyle name="Normal 25 7" xfId="4235"/>
    <cellStyle name="Normal 26" xfId="1874"/>
    <cellStyle name="Normal 26 2" xfId="1875"/>
    <cellStyle name="Normal 26 3" xfId="2427"/>
    <cellStyle name="Normal 26 3 2" xfId="2537"/>
    <cellStyle name="Normal 26 3 2 2" xfId="3045"/>
    <cellStyle name="Normal 26 3 2 2 2" xfId="3982"/>
    <cellStyle name="Normal 26 3 2 2 2 2" xfId="5841"/>
    <cellStyle name="Normal 26 3 2 2 3" xfId="4913"/>
    <cellStyle name="Normal 26 3 2 3" xfId="3514"/>
    <cellStyle name="Normal 26 3 2 3 2" xfId="5374"/>
    <cellStyle name="Normal 26 3 2 4" xfId="4446"/>
    <cellStyle name="Normal 26 3 3" xfId="2935"/>
    <cellStyle name="Normal 26 3 3 2" xfId="3872"/>
    <cellStyle name="Normal 26 3 3 2 2" xfId="5731"/>
    <cellStyle name="Normal 26 3 3 3" xfId="4803"/>
    <cellStyle name="Normal 26 3 4" xfId="3404"/>
    <cellStyle name="Normal 26 3 4 2" xfId="5264"/>
    <cellStyle name="Normal 26 3 5" xfId="4336"/>
    <cellStyle name="Normal 26 4" xfId="2536"/>
    <cellStyle name="Normal 26 4 2" xfId="3044"/>
    <cellStyle name="Normal 26 4 2 2" xfId="3981"/>
    <cellStyle name="Normal 26 4 2 2 2" xfId="5840"/>
    <cellStyle name="Normal 26 4 2 3" xfId="4912"/>
    <cellStyle name="Normal 26 4 3" xfId="3513"/>
    <cellStyle name="Normal 26 4 3 2" xfId="5373"/>
    <cellStyle name="Normal 26 4 4" xfId="4445"/>
    <cellStyle name="Normal 26 5" xfId="2824"/>
    <cellStyle name="Normal 26 5 2" xfId="3768"/>
    <cellStyle name="Normal 26 5 2 2" xfId="5627"/>
    <cellStyle name="Normal 26 5 3" xfId="4699"/>
    <cellStyle name="Normal 26 6" xfId="3303"/>
    <cellStyle name="Normal 26 6 2" xfId="5164"/>
    <cellStyle name="Normal 26 7" xfId="4236"/>
    <cellStyle name="Normal 27" xfId="1876"/>
    <cellStyle name="Normal 27 2" xfId="1877"/>
    <cellStyle name="Normal 27 3" xfId="2428"/>
    <cellStyle name="Normal 27 3 2" xfId="2539"/>
    <cellStyle name="Normal 27 3 2 2" xfId="3047"/>
    <cellStyle name="Normal 27 3 2 2 2" xfId="3984"/>
    <cellStyle name="Normal 27 3 2 2 2 2" xfId="5843"/>
    <cellStyle name="Normal 27 3 2 2 3" xfId="4915"/>
    <cellStyle name="Normal 27 3 2 3" xfId="3516"/>
    <cellStyle name="Normal 27 3 2 3 2" xfId="5376"/>
    <cellStyle name="Normal 27 3 2 4" xfId="4448"/>
    <cellStyle name="Normal 27 3 3" xfId="2936"/>
    <cellStyle name="Normal 27 3 3 2" xfId="3873"/>
    <cellStyle name="Normal 27 3 3 2 2" xfId="5732"/>
    <cellStyle name="Normal 27 3 3 3" xfId="4804"/>
    <cellStyle name="Normal 27 3 4" xfId="3405"/>
    <cellStyle name="Normal 27 3 4 2" xfId="5265"/>
    <cellStyle name="Normal 27 3 5" xfId="4337"/>
    <cellStyle name="Normal 27 4" xfId="2538"/>
    <cellStyle name="Normal 27 4 2" xfId="3046"/>
    <cellStyle name="Normal 27 4 2 2" xfId="3983"/>
    <cellStyle name="Normal 27 4 2 2 2" xfId="5842"/>
    <cellStyle name="Normal 27 4 2 3" xfId="4914"/>
    <cellStyle name="Normal 27 4 3" xfId="3515"/>
    <cellStyle name="Normal 27 4 3 2" xfId="5375"/>
    <cellStyle name="Normal 27 4 4" xfId="4447"/>
    <cellStyle name="Normal 27 5" xfId="2825"/>
    <cellStyle name="Normal 27 5 2" xfId="3769"/>
    <cellStyle name="Normal 27 5 2 2" xfId="5628"/>
    <cellStyle name="Normal 27 5 3" xfId="4700"/>
    <cellStyle name="Normal 27 6" xfId="3304"/>
    <cellStyle name="Normal 27 6 2" xfId="5165"/>
    <cellStyle name="Normal 27 7" xfId="4237"/>
    <cellStyle name="Normal 28" xfId="1878"/>
    <cellStyle name="Normal 29" xfId="1879"/>
    <cellStyle name="Normal 29 2" xfId="1880"/>
    <cellStyle name="Normal 29 3" xfId="2429"/>
    <cellStyle name="Normal 29 3 2" xfId="2541"/>
    <cellStyle name="Normal 29 3 2 2" xfId="3049"/>
    <cellStyle name="Normal 29 3 2 2 2" xfId="3986"/>
    <cellStyle name="Normal 29 3 2 2 2 2" xfId="5845"/>
    <cellStyle name="Normal 29 3 2 2 3" xfId="4917"/>
    <cellStyle name="Normal 29 3 2 3" xfId="3518"/>
    <cellStyle name="Normal 29 3 2 3 2" xfId="5378"/>
    <cellStyle name="Normal 29 3 2 4" xfId="4450"/>
    <cellStyle name="Normal 29 3 3" xfId="2937"/>
    <cellStyle name="Normal 29 3 3 2" xfId="3874"/>
    <cellStyle name="Normal 29 3 3 2 2" xfId="5733"/>
    <cellStyle name="Normal 29 3 3 3" xfId="4805"/>
    <cellStyle name="Normal 29 3 4" xfId="3406"/>
    <cellStyle name="Normal 29 3 4 2" xfId="5266"/>
    <cellStyle name="Normal 29 3 5" xfId="4338"/>
    <cellStyle name="Normal 29 4" xfId="2540"/>
    <cellStyle name="Normal 29 4 2" xfId="3048"/>
    <cellStyle name="Normal 29 4 2 2" xfId="3985"/>
    <cellStyle name="Normal 29 4 2 2 2" xfId="5844"/>
    <cellStyle name="Normal 29 4 2 3" xfId="4916"/>
    <cellStyle name="Normal 29 4 3" xfId="3517"/>
    <cellStyle name="Normal 29 4 3 2" xfId="5377"/>
    <cellStyle name="Normal 29 4 4" xfId="4449"/>
    <cellStyle name="Normal 29 5" xfId="2826"/>
    <cellStyle name="Normal 29 5 2" xfId="3770"/>
    <cellStyle name="Normal 29 5 2 2" xfId="5629"/>
    <cellStyle name="Normal 29 5 3" xfId="4701"/>
    <cellStyle name="Normal 29 6" xfId="3305"/>
    <cellStyle name="Normal 29 6 2" xfId="5166"/>
    <cellStyle name="Normal 29 7" xfId="4238"/>
    <cellStyle name="Normal 3" xfId="4"/>
    <cellStyle name="Normal 3 10" xfId="73"/>
    <cellStyle name="Normal 3 10 2" xfId="1881"/>
    <cellStyle name="Normal 3 10 2 2" xfId="2430"/>
    <cellStyle name="Normal 3 10 2 2 2" xfId="2545"/>
    <cellStyle name="Normal 3 10 2 2 2 2" xfId="3053"/>
    <cellStyle name="Normal 3 10 2 2 2 2 2" xfId="3990"/>
    <cellStyle name="Normal 3 10 2 2 2 2 2 2" xfId="5849"/>
    <cellStyle name="Normal 3 10 2 2 2 2 3" xfId="4921"/>
    <cellStyle name="Normal 3 10 2 2 2 3" xfId="3522"/>
    <cellStyle name="Normal 3 10 2 2 2 3 2" xfId="5382"/>
    <cellStyle name="Normal 3 10 2 2 2 4" xfId="4454"/>
    <cellStyle name="Normal 3 10 2 2 3" xfId="2938"/>
    <cellStyle name="Normal 3 10 2 2 3 2" xfId="3875"/>
    <cellStyle name="Normal 3 10 2 2 3 2 2" xfId="5734"/>
    <cellStyle name="Normal 3 10 2 2 3 3" xfId="4806"/>
    <cellStyle name="Normal 3 10 2 2 4" xfId="3407"/>
    <cellStyle name="Normal 3 10 2 2 4 2" xfId="5267"/>
    <cellStyle name="Normal 3 10 2 2 5" xfId="4339"/>
    <cellStyle name="Normal 3 10 2 3" xfId="2544"/>
    <cellStyle name="Normal 3 10 2 3 2" xfId="3052"/>
    <cellStyle name="Normal 3 10 2 3 2 2" xfId="3989"/>
    <cellStyle name="Normal 3 10 2 3 2 2 2" xfId="5848"/>
    <cellStyle name="Normal 3 10 2 3 2 3" xfId="4920"/>
    <cellStyle name="Normal 3 10 2 3 3" xfId="3521"/>
    <cellStyle name="Normal 3 10 2 3 3 2" xfId="5381"/>
    <cellStyle name="Normal 3 10 2 3 4" xfId="4453"/>
    <cellStyle name="Normal 3 10 2 4" xfId="2827"/>
    <cellStyle name="Normal 3 10 2 4 2" xfId="3771"/>
    <cellStyle name="Normal 3 10 2 4 2 2" xfId="5630"/>
    <cellStyle name="Normal 3 10 2 4 3" xfId="4702"/>
    <cellStyle name="Normal 3 10 2 5" xfId="3306"/>
    <cellStyle name="Normal 3 10 2 5 2" xfId="5167"/>
    <cellStyle name="Normal 3 10 2 6" xfId="4239"/>
    <cellStyle name="Normal 3 10 3" xfId="1882"/>
    <cellStyle name="Normal 3 10 4" xfId="2400"/>
    <cellStyle name="Normal 3 10 4 2" xfId="2546"/>
    <cellStyle name="Normal 3 10 4 2 2" xfId="3054"/>
    <cellStyle name="Normal 3 10 4 2 2 2" xfId="3991"/>
    <cellStyle name="Normal 3 10 4 2 2 2 2" xfId="5850"/>
    <cellStyle name="Normal 3 10 4 2 2 3" xfId="4922"/>
    <cellStyle name="Normal 3 10 4 2 3" xfId="3523"/>
    <cellStyle name="Normal 3 10 4 2 3 2" xfId="5383"/>
    <cellStyle name="Normal 3 10 4 2 4" xfId="4455"/>
    <cellStyle name="Normal 3 10 4 3" xfId="2908"/>
    <cellStyle name="Normal 3 10 4 3 2" xfId="3845"/>
    <cellStyle name="Normal 3 10 4 3 2 2" xfId="5704"/>
    <cellStyle name="Normal 3 10 4 3 3" xfId="4776"/>
    <cellStyle name="Normal 3 10 4 4" xfId="3377"/>
    <cellStyle name="Normal 3 10 4 4 2" xfId="5237"/>
    <cellStyle name="Normal 3 10 4 5" xfId="4309"/>
    <cellStyle name="Normal 3 10 5" xfId="2543"/>
    <cellStyle name="Normal 3 10 5 2" xfId="3051"/>
    <cellStyle name="Normal 3 10 5 2 2" xfId="3988"/>
    <cellStyle name="Normal 3 10 5 2 2 2" xfId="5847"/>
    <cellStyle name="Normal 3 10 5 2 3" xfId="4919"/>
    <cellStyle name="Normal 3 10 5 3" xfId="3520"/>
    <cellStyle name="Normal 3 10 5 3 2" xfId="5380"/>
    <cellStyle name="Normal 3 10 5 4" xfId="4452"/>
    <cellStyle name="Normal 3 10 6" xfId="2775"/>
    <cellStyle name="Normal 3 10 6 2" xfId="3726"/>
    <cellStyle name="Normal 3 10 6 2 2" xfId="5585"/>
    <cellStyle name="Normal 3 10 6 3" xfId="4657"/>
    <cellStyle name="Normal 3 10 7" xfId="3276"/>
    <cellStyle name="Normal 3 10 7 2" xfId="5137"/>
    <cellStyle name="Normal 3 10 8" xfId="4209"/>
    <cellStyle name="Normal 3 11" xfId="1883"/>
    <cellStyle name="Normal 3 11 2" xfId="1884"/>
    <cellStyle name="Normal 3 11 2 2" xfId="2431"/>
    <cellStyle name="Normal 3 11 2 2 2" xfId="2548"/>
    <cellStyle name="Normal 3 11 2 2 2 2" xfId="3056"/>
    <cellStyle name="Normal 3 11 2 2 2 2 2" xfId="3993"/>
    <cellStyle name="Normal 3 11 2 2 2 2 2 2" xfId="5852"/>
    <cellStyle name="Normal 3 11 2 2 2 2 3" xfId="4924"/>
    <cellStyle name="Normal 3 11 2 2 2 3" xfId="3525"/>
    <cellStyle name="Normal 3 11 2 2 2 3 2" xfId="5385"/>
    <cellStyle name="Normal 3 11 2 2 2 4" xfId="4457"/>
    <cellStyle name="Normal 3 11 2 2 3" xfId="2939"/>
    <cellStyle name="Normal 3 11 2 2 3 2" xfId="3876"/>
    <cellStyle name="Normal 3 11 2 2 3 2 2" xfId="5735"/>
    <cellStyle name="Normal 3 11 2 2 3 3" xfId="4807"/>
    <cellStyle name="Normal 3 11 2 2 4" xfId="3408"/>
    <cellStyle name="Normal 3 11 2 2 4 2" xfId="5268"/>
    <cellStyle name="Normal 3 11 2 2 5" xfId="4340"/>
    <cellStyle name="Normal 3 11 2 3" xfId="2547"/>
    <cellStyle name="Normal 3 11 2 3 2" xfId="3055"/>
    <cellStyle name="Normal 3 11 2 3 2 2" xfId="3992"/>
    <cellStyle name="Normal 3 11 2 3 2 2 2" xfId="5851"/>
    <cellStyle name="Normal 3 11 2 3 2 3" xfId="4923"/>
    <cellStyle name="Normal 3 11 2 3 3" xfId="3524"/>
    <cellStyle name="Normal 3 11 2 3 3 2" xfId="5384"/>
    <cellStyle name="Normal 3 11 2 3 4" xfId="4456"/>
    <cellStyle name="Normal 3 11 2 4" xfId="2828"/>
    <cellStyle name="Normal 3 11 2 4 2" xfId="3772"/>
    <cellStyle name="Normal 3 11 2 4 2 2" xfId="5631"/>
    <cellStyle name="Normal 3 11 2 4 3" xfId="4703"/>
    <cellStyle name="Normal 3 11 2 5" xfId="3307"/>
    <cellStyle name="Normal 3 11 2 5 2" xfId="5168"/>
    <cellStyle name="Normal 3 11 2 6" xfId="4240"/>
    <cellStyle name="Normal 3 12" xfId="1885"/>
    <cellStyle name="Normal 3 13" xfId="1886"/>
    <cellStyle name="Normal 3 14" xfId="1887"/>
    <cellStyle name="Normal 3 15" xfId="1888"/>
    <cellStyle name="Normal 3 16" xfId="1889"/>
    <cellStyle name="Normal 3 17" xfId="1890"/>
    <cellStyle name="Normal 3 18" xfId="1891"/>
    <cellStyle name="Normal 3 19" xfId="1892"/>
    <cellStyle name="Normal 3 2" xfId="8"/>
    <cellStyle name="Normal 3 2 10" xfId="4157"/>
    <cellStyle name="Normal 3 2 2" xfId="1893"/>
    <cellStyle name="Normal 3 2 2 2" xfId="2432"/>
    <cellStyle name="Normal 3 2 2 2 2" xfId="2551"/>
    <cellStyle name="Normal 3 2 2 2 2 2" xfId="3059"/>
    <cellStyle name="Normal 3 2 2 2 2 2 2" xfId="3996"/>
    <cellStyle name="Normal 3 2 2 2 2 2 2 2" xfId="5855"/>
    <cellStyle name="Normal 3 2 2 2 2 2 3" xfId="4927"/>
    <cellStyle name="Normal 3 2 2 2 2 3" xfId="3528"/>
    <cellStyle name="Normal 3 2 2 2 2 3 2" xfId="5388"/>
    <cellStyle name="Normal 3 2 2 2 2 4" xfId="4460"/>
    <cellStyle name="Normal 3 2 2 2 3" xfId="2940"/>
    <cellStyle name="Normal 3 2 2 2 3 2" xfId="3877"/>
    <cellStyle name="Normal 3 2 2 2 3 2 2" xfId="5736"/>
    <cellStyle name="Normal 3 2 2 2 3 3" xfId="4808"/>
    <cellStyle name="Normal 3 2 2 2 4" xfId="3409"/>
    <cellStyle name="Normal 3 2 2 2 4 2" xfId="5269"/>
    <cellStyle name="Normal 3 2 2 2 5" xfId="4341"/>
    <cellStyle name="Normal 3 2 2 3" xfId="2550"/>
    <cellStyle name="Normal 3 2 2 3 2" xfId="3058"/>
    <cellStyle name="Normal 3 2 2 3 2 2" xfId="3995"/>
    <cellStyle name="Normal 3 2 2 3 2 2 2" xfId="5854"/>
    <cellStyle name="Normal 3 2 2 3 2 3" xfId="4926"/>
    <cellStyle name="Normal 3 2 2 3 3" xfId="3527"/>
    <cellStyle name="Normal 3 2 2 3 3 2" xfId="5387"/>
    <cellStyle name="Normal 3 2 2 3 4" xfId="4459"/>
    <cellStyle name="Normal 3 2 2 4" xfId="2829"/>
    <cellStyle name="Normal 3 2 2 4 2" xfId="3773"/>
    <cellStyle name="Normal 3 2 2 4 2 2" xfId="5632"/>
    <cellStyle name="Normal 3 2 2 4 3" xfId="4704"/>
    <cellStyle name="Normal 3 2 2 5" xfId="3308"/>
    <cellStyle name="Normal 3 2 2 5 2" xfId="5169"/>
    <cellStyle name="Normal 3 2 2 6" xfId="4241"/>
    <cellStyle name="Normal 3 2 3" xfId="1894"/>
    <cellStyle name="Normal 3 2 4" xfId="2355"/>
    <cellStyle name="Normal 3 2 4 2" xfId="2552"/>
    <cellStyle name="Normal 3 2 4 2 2" xfId="3060"/>
    <cellStyle name="Normal 3 2 4 2 2 2" xfId="3997"/>
    <cellStyle name="Normal 3 2 4 2 2 2 2" xfId="5856"/>
    <cellStyle name="Normal 3 2 4 2 2 3" xfId="4928"/>
    <cellStyle name="Normal 3 2 4 2 3" xfId="3529"/>
    <cellStyle name="Normal 3 2 4 2 3 2" xfId="5389"/>
    <cellStyle name="Normal 3 2 4 2 4" xfId="4461"/>
    <cellStyle name="Normal 3 2 4 3" xfId="2863"/>
    <cellStyle name="Normal 3 2 4 3 2" xfId="3800"/>
    <cellStyle name="Normal 3 2 4 3 2 2" xfId="5659"/>
    <cellStyle name="Normal 3 2 4 3 3" xfId="4731"/>
    <cellStyle name="Normal 3 2 4 4" xfId="3332"/>
    <cellStyle name="Normal 3 2 4 4 2" xfId="5192"/>
    <cellStyle name="Normal 3 2 4 5" xfId="4264"/>
    <cellStyle name="Normal 3 2 5" xfId="2549"/>
    <cellStyle name="Normal 3 2 5 2" xfId="3057"/>
    <cellStyle name="Normal 3 2 5 2 2" xfId="3994"/>
    <cellStyle name="Normal 3 2 5 2 2 2" xfId="5853"/>
    <cellStyle name="Normal 3 2 5 2 3" xfId="4925"/>
    <cellStyle name="Normal 3 2 5 3" xfId="3526"/>
    <cellStyle name="Normal 3 2 5 3 2" xfId="5386"/>
    <cellStyle name="Normal 3 2 5 4" xfId="4458"/>
    <cellStyle name="Normal 3 2 6" xfId="2713"/>
    <cellStyle name="Normal 3 2 6 2" xfId="3203"/>
    <cellStyle name="Normal 3 2 6 2 2" xfId="4133"/>
    <cellStyle name="Normal 3 2 6 2 2 2" xfId="5992"/>
    <cellStyle name="Normal 3 2 6 2 3" xfId="5064"/>
    <cellStyle name="Normal 3 2 6 3" xfId="3666"/>
    <cellStyle name="Normal 3 2 6 3 2" xfId="5525"/>
    <cellStyle name="Normal 3 2 6 4" xfId="4597"/>
    <cellStyle name="Normal 3 2 7" xfId="21"/>
    <cellStyle name="Normal 3 2 7 2" xfId="3231"/>
    <cellStyle name="Normal 3 2 7 2 2" xfId="5092"/>
    <cellStyle name="Normal 3 2 7 3" xfId="4164"/>
    <cellStyle name="Normal 3 2 8" xfId="2730"/>
    <cellStyle name="Normal 3 2 8 2" xfId="3681"/>
    <cellStyle name="Normal 3 2 8 2 2" xfId="5540"/>
    <cellStyle name="Normal 3 2 8 3" xfId="4612"/>
    <cellStyle name="Normal 3 2 9" xfId="3224"/>
    <cellStyle name="Normal 3 2 9 2" xfId="5085"/>
    <cellStyle name="Normal 3 20" xfId="1895"/>
    <cellStyle name="Normal 3 21" xfId="1896"/>
    <cellStyle name="Normal 3 22" xfId="1897"/>
    <cellStyle name="Normal 3 23" xfId="1898"/>
    <cellStyle name="Normal 3 24" xfId="1899"/>
    <cellStyle name="Normal 3 24 2" xfId="1900"/>
    <cellStyle name="Normal 3 25" xfId="1901"/>
    <cellStyle name="Normal 3 26" xfId="1902"/>
    <cellStyle name="Normal 3 27" xfId="1903"/>
    <cellStyle name="Normal 3 28" xfId="1904"/>
    <cellStyle name="Normal 3 29" xfId="1905"/>
    <cellStyle name="Normal 3 3" xfId="27"/>
    <cellStyle name="Normal 3 3 2" xfId="1906"/>
    <cellStyle name="Normal 3 3 2 2" xfId="2433"/>
    <cellStyle name="Normal 3 3 2 2 2" xfId="2555"/>
    <cellStyle name="Normal 3 3 2 2 2 2" xfId="3063"/>
    <cellStyle name="Normal 3 3 2 2 2 2 2" xfId="4000"/>
    <cellStyle name="Normal 3 3 2 2 2 2 2 2" xfId="5859"/>
    <cellStyle name="Normal 3 3 2 2 2 2 3" xfId="4931"/>
    <cellStyle name="Normal 3 3 2 2 2 3" xfId="3532"/>
    <cellStyle name="Normal 3 3 2 2 2 3 2" xfId="5392"/>
    <cellStyle name="Normal 3 3 2 2 2 4" xfId="4464"/>
    <cellStyle name="Normal 3 3 2 2 3" xfId="2941"/>
    <cellStyle name="Normal 3 3 2 2 3 2" xfId="3878"/>
    <cellStyle name="Normal 3 3 2 2 3 2 2" xfId="5737"/>
    <cellStyle name="Normal 3 3 2 2 3 3" xfId="4809"/>
    <cellStyle name="Normal 3 3 2 2 4" xfId="3410"/>
    <cellStyle name="Normal 3 3 2 2 4 2" xfId="5270"/>
    <cellStyle name="Normal 3 3 2 2 5" xfId="4342"/>
    <cellStyle name="Normal 3 3 2 3" xfId="2554"/>
    <cellStyle name="Normal 3 3 2 3 2" xfId="3062"/>
    <cellStyle name="Normal 3 3 2 3 2 2" xfId="3999"/>
    <cellStyle name="Normal 3 3 2 3 2 2 2" xfId="5858"/>
    <cellStyle name="Normal 3 3 2 3 2 3" xfId="4930"/>
    <cellStyle name="Normal 3 3 2 3 3" xfId="3531"/>
    <cellStyle name="Normal 3 3 2 3 3 2" xfId="5391"/>
    <cellStyle name="Normal 3 3 2 3 4" xfId="4463"/>
    <cellStyle name="Normal 3 3 2 4" xfId="2830"/>
    <cellStyle name="Normal 3 3 2 4 2" xfId="3774"/>
    <cellStyle name="Normal 3 3 2 4 2 2" xfId="5633"/>
    <cellStyle name="Normal 3 3 2 4 3" xfId="4705"/>
    <cellStyle name="Normal 3 3 2 5" xfId="3309"/>
    <cellStyle name="Normal 3 3 2 5 2" xfId="5170"/>
    <cellStyle name="Normal 3 3 2 6" xfId="4242"/>
    <cellStyle name="Normal 3 3 3" xfId="1907"/>
    <cellStyle name="Normal 3 3 4" xfId="2360"/>
    <cellStyle name="Normal 3 3 4 2" xfId="2556"/>
    <cellStyle name="Normal 3 3 4 2 2" xfId="3064"/>
    <cellStyle name="Normal 3 3 4 2 2 2" xfId="4001"/>
    <cellStyle name="Normal 3 3 4 2 2 2 2" xfId="5860"/>
    <cellStyle name="Normal 3 3 4 2 2 3" xfId="4932"/>
    <cellStyle name="Normal 3 3 4 2 3" xfId="3533"/>
    <cellStyle name="Normal 3 3 4 2 3 2" xfId="5393"/>
    <cellStyle name="Normal 3 3 4 2 4" xfId="4465"/>
    <cellStyle name="Normal 3 3 4 3" xfId="2868"/>
    <cellStyle name="Normal 3 3 4 3 2" xfId="3805"/>
    <cellStyle name="Normal 3 3 4 3 2 2" xfId="5664"/>
    <cellStyle name="Normal 3 3 4 3 3" xfId="4736"/>
    <cellStyle name="Normal 3 3 4 4" xfId="3337"/>
    <cellStyle name="Normal 3 3 4 4 2" xfId="5197"/>
    <cellStyle name="Normal 3 3 4 5" xfId="4269"/>
    <cellStyle name="Normal 3 3 5" xfId="2553"/>
    <cellStyle name="Normal 3 3 5 2" xfId="3061"/>
    <cellStyle name="Normal 3 3 5 2 2" xfId="3998"/>
    <cellStyle name="Normal 3 3 5 2 2 2" xfId="5857"/>
    <cellStyle name="Normal 3 3 5 2 3" xfId="4929"/>
    <cellStyle name="Normal 3 3 5 3" xfId="3530"/>
    <cellStyle name="Normal 3 3 5 3 2" xfId="5390"/>
    <cellStyle name="Normal 3 3 5 4" xfId="4462"/>
    <cellStyle name="Normal 3 3 6" xfId="2735"/>
    <cellStyle name="Normal 3 3 6 2" xfId="3686"/>
    <cellStyle name="Normal 3 3 6 2 2" xfId="5545"/>
    <cellStyle name="Normal 3 3 6 3" xfId="4617"/>
    <cellStyle name="Normal 3 3 7" xfId="3236"/>
    <cellStyle name="Normal 3 3 7 2" xfId="5097"/>
    <cellStyle name="Normal 3 3 8" xfId="4169"/>
    <cellStyle name="Normal 3 30" xfId="1908"/>
    <cellStyle name="Normal 3 31" xfId="1909"/>
    <cellStyle name="Normal 3 32" xfId="1910"/>
    <cellStyle name="Normal 3 33" xfId="1911"/>
    <cellStyle name="Normal 3 34" xfId="1912"/>
    <cellStyle name="Normal 3 35" xfId="1913"/>
    <cellStyle name="Normal 3 36" xfId="1914"/>
    <cellStyle name="Normal 3 37" xfId="1915"/>
    <cellStyle name="Normal 3 38" xfId="1916"/>
    <cellStyle name="Normal 3 39" xfId="1917"/>
    <cellStyle name="Normal 3 4" xfId="35"/>
    <cellStyle name="Normal 3 4 2" xfId="1918"/>
    <cellStyle name="Normal 3 4 2 2" xfId="2434"/>
    <cellStyle name="Normal 3 4 2 2 2" xfId="2559"/>
    <cellStyle name="Normal 3 4 2 2 2 2" xfId="3067"/>
    <cellStyle name="Normal 3 4 2 2 2 2 2" xfId="4004"/>
    <cellStyle name="Normal 3 4 2 2 2 2 2 2" xfId="5863"/>
    <cellStyle name="Normal 3 4 2 2 2 2 3" xfId="4935"/>
    <cellStyle name="Normal 3 4 2 2 2 3" xfId="3536"/>
    <cellStyle name="Normal 3 4 2 2 2 3 2" xfId="5396"/>
    <cellStyle name="Normal 3 4 2 2 2 4" xfId="4468"/>
    <cellStyle name="Normal 3 4 2 2 3" xfId="2942"/>
    <cellStyle name="Normal 3 4 2 2 3 2" xfId="3879"/>
    <cellStyle name="Normal 3 4 2 2 3 2 2" xfId="5738"/>
    <cellStyle name="Normal 3 4 2 2 3 3" xfId="4810"/>
    <cellStyle name="Normal 3 4 2 2 4" xfId="3411"/>
    <cellStyle name="Normal 3 4 2 2 4 2" xfId="5271"/>
    <cellStyle name="Normal 3 4 2 2 5" xfId="4343"/>
    <cellStyle name="Normal 3 4 2 3" xfId="2558"/>
    <cellStyle name="Normal 3 4 2 3 2" xfId="3066"/>
    <cellStyle name="Normal 3 4 2 3 2 2" xfId="4003"/>
    <cellStyle name="Normal 3 4 2 3 2 2 2" xfId="5862"/>
    <cellStyle name="Normal 3 4 2 3 2 3" xfId="4934"/>
    <cellStyle name="Normal 3 4 2 3 3" xfId="3535"/>
    <cellStyle name="Normal 3 4 2 3 3 2" xfId="5395"/>
    <cellStyle name="Normal 3 4 2 3 4" xfId="4467"/>
    <cellStyle name="Normal 3 4 2 4" xfId="2831"/>
    <cellStyle name="Normal 3 4 2 4 2" xfId="3775"/>
    <cellStyle name="Normal 3 4 2 4 2 2" xfId="5634"/>
    <cellStyle name="Normal 3 4 2 4 3" xfId="4706"/>
    <cellStyle name="Normal 3 4 2 5" xfId="3310"/>
    <cellStyle name="Normal 3 4 2 5 2" xfId="5171"/>
    <cellStyle name="Normal 3 4 2 6" xfId="4243"/>
    <cellStyle name="Normal 3 4 3" xfId="1919"/>
    <cellStyle name="Normal 3 4 4" xfId="2367"/>
    <cellStyle name="Normal 3 4 4 2" xfId="2560"/>
    <cellStyle name="Normal 3 4 4 2 2" xfId="3068"/>
    <cellStyle name="Normal 3 4 4 2 2 2" xfId="4005"/>
    <cellStyle name="Normal 3 4 4 2 2 2 2" xfId="5864"/>
    <cellStyle name="Normal 3 4 4 2 2 3" xfId="4936"/>
    <cellStyle name="Normal 3 4 4 2 3" xfId="3537"/>
    <cellStyle name="Normal 3 4 4 2 3 2" xfId="5397"/>
    <cellStyle name="Normal 3 4 4 2 4" xfId="4469"/>
    <cellStyle name="Normal 3 4 4 3" xfId="2875"/>
    <cellStyle name="Normal 3 4 4 3 2" xfId="3812"/>
    <cellStyle name="Normal 3 4 4 3 2 2" xfId="5671"/>
    <cellStyle name="Normal 3 4 4 3 3" xfId="4743"/>
    <cellStyle name="Normal 3 4 4 4" xfId="3344"/>
    <cellStyle name="Normal 3 4 4 4 2" xfId="5204"/>
    <cellStyle name="Normal 3 4 4 5" xfId="4276"/>
    <cellStyle name="Normal 3 4 5" xfId="2557"/>
    <cellStyle name="Normal 3 4 5 2" xfId="3065"/>
    <cellStyle name="Normal 3 4 5 2 2" xfId="4002"/>
    <cellStyle name="Normal 3 4 5 2 2 2" xfId="5861"/>
    <cellStyle name="Normal 3 4 5 2 3" xfId="4933"/>
    <cellStyle name="Normal 3 4 5 3" xfId="3534"/>
    <cellStyle name="Normal 3 4 5 3 2" xfId="5394"/>
    <cellStyle name="Normal 3 4 5 4" xfId="4466"/>
    <cellStyle name="Normal 3 4 6" xfId="2742"/>
    <cellStyle name="Normal 3 4 6 2" xfId="3693"/>
    <cellStyle name="Normal 3 4 6 2 2" xfId="5552"/>
    <cellStyle name="Normal 3 4 6 3" xfId="4624"/>
    <cellStyle name="Normal 3 4 7" xfId="3243"/>
    <cellStyle name="Normal 3 4 7 2" xfId="5104"/>
    <cellStyle name="Normal 3 4 8" xfId="4176"/>
    <cellStyle name="Normal 3 40" xfId="1920"/>
    <cellStyle name="Normal 3 41" xfId="1921"/>
    <cellStyle name="Normal 3 42" xfId="1922"/>
    <cellStyle name="Normal 3 43" xfId="1923"/>
    <cellStyle name="Normal 3 44" xfId="1924"/>
    <cellStyle name="Normal 3 45" xfId="1925"/>
    <cellStyle name="Normal 3 46" xfId="1926"/>
    <cellStyle name="Normal 3 47" xfId="1927"/>
    <cellStyle name="Normal 3 48" xfId="1928"/>
    <cellStyle name="Normal 3 49" xfId="1929"/>
    <cellStyle name="Normal 3 5" xfId="37"/>
    <cellStyle name="Normal 3 5 2" xfId="1930"/>
    <cellStyle name="Normal 3 5 2 2" xfId="2435"/>
    <cellStyle name="Normal 3 5 2 2 2" xfId="2563"/>
    <cellStyle name="Normal 3 5 2 2 2 2" xfId="3071"/>
    <cellStyle name="Normal 3 5 2 2 2 2 2" xfId="4008"/>
    <cellStyle name="Normal 3 5 2 2 2 2 2 2" xfId="5867"/>
    <cellStyle name="Normal 3 5 2 2 2 2 3" xfId="4939"/>
    <cellStyle name="Normal 3 5 2 2 2 3" xfId="3540"/>
    <cellStyle name="Normal 3 5 2 2 2 3 2" xfId="5400"/>
    <cellStyle name="Normal 3 5 2 2 2 4" xfId="4472"/>
    <cellStyle name="Normal 3 5 2 2 3" xfId="2943"/>
    <cellStyle name="Normal 3 5 2 2 3 2" xfId="3880"/>
    <cellStyle name="Normal 3 5 2 2 3 2 2" xfId="5739"/>
    <cellStyle name="Normal 3 5 2 2 3 3" xfId="4811"/>
    <cellStyle name="Normal 3 5 2 2 4" xfId="3412"/>
    <cellStyle name="Normal 3 5 2 2 4 2" xfId="5272"/>
    <cellStyle name="Normal 3 5 2 2 5" xfId="4344"/>
    <cellStyle name="Normal 3 5 2 3" xfId="2562"/>
    <cellStyle name="Normal 3 5 2 3 2" xfId="3070"/>
    <cellStyle name="Normal 3 5 2 3 2 2" xfId="4007"/>
    <cellStyle name="Normal 3 5 2 3 2 2 2" xfId="5866"/>
    <cellStyle name="Normal 3 5 2 3 2 3" xfId="4938"/>
    <cellStyle name="Normal 3 5 2 3 3" xfId="3539"/>
    <cellStyle name="Normal 3 5 2 3 3 2" xfId="5399"/>
    <cellStyle name="Normal 3 5 2 3 4" xfId="4471"/>
    <cellStyle name="Normal 3 5 2 4" xfId="2832"/>
    <cellStyle name="Normal 3 5 2 4 2" xfId="3776"/>
    <cellStyle name="Normal 3 5 2 4 2 2" xfId="5635"/>
    <cellStyle name="Normal 3 5 2 4 3" xfId="4707"/>
    <cellStyle name="Normal 3 5 2 5" xfId="3311"/>
    <cellStyle name="Normal 3 5 2 5 2" xfId="5172"/>
    <cellStyle name="Normal 3 5 2 6" xfId="4244"/>
    <cellStyle name="Normal 3 5 3" xfId="1931"/>
    <cellStyle name="Normal 3 5 4" xfId="2369"/>
    <cellStyle name="Normal 3 5 4 2" xfId="2564"/>
    <cellStyle name="Normal 3 5 4 2 2" xfId="3072"/>
    <cellStyle name="Normal 3 5 4 2 2 2" xfId="4009"/>
    <cellStyle name="Normal 3 5 4 2 2 2 2" xfId="5868"/>
    <cellStyle name="Normal 3 5 4 2 2 3" xfId="4940"/>
    <cellStyle name="Normal 3 5 4 2 3" xfId="3541"/>
    <cellStyle name="Normal 3 5 4 2 3 2" xfId="5401"/>
    <cellStyle name="Normal 3 5 4 2 4" xfId="4473"/>
    <cellStyle name="Normal 3 5 4 3" xfId="2877"/>
    <cellStyle name="Normal 3 5 4 3 2" xfId="3814"/>
    <cellStyle name="Normal 3 5 4 3 2 2" xfId="5673"/>
    <cellStyle name="Normal 3 5 4 3 3" xfId="4745"/>
    <cellStyle name="Normal 3 5 4 4" xfId="3346"/>
    <cellStyle name="Normal 3 5 4 4 2" xfId="5206"/>
    <cellStyle name="Normal 3 5 4 5" xfId="4278"/>
    <cellStyle name="Normal 3 5 5" xfId="2561"/>
    <cellStyle name="Normal 3 5 5 2" xfId="3069"/>
    <cellStyle name="Normal 3 5 5 2 2" xfId="4006"/>
    <cellStyle name="Normal 3 5 5 2 2 2" xfId="5865"/>
    <cellStyle name="Normal 3 5 5 2 3" xfId="4937"/>
    <cellStyle name="Normal 3 5 5 3" xfId="3538"/>
    <cellStyle name="Normal 3 5 5 3 2" xfId="5398"/>
    <cellStyle name="Normal 3 5 5 4" xfId="4470"/>
    <cellStyle name="Normal 3 5 6" xfId="2744"/>
    <cellStyle name="Normal 3 5 6 2" xfId="3695"/>
    <cellStyle name="Normal 3 5 6 2 2" xfId="5554"/>
    <cellStyle name="Normal 3 5 6 3" xfId="4626"/>
    <cellStyle name="Normal 3 5 7" xfId="3245"/>
    <cellStyle name="Normal 3 5 7 2" xfId="5106"/>
    <cellStyle name="Normal 3 5 8" xfId="4178"/>
    <cellStyle name="Normal 3 50" xfId="1932"/>
    <cellStyle name="Normal 3 51" xfId="1933"/>
    <cellStyle name="Normal 3 52" xfId="1934"/>
    <cellStyle name="Normal 3 53" xfId="1935"/>
    <cellStyle name="Normal 3 54" xfId="1936"/>
    <cellStyle name="Normal 3 55" xfId="1937"/>
    <cellStyle name="Normal 3 56" xfId="1938"/>
    <cellStyle name="Normal 3 57" xfId="1939"/>
    <cellStyle name="Normal 3 58" xfId="1940"/>
    <cellStyle name="Normal 3 59" xfId="1941"/>
    <cellStyle name="Normal 3 6" xfId="43"/>
    <cellStyle name="Normal 3 6 2" xfId="1942"/>
    <cellStyle name="Normal 3 6 2 2" xfId="2436"/>
    <cellStyle name="Normal 3 6 2 2 2" xfId="2567"/>
    <cellStyle name="Normal 3 6 2 2 2 2" xfId="3075"/>
    <cellStyle name="Normal 3 6 2 2 2 2 2" xfId="4012"/>
    <cellStyle name="Normal 3 6 2 2 2 2 2 2" xfId="5871"/>
    <cellStyle name="Normal 3 6 2 2 2 2 3" xfId="4943"/>
    <cellStyle name="Normal 3 6 2 2 2 3" xfId="3544"/>
    <cellStyle name="Normal 3 6 2 2 2 3 2" xfId="5404"/>
    <cellStyle name="Normal 3 6 2 2 2 4" xfId="4476"/>
    <cellStyle name="Normal 3 6 2 2 3" xfId="2944"/>
    <cellStyle name="Normal 3 6 2 2 3 2" xfId="3881"/>
    <cellStyle name="Normal 3 6 2 2 3 2 2" xfId="5740"/>
    <cellStyle name="Normal 3 6 2 2 3 3" xfId="4812"/>
    <cellStyle name="Normal 3 6 2 2 4" xfId="3413"/>
    <cellStyle name="Normal 3 6 2 2 4 2" xfId="5273"/>
    <cellStyle name="Normal 3 6 2 2 5" xfId="4345"/>
    <cellStyle name="Normal 3 6 2 3" xfId="2566"/>
    <cellStyle name="Normal 3 6 2 3 2" xfId="3074"/>
    <cellStyle name="Normal 3 6 2 3 2 2" xfId="4011"/>
    <cellStyle name="Normal 3 6 2 3 2 2 2" xfId="5870"/>
    <cellStyle name="Normal 3 6 2 3 2 3" xfId="4942"/>
    <cellStyle name="Normal 3 6 2 3 3" xfId="3543"/>
    <cellStyle name="Normal 3 6 2 3 3 2" xfId="5403"/>
    <cellStyle name="Normal 3 6 2 3 4" xfId="4475"/>
    <cellStyle name="Normal 3 6 2 4" xfId="2834"/>
    <cellStyle name="Normal 3 6 2 4 2" xfId="3778"/>
    <cellStyle name="Normal 3 6 2 4 2 2" xfId="5637"/>
    <cellStyle name="Normal 3 6 2 4 3" xfId="4709"/>
    <cellStyle name="Normal 3 6 2 5" xfId="3312"/>
    <cellStyle name="Normal 3 6 2 5 2" xfId="5173"/>
    <cellStyle name="Normal 3 6 2 6" xfId="4245"/>
    <cellStyle name="Normal 3 6 3" xfId="1943"/>
    <cellStyle name="Normal 3 6 4" xfId="2374"/>
    <cellStyle name="Normal 3 6 4 2" xfId="2568"/>
    <cellStyle name="Normal 3 6 4 2 2" xfId="3076"/>
    <cellStyle name="Normal 3 6 4 2 2 2" xfId="4013"/>
    <cellStyle name="Normal 3 6 4 2 2 2 2" xfId="5872"/>
    <cellStyle name="Normal 3 6 4 2 2 3" xfId="4944"/>
    <cellStyle name="Normal 3 6 4 2 3" xfId="3545"/>
    <cellStyle name="Normal 3 6 4 2 3 2" xfId="5405"/>
    <cellStyle name="Normal 3 6 4 2 4" xfId="4477"/>
    <cellStyle name="Normal 3 6 4 3" xfId="2882"/>
    <cellStyle name="Normal 3 6 4 3 2" xfId="3819"/>
    <cellStyle name="Normal 3 6 4 3 2 2" xfId="5678"/>
    <cellStyle name="Normal 3 6 4 3 3" xfId="4750"/>
    <cellStyle name="Normal 3 6 4 4" xfId="3351"/>
    <cellStyle name="Normal 3 6 4 4 2" xfId="5211"/>
    <cellStyle name="Normal 3 6 4 5" xfId="4283"/>
    <cellStyle name="Normal 3 6 5" xfId="2565"/>
    <cellStyle name="Normal 3 6 5 2" xfId="3073"/>
    <cellStyle name="Normal 3 6 5 2 2" xfId="4010"/>
    <cellStyle name="Normal 3 6 5 2 2 2" xfId="5869"/>
    <cellStyle name="Normal 3 6 5 2 3" xfId="4941"/>
    <cellStyle name="Normal 3 6 5 3" xfId="3542"/>
    <cellStyle name="Normal 3 6 5 3 2" xfId="5402"/>
    <cellStyle name="Normal 3 6 5 4" xfId="4474"/>
    <cellStyle name="Normal 3 6 6" xfId="2749"/>
    <cellStyle name="Normal 3 6 6 2" xfId="3700"/>
    <cellStyle name="Normal 3 6 6 2 2" xfId="5559"/>
    <cellStyle name="Normal 3 6 6 3" xfId="4631"/>
    <cellStyle name="Normal 3 6 7" xfId="3250"/>
    <cellStyle name="Normal 3 6 7 2" xfId="5111"/>
    <cellStyle name="Normal 3 6 8" xfId="4183"/>
    <cellStyle name="Normal 3 60" xfId="1944"/>
    <cellStyle name="Normal 3 61" xfId="1945"/>
    <cellStyle name="Normal 3 62" xfId="1946"/>
    <cellStyle name="Normal 3 63" xfId="1947"/>
    <cellStyle name="Normal 3 64" xfId="2353"/>
    <cellStyle name="Normal 3 64 2" xfId="2569"/>
    <cellStyle name="Normal 3 64 2 2" xfId="3077"/>
    <cellStyle name="Normal 3 64 2 2 2" xfId="4014"/>
    <cellStyle name="Normal 3 64 2 2 2 2" xfId="5873"/>
    <cellStyle name="Normal 3 64 2 2 3" xfId="4945"/>
    <cellStyle name="Normal 3 64 2 3" xfId="3546"/>
    <cellStyle name="Normal 3 64 2 3 2" xfId="5406"/>
    <cellStyle name="Normal 3 64 2 4" xfId="4478"/>
    <cellStyle name="Normal 3 64 3" xfId="2861"/>
    <cellStyle name="Normal 3 64 3 2" xfId="3798"/>
    <cellStyle name="Normal 3 64 3 2 2" xfId="5657"/>
    <cellStyle name="Normal 3 64 3 3" xfId="4729"/>
    <cellStyle name="Normal 3 64 4" xfId="3330"/>
    <cellStyle name="Normal 3 64 4 2" xfId="5190"/>
    <cellStyle name="Normal 3 64 5" xfId="4262"/>
    <cellStyle name="Normal 3 65" xfId="2542"/>
    <cellStyle name="Normal 3 65 2" xfId="3050"/>
    <cellStyle name="Normal 3 65 2 2" xfId="3987"/>
    <cellStyle name="Normal 3 65 2 2 2" xfId="5846"/>
    <cellStyle name="Normal 3 65 2 3" xfId="4918"/>
    <cellStyle name="Normal 3 65 3" xfId="3519"/>
    <cellStyle name="Normal 3 65 3 2" xfId="5379"/>
    <cellStyle name="Normal 3 65 4" xfId="4451"/>
    <cellStyle name="Normal 3 66" xfId="2655"/>
    <cellStyle name="Normal 3 67" xfId="2690"/>
    <cellStyle name="Normal 3 68" xfId="16"/>
    <cellStyle name="Normal 3 68 2" xfId="3229"/>
    <cellStyle name="Normal 3 68 2 2" xfId="5090"/>
    <cellStyle name="Normal 3 68 3" xfId="4162"/>
    <cellStyle name="Normal 3 69" xfId="2728"/>
    <cellStyle name="Normal 3 69 2" xfId="3679"/>
    <cellStyle name="Normal 3 69 2 2" xfId="5538"/>
    <cellStyle name="Normal 3 69 3" xfId="4610"/>
    <cellStyle name="Normal 3 7" xfId="52"/>
    <cellStyle name="Normal 3 7 2" xfId="1948"/>
    <cellStyle name="Normal 3 7 2 2" xfId="2437"/>
    <cellStyle name="Normal 3 7 2 2 2" xfId="2572"/>
    <cellStyle name="Normal 3 7 2 2 2 2" xfId="3080"/>
    <cellStyle name="Normal 3 7 2 2 2 2 2" xfId="4017"/>
    <cellStyle name="Normal 3 7 2 2 2 2 2 2" xfId="5876"/>
    <cellStyle name="Normal 3 7 2 2 2 2 3" xfId="4948"/>
    <cellStyle name="Normal 3 7 2 2 2 3" xfId="3549"/>
    <cellStyle name="Normal 3 7 2 2 2 3 2" xfId="5409"/>
    <cellStyle name="Normal 3 7 2 2 2 4" xfId="4481"/>
    <cellStyle name="Normal 3 7 2 2 3" xfId="2945"/>
    <cellStyle name="Normal 3 7 2 2 3 2" xfId="3882"/>
    <cellStyle name="Normal 3 7 2 2 3 2 2" xfId="5741"/>
    <cellStyle name="Normal 3 7 2 2 3 3" xfId="4813"/>
    <cellStyle name="Normal 3 7 2 2 4" xfId="3414"/>
    <cellStyle name="Normal 3 7 2 2 4 2" xfId="5274"/>
    <cellStyle name="Normal 3 7 2 2 5" xfId="4346"/>
    <cellStyle name="Normal 3 7 2 3" xfId="2571"/>
    <cellStyle name="Normal 3 7 2 3 2" xfId="3079"/>
    <cellStyle name="Normal 3 7 2 3 2 2" xfId="4016"/>
    <cellStyle name="Normal 3 7 2 3 2 2 2" xfId="5875"/>
    <cellStyle name="Normal 3 7 2 3 2 3" xfId="4947"/>
    <cellStyle name="Normal 3 7 2 3 3" xfId="3548"/>
    <cellStyle name="Normal 3 7 2 3 3 2" xfId="5408"/>
    <cellStyle name="Normal 3 7 2 3 4" xfId="4480"/>
    <cellStyle name="Normal 3 7 2 4" xfId="2835"/>
    <cellStyle name="Normal 3 7 2 4 2" xfId="3779"/>
    <cellStyle name="Normal 3 7 2 4 2 2" xfId="5638"/>
    <cellStyle name="Normal 3 7 2 4 3" xfId="4710"/>
    <cellStyle name="Normal 3 7 2 5" xfId="3313"/>
    <cellStyle name="Normal 3 7 2 5 2" xfId="5174"/>
    <cellStyle name="Normal 3 7 2 6" xfId="4246"/>
    <cellStyle name="Normal 3 7 3" xfId="1949"/>
    <cellStyle name="Normal 3 7 4" xfId="2382"/>
    <cellStyle name="Normal 3 7 4 2" xfId="2573"/>
    <cellStyle name="Normal 3 7 4 2 2" xfId="3081"/>
    <cellStyle name="Normal 3 7 4 2 2 2" xfId="4018"/>
    <cellStyle name="Normal 3 7 4 2 2 2 2" xfId="5877"/>
    <cellStyle name="Normal 3 7 4 2 2 3" xfId="4949"/>
    <cellStyle name="Normal 3 7 4 2 3" xfId="3550"/>
    <cellStyle name="Normal 3 7 4 2 3 2" xfId="5410"/>
    <cellStyle name="Normal 3 7 4 2 4" xfId="4482"/>
    <cellStyle name="Normal 3 7 4 3" xfId="2890"/>
    <cellStyle name="Normal 3 7 4 3 2" xfId="3827"/>
    <cellStyle name="Normal 3 7 4 3 2 2" xfId="5686"/>
    <cellStyle name="Normal 3 7 4 3 3" xfId="4758"/>
    <cellStyle name="Normal 3 7 4 4" xfId="3359"/>
    <cellStyle name="Normal 3 7 4 4 2" xfId="5219"/>
    <cellStyle name="Normal 3 7 4 5" xfId="4291"/>
    <cellStyle name="Normal 3 7 5" xfId="2570"/>
    <cellStyle name="Normal 3 7 5 2" xfId="3078"/>
    <cellStyle name="Normal 3 7 5 2 2" xfId="4015"/>
    <cellStyle name="Normal 3 7 5 2 2 2" xfId="5874"/>
    <cellStyle name="Normal 3 7 5 2 3" xfId="4946"/>
    <cellStyle name="Normal 3 7 5 3" xfId="3547"/>
    <cellStyle name="Normal 3 7 5 3 2" xfId="5407"/>
    <cellStyle name="Normal 3 7 5 4" xfId="4479"/>
    <cellStyle name="Normal 3 7 6" xfId="2757"/>
    <cellStyle name="Normal 3 7 6 2" xfId="3708"/>
    <cellStyle name="Normal 3 7 6 2 2" xfId="5567"/>
    <cellStyle name="Normal 3 7 6 3" xfId="4639"/>
    <cellStyle name="Normal 3 7 7" xfId="3258"/>
    <cellStyle name="Normal 3 7 7 2" xfId="5119"/>
    <cellStyle name="Normal 3 7 8" xfId="4191"/>
    <cellStyle name="Normal 3 70" xfId="3220"/>
    <cellStyle name="Normal 3 70 2" xfId="5081"/>
    <cellStyle name="Normal 3 71" xfId="4153"/>
    <cellStyle name="Normal 3 8" xfId="57"/>
    <cellStyle name="Normal 3 8 2" xfId="1950"/>
    <cellStyle name="Normal 3 8 2 2" xfId="2438"/>
    <cellStyle name="Normal 3 8 2 2 2" xfId="2576"/>
    <cellStyle name="Normal 3 8 2 2 2 2" xfId="3084"/>
    <cellStyle name="Normal 3 8 2 2 2 2 2" xfId="4021"/>
    <cellStyle name="Normal 3 8 2 2 2 2 2 2" xfId="5880"/>
    <cellStyle name="Normal 3 8 2 2 2 2 3" xfId="4952"/>
    <cellStyle name="Normal 3 8 2 2 2 3" xfId="3553"/>
    <cellStyle name="Normal 3 8 2 2 2 3 2" xfId="5413"/>
    <cellStyle name="Normal 3 8 2 2 2 4" xfId="4485"/>
    <cellStyle name="Normal 3 8 2 2 3" xfId="2946"/>
    <cellStyle name="Normal 3 8 2 2 3 2" xfId="3883"/>
    <cellStyle name="Normal 3 8 2 2 3 2 2" xfId="5742"/>
    <cellStyle name="Normal 3 8 2 2 3 3" xfId="4814"/>
    <cellStyle name="Normal 3 8 2 2 4" xfId="3415"/>
    <cellStyle name="Normal 3 8 2 2 4 2" xfId="5275"/>
    <cellStyle name="Normal 3 8 2 2 5" xfId="4347"/>
    <cellStyle name="Normal 3 8 2 3" xfId="2575"/>
    <cellStyle name="Normal 3 8 2 3 2" xfId="3083"/>
    <cellStyle name="Normal 3 8 2 3 2 2" xfId="4020"/>
    <cellStyle name="Normal 3 8 2 3 2 2 2" xfId="5879"/>
    <cellStyle name="Normal 3 8 2 3 2 3" xfId="4951"/>
    <cellStyle name="Normal 3 8 2 3 3" xfId="3552"/>
    <cellStyle name="Normal 3 8 2 3 3 2" xfId="5412"/>
    <cellStyle name="Normal 3 8 2 3 4" xfId="4484"/>
    <cellStyle name="Normal 3 8 2 4" xfId="2836"/>
    <cellStyle name="Normal 3 8 2 4 2" xfId="3780"/>
    <cellStyle name="Normal 3 8 2 4 2 2" xfId="5639"/>
    <cellStyle name="Normal 3 8 2 4 3" xfId="4711"/>
    <cellStyle name="Normal 3 8 2 5" xfId="3314"/>
    <cellStyle name="Normal 3 8 2 5 2" xfId="5175"/>
    <cellStyle name="Normal 3 8 2 6" xfId="4247"/>
    <cellStyle name="Normal 3 8 3" xfId="1951"/>
    <cellStyle name="Normal 3 8 4" xfId="2386"/>
    <cellStyle name="Normal 3 8 4 2" xfId="2577"/>
    <cellStyle name="Normal 3 8 4 2 2" xfId="3085"/>
    <cellStyle name="Normal 3 8 4 2 2 2" xfId="4022"/>
    <cellStyle name="Normal 3 8 4 2 2 2 2" xfId="5881"/>
    <cellStyle name="Normal 3 8 4 2 2 3" xfId="4953"/>
    <cellStyle name="Normal 3 8 4 2 3" xfId="3554"/>
    <cellStyle name="Normal 3 8 4 2 3 2" xfId="5414"/>
    <cellStyle name="Normal 3 8 4 2 4" xfId="4486"/>
    <cellStyle name="Normal 3 8 4 3" xfId="2894"/>
    <cellStyle name="Normal 3 8 4 3 2" xfId="3831"/>
    <cellStyle name="Normal 3 8 4 3 2 2" xfId="5690"/>
    <cellStyle name="Normal 3 8 4 3 3" xfId="4762"/>
    <cellStyle name="Normal 3 8 4 4" xfId="3363"/>
    <cellStyle name="Normal 3 8 4 4 2" xfId="5223"/>
    <cellStyle name="Normal 3 8 4 5" xfId="4295"/>
    <cellStyle name="Normal 3 8 5" xfId="2574"/>
    <cellStyle name="Normal 3 8 5 2" xfId="3082"/>
    <cellStyle name="Normal 3 8 5 2 2" xfId="4019"/>
    <cellStyle name="Normal 3 8 5 2 2 2" xfId="5878"/>
    <cellStyle name="Normal 3 8 5 2 3" xfId="4950"/>
    <cellStyle name="Normal 3 8 5 3" xfId="3551"/>
    <cellStyle name="Normal 3 8 5 3 2" xfId="5411"/>
    <cellStyle name="Normal 3 8 5 4" xfId="4483"/>
    <cellStyle name="Normal 3 8 6" xfId="2761"/>
    <cellStyle name="Normal 3 8 6 2" xfId="3712"/>
    <cellStyle name="Normal 3 8 6 2 2" xfId="5571"/>
    <cellStyle name="Normal 3 8 6 3" xfId="4643"/>
    <cellStyle name="Normal 3 8 7" xfId="3262"/>
    <cellStyle name="Normal 3 8 7 2" xfId="5123"/>
    <cellStyle name="Normal 3 8 8" xfId="4195"/>
    <cellStyle name="Normal 3 9" xfId="63"/>
    <cellStyle name="Normal 3 9 2" xfId="1952"/>
    <cellStyle name="Normal 3 9 2 2" xfId="2439"/>
    <cellStyle name="Normal 3 9 2 2 2" xfId="2580"/>
    <cellStyle name="Normal 3 9 2 2 2 2" xfId="3088"/>
    <cellStyle name="Normal 3 9 2 2 2 2 2" xfId="4025"/>
    <cellStyle name="Normal 3 9 2 2 2 2 2 2" xfId="5884"/>
    <cellStyle name="Normal 3 9 2 2 2 2 3" xfId="4956"/>
    <cellStyle name="Normal 3 9 2 2 2 3" xfId="3557"/>
    <cellStyle name="Normal 3 9 2 2 2 3 2" xfId="5417"/>
    <cellStyle name="Normal 3 9 2 2 2 4" xfId="4489"/>
    <cellStyle name="Normal 3 9 2 2 3" xfId="2947"/>
    <cellStyle name="Normal 3 9 2 2 3 2" xfId="3884"/>
    <cellStyle name="Normal 3 9 2 2 3 2 2" xfId="5743"/>
    <cellStyle name="Normal 3 9 2 2 3 3" xfId="4815"/>
    <cellStyle name="Normal 3 9 2 2 4" xfId="3416"/>
    <cellStyle name="Normal 3 9 2 2 4 2" xfId="5276"/>
    <cellStyle name="Normal 3 9 2 2 5" xfId="4348"/>
    <cellStyle name="Normal 3 9 2 3" xfId="2579"/>
    <cellStyle name="Normal 3 9 2 3 2" xfId="3087"/>
    <cellStyle name="Normal 3 9 2 3 2 2" xfId="4024"/>
    <cellStyle name="Normal 3 9 2 3 2 2 2" xfId="5883"/>
    <cellStyle name="Normal 3 9 2 3 2 3" xfId="4955"/>
    <cellStyle name="Normal 3 9 2 3 3" xfId="3556"/>
    <cellStyle name="Normal 3 9 2 3 3 2" xfId="5416"/>
    <cellStyle name="Normal 3 9 2 3 4" xfId="4488"/>
    <cellStyle name="Normal 3 9 2 4" xfId="2837"/>
    <cellStyle name="Normal 3 9 2 4 2" xfId="3781"/>
    <cellStyle name="Normal 3 9 2 4 2 2" xfId="5640"/>
    <cellStyle name="Normal 3 9 2 4 3" xfId="4712"/>
    <cellStyle name="Normal 3 9 2 5" xfId="3315"/>
    <cellStyle name="Normal 3 9 2 5 2" xfId="5176"/>
    <cellStyle name="Normal 3 9 2 6" xfId="4248"/>
    <cellStyle name="Normal 3 9 3" xfId="1953"/>
    <cellStyle name="Normal 3 9 4" xfId="2391"/>
    <cellStyle name="Normal 3 9 4 2" xfId="2581"/>
    <cellStyle name="Normal 3 9 4 2 2" xfId="3089"/>
    <cellStyle name="Normal 3 9 4 2 2 2" xfId="4026"/>
    <cellStyle name="Normal 3 9 4 2 2 2 2" xfId="5885"/>
    <cellStyle name="Normal 3 9 4 2 2 3" xfId="4957"/>
    <cellStyle name="Normal 3 9 4 2 3" xfId="3558"/>
    <cellStyle name="Normal 3 9 4 2 3 2" xfId="5418"/>
    <cellStyle name="Normal 3 9 4 2 4" xfId="4490"/>
    <cellStyle name="Normal 3 9 4 3" xfId="2899"/>
    <cellStyle name="Normal 3 9 4 3 2" xfId="3836"/>
    <cellStyle name="Normal 3 9 4 3 2 2" xfId="5695"/>
    <cellStyle name="Normal 3 9 4 3 3" xfId="4767"/>
    <cellStyle name="Normal 3 9 4 4" xfId="3368"/>
    <cellStyle name="Normal 3 9 4 4 2" xfId="5228"/>
    <cellStyle name="Normal 3 9 4 5" xfId="4300"/>
    <cellStyle name="Normal 3 9 5" xfId="2578"/>
    <cellStyle name="Normal 3 9 5 2" xfId="3086"/>
    <cellStyle name="Normal 3 9 5 2 2" xfId="4023"/>
    <cellStyle name="Normal 3 9 5 2 2 2" xfId="5882"/>
    <cellStyle name="Normal 3 9 5 2 3" xfId="4954"/>
    <cellStyle name="Normal 3 9 5 3" xfId="3555"/>
    <cellStyle name="Normal 3 9 5 3 2" xfId="5415"/>
    <cellStyle name="Normal 3 9 5 4" xfId="4487"/>
    <cellStyle name="Normal 3 9 6" xfId="2766"/>
    <cellStyle name="Normal 3 9 6 2" xfId="3717"/>
    <cellStyle name="Normal 3 9 6 2 2" xfId="5576"/>
    <cellStyle name="Normal 3 9 6 3" xfId="4648"/>
    <cellStyle name="Normal 3 9 7" xfId="3267"/>
    <cellStyle name="Normal 3 9 7 2" xfId="5128"/>
    <cellStyle name="Normal 3 9 8" xfId="4200"/>
    <cellStyle name="Normal 30" xfId="1954"/>
    <cellStyle name="Normal 31" xfId="1955"/>
    <cellStyle name="Normal 32" xfId="1956"/>
    <cellStyle name="Normal 33" xfId="1957"/>
    <cellStyle name="Normal 34" xfId="1958"/>
    <cellStyle name="Normal 35" xfId="1959"/>
    <cellStyle name="Normal 36" xfId="1960"/>
    <cellStyle name="Normal 37" xfId="1961"/>
    <cellStyle name="Normal 38" xfId="1962"/>
    <cellStyle name="Normal 39" xfId="1963"/>
    <cellStyle name="Normal 4" xfId="7"/>
    <cellStyle name="Normal 4 10" xfId="74"/>
    <cellStyle name="Normal 4 10 2" xfId="1964"/>
    <cellStyle name="Normal 4 10 3" xfId="2401"/>
    <cellStyle name="Normal 4 10 3 2" xfId="2584"/>
    <cellStyle name="Normal 4 10 3 2 2" xfId="3092"/>
    <cellStyle name="Normal 4 10 3 2 2 2" xfId="4029"/>
    <cellStyle name="Normal 4 10 3 2 2 2 2" xfId="5888"/>
    <cellStyle name="Normal 4 10 3 2 2 3" xfId="4960"/>
    <cellStyle name="Normal 4 10 3 2 3" xfId="3561"/>
    <cellStyle name="Normal 4 10 3 2 3 2" xfId="5421"/>
    <cellStyle name="Normal 4 10 3 2 4" xfId="4493"/>
    <cellStyle name="Normal 4 10 3 3" xfId="2909"/>
    <cellStyle name="Normal 4 10 3 3 2" xfId="3846"/>
    <cellStyle name="Normal 4 10 3 3 2 2" xfId="5705"/>
    <cellStyle name="Normal 4 10 3 3 3" xfId="4777"/>
    <cellStyle name="Normal 4 10 3 4" xfId="3378"/>
    <cellStyle name="Normal 4 10 3 4 2" xfId="5238"/>
    <cellStyle name="Normal 4 10 3 5" xfId="4310"/>
    <cellStyle name="Normal 4 10 4" xfId="2583"/>
    <cellStyle name="Normal 4 10 4 2" xfId="3091"/>
    <cellStyle name="Normal 4 10 4 2 2" xfId="4028"/>
    <cellStyle name="Normal 4 10 4 2 2 2" xfId="5887"/>
    <cellStyle name="Normal 4 10 4 2 3" xfId="4959"/>
    <cellStyle name="Normal 4 10 4 3" xfId="3560"/>
    <cellStyle name="Normal 4 10 4 3 2" xfId="5420"/>
    <cellStyle name="Normal 4 10 4 4" xfId="4492"/>
    <cellStyle name="Normal 4 10 5" xfId="2776"/>
    <cellStyle name="Normal 4 10 5 2" xfId="3727"/>
    <cellStyle name="Normal 4 10 5 2 2" xfId="5586"/>
    <cellStyle name="Normal 4 10 5 3" xfId="4658"/>
    <cellStyle name="Normal 4 10 6" xfId="3277"/>
    <cellStyle name="Normal 4 10 6 2" xfId="5138"/>
    <cellStyle name="Normal 4 10 7" xfId="4210"/>
    <cellStyle name="Normal 4 11" xfId="1965"/>
    <cellStyle name="Normal 4 11 2" xfId="1966"/>
    <cellStyle name="Normal 4 11 3" xfId="2440"/>
    <cellStyle name="Normal 4 11 3 2" xfId="2586"/>
    <cellStyle name="Normal 4 11 3 2 2" xfId="3094"/>
    <cellStyle name="Normal 4 11 3 2 2 2" xfId="4031"/>
    <cellStyle name="Normal 4 11 3 2 2 2 2" xfId="5890"/>
    <cellStyle name="Normal 4 11 3 2 2 3" xfId="4962"/>
    <cellStyle name="Normal 4 11 3 2 3" xfId="3563"/>
    <cellStyle name="Normal 4 11 3 2 3 2" xfId="5423"/>
    <cellStyle name="Normal 4 11 3 2 4" xfId="4495"/>
    <cellStyle name="Normal 4 11 3 3" xfId="2948"/>
    <cellStyle name="Normal 4 11 3 3 2" xfId="3885"/>
    <cellStyle name="Normal 4 11 3 3 2 2" xfId="5744"/>
    <cellStyle name="Normal 4 11 3 3 3" xfId="4816"/>
    <cellStyle name="Normal 4 11 3 4" xfId="3417"/>
    <cellStyle name="Normal 4 11 3 4 2" xfId="5277"/>
    <cellStyle name="Normal 4 11 3 5" xfId="4349"/>
    <cellStyle name="Normal 4 11 4" xfId="2585"/>
    <cellStyle name="Normal 4 11 4 2" xfId="3093"/>
    <cellStyle name="Normal 4 11 4 2 2" xfId="4030"/>
    <cellStyle name="Normal 4 11 4 2 2 2" xfId="5889"/>
    <cellStyle name="Normal 4 11 4 2 3" xfId="4961"/>
    <cellStyle name="Normal 4 11 4 3" xfId="3562"/>
    <cellStyle name="Normal 4 11 4 3 2" xfId="5422"/>
    <cellStyle name="Normal 4 11 4 4" xfId="4494"/>
    <cellStyle name="Normal 4 11 5" xfId="2838"/>
    <cellStyle name="Normal 4 11 5 2" xfId="3782"/>
    <cellStyle name="Normal 4 11 5 2 2" xfId="5641"/>
    <cellStyle name="Normal 4 11 5 3" xfId="4713"/>
    <cellStyle name="Normal 4 11 6" xfId="3316"/>
    <cellStyle name="Normal 4 11 6 2" xfId="5177"/>
    <cellStyle name="Normal 4 11 7" xfId="4249"/>
    <cellStyle name="Normal 4 12" xfId="1967"/>
    <cellStyle name="Normal 4 13" xfId="1968"/>
    <cellStyle name="Normal 4 14" xfId="1969"/>
    <cellStyle name="Normal 4 15" xfId="1970"/>
    <cellStyle name="Normal 4 16" xfId="1971"/>
    <cellStyle name="Normal 4 17" xfId="1972"/>
    <cellStyle name="Normal 4 18" xfId="1973"/>
    <cellStyle name="Normal 4 19" xfId="1974"/>
    <cellStyle name="Normal 4 2" xfId="11"/>
    <cellStyle name="Normal 4 2 2" xfId="1975"/>
    <cellStyle name="Normal 4 2 3" xfId="2356"/>
    <cellStyle name="Normal 4 2 3 2" xfId="2588"/>
    <cellStyle name="Normal 4 2 3 2 2" xfId="3096"/>
    <cellStyle name="Normal 4 2 3 2 2 2" xfId="4033"/>
    <cellStyle name="Normal 4 2 3 2 2 2 2" xfId="5892"/>
    <cellStyle name="Normal 4 2 3 2 2 3" xfId="4964"/>
    <cellStyle name="Normal 4 2 3 2 3" xfId="3565"/>
    <cellStyle name="Normal 4 2 3 2 3 2" xfId="5425"/>
    <cellStyle name="Normal 4 2 3 2 4" xfId="4497"/>
    <cellStyle name="Normal 4 2 3 3" xfId="2864"/>
    <cellStyle name="Normal 4 2 3 3 2" xfId="3801"/>
    <cellStyle name="Normal 4 2 3 3 2 2" xfId="5660"/>
    <cellStyle name="Normal 4 2 3 3 3" xfId="4732"/>
    <cellStyle name="Normal 4 2 3 4" xfId="3333"/>
    <cellStyle name="Normal 4 2 3 4 2" xfId="5193"/>
    <cellStyle name="Normal 4 2 3 5" xfId="4265"/>
    <cellStyle name="Normal 4 2 4" xfId="2587"/>
    <cellStyle name="Normal 4 2 4 2" xfId="3095"/>
    <cellStyle name="Normal 4 2 4 2 2" xfId="4032"/>
    <cellStyle name="Normal 4 2 4 2 2 2" xfId="5891"/>
    <cellStyle name="Normal 4 2 4 2 3" xfId="4963"/>
    <cellStyle name="Normal 4 2 4 3" xfId="3564"/>
    <cellStyle name="Normal 4 2 4 3 2" xfId="5424"/>
    <cellStyle name="Normal 4 2 4 4" xfId="4496"/>
    <cellStyle name="Normal 4 2 5" xfId="2691"/>
    <cellStyle name="Normal 4 2 5 2" xfId="3187"/>
    <cellStyle name="Normal 4 2 5 2 2" xfId="4119"/>
    <cellStyle name="Normal 4 2 5 2 2 2" xfId="5978"/>
    <cellStyle name="Normal 4 2 5 2 3" xfId="5050"/>
    <cellStyle name="Normal 4 2 5 3" xfId="3652"/>
    <cellStyle name="Normal 4 2 5 3 2" xfId="5511"/>
    <cellStyle name="Normal 4 2 5 4" xfId="4583"/>
    <cellStyle name="Normal 4 2 6" xfId="22"/>
    <cellStyle name="Normal 4 2 6 2" xfId="3232"/>
    <cellStyle name="Normal 4 2 6 2 2" xfId="5093"/>
    <cellStyle name="Normal 4 2 6 3" xfId="4165"/>
    <cellStyle name="Normal 4 2 7" xfId="2731"/>
    <cellStyle name="Normal 4 2 7 2" xfId="3682"/>
    <cellStyle name="Normal 4 2 7 2 2" xfId="5541"/>
    <cellStyle name="Normal 4 2 7 3" xfId="4613"/>
    <cellStyle name="Normal 4 2 8" xfId="3227"/>
    <cellStyle name="Normal 4 2 8 2" xfId="5088"/>
    <cellStyle name="Normal 4 2 9" xfId="4160"/>
    <cellStyle name="Normal 4 20" xfId="1976"/>
    <cellStyle name="Normal 4 21" xfId="1977"/>
    <cellStyle name="Normal 4 22" xfId="1978"/>
    <cellStyle name="Normal 4 23" xfId="1979"/>
    <cellStyle name="Normal 4 24" xfId="1980"/>
    <cellStyle name="Normal 4 25" xfId="1981"/>
    <cellStyle name="Normal 4 26" xfId="2354"/>
    <cellStyle name="Normal 4 26 2" xfId="2589"/>
    <cellStyle name="Normal 4 26 2 2" xfId="3097"/>
    <cellStyle name="Normal 4 26 2 2 2" xfId="4034"/>
    <cellStyle name="Normal 4 26 2 2 2 2" xfId="5893"/>
    <cellStyle name="Normal 4 26 2 2 3" xfId="4965"/>
    <cellStyle name="Normal 4 26 2 3" xfId="3566"/>
    <cellStyle name="Normal 4 26 2 3 2" xfId="5426"/>
    <cellStyle name="Normal 4 26 2 4" xfId="4498"/>
    <cellStyle name="Normal 4 26 3" xfId="2862"/>
    <cellStyle name="Normal 4 26 3 2" xfId="3799"/>
    <cellStyle name="Normal 4 26 3 2 2" xfId="5658"/>
    <cellStyle name="Normal 4 26 3 3" xfId="4730"/>
    <cellStyle name="Normal 4 26 4" xfId="3331"/>
    <cellStyle name="Normal 4 26 4 2" xfId="5191"/>
    <cellStyle name="Normal 4 26 5" xfId="4263"/>
    <cellStyle name="Normal 4 27" xfId="2582"/>
    <cellStyle name="Normal 4 27 2" xfId="3090"/>
    <cellStyle name="Normal 4 27 2 2" xfId="4027"/>
    <cellStyle name="Normal 4 27 2 2 2" xfId="5886"/>
    <cellStyle name="Normal 4 27 2 3" xfId="4958"/>
    <cellStyle name="Normal 4 27 3" xfId="3559"/>
    <cellStyle name="Normal 4 27 3 2" xfId="5419"/>
    <cellStyle name="Normal 4 27 4" xfId="4491"/>
    <cellStyle name="Normal 4 28" xfId="2662"/>
    <cellStyle name="Normal 4 29" xfId="17"/>
    <cellStyle name="Normal 4 29 2" xfId="3230"/>
    <cellStyle name="Normal 4 29 2 2" xfId="5091"/>
    <cellStyle name="Normal 4 29 3" xfId="4163"/>
    <cellStyle name="Normal 4 3" xfId="28"/>
    <cellStyle name="Normal 4 3 2" xfId="1982"/>
    <cellStyle name="Normal 4 3 3" xfId="2361"/>
    <cellStyle name="Normal 4 3 3 2" xfId="2591"/>
    <cellStyle name="Normal 4 3 3 2 2" xfId="3099"/>
    <cellStyle name="Normal 4 3 3 2 2 2" xfId="4036"/>
    <cellStyle name="Normal 4 3 3 2 2 2 2" xfId="5895"/>
    <cellStyle name="Normal 4 3 3 2 2 3" xfId="4967"/>
    <cellStyle name="Normal 4 3 3 2 3" xfId="3568"/>
    <cellStyle name="Normal 4 3 3 2 3 2" xfId="5428"/>
    <cellStyle name="Normal 4 3 3 2 4" xfId="4500"/>
    <cellStyle name="Normal 4 3 3 3" xfId="2869"/>
    <cellStyle name="Normal 4 3 3 3 2" xfId="3806"/>
    <cellStyle name="Normal 4 3 3 3 2 2" xfId="5665"/>
    <cellStyle name="Normal 4 3 3 3 3" xfId="4737"/>
    <cellStyle name="Normal 4 3 3 4" xfId="3338"/>
    <cellStyle name="Normal 4 3 3 4 2" xfId="5198"/>
    <cellStyle name="Normal 4 3 3 5" xfId="4270"/>
    <cellStyle name="Normal 4 3 4" xfId="2590"/>
    <cellStyle name="Normal 4 3 4 2" xfId="3098"/>
    <cellStyle name="Normal 4 3 4 2 2" xfId="4035"/>
    <cellStyle name="Normal 4 3 4 2 2 2" xfId="5894"/>
    <cellStyle name="Normal 4 3 4 2 3" xfId="4966"/>
    <cellStyle name="Normal 4 3 4 3" xfId="3567"/>
    <cellStyle name="Normal 4 3 4 3 2" xfId="5427"/>
    <cellStyle name="Normal 4 3 4 4" xfId="4499"/>
    <cellStyle name="Normal 4 3 5" xfId="2736"/>
    <cellStyle name="Normal 4 3 5 2" xfId="3687"/>
    <cellStyle name="Normal 4 3 5 2 2" xfId="5546"/>
    <cellStyle name="Normal 4 3 5 3" xfId="4618"/>
    <cellStyle name="Normal 4 3 6" xfId="3237"/>
    <cellStyle name="Normal 4 3 6 2" xfId="5098"/>
    <cellStyle name="Normal 4 3 7" xfId="4170"/>
    <cellStyle name="Normal 4 30" xfId="2729"/>
    <cellStyle name="Normal 4 30 2" xfId="3680"/>
    <cellStyle name="Normal 4 30 2 2" xfId="5539"/>
    <cellStyle name="Normal 4 30 3" xfId="4611"/>
    <cellStyle name="Normal 4 31" xfId="3223"/>
    <cellStyle name="Normal 4 31 2" xfId="5084"/>
    <cellStyle name="Normal 4 32" xfId="4156"/>
    <cellStyle name="Normal 4 4" xfId="36"/>
    <cellStyle name="Normal 4 4 2" xfId="1983"/>
    <cellStyle name="Normal 4 4 3" xfId="2368"/>
    <cellStyle name="Normal 4 4 3 2" xfId="2593"/>
    <cellStyle name="Normal 4 4 3 2 2" xfId="3101"/>
    <cellStyle name="Normal 4 4 3 2 2 2" xfId="4038"/>
    <cellStyle name="Normal 4 4 3 2 2 2 2" xfId="5897"/>
    <cellStyle name="Normal 4 4 3 2 2 3" xfId="4969"/>
    <cellStyle name="Normal 4 4 3 2 3" xfId="3570"/>
    <cellStyle name="Normal 4 4 3 2 3 2" xfId="5430"/>
    <cellStyle name="Normal 4 4 3 2 4" xfId="4502"/>
    <cellStyle name="Normal 4 4 3 3" xfId="2876"/>
    <cellStyle name="Normal 4 4 3 3 2" xfId="3813"/>
    <cellStyle name="Normal 4 4 3 3 2 2" xfId="5672"/>
    <cellStyle name="Normal 4 4 3 3 3" xfId="4744"/>
    <cellStyle name="Normal 4 4 3 4" xfId="3345"/>
    <cellStyle name="Normal 4 4 3 4 2" xfId="5205"/>
    <cellStyle name="Normal 4 4 3 5" xfId="4277"/>
    <cellStyle name="Normal 4 4 4" xfId="2592"/>
    <cellStyle name="Normal 4 4 4 2" xfId="3100"/>
    <cellStyle name="Normal 4 4 4 2 2" xfId="4037"/>
    <cellStyle name="Normal 4 4 4 2 2 2" xfId="5896"/>
    <cellStyle name="Normal 4 4 4 2 3" xfId="4968"/>
    <cellStyle name="Normal 4 4 4 3" xfId="3569"/>
    <cellStyle name="Normal 4 4 4 3 2" xfId="5429"/>
    <cellStyle name="Normal 4 4 4 4" xfId="4501"/>
    <cellStyle name="Normal 4 4 5" xfId="2743"/>
    <cellStyle name="Normal 4 4 5 2" xfId="3694"/>
    <cellStyle name="Normal 4 4 5 2 2" xfId="5553"/>
    <cellStyle name="Normal 4 4 5 3" xfId="4625"/>
    <cellStyle name="Normal 4 4 6" xfId="3244"/>
    <cellStyle name="Normal 4 4 6 2" xfId="5105"/>
    <cellStyle name="Normal 4 4 7" xfId="4177"/>
    <cellStyle name="Normal 4 5" xfId="38"/>
    <cellStyle name="Normal 4 5 2" xfId="1984"/>
    <cellStyle name="Normal 4 5 3" xfId="2370"/>
    <cellStyle name="Normal 4 5 3 2" xfId="2595"/>
    <cellStyle name="Normal 4 5 3 2 2" xfId="3103"/>
    <cellStyle name="Normal 4 5 3 2 2 2" xfId="4040"/>
    <cellStyle name="Normal 4 5 3 2 2 2 2" xfId="5899"/>
    <cellStyle name="Normal 4 5 3 2 2 3" xfId="4971"/>
    <cellStyle name="Normal 4 5 3 2 3" xfId="3572"/>
    <cellStyle name="Normal 4 5 3 2 3 2" xfId="5432"/>
    <cellStyle name="Normal 4 5 3 2 4" xfId="4504"/>
    <cellStyle name="Normal 4 5 3 3" xfId="2878"/>
    <cellStyle name="Normal 4 5 3 3 2" xfId="3815"/>
    <cellStyle name="Normal 4 5 3 3 2 2" xfId="5674"/>
    <cellStyle name="Normal 4 5 3 3 3" xfId="4746"/>
    <cellStyle name="Normal 4 5 3 4" xfId="3347"/>
    <cellStyle name="Normal 4 5 3 4 2" xfId="5207"/>
    <cellStyle name="Normal 4 5 3 5" xfId="4279"/>
    <cellStyle name="Normal 4 5 4" xfId="2594"/>
    <cellStyle name="Normal 4 5 4 2" xfId="3102"/>
    <cellStyle name="Normal 4 5 4 2 2" xfId="4039"/>
    <cellStyle name="Normal 4 5 4 2 2 2" xfId="5898"/>
    <cellStyle name="Normal 4 5 4 2 3" xfId="4970"/>
    <cellStyle name="Normal 4 5 4 3" xfId="3571"/>
    <cellStyle name="Normal 4 5 4 3 2" xfId="5431"/>
    <cellStyle name="Normal 4 5 4 4" xfId="4503"/>
    <cellStyle name="Normal 4 5 5" xfId="2745"/>
    <cellStyle name="Normal 4 5 5 2" xfId="3696"/>
    <cellStyle name="Normal 4 5 5 2 2" xfId="5555"/>
    <cellStyle name="Normal 4 5 5 3" xfId="4627"/>
    <cellStyle name="Normal 4 5 6" xfId="3246"/>
    <cellStyle name="Normal 4 5 6 2" xfId="5107"/>
    <cellStyle name="Normal 4 5 7" xfId="4179"/>
    <cellStyle name="Normal 4 6" xfId="44"/>
    <cellStyle name="Normal 4 6 2" xfId="1985"/>
    <cellStyle name="Normal 4 6 3" xfId="2375"/>
    <cellStyle name="Normal 4 6 3 2" xfId="2597"/>
    <cellStyle name="Normal 4 6 3 2 2" xfId="3105"/>
    <cellStyle name="Normal 4 6 3 2 2 2" xfId="4042"/>
    <cellStyle name="Normal 4 6 3 2 2 2 2" xfId="5901"/>
    <cellStyle name="Normal 4 6 3 2 2 3" xfId="4973"/>
    <cellStyle name="Normal 4 6 3 2 3" xfId="3574"/>
    <cellStyle name="Normal 4 6 3 2 3 2" xfId="5434"/>
    <cellStyle name="Normal 4 6 3 2 4" xfId="4506"/>
    <cellStyle name="Normal 4 6 3 3" xfId="2883"/>
    <cellStyle name="Normal 4 6 3 3 2" xfId="3820"/>
    <cellStyle name="Normal 4 6 3 3 2 2" xfId="5679"/>
    <cellStyle name="Normal 4 6 3 3 3" xfId="4751"/>
    <cellStyle name="Normal 4 6 3 4" xfId="3352"/>
    <cellStyle name="Normal 4 6 3 4 2" xfId="5212"/>
    <cellStyle name="Normal 4 6 3 5" xfId="4284"/>
    <cellStyle name="Normal 4 6 4" xfId="2596"/>
    <cellStyle name="Normal 4 6 4 2" xfId="3104"/>
    <cellStyle name="Normal 4 6 4 2 2" xfId="4041"/>
    <cellStyle name="Normal 4 6 4 2 2 2" xfId="5900"/>
    <cellStyle name="Normal 4 6 4 2 3" xfId="4972"/>
    <cellStyle name="Normal 4 6 4 3" xfId="3573"/>
    <cellStyle name="Normal 4 6 4 3 2" xfId="5433"/>
    <cellStyle name="Normal 4 6 4 4" xfId="4505"/>
    <cellStyle name="Normal 4 6 5" xfId="2750"/>
    <cellStyle name="Normal 4 6 5 2" xfId="3701"/>
    <cellStyle name="Normal 4 6 5 2 2" xfId="5560"/>
    <cellStyle name="Normal 4 6 5 3" xfId="4632"/>
    <cellStyle name="Normal 4 6 6" xfId="3251"/>
    <cellStyle name="Normal 4 6 6 2" xfId="5112"/>
    <cellStyle name="Normal 4 6 7" xfId="4184"/>
    <cellStyle name="Normal 4 7" xfId="53"/>
    <cellStyle name="Normal 4 7 2" xfId="1986"/>
    <cellStyle name="Normal 4 7 3" xfId="2383"/>
    <cellStyle name="Normal 4 7 3 2" xfId="2599"/>
    <cellStyle name="Normal 4 7 3 2 2" xfId="3107"/>
    <cellStyle name="Normal 4 7 3 2 2 2" xfId="4044"/>
    <cellStyle name="Normal 4 7 3 2 2 2 2" xfId="5903"/>
    <cellStyle name="Normal 4 7 3 2 2 3" xfId="4975"/>
    <cellStyle name="Normal 4 7 3 2 3" xfId="3576"/>
    <cellStyle name="Normal 4 7 3 2 3 2" xfId="5436"/>
    <cellStyle name="Normal 4 7 3 2 4" xfId="4508"/>
    <cellStyle name="Normal 4 7 3 3" xfId="2891"/>
    <cellStyle name="Normal 4 7 3 3 2" xfId="3828"/>
    <cellStyle name="Normal 4 7 3 3 2 2" xfId="5687"/>
    <cellStyle name="Normal 4 7 3 3 3" xfId="4759"/>
    <cellStyle name="Normal 4 7 3 4" xfId="3360"/>
    <cellStyle name="Normal 4 7 3 4 2" xfId="5220"/>
    <cellStyle name="Normal 4 7 3 5" xfId="4292"/>
    <cellStyle name="Normal 4 7 4" xfId="2598"/>
    <cellStyle name="Normal 4 7 4 2" xfId="3106"/>
    <cellStyle name="Normal 4 7 4 2 2" xfId="4043"/>
    <cellStyle name="Normal 4 7 4 2 2 2" xfId="5902"/>
    <cellStyle name="Normal 4 7 4 2 3" xfId="4974"/>
    <cellStyle name="Normal 4 7 4 3" xfId="3575"/>
    <cellStyle name="Normal 4 7 4 3 2" xfId="5435"/>
    <cellStyle name="Normal 4 7 4 4" xfId="4507"/>
    <cellStyle name="Normal 4 7 5" xfId="2758"/>
    <cellStyle name="Normal 4 7 5 2" xfId="3709"/>
    <cellStyle name="Normal 4 7 5 2 2" xfId="5568"/>
    <cellStyle name="Normal 4 7 5 3" xfId="4640"/>
    <cellStyle name="Normal 4 7 6" xfId="3259"/>
    <cellStyle name="Normal 4 7 6 2" xfId="5120"/>
    <cellStyle name="Normal 4 7 7" xfId="4192"/>
    <cellStyle name="Normal 4 8" xfId="58"/>
    <cellStyle name="Normal 4 8 2" xfId="1987"/>
    <cellStyle name="Normal 4 8 3" xfId="2387"/>
    <cellStyle name="Normal 4 8 3 2" xfId="2601"/>
    <cellStyle name="Normal 4 8 3 2 2" xfId="3109"/>
    <cellStyle name="Normal 4 8 3 2 2 2" xfId="4046"/>
    <cellStyle name="Normal 4 8 3 2 2 2 2" xfId="5905"/>
    <cellStyle name="Normal 4 8 3 2 2 3" xfId="4977"/>
    <cellStyle name="Normal 4 8 3 2 3" xfId="3578"/>
    <cellStyle name="Normal 4 8 3 2 3 2" xfId="5438"/>
    <cellStyle name="Normal 4 8 3 2 4" xfId="4510"/>
    <cellStyle name="Normal 4 8 3 3" xfId="2895"/>
    <cellStyle name="Normal 4 8 3 3 2" xfId="3832"/>
    <cellStyle name="Normal 4 8 3 3 2 2" xfId="5691"/>
    <cellStyle name="Normal 4 8 3 3 3" xfId="4763"/>
    <cellStyle name="Normal 4 8 3 4" xfId="3364"/>
    <cellStyle name="Normal 4 8 3 4 2" xfId="5224"/>
    <cellStyle name="Normal 4 8 3 5" xfId="4296"/>
    <cellStyle name="Normal 4 8 4" xfId="2600"/>
    <cellStyle name="Normal 4 8 4 2" xfId="3108"/>
    <cellStyle name="Normal 4 8 4 2 2" xfId="4045"/>
    <cellStyle name="Normal 4 8 4 2 2 2" xfId="5904"/>
    <cellStyle name="Normal 4 8 4 2 3" xfId="4976"/>
    <cellStyle name="Normal 4 8 4 3" xfId="3577"/>
    <cellStyle name="Normal 4 8 4 3 2" xfId="5437"/>
    <cellStyle name="Normal 4 8 4 4" xfId="4509"/>
    <cellStyle name="Normal 4 8 5" xfId="2762"/>
    <cellStyle name="Normal 4 8 5 2" xfId="3713"/>
    <cellStyle name="Normal 4 8 5 2 2" xfId="5572"/>
    <cellStyle name="Normal 4 8 5 3" xfId="4644"/>
    <cellStyle name="Normal 4 8 6" xfId="3263"/>
    <cellStyle name="Normal 4 8 6 2" xfId="5124"/>
    <cellStyle name="Normal 4 8 7" xfId="4196"/>
    <cellStyle name="Normal 4 9" xfId="64"/>
    <cellStyle name="Normal 4 9 2" xfId="1988"/>
    <cellStyle name="Normal 4 9 3" xfId="2392"/>
    <cellStyle name="Normal 4 9 3 2" xfId="2603"/>
    <cellStyle name="Normal 4 9 3 2 2" xfId="3111"/>
    <cellStyle name="Normal 4 9 3 2 2 2" xfId="4048"/>
    <cellStyle name="Normal 4 9 3 2 2 2 2" xfId="5907"/>
    <cellStyle name="Normal 4 9 3 2 2 3" xfId="4979"/>
    <cellStyle name="Normal 4 9 3 2 3" xfId="3580"/>
    <cellStyle name="Normal 4 9 3 2 3 2" xfId="5440"/>
    <cellStyle name="Normal 4 9 3 2 4" xfId="4512"/>
    <cellStyle name="Normal 4 9 3 3" xfId="2900"/>
    <cellStyle name="Normal 4 9 3 3 2" xfId="3837"/>
    <cellStyle name="Normal 4 9 3 3 2 2" xfId="5696"/>
    <cellStyle name="Normal 4 9 3 3 3" xfId="4768"/>
    <cellStyle name="Normal 4 9 3 4" xfId="3369"/>
    <cellStyle name="Normal 4 9 3 4 2" xfId="5229"/>
    <cellStyle name="Normal 4 9 3 5" xfId="4301"/>
    <cellStyle name="Normal 4 9 4" xfId="2602"/>
    <cellStyle name="Normal 4 9 4 2" xfId="3110"/>
    <cellStyle name="Normal 4 9 4 2 2" xfId="4047"/>
    <cellStyle name="Normal 4 9 4 2 2 2" xfId="5906"/>
    <cellStyle name="Normal 4 9 4 2 3" xfId="4978"/>
    <cellStyle name="Normal 4 9 4 3" xfId="3579"/>
    <cellStyle name="Normal 4 9 4 3 2" xfId="5439"/>
    <cellStyle name="Normal 4 9 4 4" xfId="4511"/>
    <cellStyle name="Normal 4 9 5" xfId="2767"/>
    <cellStyle name="Normal 4 9 5 2" xfId="3718"/>
    <cellStyle name="Normal 4 9 5 2 2" xfId="5577"/>
    <cellStyle name="Normal 4 9 5 3" xfId="4649"/>
    <cellStyle name="Normal 4 9 6" xfId="3268"/>
    <cellStyle name="Normal 4 9 6 2" xfId="5129"/>
    <cellStyle name="Normal 4 9 7" xfId="4201"/>
    <cellStyle name="Normal 4_A&amp;G Volume" xfId="1989"/>
    <cellStyle name="Normal 40" xfId="1990"/>
    <cellStyle name="Normal 41" xfId="1991"/>
    <cellStyle name="Normal 42" xfId="1992"/>
    <cellStyle name="Normal 43" xfId="1993"/>
    <cellStyle name="Normal 44" xfId="1994"/>
    <cellStyle name="Normal 45" xfId="1995"/>
    <cellStyle name="Normal 46" xfId="1996"/>
    <cellStyle name="Normal 47" xfId="1997"/>
    <cellStyle name="Normal 48" xfId="1998"/>
    <cellStyle name="Normal 49" xfId="1999"/>
    <cellStyle name="Normal 5" xfId="13"/>
    <cellStyle name="Normal 5 10" xfId="2000"/>
    <cellStyle name="Normal 5 11" xfId="2001"/>
    <cellStyle name="Normal 5 12" xfId="2002"/>
    <cellStyle name="Normal 5 13" xfId="2003"/>
    <cellStyle name="Normal 5 14" xfId="2004"/>
    <cellStyle name="Normal 5 15" xfId="2005"/>
    <cellStyle name="Normal 5 16" xfId="2006"/>
    <cellStyle name="Normal 5 17" xfId="2007"/>
    <cellStyle name="Normal 5 18" xfId="2008"/>
    <cellStyle name="Normal 5 19" xfId="2009"/>
    <cellStyle name="Normal 5 2" xfId="23"/>
    <cellStyle name="Normal 5 2 2" xfId="2010"/>
    <cellStyle name="Normal 5 2 2 2" xfId="2694"/>
    <cellStyle name="Normal 5 2 2 2 2" xfId="3190"/>
    <cellStyle name="Normal 5 2 2 2 2 2" xfId="4122"/>
    <cellStyle name="Normal 5 2 2 2 2 2 2" xfId="5981"/>
    <cellStyle name="Normal 5 2 2 2 2 3" xfId="5053"/>
    <cellStyle name="Normal 5 2 2 2 3" xfId="3655"/>
    <cellStyle name="Normal 5 2 2 2 3 2" xfId="5514"/>
    <cellStyle name="Normal 5 2 2 2 4" xfId="4586"/>
    <cellStyle name="Normal 5 2 3" xfId="2318"/>
    <cellStyle name="Normal 5 2 3 2" xfId="2448"/>
    <cellStyle name="Normal 5 2 3 2 2" xfId="2606"/>
    <cellStyle name="Normal 5 2 3 2 2 2" xfId="3114"/>
    <cellStyle name="Normal 5 2 3 2 2 2 2" xfId="4051"/>
    <cellStyle name="Normal 5 2 3 2 2 2 2 2" xfId="5910"/>
    <cellStyle name="Normal 5 2 3 2 2 2 3" xfId="4982"/>
    <cellStyle name="Normal 5 2 3 2 2 3" xfId="3583"/>
    <cellStyle name="Normal 5 2 3 2 2 3 2" xfId="5443"/>
    <cellStyle name="Normal 5 2 3 2 2 4" xfId="4515"/>
    <cellStyle name="Normal 5 2 3 2 3" xfId="2956"/>
    <cellStyle name="Normal 5 2 3 2 3 2" xfId="3893"/>
    <cellStyle name="Normal 5 2 3 2 3 2 2" xfId="5752"/>
    <cellStyle name="Normal 5 2 3 2 3 3" xfId="4824"/>
    <cellStyle name="Normal 5 2 3 2 4" xfId="3425"/>
    <cellStyle name="Normal 5 2 3 2 4 2" xfId="5285"/>
    <cellStyle name="Normal 5 2 3 2 5" xfId="4357"/>
    <cellStyle name="Normal 5 2 3 3" xfId="2605"/>
    <cellStyle name="Normal 5 2 3 3 2" xfId="3113"/>
    <cellStyle name="Normal 5 2 3 3 2 2" xfId="4050"/>
    <cellStyle name="Normal 5 2 3 3 2 2 2" xfId="5909"/>
    <cellStyle name="Normal 5 2 3 3 2 3" xfId="4981"/>
    <cellStyle name="Normal 5 2 3 3 3" xfId="3582"/>
    <cellStyle name="Normal 5 2 3 3 3 2" xfId="5442"/>
    <cellStyle name="Normal 5 2 3 3 4" xfId="4514"/>
    <cellStyle name="Normal 5 2 3 4" xfId="2854"/>
    <cellStyle name="Normal 5 2 3 4 2" xfId="3792"/>
    <cellStyle name="Normal 5 2 3 4 2 2" xfId="5651"/>
    <cellStyle name="Normal 5 2 3 4 3" xfId="4723"/>
    <cellStyle name="Normal 5 2 3 5" xfId="3325"/>
    <cellStyle name="Normal 5 2 3 5 2" xfId="5185"/>
    <cellStyle name="Normal 5 2 3 6" xfId="4257"/>
    <cellStyle name="Normal 5 2 4" xfId="2357"/>
    <cellStyle name="Normal 5 2 4 2" xfId="2607"/>
    <cellStyle name="Normal 5 2 4 2 2" xfId="3115"/>
    <cellStyle name="Normal 5 2 4 2 2 2" xfId="4052"/>
    <cellStyle name="Normal 5 2 4 2 2 2 2" xfId="5911"/>
    <cellStyle name="Normal 5 2 4 2 2 3" xfId="4983"/>
    <cellStyle name="Normal 5 2 4 2 3" xfId="3584"/>
    <cellStyle name="Normal 5 2 4 2 3 2" xfId="5444"/>
    <cellStyle name="Normal 5 2 4 2 4" xfId="4516"/>
    <cellStyle name="Normal 5 2 4 3" xfId="2865"/>
    <cellStyle name="Normal 5 2 4 3 2" xfId="3802"/>
    <cellStyle name="Normal 5 2 4 3 2 2" xfId="5661"/>
    <cellStyle name="Normal 5 2 4 3 3" xfId="4733"/>
    <cellStyle name="Normal 5 2 4 4" xfId="3334"/>
    <cellStyle name="Normal 5 2 4 4 2" xfId="5194"/>
    <cellStyle name="Normal 5 2 4 5" xfId="4266"/>
    <cellStyle name="Normal 5 2 5" xfId="2604"/>
    <cellStyle name="Normal 5 2 5 2" xfId="3112"/>
    <cellStyle name="Normal 5 2 5 2 2" xfId="4049"/>
    <cellStyle name="Normal 5 2 5 2 2 2" xfId="5908"/>
    <cellStyle name="Normal 5 2 5 2 3" xfId="4980"/>
    <cellStyle name="Normal 5 2 5 3" xfId="3581"/>
    <cellStyle name="Normal 5 2 5 3 2" xfId="5441"/>
    <cellStyle name="Normal 5 2 5 4" xfId="4513"/>
    <cellStyle name="Normal 5 2 6" xfId="2693"/>
    <cellStyle name="Normal 5 2 6 2" xfId="3189"/>
    <cellStyle name="Normal 5 2 6 2 2" xfId="4121"/>
    <cellStyle name="Normal 5 2 6 2 2 2" xfId="5980"/>
    <cellStyle name="Normal 5 2 6 2 3" xfId="5052"/>
    <cellStyle name="Normal 5 2 6 3" xfId="3654"/>
    <cellStyle name="Normal 5 2 6 3 2" xfId="5513"/>
    <cellStyle name="Normal 5 2 6 4" xfId="4585"/>
    <cellStyle name="Normal 5 2 7" xfId="2732"/>
    <cellStyle name="Normal 5 2 7 2" xfId="3683"/>
    <cellStyle name="Normal 5 2 7 2 2" xfId="5542"/>
    <cellStyle name="Normal 5 2 7 3" xfId="4614"/>
    <cellStyle name="Normal 5 2 8" xfId="3233"/>
    <cellStyle name="Normal 5 2 8 2" xfId="5094"/>
    <cellStyle name="Normal 5 2 9" xfId="4166"/>
    <cellStyle name="Normal 5 20" xfId="2011"/>
    <cellStyle name="Normal 5 21" xfId="2012"/>
    <cellStyle name="Normal 5 22" xfId="2013"/>
    <cellStyle name="Normal 5 23" xfId="2014"/>
    <cellStyle name="Normal 5 24" xfId="2015"/>
    <cellStyle name="Normal 5 25" xfId="2016"/>
    <cellStyle name="Normal 5 26" xfId="2692"/>
    <cellStyle name="Normal 5 26 2" xfId="3188"/>
    <cellStyle name="Normal 5 26 2 2" xfId="4120"/>
    <cellStyle name="Normal 5 26 2 2 2" xfId="5979"/>
    <cellStyle name="Normal 5 26 2 3" xfId="5051"/>
    <cellStyle name="Normal 5 26 3" xfId="3653"/>
    <cellStyle name="Normal 5 26 3 2" xfId="5512"/>
    <cellStyle name="Normal 5 26 4" xfId="4584"/>
    <cellStyle name="Normal 5 3" xfId="29"/>
    <cellStyle name="Normal 5 3 2" xfId="2017"/>
    <cellStyle name="Normal 5 3 3" xfId="2362"/>
    <cellStyle name="Normal 5 3 3 2" xfId="2609"/>
    <cellStyle name="Normal 5 3 3 2 2" xfId="3117"/>
    <cellStyle name="Normal 5 3 3 2 2 2" xfId="4054"/>
    <cellStyle name="Normal 5 3 3 2 2 2 2" xfId="5913"/>
    <cellStyle name="Normal 5 3 3 2 2 3" xfId="4985"/>
    <cellStyle name="Normal 5 3 3 2 3" xfId="3586"/>
    <cellStyle name="Normal 5 3 3 2 3 2" xfId="5446"/>
    <cellStyle name="Normal 5 3 3 2 4" xfId="4518"/>
    <cellStyle name="Normal 5 3 3 3" xfId="2870"/>
    <cellStyle name="Normal 5 3 3 3 2" xfId="3807"/>
    <cellStyle name="Normal 5 3 3 3 2 2" xfId="5666"/>
    <cellStyle name="Normal 5 3 3 3 3" xfId="4738"/>
    <cellStyle name="Normal 5 3 3 4" xfId="3339"/>
    <cellStyle name="Normal 5 3 3 4 2" xfId="5199"/>
    <cellStyle name="Normal 5 3 3 5" xfId="4271"/>
    <cellStyle name="Normal 5 3 4" xfId="2608"/>
    <cellStyle name="Normal 5 3 4 2" xfId="3116"/>
    <cellStyle name="Normal 5 3 4 2 2" xfId="4053"/>
    <cellStyle name="Normal 5 3 4 2 2 2" xfId="5912"/>
    <cellStyle name="Normal 5 3 4 2 3" xfId="4984"/>
    <cellStyle name="Normal 5 3 4 3" xfId="3585"/>
    <cellStyle name="Normal 5 3 4 3 2" xfId="5445"/>
    <cellStyle name="Normal 5 3 4 4" xfId="4517"/>
    <cellStyle name="Normal 5 3 5" xfId="2695"/>
    <cellStyle name="Normal 5 3 5 2" xfId="3191"/>
    <cellStyle name="Normal 5 3 5 2 2" xfId="4123"/>
    <cellStyle name="Normal 5 3 5 2 2 2" xfId="5982"/>
    <cellStyle name="Normal 5 3 5 2 3" xfId="5054"/>
    <cellStyle name="Normal 5 3 5 3" xfId="3656"/>
    <cellStyle name="Normal 5 3 5 3 2" xfId="5515"/>
    <cellStyle name="Normal 5 3 5 4" xfId="4587"/>
    <cellStyle name="Normal 5 3 6" xfId="2737"/>
    <cellStyle name="Normal 5 3 6 2" xfId="3688"/>
    <cellStyle name="Normal 5 3 6 2 2" xfId="5547"/>
    <cellStyle name="Normal 5 3 6 3" xfId="4619"/>
    <cellStyle name="Normal 5 3 7" xfId="3238"/>
    <cellStyle name="Normal 5 3 7 2" xfId="5099"/>
    <cellStyle name="Normal 5 3 8" xfId="4171"/>
    <cellStyle name="Normal 5 4" xfId="39"/>
    <cellStyle name="Normal 5 4 2" xfId="2018"/>
    <cellStyle name="Normal 5 4 3" xfId="2371"/>
    <cellStyle name="Normal 5 4 3 2" xfId="2611"/>
    <cellStyle name="Normal 5 4 3 2 2" xfId="3119"/>
    <cellStyle name="Normal 5 4 3 2 2 2" xfId="4056"/>
    <cellStyle name="Normal 5 4 3 2 2 2 2" xfId="5915"/>
    <cellStyle name="Normal 5 4 3 2 2 3" xfId="4987"/>
    <cellStyle name="Normal 5 4 3 2 3" xfId="3588"/>
    <cellStyle name="Normal 5 4 3 2 3 2" xfId="5448"/>
    <cellStyle name="Normal 5 4 3 2 4" xfId="4520"/>
    <cellStyle name="Normal 5 4 3 3" xfId="2879"/>
    <cellStyle name="Normal 5 4 3 3 2" xfId="3816"/>
    <cellStyle name="Normal 5 4 3 3 2 2" xfId="5675"/>
    <cellStyle name="Normal 5 4 3 3 3" xfId="4747"/>
    <cellStyle name="Normal 5 4 3 4" xfId="3348"/>
    <cellStyle name="Normal 5 4 3 4 2" xfId="5208"/>
    <cellStyle name="Normal 5 4 3 5" xfId="4280"/>
    <cellStyle name="Normal 5 4 4" xfId="2610"/>
    <cellStyle name="Normal 5 4 4 2" xfId="3118"/>
    <cellStyle name="Normal 5 4 4 2 2" xfId="4055"/>
    <cellStyle name="Normal 5 4 4 2 2 2" xfId="5914"/>
    <cellStyle name="Normal 5 4 4 2 3" xfId="4986"/>
    <cellStyle name="Normal 5 4 4 3" xfId="3587"/>
    <cellStyle name="Normal 5 4 4 3 2" xfId="5447"/>
    <cellStyle name="Normal 5 4 4 4" xfId="4519"/>
    <cellStyle name="Normal 5 4 5" xfId="2746"/>
    <cellStyle name="Normal 5 4 5 2" xfId="3697"/>
    <cellStyle name="Normal 5 4 5 2 2" xfId="5556"/>
    <cellStyle name="Normal 5 4 5 3" xfId="4628"/>
    <cellStyle name="Normal 5 4 6" xfId="3247"/>
    <cellStyle name="Normal 5 4 6 2" xfId="5108"/>
    <cellStyle name="Normal 5 4 7" xfId="4180"/>
    <cellStyle name="Normal 5 5" xfId="45"/>
    <cellStyle name="Normal 5 5 2" xfId="2019"/>
    <cellStyle name="Normal 5 5 3" xfId="2376"/>
    <cellStyle name="Normal 5 5 3 2" xfId="2613"/>
    <cellStyle name="Normal 5 5 3 2 2" xfId="3121"/>
    <cellStyle name="Normal 5 5 3 2 2 2" xfId="4058"/>
    <cellStyle name="Normal 5 5 3 2 2 2 2" xfId="5917"/>
    <cellStyle name="Normal 5 5 3 2 2 3" xfId="4989"/>
    <cellStyle name="Normal 5 5 3 2 3" xfId="3590"/>
    <cellStyle name="Normal 5 5 3 2 3 2" xfId="5450"/>
    <cellStyle name="Normal 5 5 3 2 4" xfId="4522"/>
    <cellStyle name="Normal 5 5 3 3" xfId="2884"/>
    <cellStyle name="Normal 5 5 3 3 2" xfId="3821"/>
    <cellStyle name="Normal 5 5 3 3 2 2" xfId="5680"/>
    <cellStyle name="Normal 5 5 3 3 3" xfId="4752"/>
    <cellStyle name="Normal 5 5 3 4" xfId="3353"/>
    <cellStyle name="Normal 5 5 3 4 2" xfId="5213"/>
    <cellStyle name="Normal 5 5 3 5" xfId="4285"/>
    <cellStyle name="Normal 5 5 4" xfId="2612"/>
    <cellStyle name="Normal 5 5 4 2" xfId="3120"/>
    <cellStyle name="Normal 5 5 4 2 2" xfId="4057"/>
    <cellStyle name="Normal 5 5 4 2 2 2" xfId="5916"/>
    <cellStyle name="Normal 5 5 4 2 3" xfId="4988"/>
    <cellStyle name="Normal 5 5 4 3" xfId="3589"/>
    <cellStyle name="Normal 5 5 4 3 2" xfId="5449"/>
    <cellStyle name="Normal 5 5 4 4" xfId="4521"/>
    <cellStyle name="Normal 5 5 5" xfId="2751"/>
    <cellStyle name="Normal 5 5 5 2" xfId="3702"/>
    <cellStyle name="Normal 5 5 5 2 2" xfId="5561"/>
    <cellStyle name="Normal 5 5 5 3" xfId="4633"/>
    <cellStyle name="Normal 5 5 6" xfId="3252"/>
    <cellStyle name="Normal 5 5 6 2" xfId="5113"/>
    <cellStyle name="Normal 5 5 7" xfId="4185"/>
    <cellStyle name="Normal 5 6" xfId="54"/>
    <cellStyle name="Normal 5 6 2" xfId="2020"/>
    <cellStyle name="Normal 5 6 3" xfId="2384"/>
    <cellStyle name="Normal 5 6 3 2" xfId="2615"/>
    <cellStyle name="Normal 5 6 3 2 2" xfId="3123"/>
    <cellStyle name="Normal 5 6 3 2 2 2" xfId="4060"/>
    <cellStyle name="Normal 5 6 3 2 2 2 2" xfId="5919"/>
    <cellStyle name="Normal 5 6 3 2 2 3" xfId="4991"/>
    <cellStyle name="Normal 5 6 3 2 3" xfId="3592"/>
    <cellStyle name="Normal 5 6 3 2 3 2" xfId="5452"/>
    <cellStyle name="Normal 5 6 3 2 4" xfId="4524"/>
    <cellStyle name="Normal 5 6 3 3" xfId="2892"/>
    <cellStyle name="Normal 5 6 3 3 2" xfId="3829"/>
    <cellStyle name="Normal 5 6 3 3 2 2" xfId="5688"/>
    <cellStyle name="Normal 5 6 3 3 3" xfId="4760"/>
    <cellStyle name="Normal 5 6 3 4" xfId="3361"/>
    <cellStyle name="Normal 5 6 3 4 2" xfId="5221"/>
    <cellStyle name="Normal 5 6 3 5" xfId="4293"/>
    <cellStyle name="Normal 5 6 4" xfId="2614"/>
    <cellStyle name="Normal 5 6 4 2" xfId="3122"/>
    <cellStyle name="Normal 5 6 4 2 2" xfId="4059"/>
    <cellStyle name="Normal 5 6 4 2 2 2" xfId="5918"/>
    <cellStyle name="Normal 5 6 4 2 3" xfId="4990"/>
    <cellStyle name="Normal 5 6 4 3" xfId="3591"/>
    <cellStyle name="Normal 5 6 4 3 2" xfId="5451"/>
    <cellStyle name="Normal 5 6 4 4" xfId="4523"/>
    <cellStyle name="Normal 5 6 5" xfId="2759"/>
    <cellStyle name="Normal 5 6 5 2" xfId="3710"/>
    <cellStyle name="Normal 5 6 5 2 2" xfId="5569"/>
    <cellStyle name="Normal 5 6 5 3" xfId="4641"/>
    <cellStyle name="Normal 5 6 6" xfId="3260"/>
    <cellStyle name="Normal 5 6 6 2" xfId="5121"/>
    <cellStyle name="Normal 5 6 7" xfId="4193"/>
    <cellStyle name="Normal 5 7" xfId="59"/>
    <cellStyle name="Normal 5 7 2" xfId="2021"/>
    <cellStyle name="Normal 5 7 3" xfId="2388"/>
    <cellStyle name="Normal 5 7 3 2" xfId="2617"/>
    <cellStyle name="Normal 5 7 3 2 2" xfId="3125"/>
    <cellStyle name="Normal 5 7 3 2 2 2" xfId="4062"/>
    <cellStyle name="Normal 5 7 3 2 2 2 2" xfId="5921"/>
    <cellStyle name="Normal 5 7 3 2 2 3" xfId="4993"/>
    <cellStyle name="Normal 5 7 3 2 3" xfId="3594"/>
    <cellStyle name="Normal 5 7 3 2 3 2" xfId="5454"/>
    <cellStyle name="Normal 5 7 3 2 4" xfId="4526"/>
    <cellStyle name="Normal 5 7 3 3" xfId="2896"/>
    <cellStyle name="Normal 5 7 3 3 2" xfId="3833"/>
    <cellStyle name="Normal 5 7 3 3 2 2" xfId="5692"/>
    <cellStyle name="Normal 5 7 3 3 3" xfId="4764"/>
    <cellStyle name="Normal 5 7 3 4" xfId="3365"/>
    <cellStyle name="Normal 5 7 3 4 2" xfId="5225"/>
    <cellStyle name="Normal 5 7 3 5" xfId="4297"/>
    <cellStyle name="Normal 5 7 4" xfId="2616"/>
    <cellStyle name="Normal 5 7 4 2" xfId="3124"/>
    <cellStyle name="Normal 5 7 4 2 2" xfId="4061"/>
    <cellStyle name="Normal 5 7 4 2 2 2" xfId="5920"/>
    <cellStyle name="Normal 5 7 4 2 3" xfId="4992"/>
    <cellStyle name="Normal 5 7 4 3" xfId="3593"/>
    <cellStyle name="Normal 5 7 4 3 2" xfId="5453"/>
    <cellStyle name="Normal 5 7 4 4" xfId="4525"/>
    <cellStyle name="Normal 5 7 5" xfId="2763"/>
    <cellStyle name="Normal 5 7 5 2" xfId="3714"/>
    <cellStyle name="Normal 5 7 5 2 2" xfId="5573"/>
    <cellStyle name="Normal 5 7 5 3" xfId="4645"/>
    <cellStyle name="Normal 5 7 6" xfId="3264"/>
    <cellStyle name="Normal 5 7 6 2" xfId="5125"/>
    <cellStyle name="Normal 5 7 7" xfId="4197"/>
    <cellStyle name="Normal 5 8" xfId="65"/>
    <cellStyle name="Normal 5 8 2" xfId="2022"/>
    <cellStyle name="Normal 5 8 3" xfId="2393"/>
    <cellStyle name="Normal 5 8 3 2" xfId="2619"/>
    <cellStyle name="Normal 5 8 3 2 2" xfId="3127"/>
    <cellStyle name="Normal 5 8 3 2 2 2" xfId="4064"/>
    <cellStyle name="Normal 5 8 3 2 2 2 2" xfId="5923"/>
    <cellStyle name="Normal 5 8 3 2 2 3" xfId="4995"/>
    <cellStyle name="Normal 5 8 3 2 3" xfId="3596"/>
    <cellStyle name="Normal 5 8 3 2 3 2" xfId="5456"/>
    <cellStyle name="Normal 5 8 3 2 4" xfId="4528"/>
    <cellStyle name="Normal 5 8 3 3" xfId="2901"/>
    <cellStyle name="Normal 5 8 3 3 2" xfId="3838"/>
    <cellStyle name="Normal 5 8 3 3 2 2" xfId="5697"/>
    <cellStyle name="Normal 5 8 3 3 3" xfId="4769"/>
    <cellStyle name="Normal 5 8 3 4" xfId="3370"/>
    <cellStyle name="Normal 5 8 3 4 2" xfId="5230"/>
    <cellStyle name="Normal 5 8 3 5" xfId="4302"/>
    <cellStyle name="Normal 5 8 4" xfId="2618"/>
    <cellStyle name="Normal 5 8 4 2" xfId="3126"/>
    <cellStyle name="Normal 5 8 4 2 2" xfId="4063"/>
    <cellStyle name="Normal 5 8 4 2 2 2" xfId="5922"/>
    <cellStyle name="Normal 5 8 4 2 3" xfId="4994"/>
    <cellStyle name="Normal 5 8 4 3" xfId="3595"/>
    <cellStyle name="Normal 5 8 4 3 2" xfId="5455"/>
    <cellStyle name="Normal 5 8 4 4" xfId="4527"/>
    <cellStyle name="Normal 5 8 5" xfId="2768"/>
    <cellStyle name="Normal 5 8 5 2" xfId="3719"/>
    <cellStyle name="Normal 5 8 5 2 2" xfId="5578"/>
    <cellStyle name="Normal 5 8 5 3" xfId="4650"/>
    <cellStyle name="Normal 5 8 6" xfId="3269"/>
    <cellStyle name="Normal 5 8 6 2" xfId="5130"/>
    <cellStyle name="Normal 5 8 7" xfId="4202"/>
    <cellStyle name="Normal 5 9" xfId="75"/>
    <cellStyle name="Normal 5 9 2" xfId="2023"/>
    <cellStyle name="Normal 5 9 3" xfId="2402"/>
    <cellStyle name="Normal 5 9 3 2" xfId="2621"/>
    <cellStyle name="Normal 5 9 3 2 2" xfId="3129"/>
    <cellStyle name="Normal 5 9 3 2 2 2" xfId="4066"/>
    <cellStyle name="Normal 5 9 3 2 2 2 2" xfId="5925"/>
    <cellStyle name="Normal 5 9 3 2 2 3" xfId="4997"/>
    <cellStyle name="Normal 5 9 3 2 3" xfId="3598"/>
    <cellStyle name="Normal 5 9 3 2 3 2" xfId="5458"/>
    <cellStyle name="Normal 5 9 3 2 4" xfId="4530"/>
    <cellStyle name="Normal 5 9 3 3" xfId="2910"/>
    <cellStyle name="Normal 5 9 3 3 2" xfId="3847"/>
    <cellStyle name="Normal 5 9 3 3 2 2" xfId="5706"/>
    <cellStyle name="Normal 5 9 3 3 3" xfId="4778"/>
    <cellStyle name="Normal 5 9 3 4" xfId="3379"/>
    <cellStyle name="Normal 5 9 3 4 2" xfId="5239"/>
    <cellStyle name="Normal 5 9 3 5" xfId="4311"/>
    <cellStyle name="Normal 5 9 4" xfId="2620"/>
    <cellStyle name="Normal 5 9 4 2" xfId="3128"/>
    <cellStyle name="Normal 5 9 4 2 2" xfId="4065"/>
    <cellStyle name="Normal 5 9 4 2 2 2" xfId="5924"/>
    <cellStyle name="Normal 5 9 4 2 3" xfId="4996"/>
    <cellStyle name="Normal 5 9 4 3" xfId="3597"/>
    <cellStyle name="Normal 5 9 4 3 2" xfId="5457"/>
    <cellStyle name="Normal 5 9 4 4" xfId="4529"/>
    <cellStyle name="Normal 5 9 5" xfId="2777"/>
    <cellStyle name="Normal 5 9 5 2" xfId="3728"/>
    <cellStyle name="Normal 5 9 5 2 2" xfId="5587"/>
    <cellStyle name="Normal 5 9 5 3" xfId="4659"/>
    <cellStyle name="Normal 5 9 6" xfId="3278"/>
    <cellStyle name="Normal 5 9 6 2" xfId="5139"/>
    <cellStyle name="Normal 5 9 7" xfId="4211"/>
    <cellStyle name="Normal 5_A&amp;G Volume" xfId="2024"/>
    <cellStyle name="Normal 50" xfId="2025"/>
    <cellStyle name="Normal 51" xfId="2026"/>
    <cellStyle name="Normal 52" xfId="2027"/>
    <cellStyle name="Normal 53" xfId="2028"/>
    <cellStyle name="Normal 54" xfId="2222"/>
    <cellStyle name="Normal 54 2" xfId="5"/>
    <cellStyle name="Normal 54 2 2" xfId="10"/>
    <cellStyle name="Normal 54 2 2 2" xfId="2623"/>
    <cellStyle name="Normal 54 2 2 2 2" xfId="3131"/>
    <cellStyle name="Normal 54 2 2 2 2 2" xfId="4068"/>
    <cellStyle name="Normal 54 2 2 2 2 2 2" xfId="5927"/>
    <cellStyle name="Normal 54 2 2 2 2 3" xfId="4999"/>
    <cellStyle name="Normal 54 2 2 2 3" xfId="3600"/>
    <cellStyle name="Normal 54 2 2 2 3 2" xfId="5460"/>
    <cellStyle name="Normal 54 2 2 2 4" xfId="4532"/>
    <cellStyle name="Normal 54 2 2 3" xfId="2450"/>
    <cellStyle name="Normal 54 2 2 3 2" xfId="3427"/>
    <cellStyle name="Normal 54 2 2 3 2 2" xfId="5287"/>
    <cellStyle name="Normal 54 2 2 3 3" xfId="4359"/>
    <cellStyle name="Normal 54 2 2 4" xfId="2958"/>
    <cellStyle name="Normal 54 2 2 4 2" xfId="3895"/>
    <cellStyle name="Normal 54 2 2 4 2 2" xfId="5754"/>
    <cellStyle name="Normal 54 2 2 4 3" xfId="4826"/>
    <cellStyle name="Normal 54 2 2 5" xfId="3226"/>
    <cellStyle name="Normal 54 2 2 5 2" xfId="5087"/>
    <cellStyle name="Normal 54 2 2 6" xfId="4159"/>
    <cellStyle name="Normal 54 2 3" xfId="2453"/>
    <cellStyle name="Normal 54 2 3 2" xfId="2961"/>
    <cellStyle name="Normal 54 2 3 2 2" xfId="3898"/>
    <cellStyle name="Normal 54 2 3 2 2 2" xfId="5757"/>
    <cellStyle name="Normal 54 2 3 2 3" xfId="4829"/>
    <cellStyle name="Normal 54 2 3 3" xfId="3430"/>
    <cellStyle name="Normal 54 2 3 3 2" xfId="5290"/>
    <cellStyle name="Normal 54 2 3 4" xfId="4362"/>
    <cellStyle name="Normal 54 2 4" xfId="2722"/>
    <cellStyle name="Normal 54 2 4 2" xfId="3212"/>
    <cellStyle name="Normal 54 2 4 2 2" xfId="4142"/>
    <cellStyle name="Normal 54 2 4 2 2 2" xfId="6001"/>
    <cellStyle name="Normal 54 2 4 2 3" xfId="5073"/>
    <cellStyle name="Normal 54 2 4 3" xfId="3675"/>
    <cellStyle name="Normal 54 2 4 3 2" xfId="5534"/>
    <cellStyle name="Normal 54 2 4 4" xfId="4606"/>
    <cellStyle name="Normal 54 2 5" xfId="2350"/>
    <cellStyle name="Normal 54 2 5 2" xfId="3327"/>
    <cellStyle name="Normal 54 2 5 2 2" xfId="5187"/>
    <cellStyle name="Normal 54 2 5 3" xfId="4259"/>
    <cellStyle name="Normal 54 2 6" xfId="2858"/>
    <cellStyle name="Normal 54 2 6 2" xfId="3795"/>
    <cellStyle name="Normal 54 2 6 2 2" xfId="5654"/>
    <cellStyle name="Normal 54 2 6 3" xfId="4726"/>
    <cellStyle name="Normal 54 2 7" xfId="3221"/>
    <cellStyle name="Normal 54 2 7 2" xfId="5082"/>
    <cellStyle name="Normal 54 2 8" xfId="4154"/>
    <cellStyle name="Normal 54 3" xfId="2442"/>
    <cellStyle name="Normal 54 3 2" xfId="2624"/>
    <cellStyle name="Normal 54 3 2 2" xfId="3132"/>
    <cellStyle name="Normal 54 3 2 2 2" xfId="4069"/>
    <cellStyle name="Normal 54 3 2 2 2 2" xfId="5928"/>
    <cellStyle name="Normal 54 3 2 2 3" xfId="5000"/>
    <cellStyle name="Normal 54 3 2 3" xfId="3601"/>
    <cellStyle name="Normal 54 3 2 3 2" xfId="5461"/>
    <cellStyle name="Normal 54 3 2 4" xfId="4533"/>
    <cellStyle name="Normal 54 3 3" xfId="2950"/>
    <cellStyle name="Normal 54 3 3 2" xfId="3887"/>
    <cellStyle name="Normal 54 3 3 2 2" xfId="5746"/>
    <cellStyle name="Normal 54 3 3 3" xfId="4818"/>
    <cellStyle name="Normal 54 3 4" xfId="3419"/>
    <cellStyle name="Normal 54 3 4 2" xfId="5279"/>
    <cellStyle name="Normal 54 3 5" xfId="4351"/>
    <cellStyle name="Normal 54 4" xfId="2622"/>
    <cellStyle name="Normal 54 4 2" xfId="3130"/>
    <cellStyle name="Normal 54 4 2 2" xfId="4067"/>
    <cellStyle name="Normal 54 4 2 2 2" xfId="5926"/>
    <cellStyle name="Normal 54 4 2 3" xfId="4998"/>
    <cellStyle name="Normal 54 4 3" xfId="3599"/>
    <cellStyle name="Normal 54 4 3 2" xfId="5459"/>
    <cellStyle name="Normal 54 4 4" xfId="4531"/>
    <cellStyle name="Normal 54 5" xfId="2719"/>
    <cellStyle name="Normal 54 5 2" xfId="3209"/>
    <cellStyle name="Normal 54 5 2 2" xfId="4139"/>
    <cellStyle name="Normal 54 5 2 2 2" xfId="5998"/>
    <cellStyle name="Normal 54 5 2 3" xfId="5070"/>
    <cellStyle name="Normal 54 5 3" xfId="3672"/>
    <cellStyle name="Normal 54 5 3 2" xfId="5531"/>
    <cellStyle name="Normal 54 5 4" xfId="4603"/>
    <cellStyle name="Normal 54 6" xfId="2843"/>
    <cellStyle name="Normal 54 6 2" xfId="3784"/>
    <cellStyle name="Normal 54 6 2 2" xfId="5643"/>
    <cellStyle name="Normal 54 6 3" xfId="4715"/>
    <cellStyle name="Normal 54 7" xfId="3319"/>
    <cellStyle name="Normal 54 7 2" xfId="5179"/>
    <cellStyle name="Normal 54 8" xfId="4251"/>
    <cellStyle name="Normal 55" xfId="2452"/>
    <cellStyle name="Normal 55 2" xfId="2960"/>
    <cellStyle name="Normal 55 2 2" xfId="3897"/>
    <cellStyle name="Normal 55 2 2 2" xfId="5756"/>
    <cellStyle name="Normal 55 2 3" xfId="4828"/>
    <cellStyle name="Normal 55 3" xfId="3429"/>
    <cellStyle name="Normal 55 3 2" xfId="5289"/>
    <cellStyle name="Normal 55 4" xfId="4361"/>
    <cellStyle name="Normal 56" xfId="2659"/>
    <cellStyle name="Normal 56 2" xfId="3164"/>
    <cellStyle name="Normal 56 2 2" xfId="4100"/>
    <cellStyle name="Normal 56 2 2 2" xfId="5959"/>
    <cellStyle name="Normal 56 2 3" xfId="5031"/>
    <cellStyle name="Normal 56 3" xfId="3633"/>
    <cellStyle name="Normal 56 3 2" xfId="5492"/>
    <cellStyle name="Normal 56 4" xfId="4564"/>
    <cellStyle name="Normal 57" xfId="12"/>
    <cellStyle name="Normal 58" xfId="2726"/>
    <cellStyle name="Normal 59" xfId="3216"/>
    <cellStyle name="Normal 59 2" xfId="4146"/>
    <cellStyle name="Normal 59 2 2" xfId="6005"/>
    <cellStyle name="Normal 59 3" xfId="5077"/>
    <cellStyle name="Normal 6" xfId="18"/>
    <cellStyle name="Normal 6 10" xfId="2029"/>
    <cellStyle name="Normal 6 11" xfId="2030"/>
    <cellStyle name="Normal 6 12" xfId="2031"/>
    <cellStyle name="Normal 6 13" xfId="2032"/>
    <cellStyle name="Normal 6 14" xfId="2033"/>
    <cellStyle name="Normal 6 15" xfId="2034"/>
    <cellStyle name="Normal 6 16" xfId="2035"/>
    <cellStyle name="Normal 6 17" xfId="2036"/>
    <cellStyle name="Normal 6 18" xfId="2037"/>
    <cellStyle name="Normal 6 19" xfId="2038"/>
    <cellStyle name="Normal 6 2" xfId="30"/>
    <cellStyle name="Normal 6 2 2" xfId="2039"/>
    <cellStyle name="Normal 6 2 3" xfId="2363"/>
    <cellStyle name="Normal 6 2 3 2" xfId="2626"/>
    <cellStyle name="Normal 6 2 3 2 2" xfId="3134"/>
    <cellStyle name="Normal 6 2 3 2 2 2" xfId="4071"/>
    <cellStyle name="Normal 6 2 3 2 2 2 2" xfId="5930"/>
    <cellStyle name="Normal 6 2 3 2 2 3" xfId="5002"/>
    <cellStyle name="Normal 6 2 3 2 3" xfId="3603"/>
    <cellStyle name="Normal 6 2 3 2 3 2" xfId="5463"/>
    <cellStyle name="Normal 6 2 3 2 4" xfId="4535"/>
    <cellStyle name="Normal 6 2 3 3" xfId="2871"/>
    <cellStyle name="Normal 6 2 3 3 2" xfId="3808"/>
    <cellStyle name="Normal 6 2 3 3 2 2" xfId="5667"/>
    <cellStyle name="Normal 6 2 3 3 3" xfId="4739"/>
    <cellStyle name="Normal 6 2 3 4" xfId="3340"/>
    <cellStyle name="Normal 6 2 3 4 2" xfId="5200"/>
    <cellStyle name="Normal 6 2 3 5" xfId="4272"/>
    <cellStyle name="Normal 6 2 4" xfId="2625"/>
    <cellStyle name="Normal 6 2 4 2" xfId="3133"/>
    <cellStyle name="Normal 6 2 4 2 2" xfId="4070"/>
    <cellStyle name="Normal 6 2 4 2 2 2" xfId="5929"/>
    <cellStyle name="Normal 6 2 4 2 3" xfId="5001"/>
    <cellStyle name="Normal 6 2 4 3" xfId="3602"/>
    <cellStyle name="Normal 6 2 4 3 2" xfId="5462"/>
    <cellStyle name="Normal 6 2 4 4" xfId="4534"/>
    <cellStyle name="Normal 6 2 5" xfId="2714"/>
    <cellStyle name="Normal 6 2 5 2" xfId="3204"/>
    <cellStyle name="Normal 6 2 5 2 2" xfId="4134"/>
    <cellStyle name="Normal 6 2 5 2 2 2" xfId="5993"/>
    <cellStyle name="Normal 6 2 5 2 3" xfId="5065"/>
    <cellStyle name="Normal 6 2 5 3" xfId="3667"/>
    <cellStyle name="Normal 6 2 5 3 2" xfId="5526"/>
    <cellStyle name="Normal 6 2 5 4" xfId="4598"/>
    <cellStyle name="Normal 6 2 6" xfId="2738"/>
    <cellStyle name="Normal 6 2 6 2" xfId="3689"/>
    <cellStyle name="Normal 6 2 6 2 2" xfId="5548"/>
    <cellStyle name="Normal 6 2 6 3" xfId="4620"/>
    <cellStyle name="Normal 6 2 7" xfId="3239"/>
    <cellStyle name="Normal 6 2 7 2" xfId="5100"/>
    <cellStyle name="Normal 6 2 8" xfId="4172"/>
    <cellStyle name="Normal 6 20" xfId="2040"/>
    <cellStyle name="Normal 6 21" xfId="2041"/>
    <cellStyle name="Normal 6 22" xfId="2042"/>
    <cellStyle name="Normal 6 23" xfId="2043"/>
    <cellStyle name="Normal 6 24" xfId="2044"/>
    <cellStyle name="Normal 6 25" xfId="2045"/>
    <cellStyle name="Normal 6 26" xfId="2696"/>
    <cellStyle name="Normal 6 3" xfId="46"/>
    <cellStyle name="Normal 6 3 2" xfId="2046"/>
    <cellStyle name="Normal 6 3 3" xfId="2377"/>
    <cellStyle name="Normal 6 3 3 2" xfId="2628"/>
    <cellStyle name="Normal 6 3 3 2 2" xfId="3136"/>
    <cellStyle name="Normal 6 3 3 2 2 2" xfId="4073"/>
    <cellStyle name="Normal 6 3 3 2 2 2 2" xfId="5932"/>
    <cellStyle name="Normal 6 3 3 2 2 3" xfId="5004"/>
    <cellStyle name="Normal 6 3 3 2 3" xfId="3605"/>
    <cellStyle name="Normal 6 3 3 2 3 2" xfId="5465"/>
    <cellStyle name="Normal 6 3 3 2 4" xfId="4537"/>
    <cellStyle name="Normal 6 3 3 3" xfId="2885"/>
    <cellStyle name="Normal 6 3 3 3 2" xfId="3822"/>
    <cellStyle name="Normal 6 3 3 3 2 2" xfId="5681"/>
    <cellStyle name="Normal 6 3 3 3 3" xfId="4753"/>
    <cellStyle name="Normal 6 3 3 4" xfId="3354"/>
    <cellStyle name="Normal 6 3 3 4 2" xfId="5214"/>
    <cellStyle name="Normal 6 3 3 5" xfId="4286"/>
    <cellStyle name="Normal 6 3 4" xfId="2627"/>
    <cellStyle name="Normal 6 3 4 2" xfId="3135"/>
    <cellStyle name="Normal 6 3 4 2 2" xfId="4072"/>
    <cellStyle name="Normal 6 3 4 2 2 2" xfId="5931"/>
    <cellStyle name="Normal 6 3 4 2 3" xfId="5003"/>
    <cellStyle name="Normal 6 3 4 3" xfId="3604"/>
    <cellStyle name="Normal 6 3 4 3 2" xfId="5464"/>
    <cellStyle name="Normal 6 3 4 4" xfId="4536"/>
    <cellStyle name="Normal 6 3 5" xfId="2752"/>
    <cellStyle name="Normal 6 3 5 2" xfId="3703"/>
    <cellStyle name="Normal 6 3 5 2 2" xfId="5562"/>
    <cellStyle name="Normal 6 3 5 3" xfId="4634"/>
    <cellStyle name="Normal 6 3 6" xfId="3253"/>
    <cellStyle name="Normal 6 3 6 2" xfId="5114"/>
    <cellStyle name="Normal 6 3 7" xfId="4186"/>
    <cellStyle name="Normal 6 4" xfId="66"/>
    <cellStyle name="Normal 6 4 2" xfId="2047"/>
    <cellStyle name="Normal 6 4 3" xfId="2394"/>
    <cellStyle name="Normal 6 4 3 2" xfId="2630"/>
    <cellStyle name="Normal 6 4 3 2 2" xfId="3138"/>
    <cellStyle name="Normal 6 4 3 2 2 2" xfId="4075"/>
    <cellStyle name="Normal 6 4 3 2 2 2 2" xfId="5934"/>
    <cellStyle name="Normal 6 4 3 2 2 3" xfId="5006"/>
    <cellStyle name="Normal 6 4 3 2 3" xfId="3607"/>
    <cellStyle name="Normal 6 4 3 2 3 2" xfId="5467"/>
    <cellStyle name="Normal 6 4 3 2 4" xfId="4539"/>
    <cellStyle name="Normal 6 4 3 3" xfId="2902"/>
    <cellStyle name="Normal 6 4 3 3 2" xfId="3839"/>
    <cellStyle name="Normal 6 4 3 3 2 2" xfId="5698"/>
    <cellStyle name="Normal 6 4 3 3 3" xfId="4770"/>
    <cellStyle name="Normal 6 4 3 4" xfId="3371"/>
    <cellStyle name="Normal 6 4 3 4 2" xfId="5231"/>
    <cellStyle name="Normal 6 4 3 5" xfId="4303"/>
    <cellStyle name="Normal 6 4 4" xfId="2629"/>
    <cellStyle name="Normal 6 4 4 2" xfId="3137"/>
    <cellStyle name="Normal 6 4 4 2 2" xfId="4074"/>
    <cellStyle name="Normal 6 4 4 2 2 2" xfId="5933"/>
    <cellStyle name="Normal 6 4 4 2 3" xfId="5005"/>
    <cellStyle name="Normal 6 4 4 3" xfId="3606"/>
    <cellStyle name="Normal 6 4 4 3 2" xfId="5466"/>
    <cellStyle name="Normal 6 4 4 4" xfId="4538"/>
    <cellStyle name="Normal 6 4 5" xfId="2769"/>
    <cellStyle name="Normal 6 4 5 2" xfId="3720"/>
    <cellStyle name="Normal 6 4 5 2 2" xfId="5579"/>
    <cellStyle name="Normal 6 4 5 3" xfId="4651"/>
    <cellStyle name="Normal 6 4 6" xfId="3270"/>
    <cellStyle name="Normal 6 4 6 2" xfId="5131"/>
    <cellStyle name="Normal 6 4 7" xfId="4203"/>
    <cellStyle name="Normal 6 5" xfId="2048"/>
    <cellStyle name="Normal 6 6" xfId="2049"/>
    <cellStyle name="Normal 6 7" xfId="2050"/>
    <cellStyle name="Normal 6 8" xfId="2051"/>
    <cellStyle name="Normal 6 9" xfId="2052"/>
    <cellStyle name="Normal 6_A&amp;G Volume" xfId="2053"/>
    <cellStyle name="Normal 60" xfId="3217"/>
    <cellStyle name="Normal 60 2" xfId="4147"/>
    <cellStyle name="Normal 60 2 2" xfId="6006"/>
    <cellStyle name="Normal 60 3" xfId="5078"/>
    <cellStyle name="Normal 61" xfId="4148"/>
    <cellStyle name="Normal 61 2" xfId="6007"/>
    <cellStyle name="Normal 62" xfId="4150"/>
    <cellStyle name="Normal 62 2" xfId="6009"/>
    <cellStyle name="Normal 63" xfId="6010"/>
    <cellStyle name="Normal 64" xfId="6012"/>
    <cellStyle name="Normal 65" xfId="6014"/>
    <cellStyle name="Normal 651" xfId="2054"/>
    <cellStyle name="Normal 7" xfId="31"/>
    <cellStyle name="Normal 7 10" xfId="2055"/>
    <cellStyle name="Normal 7 11" xfId="2056"/>
    <cellStyle name="Normal 7 12" xfId="2057"/>
    <cellStyle name="Normal 7 13" xfId="2058"/>
    <cellStyle name="Normal 7 14" xfId="2059"/>
    <cellStyle name="Normal 7 15" xfId="2060"/>
    <cellStyle name="Normal 7 16" xfId="2061"/>
    <cellStyle name="Normal 7 17" xfId="2062"/>
    <cellStyle name="Normal 7 18" xfId="2063"/>
    <cellStyle name="Normal 7 19" xfId="2064"/>
    <cellStyle name="Normal 7 2" xfId="47"/>
    <cellStyle name="Normal 7 2 2" xfId="2065"/>
    <cellStyle name="Normal 7 2 3" xfId="2378"/>
    <cellStyle name="Normal 7 2 3 2" xfId="2633"/>
    <cellStyle name="Normal 7 2 3 2 2" xfId="3141"/>
    <cellStyle name="Normal 7 2 3 2 2 2" xfId="4078"/>
    <cellStyle name="Normal 7 2 3 2 2 2 2" xfId="5937"/>
    <cellStyle name="Normal 7 2 3 2 2 3" xfId="5009"/>
    <cellStyle name="Normal 7 2 3 2 3" xfId="3610"/>
    <cellStyle name="Normal 7 2 3 2 3 2" xfId="5470"/>
    <cellStyle name="Normal 7 2 3 2 4" xfId="4542"/>
    <cellStyle name="Normal 7 2 3 3" xfId="2886"/>
    <cellStyle name="Normal 7 2 3 3 2" xfId="3823"/>
    <cellStyle name="Normal 7 2 3 3 2 2" xfId="5682"/>
    <cellStyle name="Normal 7 2 3 3 3" xfId="4754"/>
    <cellStyle name="Normal 7 2 3 4" xfId="3355"/>
    <cellStyle name="Normal 7 2 3 4 2" xfId="5215"/>
    <cellStyle name="Normal 7 2 3 5" xfId="4287"/>
    <cellStyle name="Normal 7 2 4" xfId="2632"/>
    <cellStyle name="Normal 7 2 4 2" xfId="3140"/>
    <cellStyle name="Normal 7 2 4 2 2" xfId="4077"/>
    <cellStyle name="Normal 7 2 4 2 2 2" xfId="5936"/>
    <cellStyle name="Normal 7 2 4 2 3" xfId="5008"/>
    <cellStyle name="Normal 7 2 4 3" xfId="3609"/>
    <cellStyle name="Normal 7 2 4 3 2" xfId="5469"/>
    <cellStyle name="Normal 7 2 4 4" xfId="4541"/>
    <cellStyle name="Normal 7 2 5" xfId="2698"/>
    <cellStyle name="Normal 7 2 6" xfId="2753"/>
    <cellStyle name="Normal 7 2 6 2" xfId="3704"/>
    <cellStyle name="Normal 7 2 6 2 2" xfId="5563"/>
    <cellStyle name="Normal 7 2 6 3" xfId="4635"/>
    <cellStyle name="Normal 7 2 7" xfId="3254"/>
    <cellStyle name="Normal 7 2 7 2" xfId="5115"/>
    <cellStyle name="Normal 7 2 8" xfId="4187"/>
    <cellStyle name="Normal 7 20" xfId="2066"/>
    <cellStyle name="Normal 7 21" xfId="2067"/>
    <cellStyle name="Normal 7 22" xfId="2068"/>
    <cellStyle name="Normal 7 23" xfId="2069"/>
    <cellStyle name="Normal 7 24" xfId="2070"/>
    <cellStyle name="Normal 7 25" xfId="2364"/>
    <cellStyle name="Normal 7 25 2" xfId="2634"/>
    <cellStyle name="Normal 7 25 2 2" xfId="3142"/>
    <cellStyle name="Normal 7 25 2 2 2" xfId="4079"/>
    <cellStyle name="Normal 7 25 2 2 2 2" xfId="5938"/>
    <cellStyle name="Normal 7 25 2 2 3" xfId="5010"/>
    <cellStyle name="Normal 7 25 2 3" xfId="3611"/>
    <cellStyle name="Normal 7 25 2 3 2" xfId="5471"/>
    <cellStyle name="Normal 7 25 2 4" xfId="4543"/>
    <cellStyle name="Normal 7 25 3" xfId="2872"/>
    <cellStyle name="Normal 7 25 3 2" xfId="3809"/>
    <cellStyle name="Normal 7 25 3 2 2" xfId="5668"/>
    <cellStyle name="Normal 7 25 3 3" xfId="4740"/>
    <cellStyle name="Normal 7 25 4" xfId="3341"/>
    <cellStyle name="Normal 7 25 4 2" xfId="5201"/>
    <cellStyle name="Normal 7 25 5" xfId="4273"/>
    <cellStyle name="Normal 7 26" xfId="2631"/>
    <cellStyle name="Normal 7 26 2" xfId="3139"/>
    <cellStyle name="Normal 7 26 2 2" xfId="4076"/>
    <cellStyle name="Normal 7 26 2 2 2" xfId="5935"/>
    <cellStyle name="Normal 7 26 2 3" xfId="5007"/>
    <cellStyle name="Normal 7 26 3" xfId="3608"/>
    <cellStyle name="Normal 7 26 3 2" xfId="5468"/>
    <cellStyle name="Normal 7 26 4" xfId="4540"/>
    <cellStyle name="Normal 7 27" xfId="2697"/>
    <cellStyle name="Normal 7 28" xfId="2739"/>
    <cellStyle name="Normal 7 28 2" xfId="3690"/>
    <cellStyle name="Normal 7 28 2 2" xfId="5549"/>
    <cellStyle name="Normal 7 28 3" xfId="4621"/>
    <cellStyle name="Normal 7 29" xfId="3240"/>
    <cellStyle name="Normal 7 29 2" xfId="5101"/>
    <cellStyle name="Normal 7 3" xfId="67"/>
    <cellStyle name="Normal 7 3 2" xfId="2071"/>
    <cellStyle name="Normal 7 3 3" xfId="2395"/>
    <cellStyle name="Normal 7 3 3 2" xfId="2636"/>
    <cellStyle name="Normal 7 3 3 2 2" xfId="3144"/>
    <cellStyle name="Normal 7 3 3 2 2 2" xfId="4081"/>
    <cellStyle name="Normal 7 3 3 2 2 2 2" xfId="5940"/>
    <cellStyle name="Normal 7 3 3 2 2 3" xfId="5012"/>
    <cellStyle name="Normal 7 3 3 2 3" xfId="3613"/>
    <cellStyle name="Normal 7 3 3 2 3 2" xfId="5473"/>
    <cellStyle name="Normal 7 3 3 2 4" xfId="4545"/>
    <cellStyle name="Normal 7 3 3 3" xfId="2903"/>
    <cellStyle name="Normal 7 3 3 3 2" xfId="3840"/>
    <cellStyle name="Normal 7 3 3 3 2 2" xfId="5699"/>
    <cellStyle name="Normal 7 3 3 3 3" xfId="4771"/>
    <cellStyle name="Normal 7 3 3 4" xfId="3372"/>
    <cellStyle name="Normal 7 3 3 4 2" xfId="5232"/>
    <cellStyle name="Normal 7 3 3 5" xfId="4304"/>
    <cellStyle name="Normal 7 3 4" xfId="2635"/>
    <cellStyle name="Normal 7 3 4 2" xfId="3143"/>
    <cellStyle name="Normal 7 3 4 2 2" xfId="4080"/>
    <cellStyle name="Normal 7 3 4 2 2 2" xfId="5939"/>
    <cellStyle name="Normal 7 3 4 2 3" xfId="5011"/>
    <cellStyle name="Normal 7 3 4 3" xfId="3612"/>
    <cellStyle name="Normal 7 3 4 3 2" xfId="5472"/>
    <cellStyle name="Normal 7 3 4 4" xfId="4544"/>
    <cellStyle name="Normal 7 3 5" xfId="2715"/>
    <cellStyle name="Normal 7 3 5 2" xfId="3205"/>
    <cellStyle name="Normal 7 3 5 2 2" xfId="4135"/>
    <cellStyle name="Normal 7 3 5 2 2 2" xfId="5994"/>
    <cellStyle name="Normal 7 3 5 2 3" xfId="5066"/>
    <cellStyle name="Normal 7 3 5 3" xfId="3668"/>
    <cellStyle name="Normal 7 3 5 3 2" xfId="5527"/>
    <cellStyle name="Normal 7 3 5 4" xfId="4599"/>
    <cellStyle name="Normal 7 3 6" xfId="2770"/>
    <cellStyle name="Normal 7 3 6 2" xfId="3721"/>
    <cellStyle name="Normal 7 3 6 2 2" xfId="5580"/>
    <cellStyle name="Normal 7 3 6 3" xfId="4652"/>
    <cellStyle name="Normal 7 3 7" xfId="3271"/>
    <cellStyle name="Normal 7 3 7 2" xfId="5132"/>
    <cellStyle name="Normal 7 3 8" xfId="4204"/>
    <cellStyle name="Normal 7 30" xfId="4173"/>
    <cellStyle name="Normal 7 4" xfId="2072"/>
    <cellStyle name="Normal 7 4 2" xfId="2073"/>
    <cellStyle name="Normal 7 4 3" xfId="2441"/>
    <cellStyle name="Normal 7 4 3 2" xfId="2638"/>
    <cellStyle name="Normal 7 4 3 2 2" xfId="3146"/>
    <cellStyle name="Normal 7 4 3 2 2 2" xfId="4083"/>
    <cellStyle name="Normal 7 4 3 2 2 2 2" xfId="5942"/>
    <cellStyle name="Normal 7 4 3 2 2 3" xfId="5014"/>
    <cellStyle name="Normal 7 4 3 2 3" xfId="3615"/>
    <cellStyle name="Normal 7 4 3 2 3 2" xfId="5475"/>
    <cellStyle name="Normal 7 4 3 2 4" xfId="4547"/>
    <cellStyle name="Normal 7 4 3 3" xfId="2949"/>
    <cellStyle name="Normal 7 4 3 3 2" xfId="3886"/>
    <cellStyle name="Normal 7 4 3 3 2 2" xfId="5745"/>
    <cellStyle name="Normal 7 4 3 3 3" xfId="4817"/>
    <cellStyle name="Normal 7 4 3 4" xfId="3418"/>
    <cellStyle name="Normal 7 4 3 4 2" xfId="5278"/>
    <cellStyle name="Normal 7 4 3 5" xfId="4350"/>
    <cellStyle name="Normal 7 4 4" xfId="2637"/>
    <cellStyle name="Normal 7 4 4 2" xfId="3145"/>
    <cellStyle name="Normal 7 4 4 2 2" xfId="4082"/>
    <cellStyle name="Normal 7 4 4 2 2 2" xfId="5941"/>
    <cellStyle name="Normal 7 4 4 2 3" xfId="5013"/>
    <cellStyle name="Normal 7 4 4 3" xfId="3614"/>
    <cellStyle name="Normal 7 4 4 3 2" xfId="5474"/>
    <cellStyle name="Normal 7 4 4 4" xfId="4546"/>
    <cellStyle name="Normal 7 4 5" xfId="2839"/>
    <cellStyle name="Normal 7 4 5 2" xfId="3783"/>
    <cellStyle name="Normal 7 4 5 2 2" xfId="5642"/>
    <cellStyle name="Normal 7 4 5 3" xfId="4714"/>
    <cellStyle name="Normal 7 4 6" xfId="3317"/>
    <cellStyle name="Normal 7 4 6 2" xfId="5178"/>
    <cellStyle name="Normal 7 4 7" xfId="4250"/>
    <cellStyle name="Normal 7 5" xfId="2074"/>
    <cellStyle name="Normal 7 6" xfId="2075"/>
    <cellStyle name="Normal 7 7" xfId="2076"/>
    <cellStyle name="Normal 7 8" xfId="2077"/>
    <cellStyle name="Normal 7 9" xfId="2078"/>
    <cellStyle name="Normal 8" xfId="32"/>
    <cellStyle name="Normal 8 10" xfId="2079"/>
    <cellStyle name="Normal 8 11" xfId="2080"/>
    <cellStyle name="Normal 8 12" xfId="2081"/>
    <cellStyle name="Normal 8 13" xfId="2082"/>
    <cellStyle name="Normal 8 14" xfId="2083"/>
    <cellStyle name="Normal 8 15" xfId="2084"/>
    <cellStyle name="Normal 8 16" xfId="2085"/>
    <cellStyle name="Normal 8 17" xfId="2086"/>
    <cellStyle name="Normal 8 18" xfId="2087"/>
    <cellStyle name="Normal 8 19" xfId="2088"/>
    <cellStyle name="Normal 8 2" xfId="48"/>
    <cellStyle name="Normal 8 2 2" xfId="2089"/>
    <cellStyle name="Normal 8 2 3" xfId="2379"/>
    <cellStyle name="Normal 8 2 3 2" xfId="2641"/>
    <cellStyle name="Normal 8 2 3 2 2" xfId="3149"/>
    <cellStyle name="Normal 8 2 3 2 2 2" xfId="4086"/>
    <cellStyle name="Normal 8 2 3 2 2 2 2" xfId="5945"/>
    <cellStyle name="Normal 8 2 3 2 2 3" xfId="5017"/>
    <cellStyle name="Normal 8 2 3 2 3" xfId="3618"/>
    <cellStyle name="Normal 8 2 3 2 3 2" xfId="5478"/>
    <cellStyle name="Normal 8 2 3 2 4" xfId="4550"/>
    <cellStyle name="Normal 8 2 3 3" xfId="2887"/>
    <cellStyle name="Normal 8 2 3 3 2" xfId="3824"/>
    <cellStyle name="Normal 8 2 3 3 2 2" xfId="5683"/>
    <cellStyle name="Normal 8 2 3 3 3" xfId="4755"/>
    <cellStyle name="Normal 8 2 3 4" xfId="3356"/>
    <cellStyle name="Normal 8 2 3 4 2" xfId="5216"/>
    <cellStyle name="Normal 8 2 3 5" xfId="4288"/>
    <cellStyle name="Normal 8 2 4" xfId="2640"/>
    <cellStyle name="Normal 8 2 4 2" xfId="3148"/>
    <cellStyle name="Normal 8 2 4 2 2" xfId="4085"/>
    <cellStyle name="Normal 8 2 4 2 2 2" xfId="5944"/>
    <cellStyle name="Normal 8 2 4 2 3" xfId="5016"/>
    <cellStyle name="Normal 8 2 4 3" xfId="3617"/>
    <cellStyle name="Normal 8 2 4 3 2" xfId="5477"/>
    <cellStyle name="Normal 8 2 4 4" xfId="4549"/>
    <cellStyle name="Normal 8 2 5" xfId="2700"/>
    <cellStyle name="Normal 8 2 5 2" xfId="3193"/>
    <cellStyle name="Normal 8 2 5 2 2" xfId="4125"/>
    <cellStyle name="Normal 8 2 5 2 2 2" xfId="5984"/>
    <cellStyle name="Normal 8 2 5 2 3" xfId="5056"/>
    <cellStyle name="Normal 8 2 5 3" xfId="3658"/>
    <cellStyle name="Normal 8 2 5 3 2" xfId="5517"/>
    <cellStyle name="Normal 8 2 5 4" xfId="4589"/>
    <cellStyle name="Normal 8 2 6" xfId="2754"/>
    <cellStyle name="Normal 8 2 6 2" xfId="3705"/>
    <cellStyle name="Normal 8 2 6 2 2" xfId="5564"/>
    <cellStyle name="Normal 8 2 6 3" xfId="4636"/>
    <cellStyle name="Normal 8 2 7" xfId="3255"/>
    <cellStyle name="Normal 8 2 7 2" xfId="5116"/>
    <cellStyle name="Normal 8 2 8" xfId="4188"/>
    <cellStyle name="Normal 8 20" xfId="2090"/>
    <cellStyle name="Normal 8 21" xfId="2091"/>
    <cellStyle name="Normal 8 22" xfId="2092"/>
    <cellStyle name="Normal 8 23" xfId="2093"/>
    <cellStyle name="Normal 8 24" xfId="2094"/>
    <cellStyle name="Normal 8 25" xfId="2365"/>
    <cellStyle name="Normal 8 25 2" xfId="2642"/>
    <cellStyle name="Normal 8 25 2 2" xfId="3150"/>
    <cellStyle name="Normal 8 25 2 2 2" xfId="4087"/>
    <cellStyle name="Normal 8 25 2 2 2 2" xfId="5946"/>
    <cellStyle name="Normal 8 25 2 2 3" xfId="5018"/>
    <cellStyle name="Normal 8 25 2 3" xfId="3619"/>
    <cellStyle name="Normal 8 25 2 3 2" xfId="5479"/>
    <cellStyle name="Normal 8 25 2 4" xfId="4551"/>
    <cellStyle name="Normal 8 25 3" xfId="2873"/>
    <cellStyle name="Normal 8 25 3 2" xfId="3810"/>
    <cellStyle name="Normal 8 25 3 2 2" xfId="5669"/>
    <cellStyle name="Normal 8 25 3 3" xfId="4741"/>
    <cellStyle name="Normal 8 25 4" xfId="3342"/>
    <cellStyle name="Normal 8 25 4 2" xfId="5202"/>
    <cellStyle name="Normal 8 25 5" xfId="4274"/>
    <cellStyle name="Normal 8 26" xfId="2639"/>
    <cellStyle name="Normal 8 26 2" xfId="3147"/>
    <cellStyle name="Normal 8 26 2 2" xfId="4084"/>
    <cellStyle name="Normal 8 26 2 2 2" xfId="5943"/>
    <cellStyle name="Normal 8 26 2 3" xfId="5015"/>
    <cellStyle name="Normal 8 26 3" xfId="3616"/>
    <cellStyle name="Normal 8 26 3 2" xfId="5476"/>
    <cellStyle name="Normal 8 26 4" xfId="4548"/>
    <cellStyle name="Normal 8 27" xfId="2699"/>
    <cellStyle name="Normal 8 27 2" xfId="3192"/>
    <cellStyle name="Normal 8 27 2 2" xfId="4124"/>
    <cellStyle name="Normal 8 27 2 2 2" xfId="5983"/>
    <cellStyle name="Normal 8 27 2 3" xfId="5055"/>
    <cellStyle name="Normal 8 27 3" xfId="3657"/>
    <cellStyle name="Normal 8 27 3 2" xfId="5516"/>
    <cellStyle name="Normal 8 27 4" xfId="4588"/>
    <cellStyle name="Normal 8 28" xfId="2740"/>
    <cellStyle name="Normal 8 28 2" xfId="3691"/>
    <cellStyle name="Normal 8 28 2 2" xfId="5550"/>
    <cellStyle name="Normal 8 28 3" xfId="4622"/>
    <cellStyle name="Normal 8 29" xfId="3241"/>
    <cellStyle name="Normal 8 29 2" xfId="5102"/>
    <cellStyle name="Normal 8 3" xfId="68"/>
    <cellStyle name="Normal 8 3 2" xfId="2095"/>
    <cellStyle name="Normal 8 3 3" xfId="2396"/>
    <cellStyle name="Normal 8 3 3 2" xfId="2644"/>
    <cellStyle name="Normal 8 3 3 2 2" xfId="3152"/>
    <cellStyle name="Normal 8 3 3 2 2 2" xfId="4089"/>
    <cellStyle name="Normal 8 3 3 2 2 2 2" xfId="5948"/>
    <cellStyle name="Normal 8 3 3 2 2 3" xfId="5020"/>
    <cellStyle name="Normal 8 3 3 2 3" xfId="3621"/>
    <cellStyle name="Normal 8 3 3 2 3 2" xfId="5481"/>
    <cellStyle name="Normal 8 3 3 2 4" xfId="4553"/>
    <cellStyle name="Normal 8 3 3 3" xfId="2904"/>
    <cellStyle name="Normal 8 3 3 3 2" xfId="3841"/>
    <cellStyle name="Normal 8 3 3 3 2 2" xfId="5700"/>
    <cellStyle name="Normal 8 3 3 3 3" xfId="4772"/>
    <cellStyle name="Normal 8 3 3 4" xfId="3373"/>
    <cellStyle name="Normal 8 3 3 4 2" xfId="5233"/>
    <cellStyle name="Normal 8 3 3 5" xfId="4305"/>
    <cellStyle name="Normal 8 3 4" xfId="2643"/>
    <cellStyle name="Normal 8 3 4 2" xfId="3151"/>
    <cellStyle name="Normal 8 3 4 2 2" xfId="4088"/>
    <cellStyle name="Normal 8 3 4 2 2 2" xfId="5947"/>
    <cellStyle name="Normal 8 3 4 2 3" xfId="5019"/>
    <cellStyle name="Normal 8 3 4 3" xfId="3620"/>
    <cellStyle name="Normal 8 3 4 3 2" xfId="5480"/>
    <cellStyle name="Normal 8 3 4 4" xfId="4552"/>
    <cellStyle name="Normal 8 3 5" xfId="2771"/>
    <cellStyle name="Normal 8 3 5 2" xfId="3722"/>
    <cellStyle name="Normal 8 3 5 2 2" xfId="5581"/>
    <cellStyle name="Normal 8 3 5 3" xfId="4653"/>
    <cellStyle name="Normal 8 3 6" xfId="3272"/>
    <cellStyle name="Normal 8 3 6 2" xfId="5133"/>
    <cellStyle name="Normal 8 3 7" xfId="4205"/>
    <cellStyle name="Normal 8 30" xfId="4174"/>
    <cellStyle name="Normal 8 4" xfId="2096"/>
    <cellStyle name="Normal 8 5" xfId="2097"/>
    <cellStyle name="Normal 8 6" xfId="2098"/>
    <cellStyle name="Normal 8 7" xfId="2099"/>
    <cellStyle name="Normal 8 8" xfId="2100"/>
    <cellStyle name="Normal 8 9" xfId="2101"/>
    <cellStyle name="Normal 9" xfId="33"/>
    <cellStyle name="Normal 9 10" xfId="2102"/>
    <cellStyle name="Normal 9 11" xfId="2103"/>
    <cellStyle name="Normal 9 12" xfId="2104"/>
    <cellStyle name="Normal 9 13" xfId="2105"/>
    <cellStyle name="Normal 9 14" xfId="2106"/>
    <cellStyle name="Normal 9 15" xfId="2107"/>
    <cellStyle name="Normal 9 16" xfId="2108"/>
    <cellStyle name="Normal 9 17" xfId="2109"/>
    <cellStyle name="Normal 9 18" xfId="2110"/>
    <cellStyle name="Normal 9 19" xfId="2111"/>
    <cellStyle name="Normal 9 2" xfId="49"/>
    <cellStyle name="Normal 9 2 2" xfId="2112"/>
    <cellStyle name="Normal 9 2 3" xfId="2380"/>
    <cellStyle name="Normal 9 2 3 2" xfId="2647"/>
    <cellStyle name="Normal 9 2 3 2 2" xfId="3155"/>
    <cellStyle name="Normal 9 2 3 2 2 2" xfId="4092"/>
    <cellStyle name="Normal 9 2 3 2 2 2 2" xfId="5951"/>
    <cellStyle name="Normal 9 2 3 2 2 3" xfId="5023"/>
    <cellStyle name="Normal 9 2 3 2 3" xfId="3624"/>
    <cellStyle name="Normal 9 2 3 2 3 2" xfId="5484"/>
    <cellStyle name="Normal 9 2 3 2 4" xfId="4556"/>
    <cellStyle name="Normal 9 2 3 3" xfId="2888"/>
    <cellStyle name="Normal 9 2 3 3 2" xfId="3825"/>
    <cellStyle name="Normal 9 2 3 3 2 2" xfId="5684"/>
    <cellStyle name="Normal 9 2 3 3 3" xfId="4756"/>
    <cellStyle name="Normal 9 2 3 4" xfId="3357"/>
    <cellStyle name="Normal 9 2 3 4 2" xfId="5217"/>
    <cellStyle name="Normal 9 2 3 5" xfId="4289"/>
    <cellStyle name="Normal 9 2 4" xfId="2646"/>
    <cellStyle name="Normal 9 2 4 2" xfId="3154"/>
    <cellStyle name="Normal 9 2 4 2 2" xfId="4091"/>
    <cellStyle name="Normal 9 2 4 2 2 2" xfId="5950"/>
    <cellStyle name="Normal 9 2 4 2 3" xfId="5022"/>
    <cellStyle name="Normal 9 2 4 3" xfId="3623"/>
    <cellStyle name="Normal 9 2 4 3 2" xfId="5483"/>
    <cellStyle name="Normal 9 2 4 4" xfId="4555"/>
    <cellStyle name="Normal 9 2 5" xfId="2716"/>
    <cellStyle name="Normal 9 2 5 2" xfId="3206"/>
    <cellStyle name="Normal 9 2 5 2 2" xfId="4136"/>
    <cellStyle name="Normal 9 2 5 2 2 2" xfId="5995"/>
    <cellStyle name="Normal 9 2 5 2 3" xfId="5067"/>
    <cellStyle name="Normal 9 2 5 3" xfId="3669"/>
    <cellStyle name="Normal 9 2 5 3 2" xfId="5528"/>
    <cellStyle name="Normal 9 2 5 4" xfId="4600"/>
    <cellStyle name="Normal 9 2 6" xfId="2755"/>
    <cellStyle name="Normal 9 2 6 2" xfId="3706"/>
    <cellStyle name="Normal 9 2 6 2 2" xfId="5565"/>
    <cellStyle name="Normal 9 2 6 3" xfId="4637"/>
    <cellStyle name="Normal 9 2 7" xfId="3256"/>
    <cellStyle name="Normal 9 2 7 2" xfId="5117"/>
    <cellStyle name="Normal 9 2 8" xfId="4189"/>
    <cellStyle name="Normal 9 20" xfId="2113"/>
    <cellStyle name="Normal 9 21" xfId="2114"/>
    <cellStyle name="Normal 9 22" xfId="2115"/>
    <cellStyle name="Normal 9 23" xfId="2116"/>
    <cellStyle name="Normal 9 24" xfId="2117"/>
    <cellStyle name="Normal 9 25" xfId="2366"/>
    <cellStyle name="Normal 9 25 2" xfId="2648"/>
    <cellStyle name="Normal 9 25 2 2" xfId="3156"/>
    <cellStyle name="Normal 9 25 2 2 2" xfId="4093"/>
    <cellStyle name="Normal 9 25 2 2 2 2" xfId="5952"/>
    <cellStyle name="Normal 9 25 2 2 3" xfId="5024"/>
    <cellStyle name="Normal 9 25 2 3" xfId="3625"/>
    <cellStyle name="Normal 9 25 2 3 2" xfId="5485"/>
    <cellStyle name="Normal 9 25 2 4" xfId="4557"/>
    <cellStyle name="Normal 9 25 3" xfId="2874"/>
    <cellStyle name="Normal 9 25 3 2" xfId="3811"/>
    <cellStyle name="Normal 9 25 3 2 2" xfId="5670"/>
    <cellStyle name="Normal 9 25 3 3" xfId="4742"/>
    <cellStyle name="Normal 9 25 4" xfId="3343"/>
    <cellStyle name="Normal 9 25 4 2" xfId="5203"/>
    <cellStyle name="Normal 9 25 5" xfId="4275"/>
    <cellStyle name="Normal 9 26" xfId="2645"/>
    <cellStyle name="Normal 9 26 2" xfId="3153"/>
    <cellStyle name="Normal 9 26 2 2" xfId="4090"/>
    <cellStyle name="Normal 9 26 2 2 2" xfId="5949"/>
    <cellStyle name="Normal 9 26 2 3" xfId="5021"/>
    <cellStyle name="Normal 9 26 3" xfId="3622"/>
    <cellStyle name="Normal 9 26 3 2" xfId="5482"/>
    <cellStyle name="Normal 9 26 4" xfId="4554"/>
    <cellStyle name="Normal 9 27" xfId="2701"/>
    <cellStyle name="Normal 9 28" xfId="2741"/>
    <cellStyle name="Normal 9 28 2" xfId="3692"/>
    <cellStyle name="Normal 9 28 2 2" xfId="5551"/>
    <cellStyle name="Normal 9 28 3" xfId="4623"/>
    <cellStyle name="Normal 9 29" xfId="3242"/>
    <cellStyle name="Normal 9 29 2" xfId="5103"/>
    <cellStyle name="Normal 9 3" xfId="69"/>
    <cellStyle name="Normal 9 3 2" xfId="2118"/>
    <cellStyle name="Normal 9 3 3" xfId="2397"/>
    <cellStyle name="Normal 9 3 3 2" xfId="2650"/>
    <cellStyle name="Normal 9 3 3 2 2" xfId="3158"/>
    <cellStyle name="Normal 9 3 3 2 2 2" xfId="4095"/>
    <cellStyle name="Normal 9 3 3 2 2 2 2" xfId="5954"/>
    <cellStyle name="Normal 9 3 3 2 2 3" xfId="5026"/>
    <cellStyle name="Normal 9 3 3 2 3" xfId="3627"/>
    <cellStyle name="Normal 9 3 3 2 3 2" xfId="5487"/>
    <cellStyle name="Normal 9 3 3 2 4" xfId="4559"/>
    <cellStyle name="Normal 9 3 3 3" xfId="2905"/>
    <cellStyle name="Normal 9 3 3 3 2" xfId="3842"/>
    <cellStyle name="Normal 9 3 3 3 2 2" xfId="5701"/>
    <cellStyle name="Normal 9 3 3 3 3" xfId="4773"/>
    <cellStyle name="Normal 9 3 3 4" xfId="3374"/>
    <cellStyle name="Normal 9 3 3 4 2" xfId="5234"/>
    <cellStyle name="Normal 9 3 3 5" xfId="4306"/>
    <cellStyle name="Normal 9 3 4" xfId="2649"/>
    <cellStyle name="Normal 9 3 4 2" xfId="3157"/>
    <cellStyle name="Normal 9 3 4 2 2" xfId="4094"/>
    <cellStyle name="Normal 9 3 4 2 2 2" xfId="5953"/>
    <cellStyle name="Normal 9 3 4 2 3" xfId="5025"/>
    <cellStyle name="Normal 9 3 4 3" xfId="3626"/>
    <cellStyle name="Normal 9 3 4 3 2" xfId="5486"/>
    <cellStyle name="Normal 9 3 4 4" xfId="4558"/>
    <cellStyle name="Normal 9 3 5" xfId="2772"/>
    <cellStyle name="Normal 9 3 5 2" xfId="3723"/>
    <cellStyle name="Normal 9 3 5 2 2" xfId="5582"/>
    <cellStyle name="Normal 9 3 5 3" xfId="4654"/>
    <cellStyle name="Normal 9 3 6" xfId="3273"/>
    <cellStyle name="Normal 9 3 6 2" xfId="5134"/>
    <cellStyle name="Normal 9 3 7" xfId="4206"/>
    <cellStyle name="Normal 9 30" xfId="4175"/>
    <cellStyle name="Normal 9 4" xfId="2119"/>
    <cellStyle name="Normal 9 5" xfId="2120"/>
    <cellStyle name="Normal 9 6" xfId="2121"/>
    <cellStyle name="Normal 9 7" xfId="2122"/>
    <cellStyle name="Normal 9 8" xfId="2123"/>
    <cellStyle name="Normal 9 9" xfId="2124"/>
    <cellStyle name="Note 2" xfId="2319"/>
    <cellStyle name="Note 3" xfId="2320"/>
    <cellStyle name="Output 2" xfId="2321"/>
    <cellStyle name="Output 3" xfId="2322"/>
    <cellStyle name="Output 3 2" xfId="2323"/>
    <cellStyle name="Percent" xfId="1" builtinId="5"/>
    <cellStyle name="Percent 10" xfId="4149"/>
    <cellStyle name="Percent 10 2" xfId="6008"/>
    <cellStyle name="Percent 11" xfId="6011"/>
    <cellStyle name="Percent 12" xfId="6013"/>
    <cellStyle name="Percent 14" xfId="2653"/>
    <cellStyle name="Percent 2" xfId="3"/>
    <cellStyle name="Percent 2 10" xfId="2126"/>
    <cellStyle name="Percent 2 11" xfId="2127"/>
    <cellStyle name="Percent 2 12" xfId="2128"/>
    <cellStyle name="Percent 2 13" xfId="2129"/>
    <cellStyle name="Percent 2 14" xfId="2130"/>
    <cellStyle name="Percent 2 15" xfId="2131"/>
    <cellStyle name="Percent 2 16" xfId="2132"/>
    <cellStyle name="Percent 2 17" xfId="2133"/>
    <cellStyle name="Percent 2 18" xfId="2134"/>
    <cellStyle name="Percent 2 19" xfId="2135"/>
    <cellStyle name="Percent 2 2" xfId="2136"/>
    <cellStyle name="Percent 2 2 10" xfId="2137"/>
    <cellStyle name="Percent 2 2 11" xfId="2138"/>
    <cellStyle name="Percent 2 2 12" xfId="2139"/>
    <cellStyle name="Percent 2 2 13" xfId="2702"/>
    <cellStyle name="Percent 2 2 13 2" xfId="3194"/>
    <cellStyle name="Percent 2 2 2" xfId="2140"/>
    <cellStyle name="Percent 2 2 3" xfId="2141"/>
    <cellStyle name="Percent 2 2 4" xfId="2142"/>
    <cellStyle name="Percent 2 2 5" xfId="2143"/>
    <cellStyle name="Percent 2 2 6" xfId="2144"/>
    <cellStyle name="Percent 2 2 7" xfId="2145"/>
    <cellStyle name="Percent 2 2 8" xfId="2146"/>
    <cellStyle name="Percent 2 2 9" xfId="2147"/>
    <cellStyle name="Percent 2 20" xfId="2148"/>
    <cellStyle name="Percent 2 21" xfId="2149"/>
    <cellStyle name="Percent 2 22" xfId="2150"/>
    <cellStyle name="Percent 2 23" xfId="2151"/>
    <cellStyle name="Percent 2 24" xfId="2152"/>
    <cellStyle name="Percent 2 25" xfId="2153"/>
    <cellStyle name="Percent 2 26" xfId="2154"/>
    <cellStyle name="Percent 2 27" xfId="2155"/>
    <cellStyle name="Percent 2 28" xfId="2156"/>
    <cellStyle name="Percent 2 29" xfId="2157"/>
    <cellStyle name="Percent 2 3" xfId="2158"/>
    <cellStyle name="Percent 2 30" xfId="2159"/>
    <cellStyle name="Percent 2 31" xfId="2160"/>
    <cellStyle name="Percent 2 32" xfId="2161"/>
    <cellStyle name="Percent 2 33" xfId="2162"/>
    <cellStyle name="Percent 2 34" xfId="2163"/>
    <cellStyle name="Percent 2 35" xfId="2164"/>
    <cellStyle name="Percent 2 36" xfId="2165"/>
    <cellStyle name="Percent 2 37" xfId="2166"/>
    <cellStyle name="Percent 2 38" xfId="2167"/>
    <cellStyle name="Percent 2 39" xfId="2168"/>
    <cellStyle name="Percent 2 4" xfId="2169"/>
    <cellStyle name="Percent 2 40" xfId="2170"/>
    <cellStyle name="Percent 2 41" xfId="2171"/>
    <cellStyle name="Percent 2 42" xfId="2172"/>
    <cellStyle name="Percent 2 43" xfId="2173"/>
    <cellStyle name="Percent 2 44" xfId="2174"/>
    <cellStyle name="Percent 2 45" xfId="2175"/>
    <cellStyle name="Percent 2 46" xfId="2176"/>
    <cellStyle name="Percent 2 47" xfId="2177"/>
    <cellStyle name="Percent 2 48" xfId="2178"/>
    <cellStyle name="Percent 2 49" xfId="2179"/>
    <cellStyle name="Percent 2 5" xfId="2180"/>
    <cellStyle name="Percent 2 50" xfId="2181"/>
    <cellStyle name="Percent 2 51" xfId="2182"/>
    <cellStyle name="Percent 2 52" xfId="2183"/>
    <cellStyle name="Percent 2 53" xfId="2184"/>
    <cellStyle name="Percent 2 54" xfId="2185"/>
    <cellStyle name="Percent 2 55" xfId="2186"/>
    <cellStyle name="Percent 2 56" xfId="2187"/>
    <cellStyle name="Percent 2 57" xfId="2188"/>
    <cellStyle name="Percent 2 58" xfId="2189"/>
    <cellStyle name="Percent 2 59" xfId="2190"/>
    <cellStyle name="Percent 2 6" xfId="2191"/>
    <cellStyle name="Percent 2 60" xfId="2192"/>
    <cellStyle name="Percent 2 61" xfId="2193"/>
    <cellStyle name="Percent 2 62" xfId="2194"/>
    <cellStyle name="Percent 2 63" xfId="2195"/>
    <cellStyle name="Percent 2 64" xfId="2196"/>
    <cellStyle name="Percent 2 65" xfId="2197"/>
    <cellStyle name="Percent 2 66" xfId="2198"/>
    <cellStyle name="Percent 2 67" xfId="2199"/>
    <cellStyle name="Percent 2 68" xfId="2200"/>
    <cellStyle name="Percent 2 69" xfId="2201"/>
    <cellStyle name="Percent 2 7" xfId="2202"/>
    <cellStyle name="Percent 2 70" xfId="2203"/>
    <cellStyle name="Percent 2 71" xfId="2204"/>
    <cellStyle name="Percent 2 72" xfId="2205"/>
    <cellStyle name="Percent 2 73" xfId="2125"/>
    <cellStyle name="Percent 2 73 2" xfId="3318"/>
    <cellStyle name="Percent 2 74" xfId="2840"/>
    <cellStyle name="Percent 2 75" xfId="3219"/>
    <cellStyle name="Percent 2 75 2" xfId="5080"/>
    <cellStyle name="Percent 2 76" xfId="4152"/>
    <cellStyle name="Percent 2 8" xfId="2206"/>
    <cellStyle name="Percent 2 9" xfId="2207"/>
    <cellStyle name="Percent 3" xfId="2208"/>
    <cellStyle name="Percent 3 2" xfId="2209"/>
    <cellStyle name="Percent 3 2 2" xfId="2704"/>
    <cellStyle name="Percent 3 2 2 2" xfId="3196"/>
    <cellStyle name="Percent 3 2 2 2 2" xfId="4127"/>
    <cellStyle name="Percent 3 2 2 2 2 2" xfId="5986"/>
    <cellStyle name="Percent 3 2 2 2 3" xfId="5058"/>
    <cellStyle name="Percent 3 2 2 3" xfId="3660"/>
    <cellStyle name="Percent 3 2 2 3 2" xfId="5519"/>
    <cellStyle name="Percent 3 2 2 4" xfId="4591"/>
    <cellStyle name="Percent 3 3" xfId="2210"/>
    <cellStyle name="Percent 3 4" xfId="2703"/>
    <cellStyle name="Percent 3 4 2" xfId="3195"/>
    <cellStyle name="Percent 3 4 2 2" xfId="4126"/>
    <cellStyle name="Percent 3 4 2 2 2" xfId="5985"/>
    <cellStyle name="Percent 3 4 2 3" xfId="5057"/>
    <cellStyle name="Percent 3 4 3" xfId="3659"/>
    <cellStyle name="Percent 3 4 3 2" xfId="5518"/>
    <cellStyle name="Percent 3 4 4" xfId="4590"/>
    <cellStyle name="Percent 4" xfId="2211"/>
    <cellStyle name="Percent 4 2" xfId="2212"/>
    <cellStyle name="Percent 4 2 2" xfId="2706"/>
    <cellStyle name="Percent 4 2 2 2" xfId="3198"/>
    <cellStyle name="Percent 4 2 2 2 2" xfId="4129"/>
    <cellStyle name="Percent 4 2 2 2 2 2" xfId="5988"/>
    <cellStyle name="Percent 4 2 2 2 3" xfId="5060"/>
    <cellStyle name="Percent 4 2 2 3" xfId="3662"/>
    <cellStyle name="Percent 4 2 2 3 2" xfId="5521"/>
    <cellStyle name="Percent 4 2 2 4" xfId="4593"/>
    <cellStyle name="Percent 4 2 3" xfId="2841"/>
    <cellStyle name="Percent 4 3" xfId="2213"/>
    <cellStyle name="Percent 4 3 2" xfId="2707"/>
    <cellStyle name="Percent 4 3 3" xfId="2842"/>
    <cellStyle name="Percent 4 4" xfId="2705"/>
    <cellStyle name="Percent 4 4 2" xfId="3197"/>
    <cellStyle name="Percent 4 4 2 2" xfId="4128"/>
    <cellStyle name="Percent 4 4 2 2 2" xfId="5987"/>
    <cellStyle name="Percent 4 4 2 3" xfId="5059"/>
    <cellStyle name="Percent 4 4 3" xfId="3661"/>
    <cellStyle name="Percent 4 4 3 2" xfId="5520"/>
    <cellStyle name="Percent 4 4 4" xfId="4592"/>
    <cellStyle name="Percent 5" xfId="2214"/>
    <cellStyle name="Percent 5 2" xfId="2215"/>
    <cellStyle name="Percent 5 2 2" xfId="2708"/>
    <cellStyle name="Percent 5 2 2 2" xfId="3199"/>
    <cellStyle name="Percent 5 3" xfId="2324"/>
    <cellStyle name="Percent 5 3 2" xfId="2855"/>
    <cellStyle name="Percent 5 4" xfId="2325"/>
    <cellStyle name="Percent 5 4 2" xfId="2449"/>
    <cellStyle name="Percent 5 4 2 2" xfId="2652"/>
    <cellStyle name="Percent 5 4 2 2 2" xfId="3160"/>
    <cellStyle name="Percent 5 4 2 2 2 2" xfId="4097"/>
    <cellStyle name="Percent 5 4 2 2 2 2 2" xfId="5956"/>
    <cellStyle name="Percent 5 4 2 2 2 3" xfId="5028"/>
    <cellStyle name="Percent 5 4 2 2 3" xfId="3629"/>
    <cellStyle name="Percent 5 4 2 2 3 2" xfId="5489"/>
    <cellStyle name="Percent 5 4 2 2 4" xfId="4561"/>
    <cellStyle name="Percent 5 4 2 3" xfId="2957"/>
    <cellStyle name="Percent 5 4 2 3 2" xfId="3894"/>
    <cellStyle name="Percent 5 4 2 3 2 2" xfId="5753"/>
    <cellStyle name="Percent 5 4 2 3 3" xfId="4825"/>
    <cellStyle name="Percent 5 4 2 4" xfId="3426"/>
    <cellStyle name="Percent 5 4 2 4 2" xfId="5286"/>
    <cellStyle name="Percent 5 4 2 5" xfId="4358"/>
    <cellStyle name="Percent 5 4 3" xfId="2651"/>
    <cellStyle name="Percent 5 4 3 2" xfId="3159"/>
    <cellStyle name="Percent 5 4 3 2 2" xfId="4096"/>
    <cellStyle name="Percent 5 4 3 2 2 2" xfId="5955"/>
    <cellStyle name="Percent 5 4 3 2 3" xfId="5027"/>
    <cellStyle name="Percent 5 4 3 3" xfId="3628"/>
    <cellStyle name="Percent 5 4 3 3 2" xfId="5488"/>
    <cellStyle name="Percent 5 4 3 4" xfId="4560"/>
    <cellStyle name="Percent 5 4 4" xfId="2709"/>
    <cellStyle name="Percent 5 4 4 2" xfId="3200"/>
    <cellStyle name="Percent 5 4 4 2 2" xfId="4130"/>
    <cellStyle name="Percent 5 4 4 2 2 2" xfId="5989"/>
    <cellStyle name="Percent 5 4 4 2 3" xfId="5061"/>
    <cellStyle name="Percent 5 4 4 3" xfId="3663"/>
    <cellStyle name="Percent 5 4 4 3 2" xfId="5522"/>
    <cellStyle name="Percent 5 4 4 4" xfId="4594"/>
    <cellStyle name="Percent 5 4 5" xfId="2856"/>
    <cellStyle name="Percent 5 4 5 2" xfId="3793"/>
    <cellStyle name="Percent 5 4 5 2 2" xfId="5652"/>
    <cellStyle name="Percent 5 4 5 3" xfId="4724"/>
    <cellStyle name="Percent 5 4 6" xfId="3326"/>
    <cellStyle name="Percent 5 4 6 2" xfId="5186"/>
    <cellStyle name="Percent 5 4 7" xfId="4258"/>
    <cellStyle name="Percent 6" xfId="2216"/>
    <cellStyle name="Percent 6 2" xfId="2217"/>
    <cellStyle name="Percent 6 3" xfId="2710"/>
    <cellStyle name="Percent 6 3 2" xfId="3201"/>
    <cellStyle name="Percent 6 3 2 2" xfId="4131"/>
    <cellStyle name="Percent 6 3 2 2 2" xfId="5990"/>
    <cellStyle name="Percent 6 3 2 3" xfId="5062"/>
    <cellStyle name="Percent 6 3 3" xfId="3664"/>
    <cellStyle name="Percent 6 3 3 2" xfId="5523"/>
    <cellStyle name="Percent 6 3 4" xfId="4595"/>
    <cellStyle name="Percent 7" xfId="2218"/>
    <cellStyle name="Percent 7 2" xfId="2711"/>
    <cellStyle name="Percent 7 2 2" xfId="3202"/>
    <cellStyle name="Percent 7 2 2 2" xfId="4132"/>
    <cellStyle name="Percent 7 2 2 2 2" xfId="5991"/>
    <cellStyle name="Percent 7 2 2 3" xfId="5063"/>
    <cellStyle name="Percent 7 2 3" xfId="3665"/>
    <cellStyle name="Percent 7 2 3 2" xfId="5524"/>
    <cellStyle name="Percent 7 2 4" xfId="4596"/>
    <cellStyle name="Percent 8" xfId="2657"/>
    <cellStyle name="Percent 8 2" xfId="3162"/>
    <cellStyle name="Percent 8 2 2" xfId="4099"/>
    <cellStyle name="Percent 8 2 2 2" xfId="5958"/>
    <cellStyle name="Percent 8 2 3" xfId="5030"/>
    <cellStyle name="Percent 8 3" xfId="3631"/>
    <cellStyle name="Percent 8 3 2" xfId="5491"/>
    <cellStyle name="Percent 8 4" xfId="4563"/>
    <cellStyle name="Percent 9" xfId="2660"/>
    <cellStyle name="Percent 9 2" xfId="3165"/>
    <cellStyle name="Percent 9 2 2" xfId="4101"/>
    <cellStyle name="Percent 9 2 2 2" xfId="5960"/>
    <cellStyle name="Percent 9 2 3" xfId="5032"/>
    <cellStyle name="Percent 9 3" xfId="3634"/>
    <cellStyle name="Percent 9 3 2" xfId="5493"/>
    <cellStyle name="Percent 9 4" xfId="4565"/>
    <cellStyle name="PSChar" xfId="2326"/>
    <cellStyle name="PSDate" xfId="2327"/>
    <cellStyle name="PSDec" xfId="2328"/>
    <cellStyle name="PSHeading" xfId="2329"/>
    <cellStyle name="PSInt" xfId="2330"/>
    <cellStyle name="PSSpacer" xfId="2331"/>
    <cellStyle name="R00A" xfId="2332"/>
    <cellStyle name="R00B" xfId="2333"/>
    <cellStyle name="R00L" xfId="2334"/>
    <cellStyle name="R01A" xfId="2335"/>
    <cellStyle name="R01A 2" xfId="2336"/>
    <cellStyle name="R01B" xfId="2337"/>
    <cellStyle name="R01B 2" xfId="2338"/>
    <cellStyle name="R01L" xfId="2339"/>
    <cellStyle name="R02A" xfId="2340"/>
    <cellStyle name="R02B" xfId="2341"/>
    <cellStyle name="R02B 2" xfId="2342"/>
    <cellStyle name="R02L" xfId="2343"/>
    <cellStyle name="STYLE1" xfId="2219"/>
    <cellStyle name="STYLE2" xfId="2220"/>
    <cellStyle name="STYLE4" xfId="2221"/>
    <cellStyle name="Title 2" xfId="2344"/>
    <cellStyle name="Title 3" xfId="2345"/>
    <cellStyle name="Total 2" xfId="2346"/>
    <cellStyle name="Total 2 2" xfId="2347"/>
    <cellStyle name="Warning Text 2" xfId="2348"/>
    <cellStyle name="Warning Text 3" xfId="2349"/>
  </cellStyles>
  <dxfs count="1"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showGridLines="0" topLeftCell="C1" workbookViewId="0">
      <selection activeCell="G10" sqref="G10"/>
    </sheetView>
  </sheetViews>
  <sheetFormatPr defaultRowHeight="15" x14ac:dyDescent="0.25"/>
  <cols>
    <col min="1" max="1" width="22.42578125" bestFit="1" customWidth="1"/>
    <col min="2" max="2" width="52" bestFit="1" customWidth="1"/>
    <col min="3" max="3" width="31.85546875" bestFit="1" customWidth="1"/>
    <col min="4" max="4" width="36.140625" bestFit="1" customWidth="1"/>
    <col min="5" max="5" width="53.85546875" bestFit="1" customWidth="1"/>
  </cols>
  <sheetData>
    <row r="1" spans="1:5" x14ac:dyDescent="0.25">
      <c r="A1" s="101" t="s">
        <v>117</v>
      </c>
      <c r="B1" s="102" t="s">
        <v>120</v>
      </c>
      <c r="C1" s="102" t="s">
        <v>121</v>
      </c>
      <c r="D1" s="102" t="s">
        <v>118</v>
      </c>
      <c r="E1" s="103" t="s">
        <v>148</v>
      </c>
    </row>
    <row r="2" spans="1:5" x14ac:dyDescent="0.25">
      <c r="A2" s="104" t="s">
        <v>93</v>
      </c>
      <c r="B2" s="97" t="s">
        <v>119</v>
      </c>
      <c r="C2" s="97" t="s">
        <v>122</v>
      </c>
      <c r="D2" s="97" t="s">
        <v>134</v>
      </c>
      <c r="E2" s="105" t="s">
        <v>147</v>
      </c>
    </row>
    <row r="3" spans="1:5" ht="24" x14ac:dyDescent="0.25">
      <c r="A3" s="106" t="s">
        <v>135</v>
      </c>
      <c r="B3" s="228" t="s">
        <v>119</v>
      </c>
      <c r="C3" s="99"/>
      <c r="D3" s="98" t="s">
        <v>138</v>
      </c>
      <c r="E3" s="109" t="s">
        <v>147</v>
      </c>
    </row>
    <row r="4" spans="1:5" ht="24" x14ac:dyDescent="0.25">
      <c r="A4" s="106" t="s">
        <v>136</v>
      </c>
      <c r="B4" s="228"/>
      <c r="C4" s="98" t="s">
        <v>137</v>
      </c>
      <c r="D4" s="98" t="s">
        <v>139</v>
      </c>
      <c r="E4" s="109"/>
    </row>
    <row r="5" spans="1:5" ht="24" x14ac:dyDescent="0.25">
      <c r="A5" s="104" t="s">
        <v>101</v>
      </c>
      <c r="B5" s="225" t="s">
        <v>129</v>
      </c>
      <c r="C5" s="97" t="s">
        <v>141</v>
      </c>
      <c r="D5" s="225" t="s">
        <v>126</v>
      </c>
      <c r="E5" s="226" t="s">
        <v>146</v>
      </c>
    </row>
    <row r="6" spans="1:5" ht="24" x14ac:dyDescent="0.25">
      <c r="A6" s="104" t="s">
        <v>140</v>
      </c>
      <c r="B6" s="225"/>
      <c r="C6" s="97" t="s">
        <v>142</v>
      </c>
      <c r="D6" s="225"/>
      <c r="E6" s="226"/>
    </row>
    <row r="7" spans="1:5" ht="24" x14ac:dyDescent="0.25">
      <c r="A7" s="106" t="s">
        <v>143</v>
      </c>
      <c r="B7" s="228" t="s">
        <v>129</v>
      </c>
      <c r="C7" s="98" t="s">
        <v>141</v>
      </c>
      <c r="D7" s="228" t="s">
        <v>126</v>
      </c>
      <c r="E7" s="227" t="s">
        <v>146</v>
      </c>
    </row>
    <row r="8" spans="1:5" ht="24" x14ac:dyDescent="0.25">
      <c r="A8" s="106" t="s">
        <v>140</v>
      </c>
      <c r="B8" s="228"/>
      <c r="C8" s="98" t="s">
        <v>142</v>
      </c>
      <c r="D8" s="228"/>
      <c r="E8" s="227"/>
    </row>
    <row r="9" spans="1:5" x14ac:dyDescent="0.25">
      <c r="A9" s="224" t="s">
        <v>74</v>
      </c>
      <c r="B9" s="225" t="s">
        <v>129</v>
      </c>
      <c r="C9" s="229" t="s">
        <v>137</v>
      </c>
      <c r="D9" s="225" t="s">
        <v>126</v>
      </c>
      <c r="E9" s="105"/>
    </row>
    <row r="10" spans="1:5" x14ac:dyDescent="0.25">
      <c r="A10" s="224"/>
      <c r="B10" s="225"/>
      <c r="C10" s="230"/>
      <c r="D10" s="225"/>
      <c r="E10" s="105"/>
    </row>
    <row r="11" spans="1:5" x14ac:dyDescent="0.25">
      <c r="A11" s="231" t="s">
        <v>105</v>
      </c>
      <c r="B11" s="228" t="s">
        <v>129</v>
      </c>
      <c r="C11" s="99"/>
      <c r="D11" s="228" t="s">
        <v>126</v>
      </c>
      <c r="E11" s="228"/>
    </row>
    <row r="12" spans="1:5" x14ac:dyDescent="0.25">
      <c r="A12" s="231"/>
      <c r="B12" s="228"/>
      <c r="C12" s="98" t="s">
        <v>137</v>
      </c>
      <c r="D12" s="228"/>
      <c r="E12" s="228"/>
    </row>
    <row r="13" spans="1:5" ht="24" x14ac:dyDescent="0.25">
      <c r="A13" s="224" t="s">
        <v>76</v>
      </c>
      <c r="B13" s="225" t="s">
        <v>129</v>
      </c>
      <c r="C13" s="100"/>
      <c r="D13" s="97" t="s">
        <v>144</v>
      </c>
      <c r="E13" s="105"/>
    </row>
    <row r="14" spans="1:5" ht="24.75" thickBot="1" x14ac:dyDescent="0.3">
      <c r="A14" s="232"/>
      <c r="B14" s="233"/>
      <c r="C14" s="107" t="s">
        <v>137</v>
      </c>
      <c r="D14" s="107" t="s">
        <v>145</v>
      </c>
      <c r="E14" s="108"/>
    </row>
  </sheetData>
  <mergeCells count="17">
    <mergeCell ref="A11:A12"/>
    <mergeCell ref="B11:B12"/>
    <mergeCell ref="D11:D12"/>
    <mergeCell ref="A13:A14"/>
    <mergeCell ref="B13:B14"/>
    <mergeCell ref="E11:E12"/>
    <mergeCell ref="C9:C10"/>
    <mergeCell ref="B3:B4"/>
    <mergeCell ref="B5:B6"/>
    <mergeCell ref="D5:D6"/>
    <mergeCell ref="B7:B8"/>
    <mergeCell ref="D7:D8"/>
    <mergeCell ref="A9:A10"/>
    <mergeCell ref="B9:B10"/>
    <mergeCell ref="D9:D10"/>
    <mergeCell ref="E5:E6"/>
    <mergeCell ref="E7:E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D4" sqref="D4"/>
    </sheetView>
  </sheetViews>
  <sheetFormatPr defaultRowHeight="15" x14ac:dyDescent="0.25"/>
  <cols>
    <col min="1" max="1" width="22.42578125" bestFit="1" customWidth="1"/>
    <col min="2" max="2" width="51.5703125" bestFit="1" customWidth="1"/>
    <col min="3" max="3" width="39" style="39" bestFit="1" customWidth="1"/>
    <col min="4" max="4" width="58.42578125" bestFit="1" customWidth="1"/>
  </cols>
  <sheetData>
    <row r="1" spans="1:4" s="39" customFormat="1" x14ac:dyDescent="0.25">
      <c r="A1" s="70" t="s">
        <v>117</v>
      </c>
      <c r="B1" s="71" t="s">
        <v>120</v>
      </c>
      <c r="C1" s="71" t="s">
        <v>121</v>
      </c>
      <c r="D1" s="82" t="s">
        <v>118</v>
      </c>
    </row>
    <row r="2" spans="1:4" x14ac:dyDescent="0.25">
      <c r="A2" s="75" t="s">
        <v>93</v>
      </c>
      <c r="B2" s="73" t="s">
        <v>119</v>
      </c>
      <c r="C2" s="73" t="s">
        <v>122</v>
      </c>
      <c r="D2" s="76" t="s">
        <v>124</v>
      </c>
    </row>
    <row r="3" spans="1:4" ht="24" x14ac:dyDescent="0.25">
      <c r="A3" s="86" t="s">
        <v>132</v>
      </c>
      <c r="B3" s="72" t="s">
        <v>129</v>
      </c>
      <c r="C3" s="72" t="s">
        <v>123</v>
      </c>
      <c r="D3" s="78" t="s">
        <v>125</v>
      </c>
    </row>
    <row r="4" spans="1:4" ht="24" x14ac:dyDescent="0.25">
      <c r="A4" s="85" t="s">
        <v>130</v>
      </c>
      <c r="B4" s="73" t="s">
        <v>129</v>
      </c>
      <c r="C4" s="83" t="s">
        <v>128</v>
      </c>
      <c r="D4" s="76" t="s">
        <v>126</v>
      </c>
    </row>
    <row r="5" spans="1:4" ht="24" x14ac:dyDescent="0.25">
      <c r="A5" s="86" t="s">
        <v>131</v>
      </c>
      <c r="B5" s="72" t="s">
        <v>129</v>
      </c>
      <c r="C5" s="74" t="s">
        <v>128</v>
      </c>
      <c r="D5" s="79" t="s">
        <v>126</v>
      </c>
    </row>
    <row r="6" spans="1:4" x14ac:dyDescent="0.25">
      <c r="A6" s="75" t="s">
        <v>74</v>
      </c>
      <c r="B6" s="73" t="s">
        <v>129</v>
      </c>
      <c r="C6" s="73" t="s">
        <v>123</v>
      </c>
      <c r="D6" s="69" t="s">
        <v>126</v>
      </c>
    </row>
    <row r="7" spans="1:4" x14ac:dyDescent="0.25">
      <c r="A7" s="77" t="s">
        <v>105</v>
      </c>
      <c r="B7" s="72" t="s">
        <v>129</v>
      </c>
      <c r="C7" s="72" t="s">
        <v>123</v>
      </c>
      <c r="D7" s="79" t="s">
        <v>126</v>
      </c>
    </row>
    <row r="8" spans="1:4" ht="24.75" thickBot="1" x14ac:dyDescent="0.3">
      <c r="A8" s="80" t="s">
        <v>76</v>
      </c>
      <c r="B8" s="81" t="s">
        <v>129</v>
      </c>
      <c r="C8" s="81" t="s">
        <v>123</v>
      </c>
      <c r="D8" s="84" t="s">
        <v>127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showGridLines="0" workbookViewId="0">
      <selection activeCell="A3" sqref="A3"/>
    </sheetView>
  </sheetViews>
  <sheetFormatPr defaultRowHeight="15" x14ac:dyDescent="0.25"/>
  <cols>
    <col min="2" max="2" width="36.85546875" bestFit="1" customWidth="1"/>
  </cols>
  <sheetData>
    <row r="1" spans="1:2" x14ac:dyDescent="0.25">
      <c r="A1" t="s">
        <v>176</v>
      </c>
      <c r="B1" t="s">
        <v>177</v>
      </c>
    </row>
    <row r="2" spans="1:2" x14ac:dyDescent="0.25">
      <c r="A2" t="s">
        <v>4</v>
      </c>
      <c r="B2" t="s">
        <v>178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"/>
  <sheetViews>
    <sheetView showGridLines="0" workbookViewId="0">
      <selection activeCell="A9" sqref="A9"/>
    </sheetView>
  </sheetViews>
  <sheetFormatPr defaultColWidth="47.140625" defaultRowHeight="15" x14ac:dyDescent="0.25"/>
  <cols>
    <col min="1" max="1" width="30.5703125" style="204" bestFit="1" customWidth="1"/>
    <col min="2" max="3" width="15.85546875" style="204" bestFit="1" customWidth="1"/>
    <col min="4" max="4" width="20.5703125" style="204" bestFit="1" customWidth="1"/>
    <col min="5" max="5" width="7.140625" style="204" bestFit="1" customWidth="1"/>
    <col min="6" max="6" width="9.85546875" style="204" bestFit="1" customWidth="1"/>
    <col min="7" max="7" width="7.5703125" style="204" bestFit="1" customWidth="1"/>
    <col min="8" max="8" width="34.28515625" style="204" customWidth="1"/>
    <col min="9" max="16384" width="47.140625" style="204"/>
  </cols>
  <sheetData>
    <row r="1" spans="1:9" ht="16.5" thickTop="1" thickBot="1" x14ac:dyDescent="0.3">
      <c r="A1" s="234" t="s">
        <v>172</v>
      </c>
      <c r="B1" s="234"/>
      <c r="C1" s="234"/>
      <c r="D1" s="234"/>
      <c r="E1" s="234"/>
      <c r="F1" s="234"/>
      <c r="G1" s="234"/>
      <c r="H1" s="234"/>
    </row>
    <row r="2" spans="1:9" ht="16.5" thickTop="1" thickBot="1" x14ac:dyDescent="0.3">
      <c r="A2" s="205" t="s">
        <v>107</v>
      </c>
      <c r="B2" s="205" t="s">
        <v>170</v>
      </c>
      <c r="C2" s="205" t="s">
        <v>169</v>
      </c>
      <c r="D2" s="205" t="s">
        <v>168</v>
      </c>
      <c r="E2" s="205" t="s">
        <v>157</v>
      </c>
      <c r="F2" s="205" t="s">
        <v>167</v>
      </c>
      <c r="G2" s="205" t="s">
        <v>166</v>
      </c>
      <c r="H2" s="205" t="s">
        <v>165</v>
      </c>
    </row>
    <row r="3" spans="1:9" ht="16.5" thickTop="1" thickBot="1" x14ac:dyDescent="0.3">
      <c r="A3" s="216" t="s">
        <v>171</v>
      </c>
      <c r="B3" s="213">
        <v>25</v>
      </c>
      <c r="C3" s="215">
        <f>B3*0.7</f>
        <v>17.5</v>
      </c>
      <c r="D3" s="213">
        <v>0</v>
      </c>
      <c r="E3" s="214">
        <v>43537</v>
      </c>
      <c r="F3" s="213" t="s">
        <v>174</v>
      </c>
      <c r="G3" s="214">
        <f>E3+45</f>
        <v>43582</v>
      </c>
      <c r="H3" s="213" t="s">
        <v>173</v>
      </c>
    </row>
    <row r="4" spans="1:9" ht="16.5" thickTop="1" thickBot="1" x14ac:dyDescent="0.3">
      <c r="A4" s="212" t="s">
        <v>171</v>
      </c>
      <c r="B4" s="208">
        <v>25</v>
      </c>
      <c r="C4" s="211">
        <f>B4*0.7</f>
        <v>17.5</v>
      </c>
      <c r="D4" s="208">
        <v>0</v>
      </c>
      <c r="E4" s="209">
        <v>43551</v>
      </c>
      <c r="F4" s="210" t="s">
        <v>175</v>
      </c>
      <c r="G4" s="209">
        <f>E4+45</f>
        <v>43596</v>
      </c>
      <c r="H4" s="208" t="s">
        <v>173</v>
      </c>
      <c r="I4" s="204">
        <f>C4/B4</f>
        <v>0.7</v>
      </c>
    </row>
    <row r="5" spans="1:9" ht="16.5" thickTop="1" thickBot="1" x14ac:dyDescent="0.3">
      <c r="A5" s="212" t="s">
        <v>181</v>
      </c>
      <c r="B5" s="208">
        <v>30</v>
      </c>
      <c r="C5" s="211">
        <v>25</v>
      </c>
      <c r="D5" s="208">
        <v>0</v>
      </c>
      <c r="E5" s="209">
        <v>43648</v>
      </c>
      <c r="F5" s="209" t="s">
        <v>182</v>
      </c>
      <c r="G5" s="209">
        <v>43710</v>
      </c>
      <c r="H5" s="208" t="s">
        <v>173</v>
      </c>
    </row>
    <row r="6" spans="1:9" ht="16.5" thickTop="1" thickBot="1" x14ac:dyDescent="0.3">
      <c r="A6" s="212" t="s">
        <v>181</v>
      </c>
      <c r="B6" s="208">
        <v>24</v>
      </c>
      <c r="C6" s="211">
        <v>20</v>
      </c>
      <c r="D6" s="208">
        <v>0</v>
      </c>
      <c r="E6" s="209">
        <v>43682</v>
      </c>
      <c r="F6" s="210" t="s">
        <v>182</v>
      </c>
      <c r="G6" s="209">
        <v>43739</v>
      </c>
      <c r="H6" s="208" t="s">
        <v>173</v>
      </c>
    </row>
    <row r="7" spans="1:9" ht="16.5" thickTop="1" thickBot="1" x14ac:dyDescent="0.3">
      <c r="A7" s="212" t="s">
        <v>181</v>
      </c>
      <c r="B7" s="208">
        <v>24</v>
      </c>
      <c r="C7" s="211">
        <v>20</v>
      </c>
      <c r="D7" s="208">
        <v>0</v>
      </c>
      <c r="E7" s="209">
        <v>43717</v>
      </c>
      <c r="F7" s="210" t="s">
        <v>182</v>
      </c>
      <c r="G7" s="209">
        <v>43759</v>
      </c>
      <c r="H7" s="208" t="s">
        <v>173</v>
      </c>
    </row>
    <row r="8" spans="1:9" ht="16.5" thickTop="1" thickBot="1" x14ac:dyDescent="0.3">
      <c r="A8" s="212" t="s">
        <v>181</v>
      </c>
      <c r="B8" s="208">
        <v>24</v>
      </c>
      <c r="C8" s="211">
        <v>20</v>
      </c>
      <c r="D8" s="208">
        <v>0</v>
      </c>
      <c r="E8" s="209">
        <v>43745</v>
      </c>
      <c r="F8" s="210" t="s">
        <v>182</v>
      </c>
      <c r="G8" s="209">
        <v>43794</v>
      </c>
      <c r="H8" s="208" t="s">
        <v>173</v>
      </c>
    </row>
    <row r="9" spans="1:9" ht="16.5" thickTop="1" thickBot="1" x14ac:dyDescent="0.3">
      <c r="A9" s="212" t="s">
        <v>21</v>
      </c>
      <c r="B9" s="211">
        <v>18</v>
      </c>
      <c r="C9" s="208">
        <v>15</v>
      </c>
      <c r="D9" s="208">
        <v>0</v>
      </c>
      <c r="E9" s="209">
        <v>43648</v>
      </c>
      <c r="F9" s="210" t="s">
        <v>33</v>
      </c>
      <c r="G9" s="209">
        <v>43710</v>
      </c>
      <c r="H9" s="208" t="s">
        <v>173</v>
      </c>
    </row>
    <row r="10" spans="1:9" ht="16.5" thickTop="1" thickBot="1" x14ac:dyDescent="0.3">
      <c r="A10" s="212" t="s">
        <v>21</v>
      </c>
      <c r="B10" s="211">
        <v>18</v>
      </c>
      <c r="C10" s="208">
        <v>15</v>
      </c>
      <c r="D10" s="208">
        <v>0</v>
      </c>
      <c r="E10" s="209">
        <v>43682</v>
      </c>
      <c r="F10" s="210" t="s">
        <v>33</v>
      </c>
      <c r="G10" s="209">
        <v>43739</v>
      </c>
      <c r="H10" s="208" t="s">
        <v>173</v>
      </c>
    </row>
    <row r="11" spans="1:9" ht="16.5" thickTop="1" thickBot="1" x14ac:dyDescent="0.3">
      <c r="A11" s="212" t="s">
        <v>21</v>
      </c>
      <c r="B11" s="211">
        <v>12</v>
      </c>
      <c r="C11" s="208">
        <v>10</v>
      </c>
      <c r="D11" s="208">
        <v>0</v>
      </c>
      <c r="E11" s="209">
        <v>43717</v>
      </c>
      <c r="F11" s="210" t="s">
        <v>33</v>
      </c>
      <c r="G11" s="209">
        <v>43759</v>
      </c>
      <c r="H11" s="208" t="s">
        <v>173</v>
      </c>
    </row>
    <row r="12" spans="1:9" ht="16.5" thickTop="1" thickBot="1" x14ac:dyDescent="0.3">
      <c r="A12" s="212"/>
      <c r="B12" s="208"/>
      <c r="C12" s="211"/>
      <c r="D12" s="208"/>
      <c r="E12" s="209"/>
      <c r="F12" s="210"/>
      <c r="G12" s="209"/>
      <c r="H12" s="208"/>
    </row>
    <row r="13" spans="1:9" ht="16.5" thickTop="1" thickBot="1" x14ac:dyDescent="0.3">
      <c r="A13" s="205" t="s">
        <v>98</v>
      </c>
      <c r="B13" s="205">
        <f>SUM(B3:B4)</f>
        <v>50</v>
      </c>
      <c r="C13" s="207">
        <f>SUM(C3:C4)</f>
        <v>35</v>
      </c>
      <c r="D13" s="205">
        <f>SUM(D3:D4)</f>
        <v>0</v>
      </c>
      <c r="E13" s="206"/>
      <c r="F13" s="206"/>
      <c r="G13" s="206"/>
      <c r="H13" s="205"/>
    </row>
    <row r="14" spans="1:9" ht="15.75" thickTop="1" x14ac:dyDescent="0.25"/>
  </sheetData>
  <mergeCells count="1">
    <mergeCell ref="A1:H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63"/>
  <sheetViews>
    <sheetView showGridLines="0" topLeftCell="A82" workbookViewId="0">
      <selection activeCell="M104" sqref="M104"/>
    </sheetView>
  </sheetViews>
  <sheetFormatPr defaultColWidth="12.28515625" defaultRowHeight="11.25" x14ac:dyDescent="0.25"/>
  <cols>
    <col min="1" max="1" width="21.5703125" style="110" customWidth="1"/>
    <col min="2" max="3" width="12.28515625" style="127"/>
    <col min="4" max="5" width="12.28515625" style="110"/>
    <col min="6" max="6" width="1.85546875" style="110" customWidth="1"/>
    <col min="7" max="8" width="12.28515625" style="127"/>
    <col min="9" max="10" width="12.28515625" style="110"/>
    <col min="11" max="11" width="1.5703125" style="110" customWidth="1"/>
    <col min="12" max="13" width="12.28515625" style="127"/>
    <col min="14" max="15" width="12.28515625" style="110"/>
    <col min="16" max="16" width="12.28515625" style="110" customWidth="1"/>
    <col min="17" max="16384" width="12.28515625" style="110"/>
  </cols>
  <sheetData>
    <row r="1" spans="1:17" ht="11.25" customHeight="1" x14ac:dyDescent="0.25">
      <c r="A1" s="235">
        <v>2017</v>
      </c>
      <c r="B1" s="235"/>
      <c r="C1" s="235"/>
      <c r="D1" s="235"/>
      <c r="E1" s="235"/>
      <c r="G1" s="235">
        <v>2018</v>
      </c>
      <c r="H1" s="235"/>
      <c r="I1" s="235"/>
      <c r="J1" s="235"/>
      <c r="L1" s="240">
        <v>2019</v>
      </c>
      <c r="M1" s="241"/>
      <c r="N1" s="241"/>
      <c r="O1" s="241"/>
      <c r="P1" s="241"/>
    </row>
    <row r="2" spans="1:17" ht="11.25" customHeight="1" x14ac:dyDescent="0.25">
      <c r="A2" s="111" t="s">
        <v>93</v>
      </c>
      <c r="B2" s="112" t="s">
        <v>94</v>
      </c>
      <c r="C2" s="113" t="s">
        <v>95</v>
      </c>
      <c r="D2" s="114" t="s">
        <v>96</v>
      </c>
      <c r="E2" s="114" t="s">
        <v>97</v>
      </c>
      <c r="G2" s="112" t="s">
        <v>94</v>
      </c>
      <c r="H2" s="113" t="s">
        <v>95</v>
      </c>
      <c r="I2" s="114" t="s">
        <v>96</v>
      </c>
      <c r="J2" s="114" t="s">
        <v>97</v>
      </c>
      <c r="L2" s="112" t="s">
        <v>94</v>
      </c>
      <c r="M2" s="113" t="s">
        <v>95</v>
      </c>
      <c r="N2" s="114" t="s">
        <v>96</v>
      </c>
      <c r="O2" s="114" t="s">
        <v>97</v>
      </c>
      <c r="P2" s="114" t="s">
        <v>149</v>
      </c>
    </row>
    <row r="3" spans="1:17" ht="11.25" customHeight="1" x14ac:dyDescent="0.25">
      <c r="A3" s="115" t="s">
        <v>35</v>
      </c>
      <c r="B3" s="116">
        <v>141160</v>
      </c>
      <c r="C3" s="116">
        <v>52506</v>
      </c>
      <c r="D3" s="117">
        <f>C3/B3</f>
        <v>0.37196089543780109</v>
      </c>
      <c r="E3" s="118">
        <v>21</v>
      </c>
      <c r="G3" s="116">
        <v>110419</v>
      </c>
      <c r="H3" s="116">
        <v>58017</v>
      </c>
      <c r="I3" s="117">
        <f>H3/G3</f>
        <v>0.52542587779277117</v>
      </c>
      <c r="J3" s="118">
        <v>22</v>
      </c>
      <c r="L3" s="116">
        <v>92687</v>
      </c>
      <c r="M3" s="116">
        <v>41725</v>
      </c>
      <c r="N3" s="117">
        <f>I3</f>
        <v>0.52542587779277117</v>
      </c>
      <c r="O3" s="118">
        <v>22</v>
      </c>
      <c r="P3" s="119"/>
      <c r="Q3" s="120"/>
    </row>
    <row r="4" spans="1:17" ht="11.25" customHeight="1" x14ac:dyDescent="0.25">
      <c r="A4" s="121" t="s">
        <v>36</v>
      </c>
      <c r="B4" s="122">
        <v>143978</v>
      </c>
      <c r="C4" s="122">
        <v>42884</v>
      </c>
      <c r="D4" s="123">
        <f t="shared" ref="D4:D14" si="0">C4/B4</f>
        <v>0.29785106057869953</v>
      </c>
      <c r="E4" s="124">
        <v>20</v>
      </c>
      <c r="G4" s="122">
        <v>109747</v>
      </c>
      <c r="H4" s="122">
        <v>46137</v>
      </c>
      <c r="I4" s="123">
        <f t="shared" ref="I4:I14" si="1">H4/G4</f>
        <v>0.42039417933975415</v>
      </c>
      <c r="J4" s="124">
        <v>20</v>
      </c>
      <c r="L4" s="122">
        <v>92041</v>
      </c>
      <c r="M4" s="122">
        <v>34952</v>
      </c>
      <c r="N4" s="123">
        <f>I4</f>
        <v>0.42039417933975415</v>
      </c>
      <c r="O4" s="124">
        <v>20</v>
      </c>
      <c r="P4" s="125"/>
      <c r="Q4" s="120"/>
    </row>
    <row r="5" spans="1:17" ht="11.25" customHeight="1" x14ac:dyDescent="0.25">
      <c r="A5" s="115" t="s">
        <v>37</v>
      </c>
      <c r="B5" s="116">
        <v>144597</v>
      </c>
      <c r="C5" s="116">
        <v>50135</v>
      </c>
      <c r="D5" s="117">
        <f t="shared" si="0"/>
        <v>0.34672226948000306</v>
      </c>
      <c r="E5" s="118">
        <v>23</v>
      </c>
      <c r="G5" s="116">
        <v>109761</v>
      </c>
      <c r="H5" s="116">
        <v>48059</v>
      </c>
      <c r="I5" s="117">
        <f t="shared" si="1"/>
        <v>0.43785133152941391</v>
      </c>
      <c r="J5" s="118">
        <v>22</v>
      </c>
      <c r="L5" s="116">
        <v>91921</v>
      </c>
      <c r="M5" s="116">
        <f>(((N5*L5)+5634)*P5)</f>
        <v>37444.446390111247</v>
      </c>
      <c r="N5" s="117">
        <f>I5/J5*O5</f>
        <v>0.41794899827807697</v>
      </c>
      <c r="O5" s="118">
        <v>21</v>
      </c>
      <c r="P5" s="119">
        <v>0.85</v>
      </c>
      <c r="Q5" s="120"/>
    </row>
    <row r="6" spans="1:17" ht="11.25" customHeight="1" x14ac:dyDescent="0.25">
      <c r="A6" s="121" t="s">
        <v>38</v>
      </c>
      <c r="B6" s="122">
        <v>144991</v>
      </c>
      <c r="C6" s="122">
        <v>44696</v>
      </c>
      <c r="D6" s="123">
        <f t="shared" si="0"/>
        <v>0.30826740970129179</v>
      </c>
      <c r="E6" s="124">
        <v>20</v>
      </c>
      <c r="G6" s="122">
        <v>109213</v>
      </c>
      <c r="H6" s="122">
        <v>44339</v>
      </c>
      <c r="I6" s="123">
        <f t="shared" si="1"/>
        <v>0.40598646681255895</v>
      </c>
      <c r="J6" s="124">
        <v>21</v>
      </c>
      <c r="L6" s="122">
        <v>91831</v>
      </c>
      <c r="M6" s="122">
        <f>(((N6*L6)+5172)*P6)</f>
        <v>35383.586710286108</v>
      </c>
      <c r="N6" s="123">
        <f t="shared" ref="N6:N14" si="2">I6/J6*O6</f>
        <v>0.42531915570839512</v>
      </c>
      <c r="O6" s="124">
        <v>22</v>
      </c>
      <c r="P6" s="125">
        <v>0.8</v>
      </c>
      <c r="Q6" s="120"/>
    </row>
    <row r="7" spans="1:17" ht="11.25" customHeight="1" x14ac:dyDescent="0.25">
      <c r="A7" s="115" t="s">
        <v>39</v>
      </c>
      <c r="B7" s="116">
        <v>145134</v>
      </c>
      <c r="C7" s="116">
        <v>50194</v>
      </c>
      <c r="D7" s="117">
        <f t="shared" si="0"/>
        <v>0.34584590791957776</v>
      </c>
      <c r="E7" s="118">
        <v>22</v>
      </c>
      <c r="G7" s="116">
        <v>108683</v>
      </c>
      <c r="H7" s="116">
        <v>44449</v>
      </c>
      <c r="I7" s="117">
        <f t="shared" si="1"/>
        <v>0.40897840508635203</v>
      </c>
      <c r="J7" s="118">
        <v>22</v>
      </c>
      <c r="L7" s="116">
        <v>91671</v>
      </c>
      <c r="M7" s="116">
        <f>(((N7*L7)+5268)*P7)</f>
        <v>35917.945873043624</v>
      </c>
      <c r="N7" s="117">
        <f t="shared" si="2"/>
        <v>0.40897840508635203</v>
      </c>
      <c r="O7" s="118">
        <v>22</v>
      </c>
      <c r="P7" s="125">
        <v>0.84</v>
      </c>
      <c r="Q7" s="120"/>
    </row>
    <row r="8" spans="1:17" ht="11.25" customHeight="1" x14ac:dyDescent="0.25">
      <c r="A8" s="121" t="s">
        <v>40</v>
      </c>
      <c r="B8" s="122">
        <v>145359</v>
      </c>
      <c r="C8" s="122">
        <v>49237</v>
      </c>
      <c r="D8" s="123">
        <f t="shared" si="0"/>
        <v>0.33872687621681491</v>
      </c>
      <c r="E8" s="124">
        <v>22</v>
      </c>
      <c r="G8" s="122">
        <v>109858</v>
      </c>
      <c r="H8" s="122">
        <v>38076</v>
      </c>
      <c r="I8" s="123">
        <f t="shared" si="1"/>
        <v>0.34659287443791076</v>
      </c>
      <c r="J8" s="124">
        <v>21</v>
      </c>
      <c r="L8" s="122">
        <v>91481</v>
      </c>
      <c r="M8" s="122">
        <f>(((N8*L8)+4737)*P8)</f>
        <v>30392.424847062313</v>
      </c>
      <c r="N8" s="123">
        <f t="shared" si="2"/>
        <v>0.33008845184562929</v>
      </c>
      <c r="O8" s="124">
        <v>20</v>
      </c>
      <c r="P8" s="125">
        <v>0.87</v>
      </c>
      <c r="Q8" s="120"/>
    </row>
    <row r="9" spans="1:17" ht="11.25" customHeight="1" x14ac:dyDescent="0.25">
      <c r="A9" s="115" t="s">
        <v>41</v>
      </c>
      <c r="B9" s="116">
        <v>145744</v>
      </c>
      <c r="C9" s="116">
        <v>44046</v>
      </c>
      <c r="D9" s="117">
        <f t="shared" si="0"/>
        <v>0.30221484246349761</v>
      </c>
      <c r="E9" s="118">
        <v>20</v>
      </c>
      <c r="G9" s="116">
        <v>110371</v>
      </c>
      <c r="H9" s="116">
        <v>37115</v>
      </c>
      <c r="I9" s="117">
        <f t="shared" si="1"/>
        <v>0.33627492729068326</v>
      </c>
      <c r="J9" s="118">
        <v>21</v>
      </c>
      <c r="L9" s="116">
        <v>91871</v>
      </c>
      <c r="M9" s="116">
        <f>(((N9*L9)+4723)*P9)</f>
        <v>29670.442079721597</v>
      </c>
      <c r="N9" s="117">
        <f t="shared" si="2"/>
        <v>0.35228801906643004</v>
      </c>
      <c r="O9" s="118">
        <v>22</v>
      </c>
      <c r="P9" s="125">
        <v>0.8</v>
      </c>
      <c r="Q9" s="120"/>
    </row>
    <row r="10" spans="1:17" ht="11.25" customHeight="1" x14ac:dyDescent="0.25">
      <c r="A10" s="121" t="s">
        <v>42</v>
      </c>
      <c r="B10" s="122">
        <v>145245</v>
      </c>
      <c r="C10" s="122">
        <v>50797</v>
      </c>
      <c r="D10" s="123">
        <f t="shared" si="0"/>
        <v>0.34973320940479879</v>
      </c>
      <c r="E10" s="124">
        <v>23</v>
      </c>
      <c r="G10" s="122">
        <v>110806</v>
      </c>
      <c r="H10" s="122">
        <v>40528</v>
      </c>
      <c r="I10" s="123">
        <f t="shared" si="1"/>
        <v>0.36575636698373737</v>
      </c>
      <c r="J10" s="124">
        <v>23</v>
      </c>
      <c r="L10" s="122">
        <v>92201</v>
      </c>
      <c r="M10" s="122">
        <f>(((N10*L10)+4988)*P10)</f>
        <v>29795.904745387357</v>
      </c>
      <c r="N10" s="123">
        <f t="shared" si="2"/>
        <v>0.34985391624531398</v>
      </c>
      <c r="O10" s="124">
        <v>22</v>
      </c>
      <c r="P10" s="125">
        <v>0.8</v>
      </c>
      <c r="Q10" s="120"/>
    </row>
    <row r="11" spans="1:17" ht="11.25" customHeight="1" x14ac:dyDescent="0.25">
      <c r="A11" s="115" t="s">
        <v>43</v>
      </c>
      <c r="B11" s="116">
        <v>145664</v>
      </c>
      <c r="C11" s="116">
        <v>44852</v>
      </c>
      <c r="D11" s="117">
        <f t="shared" si="0"/>
        <v>0.30791410369068539</v>
      </c>
      <c r="E11" s="118">
        <v>20</v>
      </c>
      <c r="G11" s="116">
        <v>111185</v>
      </c>
      <c r="H11" s="116">
        <v>34829</v>
      </c>
      <c r="I11" s="117">
        <f t="shared" si="1"/>
        <v>0.31325268696316949</v>
      </c>
      <c r="J11" s="118">
        <v>19</v>
      </c>
      <c r="L11" s="116">
        <v>92541</v>
      </c>
      <c r="M11" s="116">
        <f>(((N11*L11)+4573)*P11)</f>
        <v>28069.951077270456</v>
      </c>
      <c r="N11" s="117">
        <f t="shared" si="2"/>
        <v>0.32973967048754682</v>
      </c>
      <c r="O11" s="118">
        <v>20</v>
      </c>
      <c r="P11" s="125">
        <v>0.8</v>
      </c>
      <c r="Q11" s="120"/>
    </row>
    <row r="12" spans="1:17" ht="11.25" customHeight="1" x14ac:dyDescent="0.25">
      <c r="A12" s="121" t="s">
        <v>44</v>
      </c>
      <c r="B12" s="122">
        <v>148021</v>
      </c>
      <c r="C12" s="122">
        <v>51386</v>
      </c>
      <c r="D12" s="123">
        <f t="shared" si="0"/>
        <v>0.34715344444369378</v>
      </c>
      <c r="E12" s="124">
        <v>22</v>
      </c>
      <c r="G12" s="122">
        <v>111342</v>
      </c>
      <c r="H12" s="122">
        <v>41245</v>
      </c>
      <c r="I12" s="123">
        <f t="shared" si="1"/>
        <v>0.37043523558046382</v>
      </c>
      <c r="J12" s="124">
        <v>23</v>
      </c>
      <c r="L12" s="122">
        <v>92801</v>
      </c>
      <c r="M12" s="122">
        <f>(((N12*L12)+5309)*P12)</f>
        <v>39685.760297102621</v>
      </c>
      <c r="N12" s="123">
        <f t="shared" si="2"/>
        <v>0.37043523558046376</v>
      </c>
      <c r="O12" s="124">
        <v>23</v>
      </c>
      <c r="P12" s="125">
        <v>1</v>
      </c>
      <c r="Q12" s="120"/>
    </row>
    <row r="13" spans="1:17" ht="11.25" customHeight="1" x14ac:dyDescent="0.25">
      <c r="A13" s="115" t="s">
        <v>45</v>
      </c>
      <c r="B13" s="116">
        <v>147746</v>
      </c>
      <c r="C13" s="116">
        <v>47931</v>
      </c>
      <c r="D13" s="117">
        <f t="shared" si="0"/>
        <v>0.32441487417595061</v>
      </c>
      <c r="E13" s="118">
        <v>21</v>
      </c>
      <c r="G13" s="116">
        <v>111863</v>
      </c>
      <c r="H13" s="116">
        <v>34685</v>
      </c>
      <c r="I13" s="117">
        <f t="shared" si="1"/>
        <v>0.31006677811251265</v>
      </c>
      <c r="J13" s="118">
        <v>20</v>
      </c>
      <c r="L13" s="116">
        <v>93051</v>
      </c>
      <c r="M13" s="116">
        <f>(((N13*L13)+4459)*P13)</f>
        <v>31868.422581640043</v>
      </c>
      <c r="N13" s="117">
        <f t="shared" si="2"/>
        <v>0.29456343920688699</v>
      </c>
      <c r="O13" s="118">
        <v>19</v>
      </c>
      <c r="P13" s="119">
        <v>1</v>
      </c>
      <c r="Q13" s="120"/>
    </row>
    <row r="14" spans="1:17" ht="11.25" customHeight="1" x14ac:dyDescent="0.25">
      <c r="A14" s="121" t="s">
        <v>46</v>
      </c>
      <c r="B14" s="122">
        <v>148131</v>
      </c>
      <c r="C14" s="122">
        <v>43050</v>
      </c>
      <c r="D14" s="123">
        <f t="shared" si="0"/>
        <v>0.29062113939688516</v>
      </c>
      <c r="E14" s="124">
        <v>20</v>
      </c>
      <c r="G14" s="122">
        <v>112108</v>
      </c>
      <c r="H14" s="122">
        <f>C14</f>
        <v>43050</v>
      </c>
      <c r="I14" s="123">
        <f t="shared" si="1"/>
        <v>0.38400470974417528</v>
      </c>
      <c r="J14" s="124">
        <v>19</v>
      </c>
      <c r="L14" s="122">
        <v>93221</v>
      </c>
      <c r="M14" s="122">
        <f>(((N14*L14)+3965)*P14)</f>
        <v>41646.371628486064</v>
      </c>
      <c r="N14" s="123">
        <f t="shared" si="2"/>
        <v>0.40421548394123713</v>
      </c>
      <c r="O14" s="124">
        <v>20</v>
      </c>
      <c r="P14" s="125">
        <v>1</v>
      </c>
      <c r="Q14" s="120"/>
    </row>
    <row r="15" spans="1:17" ht="11.25" customHeight="1" x14ac:dyDescent="0.25">
      <c r="A15" s="114" t="s">
        <v>98</v>
      </c>
      <c r="B15" s="113">
        <f>SUM(B3:B14)</f>
        <v>1745770</v>
      </c>
      <c r="C15" s="113">
        <f>SUM(C3:C14)</f>
        <v>571714</v>
      </c>
      <c r="D15" s="114"/>
      <c r="E15" s="114"/>
      <c r="G15" s="113">
        <f t="shared" ref="G15:H15" si="3">SUM(G3:G14)</f>
        <v>1325356</v>
      </c>
      <c r="H15" s="113">
        <f t="shared" si="3"/>
        <v>510529</v>
      </c>
      <c r="I15" s="114"/>
      <c r="J15" s="114"/>
      <c r="L15" s="113">
        <f t="shared" ref="L15:M15" si="4">SUM(L3:L14)</f>
        <v>1107318</v>
      </c>
      <c r="M15" s="113">
        <f t="shared" si="4"/>
        <v>416552.25623011147</v>
      </c>
      <c r="N15" s="114"/>
      <c r="O15" s="114"/>
      <c r="P15" s="114"/>
    </row>
    <row r="17" spans="1:16" ht="11.25" customHeight="1" x14ac:dyDescent="0.25">
      <c r="A17" s="236">
        <v>2017</v>
      </c>
      <c r="B17" s="236"/>
      <c r="C17" s="236"/>
      <c r="D17" s="236"/>
      <c r="E17" s="236"/>
      <c r="G17" s="236">
        <v>2018</v>
      </c>
      <c r="H17" s="236"/>
      <c r="I17" s="236"/>
      <c r="J17" s="236"/>
      <c r="L17" s="239">
        <v>2019</v>
      </c>
      <c r="M17" s="239"/>
      <c r="N17" s="239"/>
      <c r="O17" s="239"/>
      <c r="P17" s="239"/>
    </row>
    <row r="18" spans="1:16" ht="11.25" customHeight="1" x14ac:dyDescent="0.25">
      <c r="A18" s="111" t="s">
        <v>99</v>
      </c>
      <c r="B18" s="112" t="s">
        <v>94</v>
      </c>
      <c r="C18" s="113" t="s">
        <v>95</v>
      </c>
      <c r="D18" s="114" t="s">
        <v>96</v>
      </c>
      <c r="E18" s="114" t="s">
        <v>97</v>
      </c>
      <c r="G18" s="112" t="s">
        <v>94</v>
      </c>
      <c r="H18" s="113" t="s">
        <v>95</v>
      </c>
      <c r="I18" s="114" t="s">
        <v>96</v>
      </c>
      <c r="J18" s="114" t="s">
        <v>97</v>
      </c>
      <c r="L18" s="112" t="s">
        <v>94</v>
      </c>
      <c r="M18" s="113" t="s">
        <v>95</v>
      </c>
      <c r="N18" s="114" t="s">
        <v>96</v>
      </c>
      <c r="O18" s="114" t="s">
        <v>97</v>
      </c>
      <c r="P18" s="114" t="s">
        <v>149</v>
      </c>
    </row>
    <row r="19" spans="1:16" ht="11.25" customHeight="1" x14ac:dyDescent="0.25">
      <c r="A19" s="115" t="s">
        <v>35</v>
      </c>
      <c r="B19" s="116">
        <v>141160</v>
      </c>
      <c r="C19" s="116">
        <v>63314</v>
      </c>
      <c r="D19" s="117">
        <f>C19/B19</f>
        <v>0.44852649475772172</v>
      </c>
      <c r="E19" s="118">
        <v>22</v>
      </c>
      <c r="G19" s="116">
        <v>110419</v>
      </c>
      <c r="H19" s="116">
        <v>49170</v>
      </c>
      <c r="I19" s="117">
        <f>H19/G19</f>
        <v>0.44530379735371628</v>
      </c>
      <c r="J19" s="118">
        <v>22</v>
      </c>
      <c r="L19" s="116">
        <v>92687</v>
      </c>
      <c r="M19" s="116">
        <v>32267</v>
      </c>
      <c r="N19" s="117">
        <f t="shared" ref="N19:N21" si="5">M19/L19</f>
        <v>0.34812864803046811</v>
      </c>
      <c r="O19" s="118">
        <v>22</v>
      </c>
      <c r="P19" s="119"/>
    </row>
    <row r="20" spans="1:16" ht="11.25" customHeight="1" x14ac:dyDescent="0.25">
      <c r="A20" s="121" t="s">
        <v>36</v>
      </c>
      <c r="B20" s="122">
        <v>143978</v>
      </c>
      <c r="C20" s="122">
        <v>41210</v>
      </c>
      <c r="D20" s="123">
        <f t="shared" ref="D20:D30" si="6">C20/B20</f>
        <v>0.28622428426565172</v>
      </c>
      <c r="E20" s="124">
        <v>20</v>
      </c>
      <c r="G20" s="122">
        <v>109747</v>
      </c>
      <c r="H20" s="122">
        <v>34173</v>
      </c>
      <c r="I20" s="123">
        <f t="shared" ref="I20:I30" si="7">H20/G20</f>
        <v>0.31137980992646724</v>
      </c>
      <c r="J20" s="124">
        <v>20</v>
      </c>
      <c r="L20" s="122">
        <v>92041</v>
      </c>
      <c r="M20" s="122">
        <v>23774</v>
      </c>
      <c r="N20" s="117">
        <f t="shared" si="5"/>
        <v>0.25829793244315036</v>
      </c>
      <c r="O20" s="124">
        <v>20</v>
      </c>
      <c r="P20" s="125"/>
    </row>
    <row r="21" spans="1:16" ht="11.25" customHeight="1" x14ac:dyDescent="0.25">
      <c r="A21" s="115" t="s">
        <v>37</v>
      </c>
      <c r="B21" s="116">
        <v>144597</v>
      </c>
      <c r="C21" s="116">
        <v>40689</v>
      </c>
      <c r="D21" s="117">
        <f t="shared" si="6"/>
        <v>0.28139587958256396</v>
      </c>
      <c r="E21" s="118">
        <v>23</v>
      </c>
      <c r="G21" s="116">
        <v>109761</v>
      </c>
      <c r="H21" s="116">
        <v>36212</v>
      </c>
      <c r="I21" s="117">
        <f t="shared" si="7"/>
        <v>0.32991681927096145</v>
      </c>
      <c r="J21" s="118">
        <v>22</v>
      </c>
      <c r="L21" s="116">
        <v>91921</v>
      </c>
      <c r="M21" s="116">
        <v>23146</v>
      </c>
      <c r="N21" s="117">
        <f t="shared" si="5"/>
        <v>0.25180317881659253</v>
      </c>
      <c r="O21" s="118">
        <v>21</v>
      </c>
      <c r="P21" s="119">
        <v>0.95</v>
      </c>
    </row>
    <row r="22" spans="1:16" ht="11.25" customHeight="1" x14ac:dyDescent="0.25">
      <c r="A22" s="121" t="s">
        <v>38</v>
      </c>
      <c r="B22" s="122">
        <v>144991</v>
      </c>
      <c r="C22" s="122">
        <v>30365</v>
      </c>
      <c r="D22" s="123">
        <f t="shared" si="6"/>
        <v>0.20942679200777981</v>
      </c>
      <c r="E22" s="124">
        <v>20</v>
      </c>
      <c r="G22" s="122">
        <v>109213</v>
      </c>
      <c r="H22" s="122">
        <v>30035</v>
      </c>
      <c r="I22" s="123">
        <f t="shared" si="7"/>
        <v>0.27501304789722836</v>
      </c>
      <c r="J22" s="124">
        <v>21</v>
      </c>
      <c r="L22" s="122">
        <v>91831</v>
      </c>
      <c r="M22" s="122">
        <f t="shared" ref="M22:M30" si="8">(L22*N22)*P22</f>
        <v>21165.863254548887</v>
      </c>
      <c r="N22" s="123">
        <f>I22/J22*O22</f>
        <v>0.28810890732090588</v>
      </c>
      <c r="O22" s="124">
        <v>22</v>
      </c>
      <c r="P22" s="125">
        <v>0.8</v>
      </c>
    </row>
    <row r="23" spans="1:16" ht="11.25" customHeight="1" x14ac:dyDescent="0.25">
      <c r="A23" s="115" t="s">
        <v>39</v>
      </c>
      <c r="B23" s="116">
        <v>145134</v>
      </c>
      <c r="C23" s="116">
        <v>30885</v>
      </c>
      <c r="D23" s="117">
        <f t="shared" si="6"/>
        <v>0.21280334036132126</v>
      </c>
      <c r="E23" s="118">
        <v>23</v>
      </c>
      <c r="G23" s="116">
        <v>108683</v>
      </c>
      <c r="H23" s="116">
        <v>27111</v>
      </c>
      <c r="I23" s="117">
        <f t="shared" si="7"/>
        <v>0.24945023600747127</v>
      </c>
      <c r="J23" s="118">
        <v>22</v>
      </c>
      <c r="L23" s="116">
        <v>91671</v>
      </c>
      <c r="M23" s="116">
        <f t="shared" si="8"/>
        <v>19208.576171434357</v>
      </c>
      <c r="N23" s="117">
        <f t="shared" ref="N23:N30" si="9">I23/J23*O23</f>
        <v>0.24945023600747129</v>
      </c>
      <c r="O23" s="118">
        <v>22</v>
      </c>
      <c r="P23" s="125">
        <v>0.84</v>
      </c>
    </row>
    <row r="24" spans="1:16" ht="11.25" customHeight="1" x14ac:dyDescent="0.25">
      <c r="A24" s="121" t="s">
        <v>40</v>
      </c>
      <c r="B24" s="122">
        <v>145359</v>
      </c>
      <c r="C24" s="122">
        <v>31696</v>
      </c>
      <c r="D24" s="123">
        <f t="shared" si="6"/>
        <v>0.21805323371789845</v>
      </c>
      <c r="E24" s="124">
        <v>22</v>
      </c>
      <c r="G24" s="122">
        <v>109858</v>
      </c>
      <c r="H24" s="122">
        <v>23425</v>
      </c>
      <c r="I24" s="123">
        <f t="shared" si="7"/>
        <v>0.21322980574923991</v>
      </c>
      <c r="J24" s="124">
        <v>21</v>
      </c>
      <c r="L24" s="122">
        <v>91481</v>
      </c>
      <c r="M24" s="122">
        <f t="shared" si="8"/>
        <v>16348.284530073021</v>
      </c>
      <c r="N24" s="123">
        <f t="shared" si="9"/>
        <v>0.20307600547546659</v>
      </c>
      <c r="O24" s="124">
        <v>20</v>
      </c>
      <c r="P24" s="125">
        <v>0.88</v>
      </c>
    </row>
    <row r="25" spans="1:16" ht="11.25" customHeight="1" x14ac:dyDescent="0.25">
      <c r="A25" s="115" t="s">
        <v>41</v>
      </c>
      <c r="B25" s="116">
        <v>145744</v>
      </c>
      <c r="C25" s="116">
        <v>28900</v>
      </c>
      <c r="D25" s="117">
        <f t="shared" si="6"/>
        <v>0.19829289713470194</v>
      </c>
      <c r="E25" s="118">
        <v>21</v>
      </c>
      <c r="G25" s="116">
        <v>110371</v>
      </c>
      <c r="H25" s="116">
        <v>24203</v>
      </c>
      <c r="I25" s="117">
        <f t="shared" si="7"/>
        <v>0.21928767520453743</v>
      </c>
      <c r="J25" s="118">
        <v>21</v>
      </c>
      <c r="L25" s="116">
        <v>91871</v>
      </c>
      <c r="M25" s="116">
        <f t="shared" si="8"/>
        <v>18994.967836789427</v>
      </c>
      <c r="N25" s="117">
        <f t="shared" si="9"/>
        <v>0.22972994545237255</v>
      </c>
      <c r="O25" s="118">
        <v>22</v>
      </c>
      <c r="P25" s="125">
        <v>0.9</v>
      </c>
    </row>
    <row r="26" spans="1:16" ht="11.25" customHeight="1" x14ac:dyDescent="0.25">
      <c r="A26" s="121" t="s">
        <v>42</v>
      </c>
      <c r="B26" s="122">
        <v>145245</v>
      </c>
      <c r="C26" s="122">
        <v>32514</v>
      </c>
      <c r="D26" s="123">
        <f t="shared" si="6"/>
        <v>0.2238562428999277</v>
      </c>
      <c r="E26" s="124">
        <v>23</v>
      </c>
      <c r="G26" s="122">
        <v>110806</v>
      </c>
      <c r="H26" s="122">
        <v>24366</v>
      </c>
      <c r="I26" s="123">
        <f t="shared" si="7"/>
        <v>0.21989783946717686</v>
      </c>
      <c r="J26" s="124">
        <v>23</v>
      </c>
      <c r="L26" s="122">
        <v>92201</v>
      </c>
      <c r="M26" s="122">
        <f t="shared" si="8"/>
        <v>17453.958860648734</v>
      </c>
      <c r="N26" s="123">
        <f t="shared" si="9"/>
        <v>0.21033706383816919</v>
      </c>
      <c r="O26" s="124">
        <v>22</v>
      </c>
      <c r="P26" s="125">
        <v>0.9</v>
      </c>
    </row>
    <row r="27" spans="1:16" ht="11.25" customHeight="1" x14ac:dyDescent="0.25">
      <c r="A27" s="115" t="s">
        <v>43</v>
      </c>
      <c r="B27" s="116">
        <v>145664</v>
      </c>
      <c r="C27" s="116">
        <v>30245</v>
      </c>
      <c r="D27" s="117">
        <f t="shared" si="6"/>
        <v>0.20763538005272408</v>
      </c>
      <c r="E27" s="118">
        <v>21</v>
      </c>
      <c r="G27" s="116">
        <v>111185</v>
      </c>
      <c r="H27" s="116">
        <v>20217</v>
      </c>
      <c r="I27" s="117">
        <f t="shared" si="7"/>
        <v>0.18183208166569231</v>
      </c>
      <c r="J27" s="118">
        <v>19</v>
      </c>
      <c r="L27" s="116">
        <v>92541</v>
      </c>
      <c r="M27" s="116">
        <f t="shared" si="8"/>
        <v>15941.295160507738</v>
      </c>
      <c r="N27" s="117">
        <f t="shared" si="9"/>
        <v>0.19140219122704455</v>
      </c>
      <c r="O27" s="118">
        <v>20</v>
      </c>
      <c r="P27" s="125">
        <v>0.9</v>
      </c>
    </row>
    <row r="28" spans="1:16" ht="11.25" customHeight="1" x14ac:dyDescent="0.25">
      <c r="A28" s="121" t="s">
        <v>44</v>
      </c>
      <c r="B28" s="122">
        <v>148021</v>
      </c>
      <c r="C28" s="122">
        <v>43155</v>
      </c>
      <c r="D28" s="123">
        <f t="shared" si="6"/>
        <v>0.29154646975766951</v>
      </c>
      <c r="E28" s="124">
        <v>22</v>
      </c>
      <c r="G28" s="122">
        <v>111342</v>
      </c>
      <c r="H28" s="122">
        <v>36675</v>
      </c>
      <c r="I28" s="123">
        <f t="shared" si="7"/>
        <v>0.32939052648596218</v>
      </c>
      <c r="J28" s="124">
        <v>23</v>
      </c>
      <c r="L28" s="122">
        <v>92801</v>
      </c>
      <c r="M28" s="122">
        <f t="shared" si="8"/>
        <v>30567.770248423774</v>
      </c>
      <c r="N28" s="123">
        <f t="shared" si="9"/>
        <v>0.32939052648596218</v>
      </c>
      <c r="O28" s="124">
        <v>23</v>
      </c>
      <c r="P28" s="125">
        <v>1</v>
      </c>
    </row>
    <row r="29" spans="1:16" ht="11.25" customHeight="1" x14ac:dyDescent="0.25">
      <c r="A29" s="115" t="s">
        <v>45</v>
      </c>
      <c r="B29" s="116">
        <v>147746</v>
      </c>
      <c r="C29" s="116">
        <v>42725</v>
      </c>
      <c r="D29" s="117">
        <f t="shared" si="6"/>
        <v>0.28917872565077907</v>
      </c>
      <c r="E29" s="118">
        <v>22</v>
      </c>
      <c r="G29" s="116">
        <v>111863</v>
      </c>
      <c r="H29" s="116">
        <v>29851</v>
      </c>
      <c r="I29" s="117">
        <f t="shared" si="7"/>
        <v>0.26685320436605492</v>
      </c>
      <c r="J29" s="118">
        <v>20</v>
      </c>
      <c r="L29" s="116">
        <v>93051</v>
      </c>
      <c r="M29" s="116">
        <f t="shared" si="8"/>
        <v>23589.40964349249</v>
      </c>
      <c r="N29" s="117">
        <f t="shared" si="9"/>
        <v>0.2535105441477522</v>
      </c>
      <c r="O29" s="118">
        <v>19</v>
      </c>
      <c r="P29" s="119">
        <v>1</v>
      </c>
    </row>
    <row r="30" spans="1:16" ht="11.25" customHeight="1" x14ac:dyDescent="0.25">
      <c r="A30" s="121" t="s">
        <v>46</v>
      </c>
      <c r="B30" s="122">
        <v>148131</v>
      </c>
      <c r="C30" s="122">
        <v>42254</v>
      </c>
      <c r="D30" s="123">
        <f t="shared" si="6"/>
        <v>0.28524751740013904</v>
      </c>
      <c r="E30" s="124">
        <v>21</v>
      </c>
      <c r="G30" s="122">
        <v>112108</v>
      </c>
      <c r="H30" s="122">
        <v>33000</v>
      </c>
      <c r="I30" s="123">
        <f t="shared" si="7"/>
        <v>0.29435901095372319</v>
      </c>
      <c r="J30" s="124">
        <v>19</v>
      </c>
      <c r="L30" s="122">
        <v>93221</v>
      </c>
      <c r="M30" s="122">
        <f t="shared" si="8"/>
        <v>28884.675115912662</v>
      </c>
      <c r="N30" s="123">
        <f t="shared" si="9"/>
        <v>0.30985159047760336</v>
      </c>
      <c r="O30" s="124">
        <v>20</v>
      </c>
      <c r="P30" s="125">
        <v>1</v>
      </c>
    </row>
    <row r="31" spans="1:16" ht="11.25" customHeight="1" x14ac:dyDescent="0.25">
      <c r="A31" s="114" t="s">
        <v>98</v>
      </c>
      <c r="B31" s="113">
        <f>SUM(B19:B30)</f>
        <v>1745770</v>
      </c>
      <c r="C31" s="113">
        <f>SUM(C19:C30)</f>
        <v>457952</v>
      </c>
      <c r="D31" s="114"/>
      <c r="E31" s="114"/>
      <c r="G31" s="113">
        <f t="shared" ref="G31" si="10">SUM(G19:G30)</f>
        <v>1325356</v>
      </c>
      <c r="H31" s="113">
        <f>SUM(H19:H30)</f>
        <v>368438</v>
      </c>
      <c r="I31" s="114"/>
      <c r="J31" s="114"/>
      <c r="L31" s="113">
        <f t="shared" ref="L31:M31" si="11">SUM(L19:L30)</f>
        <v>1107318</v>
      </c>
      <c r="M31" s="113">
        <f t="shared" si="11"/>
        <v>271341.8008218311</v>
      </c>
      <c r="N31" s="114"/>
      <c r="O31" s="114"/>
      <c r="P31" s="114"/>
    </row>
    <row r="33" spans="1:16" ht="11.25" customHeight="1" x14ac:dyDescent="0.25">
      <c r="A33" s="236">
        <v>2017</v>
      </c>
      <c r="B33" s="236"/>
      <c r="C33" s="236"/>
      <c r="D33" s="236"/>
      <c r="E33" s="236"/>
      <c r="G33" s="236">
        <v>2018</v>
      </c>
      <c r="H33" s="236"/>
      <c r="I33" s="236"/>
      <c r="J33" s="236"/>
      <c r="L33" s="239">
        <v>2019</v>
      </c>
      <c r="M33" s="239"/>
      <c r="N33" s="239"/>
      <c r="O33" s="239"/>
      <c r="P33" s="239"/>
    </row>
    <row r="34" spans="1:16" ht="11.25" customHeight="1" x14ac:dyDescent="0.25">
      <c r="A34" s="111" t="s">
        <v>100</v>
      </c>
      <c r="B34" s="112" t="s">
        <v>94</v>
      </c>
      <c r="C34" s="113" t="s">
        <v>95</v>
      </c>
      <c r="D34" s="114" t="s">
        <v>96</v>
      </c>
      <c r="E34" s="114" t="s">
        <v>97</v>
      </c>
      <c r="G34" s="112" t="s">
        <v>94</v>
      </c>
      <c r="H34" s="113" t="s">
        <v>95</v>
      </c>
      <c r="I34" s="114" t="s">
        <v>96</v>
      </c>
      <c r="J34" s="114" t="s">
        <v>97</v>
      </c>
      <c r="L34" s="112" t="s">
        <v>94</v>
      </c>
      <c r="M34" s="113" t="s">
        <v>95</v>
      </c>
      <c r="N34" s="114" t="s">
        <v>96</v>
      </c>
      <c r="O34" s="114" t="s">
        <v>97</v>
      </c>
      <c r="P34" s="114" t="s">
        <v>149</v>
      </c>
    </row>
    <row r="35" spans="1:16" ht="11.25" customHeight="1" x14ac:dyDescent="0.25">
      <c r="A35" s="115" t="s">
        <v>35</v>
      </c>
      <c r="B35" s="116">
        <v>343829</v>
      </c>
      <c r="C35" s="116">
        <v>40916</v>
      </c>
      <c r="D35" s="117">
        <f>C35/B35</f>
        <v>0.11900101503945275</v>
      </c>
      <c r="E35" s="118">
        <v>21</v>
      </c>
      <c r="G35" s="116">
        <v>354763</v>
      </c>
      <c r="H35" s="116">
        <v>37043</v>
      </c>
      <c r="I35" s="117">
        <f>H35/G35</f>
        <v>0.10441618770841378</v>
      </c>
      <c r="J35" s="118">
        <v>22</v>
      </c>
      <c r="L35" s="116">
        <v>294401</v>
      </c>
      <c r="M35" s="116">
        <v>31020</v>
      </c>
      <c r="N35" s="117">
        <f t="shared" ref="N35" si="12">M35/L35</f>
        <v>0.1053664899236076</v>
      </c>
      <c r="O35" s="118">
        <v>22</v>
      </c>
      <c r="P35" s="119"/>
    </row>
    <row r="36" spans="1:16" ht="11.25" customHeight="1" x14ac:dyDescent="0.25">
      <c r="A36" s="121" t="s">
        <v>36</v>
      </c>
      <c r="B36" s="122">
        <v>346492</v>
      </c>
      <c r="C36" s="122">
        <v>28618</v>
      </c>
      <c r="D36" s="123">
        <f t="shared" ref="D36:D46" si="13">C36/B36</f>
        <v>8.2593537513131615E-2</v>
      </c>
      <c r="E36" s="124">
        <v>20</v>
      </c>
      <c r="G36" s="122">
        <v>353583</v>
      </c>
      <c r="H36" s="122">
        <v>26119</v>
      </c>
      <c r="I36" s="123">
        <f t="shared" ref="I36:I46" si="14">H36/G36</f>
        <v>7.3869501644592647E-2</v>
      </c>
      <c r="J36" s="124">
        <v>20</v>
      </c>
      <c r="L36" s="122">
        <v>293751</v>
      </c>
      <c r="M36" s="122">
        <v>21905</v>
      </c>
      <c r="N36" s="117">
        <f t="shared" ref="N36" si="15">M36/L36</f>
        <v>7.4569958910778181E-2</v>
      </c>
      <c r="O36" s="124">
        <v>20</v>
      </c>
      <c r="P36" s="125"/>
    </row>
    <row r="37" spans="1:16" ht="11.25" customHeight="1" x14ac:dyDescent="0.25">
      <c r="A37" s="115" t="s">
        <v>37</v>
      </c>
      <c r="B37" s="116">
        <v>348965</v>
      </c>
      <c r="C37" s="116">
        <v>26211</v>
      </c>
      <c r="D37" s="117">
        <f t="shared" si="13"/>
        <v>7.5110684452595528E-2</v>
      </c>
      <c r="E37" s="118">
        <v>21</v>
      </c>
      <c r="G37" s="116">
        <v>353611</v>
      </c>
      <c r="H37" s="116">
        <v>26132</v>
      </c>
      <c r="I37" s="117">
        <f t="shared" si="14"/>
        <v>7.390041599384635E-2</v>
      </c>
      <c r="J37" s="118">
        <v>22</v>
      </c>
      <c r="L37" s="116">
        <v>294061</v>
      </c>
      <c r="M37" s="116">
        <v>21487</v>
      </c>
      <c r="N37" s="117">
        <f t="shared" ref="N37" si="16">M37/L37</f>
        <v>7.3069873257589416E-2</v>
      </c>
      <c r="O37" s="118">
        <v>21</v>
      </c>
      <c r="P37" s="119">
        <v>0.95</v>
      </c>
    </row>
    <row r="38" spans="1:16" ht="11.25" customHeight="1" x14ac:dyDescent="0.25">
      <c r="A38" s="121" t="s">
        <v>38</v>
      </c>
      <c r="B38" s="122">
        <v>350910</v>
      </c>
      <c r="C38" s="122">
        <v>19355</v>
      </c>
      <c r="D38" s="123">
        <f t="shared" si="13"/>
        <v>5.5156592858567721E-2</v>
      </c>
      <c r="E38" s="124">
        <v>22</v>
      </c>
      <c r="G38" s="122">
        <v>354966</v>
      </c>
      <c r="H38" s="122">
        <v>29776</v>
      </c>
      <c r="I38" s="123">
        <f t="shared" si="14"/>
        <v>8.38840903072407E-2</v>
      </c>
      <c r="J38" s="124">
        <v>21</v>
      </c>
      <c r="L38" s="122">
        <v>294311</v>
      </c>
      <c r="M38" s="122">
        <f t="shared" ref="M38:M46" si="17">(L38*N38)*P38</f>
        <v>19750.408401931454</v>
      </c>
      <c r="N38" s="123">
        <f>I38</f>
        <v>8.38840903072407E-2</v>
      </c>
      <c r="O38" s="124">
        <v>22</v>
      </c>
      <c r="P38" s="125">
        <v>0.8</v>
      </c>
    </row>
    <row r="39" spans="1:16" ht="11.25" customHeight="1" x14ac:dyDescent="0.25">
      <c r="A39" s="115" t="s">
        <v>39</v>
      </c>
      <c r="B39" s="116">
        <v>352639</v>
      </c>
      <c r="C39" s="116">
        <v>20240</v>
      </c>
      <c r="D39" s="117">
        <f t="shared" si="13"/>
        <v>5.7395807043463712E-2</v>
      </c>
      <c r="E39" s="118">
        <v>23</v>
      </c>
      <c r="G39" s="116">
        <v>356213</v>
      </c>
      <c r="H39" s="116">
        <v>19687</v>
      </c>
      <c r="I39" s="117">
        <f t="shared" si="14"/>
        <v>5.5267494448546235E-2</v>
      </c>
      <c r="J39" s="118">
        <v>22</v>
      </c>
      <c r="L39" s="116">
        <v>294651</v>
      </c>
      <c r="M39" s="116">
        <f t="shared" si="17"/>
        <v>16284.622506758597</v>
      </c>
      <c r="N39" s="117">
        <f t="shared" ref="N39:N46" si="18">I39/J39*O39</f>
        <v>5.5267494448546235E-2</v>
      </c>
      <c r="O39" s="118">
        <v>22</v>
      </c>
      <c r="P39" s="125">
        <v>1</v>
      </c>
    </row>
    <row r="40" spans="1:16" ht="11.25" customHeight="1" x14ac:dyDescent="0.25">
      <c r="A40" s="121" t="s">
        <v>40</v>
      </c>
      <c r="B40" s="122">
        <v>354329</v>
      </c>
      <c r="C40" s="122">
        <v>18438</v>
      </c>
      <c r="D40" s="123">
        <f t="shared" si="13"/>
        <v>5.2036384264341894E-2</v>
      </c>
      <c r="E40" s="124">
        <v>20</v>
      </c>
      <c r="G40" s="122">
        <v>354634</v>
      </c>
      <c r="H40" s="122">
        <v>17091</v>
      </c>
      <c r="I40" s="123">
        <f t="shared" si="14"/>
        <v>4.8193348635494619E-2</v>
      </c>
      <c r="J40" s="124">
        <v>21</v>
      </c>
      <c r="L40" s="122">
        <v>294961</v>
      </c>
      <c r="M40" s="122">
        <f t="shared" si="17"/>
        <v>14485.923227005065</v>
      </c>
      <c r="N40" s="123">
        <f t="shared" si="18"/>
        <v>4.589842727189964E-2</v>
      </c>
      <c r="O40" s="124">
        <v>20</v>
      </c>
      <c r="P40" s="125">
        <v>1.07</v>
      </c>
    </row>
    <row r="41" spans="1:16" ht="11.25" customHeight="1" x14ac:dyDescent="0.25">
      <c r="A41" s="115" t="s">
        <v>41</v>
      </c>
      <c r="B41" s="116">
        <v>356914</v>
      </c>
      <c r="C41" s="116">
        <v>19000</v>
      </c>
      <c r="D41" s="117">
        <f t="shared" si="13"/>
        <v>5.3234112419238248E-2</v>
      </c>
      <c r="E41" s="118">
        <v>23</v>
      </c>
      <c r="G41" s="116">
        <v>356644</v>
      </c>
      <c r="H41" s="116">
        <v>18623</v>
      </c>
      <c r="I41" s="117">
        <f t="shared" si="14"/>
        <v>5.2217337176568228E-2</v>
      </c>
      <c r="J41" s="118">
        <v>21</v>
      </c>
      <c r="L41" s="116">
        <v>295481</v>
      </c>
      <c r="M41" s="116">
        <f t="shared" si="17"/>
        <v>16163.956292282392</v>
      </c>
      <c r="N41" s="117">
        <f t="shared" si="18"/>
        <v>5.4703877042119091E-2</v>
      </c>
      <c r="O41" s="118">
        <v>22</v>
      </c>
      <c r="P41" s="119">
        <v>1</v>
      </c>
    </row>
    <row r="42" spans="1:16" ht="11.25" customHeight="1" x14ac:dyDescent="0.25">
      <c r="A42" s="121" t="s">
        <v>42</v>
      </c>
      <c r="B42" s="122">
        <v>359047</v>
      </c>
      <c r="C42" s="122">
        <v>18881</v>
      </c>
      <c r="D42" s="123">
        <f t="shared" si="13"/>
        <v>5.2586430188805364E-2</v>
      </c>
      <c r="E42" s="124">
        <v>22</v>
      </c>
      <c r="G42" s="122">
        <v>358591</v>
      </c>
      <c r="H42" s="122">
        <v>18129</v>
      </c>
      <c r="I42" s="123">
        <f t="shared" si="14"/>
        <v>5.0556204701177665E-2</v>
      </c>
      <c r="J42" s="124">
        <v>23</v>
      </c>
      <c r="L42" s="122">
        <v>295911</v>
      </c>
      <c r="M42" s="122">
        <f t="shared" si="17"/>
        <v>14309.696346315828</v>
      </c>
      <c r="N42" s="123">
        <f t="shared" si="18"/>
        <v>4.8358108844604723E-2</v>
      </c>
      <c r="O42" s="124">
        <v>22</v>
      </c>
      <c r="P42" s="125">
        <v>1</v>
      </c>
    </row>
    <row r="43" spans="1:16" ht="11.25" customHeight="1" x14ac:dyDescent="0.25">
      <c r="A43" s="115" t="s">
        <v>43</v>
      </c>
      <c r="B43" s="116">
        <v>360778</v>
      </c>
      <c r="C43" s="116">
        <v>19315</v>
      </c>
      <c r="D43" s="117">
        <f t="shared" si="13"/>
        <v>5.3537078203216383E-2</v>
      </c>
      <c r="E43" s="118">
        <v>21</v>
      </c>
      <c r="G43" s="116">
        <v>360776</v>
      </c>
      <c r="H43" s="116">
        <v>15854</v>
      </c>
      <c r="I43" s="117">
        <f t="shared" si="14"/>
        <v>4.3944164800319312E-2</v>
      </c>
      <c r="J43" s="118">
        <v>19</v>
      </c>
      <c r="L43" s="116">
        <v>296221</v>
      </c>
      <c r="M43" s="116">
        <f t="shared" si="17"/>
        <v>13702.299411910933</v>
      </c>
      <c r="N43" s="117">
        <f t="shared" si="18"/>
        <v>4.6257015579283488E-2</v>
      </c>
      <c r="O43" s="118">
        <v>20</v>
      </c>
      <c r="P43" s="119">
        <v>1</v>
      </c>
    </row>
    <row r="44" spans="1:16" ht="11.25" customHeight="1" x14ac:dyDescent="0.25">
      <c r="A44" s="121" t="s">
        <v>44</v>
      </c>
      <c r="B44" s="122">
        <v>362237</v>
      </c>
      <c r="C44" s="122">
        <v>28062</v>
      </c>
      <c r="D44" s="123">
        <f t="shared" si="13"/>
        <v>7.7468618611571977E-2</v>
      </c>
      <c r="E44" s="124">
        <v>23</v>
      </c>
      <c r="G44" s="122">
        <v>362114</v>
      </c>
      <c r="H44" s="122">
        <v>29386</v>
      </c>
      <c r="I44" s="123">
        <f t="shared" si="14"/>
        <v>8.115123966485692E-2</v>
      </c>
      <c r="J44" s="124">
        <v>23</v>
      </c>
      <c r="L44" s="122">
        <v>296591</v>
      </c>
      <c r="M44" s="122">
        <f t="shared" si="17"/>
        <v>24068.72732343958</v>
      </c>
      <c r="N44" s="123">
        <f t="shared" si="18"/>
        <v>8.115123966485692E-2</v>
      </c>
      <c r="O44" s="124">
        <v>23</v>
      </c>
      <c r="P44" s="125">
        <v>1</v>
      </c>
    </row>
    <row r="45" spans="1:16" ht="11.25" customHeight="1" x14ac:dyDescent="0.25">
      <c r="A45" s="115" t="s">
        <v>45</v>
      </c>
      <c r="B45" s="116">
        <v>362975</v>
      </c>
      <c r="C45" s="116">
        <v>28754</v>
      </c>
      <c r="D45" s="117">
        <f t="shared" si="13"/>
        <v>7.9217576968110756E-2</v>
      </c>
      <c r="E45" s="118">
        <v>21</v>
      </c>
      <c r="G45" s="116">
        <v>363162</v>
      </c>
      <c r="H45" s="116">
        <v>29690</v>
      </c>
      <c r="I45" s="117">
        <f t="shared" si="14"/>
        <v>8.1754148286439662E-2</v>
      </c>
      <c r="J45" s="118">
        <v>20</v>
      </c>
      <c r="L45" s="116">
        <v>296841</v>
      </c>
      <c r="M45" s="116">
        <f t="shared" si="17"/>
        <v>23054.583974920286</v>
      </c>
      <c r="N45" s="117">
        <f t="shared" si="18"/>
        <v>7.7666440872117687E-2</v>
      </c>
      <c r="O45" s="118">
        <v>19</v>
      </c>
      <c r="P45" s="119">
        <v>1</v>
      </c>
    </row>
    <row r="46" spans="1:16" ht="11.25" customHeight="1" x14ac:dyDescent="0.25">
      <c r="A46" s="121" t="s">
        <v>46</v>
      </c>
      <c r="B46" s="122">
        <v>364217.15321607573</v>
      </c>
      <c r="C46" s="122">
        <v>35273</v>
      </c>
      <c r="D46" s="123">
        <f t="shared" si="13"/>
        <v>9.684607023182655E-2</v>
      </c>
      <c r="E46" s="124">
        <v>22</v>
      </c>
      <c r="G46" s="122">
        <v>364420</v>
      </c>
      <c r="H46" s="122">
        <v>32000</v>
      </c>
      <c r="I46" s="123">
        <f t="shared" si="14"/>
        <v>8.781076779540091E-2</v>
      </c>
      <c r="J46" s="124">
        <v>19</v>
      </c>
      <c r="L46" s="122">
        <v>297041</v>
      </c>
      <c r="M46" s="122">
        <f t="shared" si="17"/>
        <v>27456.20871233019</v>
      </c>
      <c r="N46" s="123">
        <f t="shared" si="18"/>
        <v>9.2432387153053588E-2</v>
      </c>
      <c r="O46" s="124">
        <v>20</v>
      </c>
      <c r="P46" s="125">
        <v>1</v>
      </c>
    </row>
    <row r="47" spans="1:16" ht="11.25" customHeight="1" x14ac:dyDescent="0.25">
      <c r="A47" s="114" t="s">
        <v>98</v>
      </c>
      <c r="B47" s="113">
        <f>SUM(B35:B46)</f>
        <v>4263332.1532160761</v>
      </c>
      <c r="C47" s="113">
        <f>SUM(C35:C46)</f>
        <v>303063</v>
      </c>
      <c r="D47" s="114"/>
      <c r="E47" s="114"/>
      <c r="G47" s="113">
        <f t="shared" ref="G47:H47" si="19">SUM(G35:G46)</f>
        <v>4293477</v>
      </c>
      <c r="H47" s="113">
        <f t="shared" si="19"/>
        <v>299530</v>
      </c>
      <c r="I47" s="114"/>
      <c r="J47" s="114"/>
      <c r="L47" s="113">
        <f t="shared" ref="L47:M47" si="20">SUM(L35:L46)</f>
        <v>3544222</v>
      </c>
      <c r="M47" s="113">
        <f t="shared" si="20"/>
        <v>243688.42619689432</v>
      </c>
      <c r="N47" s="114"/>
      <c r="O47" s="114"/>
      <c r="P47" s="114"/>
    </row>
    <row r="49" spans="1:18" ht="11.25" customHeight="1" x14ac:dyDescent="0.25">
      <c r="A49" s="235">
        <v>2017</v>
      </c>
      <c r="B49" s="235"/>
      <c r="C49" s="235"/>
      <c r="D49" s="235"/>
      <c r="E49" s="235"/>
      <c r="G49" s="235">
        <v>2018</v>
      </c>
      <c r="H49" s="235"/>
      <c r="I49" s="235"/>
      <c r="J49" s="235"/>
      <c r="L49" s="237">
        <v>2019</v>
      </c>
      <c r="M49" s="238"/>
      <c r="N49" s="238"/>
      <c r="O49" s="238"/>
      <c r="P49" s="238"/>
    </row>
    <row r="50" spans="1:18" ht="11.25" customHeight="1" x14ac:dyDescent="0.25">
      <c r="A50" s="111" t="s">
        <v>101</v>
      </c>
      <c r="B50" s="112" t="s">
        <v>94</v>
      </c>
      <c r="C50" s="113" t="s">
        <v>95</v>
      </c>
      <c r="D50" s="114" t="s">
        <v>96</v>
      </c>
      <c r="E50" s="114" t="s">
        <v>97</v>
      </c>
      <c r="G50" s="112" t="s">
        <v>94</v>
      </c>
      <c r="H50" s="113" t="s">
        <v>95</v>
      </c>
      <c r="I50" s="114" t="s">
        <v>96</v>
      </c>
      <c r="J50" s="114" t="s">
        <v>97</v>
      </c>
      <c r="L50" s="112" t="s">
        <v>94</v>
      </c>
      <c r="M50" s="113" t="s">
        <v>95</v>
      </c>
      <c r="N50" s="114" t="s">
        <v>96</v>
      </c>
      <c r="O50" s="114" t="s">
        <v>97</v>
      </c>
      <c r="P50" s="114" t="s">
        <v>149</v>
      </c>
    </row>
    <row r="51" spans="1:18" ht="11.25" customHeight="1" x14ac:dyDescent="0.25">
      <c r="A51" s="115" t="s">
        <v>35</v>
      </c>
      <c r="B51" s="116">
        <v>324910</v>
      </c>
      <c r="C51" s="116">
        <v>18490</v>
      </c>
      <c r="D51" s="117">
        <f>C51/B51</f>
        <v>5.690806684928134E-2</v>
      </c>
      <c r="E51" s="118">
        <v>22</v>
      </c>
      <c r="G51" s="116">
        <v>436312</v>
      </c>
      <c r="H51" s="116">
        <v>85095</v>
      </c>
      <c r="I51" s="117">
        <f>H51/G51</f>
        <v>0.1950324538403711</v>
      </c>
      <c r="J51" s="118">
        <v>22</v>
      </c>
      <c r="L51" s="116">
        <v>401153</v>
      </c>
      <c r="M51" s="116">
        <v>41343</v>
      </c>
      <c r="N51" s="117">
        <v>0.15097405890319218</v>
      </c>
      <c r="O51" s="118">
        <v>22</v>
      </c>
      <c r="P51" s="119"/>
      <c r="Q51" s="120"/>
      <c r="R51" s="126"/>
    </row>
    <row r="52" spans="1:18" ht="11.25" customHeight="1" x14ac:dyDescent="0.25">
      <c r="A52" s="121" t="s">
        <v>36</v>
      </c>
      <c r="B52" s="122">
        <v>330239</v>
      </c>
      <c r="C52" s="122">
        <v>14329</v>
      </c>
      <c r="D52" s="123">
        <f t="shared" ref="D52:D62" si="21">C52/B52</f>
        <v>4.3389787396400786E-2</v>
      </c>
      <c r="E52" s="124">
        <v>20</v>
      </c>
      <c r="G52" s="122">
        <v>438390</v>
      </c>
      <c r="H52" s="122">
        <v>62413</v>
      </c>
      <c r="I52" s="123">
        <f t="shared" ref="I52:I62" si="22">H52/G52</f>
        <v>0.14236866716850294</v>
      </c>
      <c r="J52" s="124">
        <v>20</v>
      </c>
      <c r="L52" s="122">
        <v>395446</v>
      </c>
      <c r="M52" s="122">
        <v>32365</v>
      </c>
      <c r="N52" s="123">
        <v>0.11025479444874405</v>
      </c>
      <c r="O52" s="124">
        <v>20</v>
      </c>
      <c r="P52" s="125"/>
      <c r="Q52" s="120"/>
      <c r="R52" s="126"/>
    </row>
    <row r="53" spans="1:18" ht="11.25" customHeight="1" x14ac:dyDescent="0.25">
      <c r="A53" s="115" t="s">
        <v>37</v>
      </c>
      <c r="B53" s="116">
        <v>336731</v>
      </c>
      <c r="C53" s="116">
        <v>17113</v>
      </c>
      <c r="D53" s="117">
        <f t="shared" si="21"/>
        <v>5.0820981733193556E-2</v>
      </c>
      <c r="E53" s="118">
        <v>23</v>
      </c>
      <c r="G53" s="116">
        <v>433175</v>
      </c>
      <c r="H53" s="116">
        <v>58489</v>
      </c>
      <c r="I53" s="117">
        <f t="shared" si="22"/>
        <v>0.1350239510590408</v>
      </c>
      <c r="J53" s="118">
        <v>22</v>
      </c>
      <c r="L53" s="116">
        <v>397736</v>
      </c>
      <c r="M53" s="116">
        <f t="shared" ref="M53:M62" si="23">(L53*N53)*P53</f>
        <v>37675.111040131625</v>
      </c>
      <c r="N53" s="117">
        <v>9.9709384167365259E-2</v>
      </c>
      <c r="O53" s="118">
        <v>21</v>
      </c>
      <c r="P53" s="119">
        <v>0.95</v>
      </c>
      <c r="Q53" s="120"/>
      <c r="R53" s="126"/>
    </row>
    <row r="54" spans="1:18" ht="11.25" customHeight="1" x14ac:dyDescent="0.25">
      <c r="A54" s="121" t="s">
        <v>38</v>
      </c>
      <c r="B54" s="122">
        <v>341013</v>
      </c>
      <c r="C54" s="122">
        <v>14044</v>
      </c>
      <c r="D54" s="123">
        <f t="shared" si="21"/>
        <v>4.118318069985602E-2</v>
      </c>
      <c r="E54" s="124">
        <v>20</v>
      </c>
      <c r="G54" s="122">
        <v>468180</v>
      </c>
      <c r="H54" s="122">
        <v>66815</v>
      </c>
      <c r="I54" s="123">
        <f t="shared" si="22"/>
        <v>0.14271220470759111</v>
      </c>
      <c r="J54" s="124">
        <v>21</v>
      </c>
      <c r="L54" s="122">
        <v>401096</v>
      </c>
      <c r="M54" s="122">
        <f t="shared" si="23"/>
        <v>44147.693953446636</v>
      </c>
      <c r="N54" s="123">
        <v>0.11586068370939058</v>
      </c>
      <c r="O54" s="124">
        <v>22</v>
      </c>
      <c r="P54" s="125">
        <v>0.95</v>
      </c>
      <c r="Q54" s="120"/>
      <c r="R54" s="126"/>
    </row>
    <row r="55" spans="1:18" ht="11.25" customHeight="1" x14ac:dyDescent="0.25">
      <c r="A55" s="115" t="s">
        <v>39</v>
      </c>
      <c r="B55" s="116">
        <v>347819</v>
      </c>
      <c r="C55" s="116">
        <v>17722</v>
      </c>
      <c r="D55" s="117">
        <f t="shared" si="21"/>
        <v>5.0951788142683405E-2</v>
      </c>
      <c r="E55" s="118">
        <v>23</v>
      </c>
      <c r="G55" s="116">
        <v>477835</v>
      </c>
      <c r="H55" s="116">
        <v>48958</v>
      </c>
      <c r="I55" s="117">
        <f t="shared" si="22"/>
        <v>0.10245796143020081</v>
      </c>
      <c r="J55" s="118">
        <v>22</v>
      </c>
      <c r="L55" s="116">
        <v>403306</v>
      </c>
      <c r="M55" s="116">
        <f t="shared" si="23"/>
        <v>33811.121885675813</v>
      </c>
      <c r="N55" s="117">
        <v>8.8247272831301432E-2</v>
      </c>
      <c r="O55" s="118">
        <v>22</v>
      </c>
      <c r="P55" s="125">
        <v>0.95</v>
      </c>
      <c r="Q55" s="220"/>
      <c r="R55" s="126"/>
    </row>
    <row r="56" spans="1:18" ht="11.25" customHeight="1" x14ac:dyDescent="0.25">
      <c r="A56" s="121" t="s">
        <v>40</v>
      </c>
      <c r="B56" s="122">
        <v>354384</v>
      </c>
      <c r="C56" s="122">
        <v>17816</v>
      </c>
      <c r="D56" s="123">
        <f t="shared" si="21"/>
        <v>5.0273150029346694E-2</v>
      </c>
      <c r="E56" s="124">
        <v>22</v>
      </c>
      <c r="G56" s="122">
        <v>456379</v>
      </c>
      <c r="H56" s="122">
        <v>37693</v>
      </c>
      <c r="I56" s="123">
        <f t="shared" si="22"/>
        <v>8.2591442638684079E-2</v>
      </c>
      <c r="J56" s="124">
        <v>21</v>
      </c>
      <c r="L56" s="122">
        <v>405116</v>
      </c>
      <c r="M56" s="122">
        <f t="shared" si="23"/>
        <v>26034.220131330396</v>
      </c>
      <c r="N56" s="123">
        <v>6.7645914364048029E-2</v>
      </c>
      <c r="O56" s="124">
        <v>20</v>
      </c>
      <c r="P56" s="125">
        <v>0.95</v>
      </c>
      <c r="Q56" s="120"/>
      <c r="R56" s="126"/>
    </row>
    <row r="57" spans="1:18" ht="11.25" customHeight="1" x14ac:dyDescent="0.25">
      <c r="A57" s="115" t="s">
        <v>41</v>
      </c>
      <c r="B57" s="116">
        <v>357605</v>
      </c>
      <c r="C57" s="116">
        <v>14363</v>
      </c>
      <c r="D57" s="117">
        <f t="shared" si="21"/>
        <v>4.0164427231162876E-2</v>
      </c>
      <c r="E57" s="118">
        <v>21</v>
      </c>
      <c r="G57" s="116">
        <v>438146</v>
      </c>
      <c r="H57" s="116">
        <v>30340</v>
      </c>
      <c r="I57" s="117">
        <f t="shared" si="22"/>
        <v>6.9246324284599203E-2</v>
      </c>
      <c r="J57" s="118">
        <v>21</v>
      </c>
      <c r="L57" s="116">
        <v>407536</v>
      </c>
      <c r="M57" s="116">
        <f t="shared" si="23"/>
        <v>25380.775707569712</v>
      </c>
      <c r="N57" s="117">
        <v>6.2278610251780733E-2</v>
      </c>
      <c r="O57" s="118">
        <v>22</v>
      </c>
      <c r="P57" s="119">
        <v>1</v>
      </c>
      <c r="Q57" s="120"/>
      <c r="R57" s="126"/>
    </row>
    <row r="58" spans="1:18" ht="11.25" customHeight="1" x14ac:dyDescent="0.25">
      <c r="A58" s="121" t="s">
        <v>42</v>
      </c>
      <c r="B58" s="122">
        <v>360329</v>
      </c>
      <c r="C58" s="122">
        <v>17938</v>
      </c>
      <c r="D58" s="123">
        <f t="shared" si="21"/>
        <v>4.9782282303117431E-2</v>
      </c>
      <c r="E58" s="124">
        <v>23</v>
      </c>
      <c r="G58" s="122">
        <v>436291</v>
      </c>
      <c r="H58" s="122">
        <v>38780</v>
      </c>
      <c r="I58" s="123">
        <f t="shared" si="22"/>
        <v>8.8885629087008436E-2</v>
      </c>
      <c r="J58" s="124">
        <v>23</v>
      </c>
      <c r="L58" s="122">
        <v>408786</v>
      </c>
      <c r="M58" s="122">
        <f t="shared" si="23"/>
        <v>29805.843103558487</v>
      </c>
      <c r="N58" s="123">
        <v>7.2913072129570211E-2</v>
      </c>
      <c r="O58" s="124">
        <v>22</v>
      </c>
      <c r="P58" s="125">
        <v>1</v>
      </c>
      <c r="Q58" s="120"/>
      <c r="R58" s="126"/>
    </row>
    <row r="59" spans="1:18" ht="11.25" customHeight="1" x14ac:dyDescent="0.25">
      <c r="A59" s="115" t="s">
        <v>43</v>
      </c>
      <c r="B59" s="116">
        <v>366224</v>
      </c>
      <c r="C59" s="116">
        <v>16221</v>
      </c>
      <c r="D59" s="117">
        <f t="shared" si="21"/>
        <v>4.429256411376644E-2</v>
      </c>
      <c r="E59" s="118">
        <v>21</v>
      </c>
      <c r="G59" s="116">
        <v>425414</v>
      </c>
      <c r="H59" s="116">
        <v>27778</v>
      </c>
      <c r="I59" s="117">
        <f t="shared" si="22"/>
        <v>6.5296393630675062E-2</v>
      </c>
      <c r="J59" s="118">
        <v>19</v>
      </c>
      <c r="L59" s="116">
        <v>409846</v>
      </c>
      <c r="M59" s="116">
        <f t="shared" si="23"/>
        <v>24128.81795482837</v>
      </c>
      <c r="N59" s="117">
        <v>5.8872888730958382E-2</v>
      </c>
      <c r="O59" s="118">
        <v>20</v>
      </c>
      <c r="P59" s="119">
        <v>1</v>
      </c>
      <c r="Q59" s="120"/>
      <c r="R59" s="126"/>
    </row>
    <row r="60" spans="1:18" ht="11.25" customHeight="1" x14ac:dyDescent="0.25">
      <c r="A60" s="121" t="s">
        <v>44</v>
      </c>
      <c r="B60" s="122">
        <v>367511</v>
      </c>
      <c r="C60" s="122">
        <v>20151</v>
      </c>
      <c r="D60" s="123">
        <f t="shared" si="21"/>
        <v>5.4831011860869472E-2</v>
      </c>
      <c r="E60" s="124">
        <v>22</v>
      </c>
      <c r="G60" s="122">
        <v>415055</v>
      </c>
      <c r="H60" s="122">
        <v>33869</v>
      </c>
      <c r="I60" s="123">
        <f t="shared" si="22"/>
        <v>8.1601233571454379E-2</v>
      </c>
      <c r="J60" s="124">
        <v>23</v>
      </c>
      <c r="L60" s="122">
        <v>410816</v>
      </c>
      <c r="M60" s="122">
        <f t="shared" si="23"/>
        <v>28862.871257261912</v>
      </c>
      <c r="N60" s="123">
        <v>7.0257417572007694E-2</v>
      </c>
      <c r="O60" s="124">
        <v>23</v>
      </c>
      <c r="P60" s="125">
        <v>1</v>
      </c>
      <c r="Q60" s="120"/>
      <c r="R60" s="126"/>
    </row>
    <row r="61" spans="1:18" ht="11.25" customHeight="1" x14ac:dyDescent="0.25">
      <c r="A61" s="115" t="s">
        <v>45</v>
      </c>
      <c r="B61" s="116">
        <v>373797</v>
      </c>
      <c r="C61" s="116">
        <v>19697</v>
      </c>
      <c r="D61" s="117">
        <f t="shared" si="21"/>
        <v>5.2694376894410602E-2</v>
      </c>
      <c r="E61" s="118">
        <v>22</v>
      </c>
      <c r="G61" s="116">
        <v>403415</v>
      </c>
      <c r="H61" s="116">
        <v>26910</v>
      </c>
      <c r="I61" s="117">
        <f t="shared" si="22"/>
        <v>6.670550177856549E-2</v>
      </c>
      <c r="J61" s="118">
        <v>20</v>
      </c>
      <c r="L61" s="116">
        <v>412496</v>
      </c>
      <c r="M61" s="116">
        <f t="shared" si="23"/>
        <v>22289.939504160826</v>
      </c>
      <c r="N61" s="117">
        <v>5.4036740972423551E-2</v>
      </c>
      <c r="O61" s="118">
        <v>19</v>
      </c>
      <c r="P61" s="119">
        <v>1</v>
      </c>
      <c r="Q61" s="120"/>
      <c r="R61" s="126"/>
    </row>
    <row r="62" spans="1:18" ht="11.25" customHeight="1" x14ac:dyDescent="0.25">
      <c r="A62" s="121" t="s">
        <v>46</v>
      </c>
      <c r="B62" s="122">
        <v>377772</v>
      </c>
      <c r="C62" s="122">
        <v>19214</v>
      </c>
      <c r="D62" s="123">
        <f t="shared" si="21"/>
        <v>5.0861366115011172E-2</v>
      </c>
      <c r="E62" s="124">
        <v>21</v>
      </c>
      <c r="G62" s="122">
        <v>398684</v>
      </c>
      <c r="H62" s="122">
        <v>24000</v>
      </c>
      <c r="I62" s="123">
        <f t="shared" si="22"/>
        <v>6.0198051589730212E-2</v>
      </c>
      <c r="J62" s="124">
        <v>19</v>
      </c>
      <c r="L62" s="122">
        <v>413556</v>
      </c>
      <c r="M62" s="122">
        <f t="shared" si="23"/>
        <v>21943.401300435227</v>
      </c>
      <c r="N62" s="123">
        <v>5.3060290022234537E-2</v>
      </c>
      <c r="O62" s="124">
        <v>20</v>
      </c>
      <c r="P62" s="125">
        <v>1</v>
      </c>
      <c r="Q62" s="120"/>
      <c r="R62" s="126"/>
    </row>
    <row r="63" spans="1:18" ht="11.25" customHeight="1" x14ac:dyDescent="0.25">
      <c r="A63" s="114" t="s">
        <v>98</v>
      </c>
      <c r="B63" s="113">
        <f>SUM(B51:B62)</f>
        <v>4238334</v>
      </c>
      <c r="C63" s="113">
        <f>SUM(C51:C62)</f>
        <v>207098</v>
      </c>
      <c r="D63" s="114"/>
      <c r="E63" s="114"/>
      <c r="G63" s="113">
        <f t="shared" ref="G63:H63" si="24">SUM(G51:G62)</f>
        <v>5227276</v>
      </c>
      <c r="H63" s="113">
        <f t="shared" si="24"/>
        <v>541140</v>
      </c>
      <c r="I63" s="114"/>
      <c r="J63" s="114"/>
      <c r="L63" s="113">
        <f t="shared" ref="L63:M63" si="25">SUM(L51:L62)</f>
        <v>4866889</v>
      </c>
      <c r="M63" s="113">
        <f t="shared" si="25"/>
        <v>367787.79583839903</v>
      </c>
      <c r="N63" s="114"/>
      <c r="O63" s="114"/>
      <c r="P63" s="114"/>
    </row>
    <row r="64" spans="1:18" ht="11.25" customHeight="1" x14ac:dyDescent="0.25">
      <c r="F64" s="120"/>
    </row>
    <row r="65" spans="1:18" ht="11.25" customHeight="1" x14ac:dyDescent="0.25">
      <c r="A65" s="236">
        <v>2017</v>
      </c>
      <c r="B65" s="236"/>
      <c r="C65" s="236"/>
      <c r="D65" s="236"/>
      <c r="E65" s="236"/>
      <c r="G65" s="236">
        <v>2018</v>
      </c>
      <c r="H65" s="236"/>
      <c r="I65" s="236"/>
      <c r="J65" s="236"/>
      <c r="L65" s="239">
        <v>2019</v>
      </c>
      <c r="M65" s="239"/>
      <c r="N65" s="239"/>
      <c r="O65" s="239"/>
      <c r="P65" s="239"/>
    </row>
    <row r="66" spans="1:18" ht="11.25" customHeight="1" x14ac:dyDescent="0.25">
      <c r="A66" s="111" t="s">
        <v>102</v>
      </c>
      <c r="B66" s="112" t="s">
        <v>94</v>
      </c>
      <c r="C66" s="113" t="s">
        <v>95</v>
      </c>
      <c r="D66" s="114" t="s">
        <v>96</v>
      </c>
      <c r="E66" s="114" t="s">
        <v>97</v>
      </c>
      <c r="G66" s="112" t="s">
        <v>94</v>
      </c>
      <c r="H66" s="113" t="s">
        <v>95</v>
      </c>
      <c r="I66" s="114" t="s">
        <v>96</v>
      </c>
      <c r="J66" s="114" t="s">
        <v>97</v>
      </c>
      <c r="L66" s="112" t="s">
        <v>94</v>
      </c>
      <c r="M66" s="113" t="s">
        <v>95</v>
      </c>
      <c r="N66" s="114" t="s">
        <v>96</v>
      </c>
      <c r="O66" s="114" t="s">
        <v>97</v>
      </c>
      <c r="P66" s="114" t="s">
        <v>149</v>
      </c>
    </row>
    <row r="67" spans="1:18" ht="11.25" customHeight="1" x14ac:dyDescent="0.25">
      <c r="A67" s="115" t="s">
        <v>35</v>
      </c>
      <c r="B67" s="116">
        <v>338811</v>
      </c>
      <c r="C67" s="116">
        <v>63786</v>
      </c>
      <c r="D67" s="117">
        <f>C67/B67</f>
        <v>0.18826425352187504</v>
      </c>
      <c r="E67" s="118">
        <v>22</v>
      </c>
      <c r="G67" s="116">
        <v>454729</v>
      </c>
      <c r="H67" s="116">
        <v>50331</v>
      </c>
      <c r="I67" s="117">
        <f>H67/G67</f>
        <v>0.11068350600027708</v>
      </c>
      <c r="J67" s="118">
        <v>22</v>
      </c>
      <c r="L67" s="116">
        <v>419954</v>
      </c>
      <c r="M67" s="116">
        <v>35553</v>
      </c>
      <c r="N67" s="117">
        <v>8.5298652392343632E-2</v>
      </c>
      <c r="O67" s="118">
        <v>22</v>
      </c>
      <c r="P67" s="119"/>
      <c r="Q67" s="120"/>
      <c r="R67" s="126"/>
    </row>
    <row r="68" spans="1:18" ht="11.25" customHeight="1" x14ac:dyDescent="0.25">
      <c r="A68" s="121" t="s">
        <v>36</v>
      </c>
      <c r="B68" s="122">
        <v>344197</v>
      </c>
      <c r="C68" s="122">
        <v>55907</v>
      </c>
      <c r="D68" s="123">
        <f t="shared" ref="D68:D78" si="26">C68/B68</f>
        <v>0.16242733085994357</v>
      </c>
      <c r="E68" s="124">
        <v>20</v>
      </c>
      <c r="G68" s="122">
        <v>456667</v>
      </c>
      <c r="H68" s="122">
        <v>41843</v>
      </c>
      <c r="I68" s="123">
        <f t="shared" ref="I68:I78" si="27">H68/G68</f>
        <v>9.1626940418291669E-2</v>
      </c>
      <c r="J68" s="124">
        <v>20</v>
      </c>
      <c r="L68" s="122">
        <v>414145</v>
      </c>
      <c r="M68" s="122">
        <v>25254</v>
      </c>
      <c r="N68" s="123">
        <v>7.0665413832699128E-2</v>
      </c>
      <c r="O68" s="124">
        <v>20</v>
      </c>
      <c r="P68" s="125"/>
      <c r="Q68" s="120"/>
      <c r="R68" s="126"/>
    </row>
    <row r="69" spans="1:18" ht="11.25" customHeight="1" x14ac:dyDescent="0.25">
      <c r="A69" s="115" t="s">
        <v>37</v>
      </c>
      <c r="B69" s="116">
        <v>351570</v>
      </c>
      <c r="C69" s="116">
        <v>64292</v>
      </c>
      <c r="D69" s="117">
        <f t="shared" si="26"/>
        <v>0.18287112097164149</v>
      </c>
      <c r="E69" s="118">
        <v>23</v>
      </c>
      <c r="G69" s="116">
        <v>451836</v>
      </c>
      <c r="H69" s="116">
        <v>44017</v>
      </c>
      <c r="I69" s="117">
        <f t="shared" si="27"/>
        <v>9.7418089749378087E-2</v>
      </c>
      <c r="J69" s="118">
        <v>22</v>
      </c>
      <c r="L69" s="116">
        <v>416135</v>
      </c>
      <c r="M69" s="116">
        <f t="shared" ref="M69:M78" si="28">(L69*N69)*P69</f>
        <v>28387.084567496939</v>
      </c>
      <c r="N69" s="117">
        <v>7.1806364881581167E-2</v>
      </c>
      <c r="O69" s="118">
        <v>21</v>
      </c>
      <c r="P69" s="119">
        <v>0.95</v>
      </c>
      <c r="Q69" s="120"/>
      <c r="R69" s="126"/>
    </row>
    <row r="70" spans="1:18" ht="11.25" customHeight="1" x14ac:dyDescent="0.25">
      <c r="A70" s="121" t="s">
        <v>38</v>
      </c>
      <c r="B70" s="122">
        <v>356036</v>
      </c>
      <c r="C70" s="122">
        <v>56398</v>
      </c>
      <c r="D70" s="123">
        <f t="shared" si="26"/>
        <v>0.15840532979811031</v>
      </c>
      <c r="E70" s="124">
        <v>20</v>
      </c>
      <c r="G70" s="122">
        <v>487531</v>
      </c>
      <c r="H70" s="122">
        <v>45030</v>
      </c>
      <c r="I70" s="123">
        <f t="shared" si="27"/>
        <v>9.2363357407016164E-2</v>
      </c>
      <c r="J70" s="124">
        <v>21</v>
      </c>
      <c r="L70" s="122">
        <v>419425</v>
      </c>
      <c r="M70" s="122">
        <f t="shared" si="28"/>
        <v>29788.61540393078</v>
      </c>
      <c r="N70" s="123">
        <v>7.4760534701783538E-2</v>
      </c>
      <c r="O70" s="124">
        <v>22</v>
      </c>
      <c r="P70" s="125">
        <v>0.95</v>
      </c>
      <c r="Q70" s="120"/>
      <c r="R70" s="126"/>
    </row>
    <row r="71" spans="1:18" ht="11.25" customHeight="1" x14ac:dyDescent="0.25">
      <c r="A71" s="115" t="s">
        <v>39</v>
      </c>
      <c r="B71" s="116">
        <v>363287</v>
      </c>
      <c r="C71" s="116">
        <v>63996</v>
      </c>
      <c r="D71" s="117">
        <f t="shared" si="26"/>
        <v>0.17615824403295466</v>
      </c>
      <c r="E71" s="118">
        <v>23</v>
      </c>
      <c r="G71" s="116">
        <v>497445</v>
      </c>
      <c r="H71" s="116">
        <v>42216</v>
      </c>
      <c r="I71" s="117">
        <f t="shared" si="27"/>
        <v>8.4865663540692943E-2</v>
      </c>
      <c r="J71" s="118">
        <v>22</v>
      </c>
      <c r="L71" s="116">
        <v>421565</v>
      </c>
      <c r="M71" s="116">
        <f t="shared" si="28"/>
        <v>28575.476585754423</v>
      </c>
      <c r="N71" s="117">
        <v>7.288631387665806E-2</v>
      </c>
      <c r="O71" s="118">
        <v>22</v>
      </c>
      <c r="P71" s="119">
        <v>0.93</v>
      </c>
      <c r="Q71" s="120"/>
      <c r="R71" s="126"/>
    </row>
    <row r="72" spans="1:18" ht="11.25" customHeight="1" x14ac:dyDescent="0.25">
      <c r="A72" s="121" t="s">
        <v>40</v>
      </c>
      <c r="B72" s="122">
        <v>370201</v>
      </c>
      <c r="C72" s="122">
        <v>61393</v>
      </c>
      <c r="D72" s="123">
        <f t="shared" si="26"/>
        <v>0.16583693723139592</v>
      </c>
      <c r="E72" s="124">
        <v>22</v>
      </c>
      <c r="G72" s="122">
        <v>475934</v>
      </c>
      <c r="H72" s="122">
        <v>36105</v>
      </c>
      <c r="I72" s="123">
        <f t="shared" si="27"/>
        <v>7.5861358927918579E-2</v>
      </c>
      <c r="J72" s="124">
        <v>21</v>
      </c>
      <c r="L72" s="122">
        <v>423475</v>
      </c>
      <c r="M72" s="122">
        <f t="shared" si="28"/>
        <v>24178.865556874942</v>
      </c>
      <c r="N72" s="123">
        <v>6.206122109994415E-2</v>
      </c>
      <c r="O72" s="124">
        <v>20</v>
      </c>
      <c r="P72" s="125">
        <v>0.92</v>
      </c>
      <c r="Q72" s="120"/>
      <c r="R72" s="126"/>
    </row>
    <row r="73" spans="1:18" ht="11.25" customHeight="1" x14ac:dyDescent="0.25">
      <c r="A73" s="115" t="s">
        <v>41</v>
      </c>
      <c r="B73" s="116">
        <v>373559</v>
      </c>
      <c r="C73" s="116">
        <v>53857</v>
      </c>
      <c r="D73" s="117">
        <f t="shared" si="26"/>
        <v>0.14417267419604399</v>
      </c>
      <c r="E73" s="118">
        <v>21</v>
      </c>
      <c r="G73" s="116">
        <v>457761</v>
      </c>
      <c r="H73" s="116">
        <v>34875</v>
      </c>
      <c r="I73" s="117">
        <f t="shared" si="27"/>
        <v>7.6186044682705609E-2</v>
      </c>
      <c r="J73" s="118">
        <v>21</v>
      </c>
      <c r="L73" s="116">
        <v>426015</v>
      </c>
      <c r="M73" s="116">
        <f t="shared" si="28"/>
        <v>29209.477748858757</v>
      </c>
      <c r="N73" s="117">
        <v>6.8564434935058052E-2</v>
      </c>
      <c r="O73" s="118">
        <v>22</v>
      </c>
      <c r="P73" s="119">
        <v>1</v>
      </c>
      <c r="Q73" s="120"/>
      <c r="R73" s="126"/>
    </row>
    <row r="74" spans="1:18" ht="11.25" customHeight="1" x14ac:dyDescent="0.25">
      <c r="A74" s="121" t="s">
        <v>42</v>
      </c>
      <c r="B74" s="122">
        <v>376451</v>
      </c>
      <c r="C74" s="122">
        <v>65124</v>
      </c>
      <c r="D74" s="123">
        <f t="shared" si="26"/>
        <v>0.17299462612664065</v>
      </c>
      <c r="E74" s="124">
        <v>23</v>
      </c>
      <c r="G74" s="122">
        <v>456247</v>
      </c>
      <c r="H74" s="122">
        <v>39579</v>
      </c>
      <c r="I74" s="123">
        <f t="shared" si="27"/>
        <v>8.6749063555486394E-2</v>
      </c>
      <c r="J74" s="124">
        <v>23</v>
      </c>
      <c r="L74" s="122">
        <v>427415</v>
      </c>
      <c r="M74" s="122">
        <f t="shared" si="28"/>
        <v>30456.497046614266</v>
      </c>
      <c r="N74" s="123">
        <v>7.1257436090484114E-2</v>
      </c>
      <c r="O74" s="124">
        <v>22</v>
      </c>
      <c r="P74" s="125">
        <v>1</v>
      </c>
      <c r="Q74" s="120"/>
      <c r="R74" s="126"/>
    </row>
    <row r="75" spans="1:18" ht="11.25" customHeight="1" x14ac:dyDescent="0.25">
      <c r="A75" s="115" t="s">
        <v>43</v>
      </c>
      <c r="B75" s="116">
        <v>382507</v>
      </c>
      <c r="C75" s="116">
        <v>58434</v>
      </c>
      <c r="D75" s="117">
        <f t="shared" si="26"/>
        <v>0.15276583173641267</v>
      </c>
      <c r="E75" s="118">
        <v>21</v>
      </c>
      <c r="G75" s="116">
        <v>445238</v>
      </c>
      <c r="H75" s="116">
        <v>29607</v>
      </c>
      <c r="I75" s="117">
        <f t="shared" si="27"/>
        <v>6.6497019571554988E-2</v>
      </c>
      <c r="J75" s="118">
        <v>19</v>
      </c>
      <c r="L75" s="116">
        <v>428565</v>
      </c>
      <c r="M75" s="116">
        <f t="shared" si="28"/>
        <v>25748.458543582292</v>
      </c>
      <c r="N75" s="117">
        <v>6.0080637811259184E-2</v>
      </c>
      <c r="O75" s="118">
        <v>20</v>
      </c>
      <c r="P75" s="119">
        <v>1</v>
      </c>
      <c r="Q75" s="120"/>
      <c r="R75" s="126"/>
    </row>
    <row r="76" spans="1:18" ht="11.25" customHeight="1" x14ac:dyDescent="0.25">
      <c r="A76" s="121" t="s">
        <v>44</v>
      </c>
      <c r="B76" s="122">
        <v>383864</v>
      </c>
      <c r="C76" s="122">
        <v>68861</v>
      </c>
      <c r="D76" s="123">
        <f t="shared" si="26"/>
        <v>0.17938905445678677</v>
      </c>
      <c r="E76" s="124">
        <v>22</v>
      </c>
      <c r="G76" s="122">
        <v>434396</v>
      </c>
      <c r="H76" s="122">
        <v>33848</v>
      </c>
      <c r="I76" s="123">
        <f t="shared" si="27"/>
        <v>7.7919686184955664E-2</v>
      </c>
      <c r="J76" s="124">
        <v>23</v>
      </c>
      <c r="L76" s="122">
        <v>429575</v>
      </c>
      <c r="M76" s="122">
        <f t="shared" si="28"/>
        <v>28879.62377203401</v>
      </c>
      <c r="N76" s="123">
        <v>6.7228362386158438E-2</v>
      </c>
      <c r="O76" s="124">
        <v>23</v>
      </c>
      <c r="P76" s="125">
        <v>1</v>
      </c>
      <c r="Q76" s="120"/>
      <c r="R76" s="126"/>
    </row>
    <row r="77" spans="1:18" ht="11.25" customHeight="1" x14ac:dyDescent="0.25">
      <c r="A77" s="115" t="s">
        <v>45</v>
      </c>
      <c r="B77" s="116">
        <v>390606</v>
      </c>
      <c r="C77" s="116">
        <v>55423</v>
      </c>
      <c r="D77" s="117">
        <f t="shared" si="26"/>
        <v>0.14188978151897308</v>
      </c>
      <c r="E77" s="118">
        <v>22</v>
      </c>
      <c r="G77" s="116">
        <v>422514</v>
      </c>
      <c r="H77" s="116">
        <v>27602</v>
      </c>
      <c r="I77" s="117">
        <f t="shared" si="27"/>
        <v>6.5328012799575869E-2</v>
      </c>
      <c r="J77" s="118">
        <v>20</v>
      </c>
      <c r="L77" s="116">
        <v>431505</v>
      </c>
      <c r="M77" s="116">
        <f t="shared" si="28"/>
        <v>22890.678674316074</v>
      </c>
      <c r="N77" s="117">
        <v>5.3048466818034726E-2</v>
      </c>
      <c r="O77" s="118">
        <v>19</v>
      </c>
      <c r="P77" s="119">
        <v>1</v>
      </c>
      <c r="Q77" s="120"/>
      <c r="R77" s="126"/>
    </row>
    <row r="78" spans="1:18" ht="11.25" customHeight="1" x14ac:dyDescent="0.25">
      <c r="A78" s="121" t="s">
        <v>46</v>
      </c>
      <c r="B78" s="122">
        <v>395451</v>
      </c>
      <c r="C78" s="122">
        <v>53877</v>
      </c>
      <c r="D78" s="123">
        <f t="shared" si="26"/>
        <v>0.1362419111343757</v>
      </c>
      <c r="E78" s="124">
        <v>21</v>
      </c>
      <c r="G78" s="122">
        <v>417761</v>
      </c>
      <c r="H78" s="122">
        <v>31000</v>
      </c>
      <c r="I78" s="123">
        <f t="shared" si="27"/>
        <v>7.4205107705123258E-2</v>
      </c>
      <c r="J78" s="124">
        <v>19</v>
      </c>
      <c r="L78" s="122">
        <v>432815</v>
      </c>
      <c r="M78" s="122">
        <f t="shared" si="28"/>
        <v>28377.889908300305</v>
      </c>
      <c r="N78" s="123">
        <v>6.5565865111653493E-2</v>
      </c>
      <c r="O78" s="124">
        <v>20</v>
      </c>
      <c r="P78" s="125">
        <v>1</v>
      </c>
      <c r="Q78" s="120"/>
      <c r="R78" s="126"/>
    </row>
    <row r="79" spans="1:18" ht="11.25" customHeight="1" x14ac:dyDescent="0.25">
      <c r="A79" s="114" t="s">
        <v>98</v>
      </c>
      <c r="B79" s="113">
        <f>SUM(B67:B78)</f>
        <v>4426540</v>
      </c>
      <c r="C79" s="113">
        <f>SUM(C67:C78)</f>
        <v>721348</v>
      </c>
      <c r="D79" s="114"/>
      <c r="E79" s="114"/>
      <c r="G79" s="113">
        <f t="shared" ref="G79:H79" si="29">SUM(G67:G78)</f>
        <v>5458059</v>
      </c>
      <c r="H79" s="113">
        <f t="shared" si="29"/>
        <v>456053</v>
      </c>
      <c r="I79" s="114"/>
      <c r="J79" s="114"/>
      <c r="L79" s="113">
        <f t="shared" ref="L79:M79" si="30">SUM(L67:L78)</f>
        <v>5090589</v>
      </c>
      <c r="M79" s="113">
        <f t="shared" si="30"/>
        <v>337299.6678077628</v>
      </c>
      <c r="N79" s="114"/>
      <c r="O79" s="114"/>
      <c r="P79" s="114"/>
    </row>
    <row r="81" spans="1:16" ht="11.25" customHeight="1" x14ac:dyDescent="0.25">
      <c r="A81" s="235">
        <v>2017</v>
      </c>
      <c r="B81" s="235"/>
      <c r="C81" s="235"/>
      <c r="D81" s="235"/>
      <c r="E81" s="235"/>
      <c r="G81" s="235">
        <v>2018</v>
      </c>
      <c r="H81" s="235"/>
      <c r="I81" s="235"/>
      <c r="J81" s="235"/>
      <c r="L81" s="237">
        <v>2019</v>
      </c>
      <c r="M81" s="238"/>
      <c r="N81" s="238"/>
      <c r="O81" s="238"/>
      <c r="P81" s="238"/>
    </row>
    <row r="82" spans="1:16" ht="11.25" customHeight="1" x14ac:dyDescent="0.25">
      <c r="A82" s="111" t="s">
        <v>103</v>
      </c>
      <c r="B82" s="112" t="s">
        <v>94</v>
      </c>
      <c r="C82" s="113" t="s">
        <v>95</v>
      </c>
      <c r="D82" s="114" t="s">
        <v>96</v>
      </c>
      <c r="E82" s="114" t="s">
        <v>97</v>
      </c>
      <c r="G82" s="112" t="s">
        <v>94</v>
      </c>
      <c r="H82" s="113" t="s">
        <v>95</v>
      </c>
      <c r="I82" s="114" t="s">
        <v>96</v>
      </c>
      <c r="J82" s="114" t="s">
        <v>97</v>
      </c>
      <c r="L82" s="112" t="s">
        <v>94</v>
      </c>
      <c r="M82" s="113" t="s">
        <v>95</v>
      </c>
      <c r="N82" s="114" t="s">
        <v>96</v>
      </c>
      <c r="O82" s="114" t="s">
        <v>97</v>
      </c>
      <c r="P82" s="114" t="s">
        <v>149</v>
      </c>
    </row>
    <row r="83" spans="1:16" ht="11.25" customHeight="1" x14ac:dyDescent="0.25">
      <c r="A83" s="115" t="s">
        <v>35</v>
      </c>
      <c r="B83" s="116">
        <v>40091</v>
      </c>
      <c r="C83" s="116">
        <v>6617</v>
      </c>
      <c r="D83" s="117">
        <f>C83/B83</f>
        <v>0.16504951235938239</v>
      </c>
      <c r="E83" s="118">
        <v>22</v>
      </c>
      <c r="G83" s="116">
        <v>41007</v>
      </c>
      <c r="H83" s="116">
        <v>6483</v>
      </c>
      <c r="I83" s="117">
        <f>H83/G83</f>
        <v>0.1580949593971761</v>
      </c>
      <c r="J83" s="118">
        <v>22</v>
      </c>
      <c r="L83" s="116">
        <v>45095</v>
      </c>
      <c r="M83" s="116">
        <v>5718</v>
      </c>
      <c r="N83" s="128">
        <f>(I83/J83*O83)*0.97</f>
        <v>0.15335211061526083</v>
      </c>
      <c r="O83" s="118">
        <v>22</v>
      </c>
      <c r="P83" s="119"/>
    </row>
    <row r="84" spans="1:16" ht="11.25" customHeight="1" x14ac:dyDescent="0.25">
      <c r="A84" s="121" t="s">
        <v>36</v>
      </c>
      <c r="B84" s="122">
        <v>40647</v>
      </c>
      <c r="C84" s="122">
        <v>5049</v>
      </c>
      <c r="D84" s="123">
        <f t="shared" ref="D84:D94" si="31">C84/B84</f>
        <v>0.12421580928481807</v>
      </c>
      <c r="E84" s="124">
        <v>20</v>
      </c>
      <c r="G84" s="122">
        <v>41238</v>
      </c>
      <c r="H84" s="122">
        <v>4972</v>
      </c>
      <c r="I84" s="123">
        <f t="shared" ref="I84:I94" si="32">H84/G84</f>
        <v>0.12056840777923275</v>
      </c>
      <c r="J84" s="124">
        <v>20</v>
      </c>
      <c r="L84" s="122">
        <v>45256</v>
      </c>
      <c r="M84" s="122">
        <v>3939</v>
      </c>
      <c r="N84" s="129">
        <f t="shared" ref="N84:N86" si="33">(I84/J84*O84)*0.97</f>
        <v>0.11695135554585577</v>
      </c>
      <c r="O84" s="124">
        <v>20</v>
      </c>
      <c r="P84" s="125"/>
    </row>
    <row r="85" spans="1:16" ht="11.25" customHeight="1" x14ac:dyDescent="0.25">
      <c r="A85" s="115" t="s">
        <v>37</v>
      </c>
      <c r="B85" s="116">
        <v>40564</v>
      </c>
      <c r="C85" s="116">
        <v>5227</v>
      </c>
      <c r="D85" s="117">
        <f t="shared" si="31"/>
        <v>0.12885810077901588</v>
      </c>
      <c r="E85" s="118">
        <v>23</v>
      </c>
      <c r="G85" s="116">
        <v>41052</v>
      </c>
      <c r="H85" s="116">
        <v>5262</v>
      </c>
      <c r="I85" s="117">
        <f t="shared" si="32"/>
        <v>0.128178895059924</v>
      </c>
      <c r="J85" s="118">
        <v>22</v>
      </c>
      <c r="L85" s="116">
        <v>45166</v>
      </c>
      <c r="M85" s="116">
        <f t="shared" ref="M85:M94" si="34">(L85*N85)*P85</f>
        <v>4824.3522614732537</v>
      </c>
      <c r="N85" s="128">
        <f t="shared" si="33"/>
        <v>0.11868200419866598</v>
      </c>
      <c r="O85" s="118">
        <v>21</v>
      </c>
      <c r="P85" s="119">
        <v>0.9</v>
      </c>
    </row>
    <row r="86" spans="1:16" ht="11.25" customHeight="1" x14ac:dyDescent="0.25">
      <c r="A86" s="121" t="s">
        <v>38</v>
      </c>
      <c r="B86" s="122">
        <v>40413</v>
      </c>
      <c r="C86" s="122">
        <v>4696</v>
      </c>
      <c r="D86" s="123">
        <f t="shared" si="31"/>
        <v>0.1162002325984213</v>
      </c>
      <c r="E86" s="124">
        <v>20</v>
      </c>
      <c r="G86" s="122">
        <v>40944</v>
      </c>
      <c r="H86" s="122">
        <v>5131</v>
      </c>
      <c r="I86" s="123">
        <f t="shared" si="32"/>
        <v>0.12531750683860884</v>
      </c>
      <c r="J86" s="124">
        <v>21</v>
      </c>
      <c r="L86" s="122">
        <v>45146</v>
      </c>
      <c r="M86" s="122">
        <f t="shared" si="34"/>
        <v>5174.2648308909738</v>
      </c>
      <c r="N86" s="129">
        <f t="shared" si="33"/>
        <v>0.1273464569493292</v>
      </c>
      <c r="O86" s="124">
        <v>22</v>
      </c>
      <c r="P86" s="125">
        <v>0.9</v>
      </c>
    </row>
    <row r="87" spans="1:16" ht="11.25" customHeight="1" x14ac:dyDescent="0.25">
      <c r="A87" s="115" t="s">
        <v>39</v>
      </c>
      <c r="B87" s="116">
        <v>40409</v>
      </c>
      <c r="C87" s="116">
        <v>5444</v>
      </c>
      <c r="D87" s="117">
        <f t="shared" si="31"/>
        <v>0.13472246281768913</v>
      </c>
      <c r="E87" s="118">
        <v>23</v>
      </c>
      <c r="G87" s="116">
        <v>46809</v>
      </c>
      <c r="H87" s="116">
        <v>6165</v>
      </c>
      <c r="I87" s="117">
        <f t="shared" si="32"/>
        <v>0.13170544126129591</v>
      </c>
      <c r="J87" s="118">
        <v>22</v>
      </c>
      <c r="L87" s="116">
        <v>45086</v>
      </c>
      <c r="M87" s="116">
        <f t="shared" si="34"/>
        <v>4275.4114977888858</v>
      </c>
      <c r="N87" s="128">
        <f>(I87/J87*O87)*0.96</f>
        <v>0.12643722361084406</v>
      </c>
      <c r="O87" s="118">
        <v>22</v>
      </c>
      <c r="P87" s="119">
        <v>0.75</v>
      </c>
    </row>
    <row r="88" spans="1:16" ht="11.25" customHeight="1" x14ac:dyDescent="0.25">
      <c r="A88" s="121" t="s">
        <v>40</v>
      </c>
      <c r="B88" s="122">
        <v>40381</v>
      </c>
      <c r="C88" s="122">
        <v>5088</v>
      </c>
      <c r="D88" s="123">
        <f t="shared" si="31"/>
        <v>0.12599985141526956</v>
      </c>
      <c r="E88" s="124">
        <v>22</v>
      </c>
      <c r="G88" s="122">
        <v>46640</v>
      </c>
      <c r="H88" s="122">
        <v>4723</v>
      </c>
      <c r="I88" s="123">
        <f t="shared" si="32"/>
        <v>0.10126500857632934</v>
      </c>
      <c r="J88" s="124">
        <v>21</v>
      </c>
      <c r="L88" s="122">
        <v>45116</v>
      </c>
      <c r="M88" s="122">
        <f t="shared" si="34"/>
        <v>3759.3644930164178</v>
      </c>
      <c r="N88" s="129">
        <f t="shared" ref="N88:N89" si="35">(I88/J88*O88)*0.96</f>
        <v>9.2585150698358251E-2</v>
      </c>
      <c r="O88" s="124">
        <v>20</v>
      </c>
      <c r="P88" s="125">
        <v>0.9</v>
      </c>
    </row>
    <row r="89" spans="1:16" ht="11.25" customHeight="1" x14ac:dyDescent="0.25">
      <c r="A89" s="115" t="s">
        <v>41</v>
      </c>
      <c r="B89" s="116">
        <v>40301</v>
      </c>
      <c r="C89" s="116">
        <v>4784</v>
      </c>
      <c r="D89" s="117">
        <f t="shared" si="31"/>
        <v>0.11870673184288232</v>
      </c>
      <c r="E89" s="118">
        <v>21</v>
      </c>
      <c r="G89" s="116">
        <v>46444</v>
      </c>
      <c r="H89" s="116">
        <v>4870</v>
      </c>
      <c r="I89" s="117">
        <f t="shared" si="32"/>
        <v>0.10485746275083972</v>
      </c>
      <c r="J89" s="118">
        <v>21</v>
      </c>
      <c r="L89" s="116">
        <v>45156</v>
      </c>
      <c r="M89" s="116">
        <f t="shared" si="34"/>
        <v>4762.0004084796446</v>
      </c>
      <c r="N89" s="128">
        <f t="shared" si="35"/>
        <v>0.10545664825227311</v>
      </c>
      <c r="O89" s="118">
        <v>22</v>
      </c>
      <c r="P89" s="119">
        <v>1</v>
      </c>
    </row>
    <row r="90" spans="1:16" ht="11.25" customHeight="1" x14ac:dyDescent="0.25">
      <c r="A90" s="121" t="s">
        <v>42</v>
      </c>
      <c r="B90" s="122">
        <v>39638</v>
      </c>
      <c r="C90" s="122">
        <v>5090</v>
      </c>
      <c r="D90" s="123">
        <f t="shared" si="31"/>
        <v>0.12841212977445884</v>
      </c>
      <c r="E90" s="124">
        <v>23</v>
      </c>
      <c r="G90" s="122">
        <v>46185</v>
      </c>
      <c r="H90" s="122">
        <v>5638</v>
      </c>
      <c r="I90" s="123">
        <f t="shared" si="32"/>
        <v>0.12207426653675436</v>
      </c>
      <c r="J90" s="124">
        <v>23</v>
      </c>
      <c r="L90" s="122">
        <v>45076</v>
      </c>
      <c r="M90" s="122">
        <f t="shared" si="34"/>
        <v>5000.2065409906281</v>
      </c>
      <c r="N90" s="129">
        <f>(I90/J90*O90)*0.95</f>
        <v>0.11092835524426808</v>
      </c>
      <c r="O90" s="124">
        <v>22</v>
      </c>
      <c r="P90" s="125">
        <v>1</v>
      </c>
    </row>
    <row r="91" spans="1:16" ht="11.25" customHeight="1" x14ac:dyDescent="0.25">
      <c r="A91" s="115" t="s">
        <v>43</v>
      </c>
      <c r="B91" s="116">
        <v>40794</v>
      </c>
      <c r="C91" s="116">
        <v>5084</v>
      </c>
      <c r="D91" s="117">
        <f t="shared" si="31"/>
        <v>0.12462617051527185</v>
      </c>
      <c r="E91" s="118">
        <v>21</v>
      </c>
      <c r="G91" s="116">
        <v>45918</v>
      </c>
      <c r="H91" s="116">
        <v>4645</v>
      </c>
      <c r="I91" s="117">
        <f t="shared" si="32"/>
        <v>0.10115858704647415</v>
      </c>
      <c r="J91" s="118">
        <v>19</v>
      </c>
      <c r="L91" s="116">
        <v>45156</v>
      </c>
      <c r="M91" s="116">
        <f t="shared" si="34"/>
        <v>4567.9171566705872</v>
      </c>
      <c r="N91" s="128">
        <f t="shared" ref="N91:N94" si="36">(I91/J91*O91)*0.95</f>
        <v>0.10115858704647415</v>
      </c>
      <c r="O91" s="118">
        <v>20</v>
      </c>
      <c r="P91" s="119">
        <v>1</v>
      </c>
    </row>
    <row r="92" spans="1:16" ht="11.25" customHeight="1" x14ac:dyDescent="0.25">
      <c r="A92" s="121" t="s">
        <v>44</v>
      </c>
      <c r="B92" s="122">
        <v>40837</v>
      </c>
      <c r="C92" s="122">
        <v>4897</v>
      </c>
      <c r="D92" s="123">
        <f t="shared" si="31"/>
        <v>0.11991576266620957</v>
      </c>
      <c r="E92" s="124">
        <v>22</v>
      </c>
      <c r="G92" s="122">
        <v>45938</v>
      </c>
      <c r="H92" s="122">
        <v>5712</v>
      </c>
      <c r="I92" s="123">
        <f t="shared" si="32"/>
        <v>0.12434150376594541</v>
      </c>
      <c r="J92" s="124">
        <v>23</v>
      </c>
      <c r="L92" s="122">
        <v>45176</v>
      </c>
      <c r="M92" s="122">
        <f t="shared" si="34"/>
        <v>5336.3891854238327</v>
      </c>
      <c r="N92" s="129">
        <f t="shared" si="36"/>
        <v>0.11812442857764814</v>
      </c>
      <c r="O92" s="124">
        <v>23</v>
      </c>
      <c r="P92" s="125">
        <v>1</v>
      </c>
    </row>
    <row r="93" spans="1:16" ht="11.25" customHeight="1" x14ac:dyDescent="0.25">
      <c r="A93" s="115" t="s">
        <v>45</v>
      </c>
      <c r="B93" s="116">
        <v>41301</v>
      </c>
      <c r="C93" s="116">
        <v>4835</v>
      </c>
      <c r="D93" s="117">
        <f t="shared" si="31"/>
        <v>0.11706738335633519</v>
      </c>
      <c r="E93" s="118">
        <v>22</v>
      </c>
      <c r="G93" s="116">
        <v>46068</v>
      </c>
      <c r="H93" s="116">
        <v>4124</v>
      </c>
      <c r="I93" s="117">
        <f t="shared" si="32"/>
        <v>8.9519840236172613E-2</v>
      </c>
      <c r="J93" s="118">
        <v>20</v>
      </c>
      <c r="L93" s="116">
        <v>45306</v>
      </c>
      <c r="M93" s="116">
        <f t="shared" si="34"/>
        <v>3660.3467582703825</v>
      </c>
      <c r="N93" s="128">
        <f t="shared" si="36"/>
        <v>8.0791655813145777E-2</v>
      </c>
      <c r="O93" s="118">
        <v>19</v>
      </c>
      <c r="P93" s="119">
        <v>1</v>
      </c>
    </row>
    <row r="94" spans="1:16" ht="11.25" customHeight="1" x14ac:dyDescent="0.25">
      <c r="A94" s="121" t="s">
        <v>46</v>
      </c>
      <c r="B94" s="122">
        <v>41334.05817858527</v>
      </c>
      <c r="C94" s="122">
        <v>4433</v>
      </c>
      <c r="D94" s="123">
        <f t="shared" si="31"/>
        <v>0.1072481192349192</v>
      </c>
      <c r="E94" s="124">
        <v>21</v>
      </c>
      <c r="G94" s="122">
        <v>46138</v>
      </c>
      <c r="H94" s="122">
        <v>4900</v>
      </c>
      <c r="I94" s="123">
        <f t="shared" si="32"/>
        <v>0.10620312974121116</v>
      </c>
      <c r="J94" s="124">
        <v>19</v>
      </c>
      <c r="L94" s="122">
        <v>45416</v>
      </c>
      <c r="M94" s="122">
        <f t="shared" si="34"/>
        <v>4823.3213403268455</v>
      </c>
      <c r="N94" s="129">
        <f t="shared" si="36"/>
        <v>0.10620312974121116</v>
      </c>
      <c r="O94" s="124">
        <v>20</v>
      </c>
      <c r="P94" s="125">
        <v>1</v>
      </c>
    </row>
    <row r="95" spans="1:16" ht="11.25" customHeight="1" x14ac:dyDescent="0.25">
      <c r="A95" s="114" t="s">
        <v>98</v>
      </c>
      <c r="B95" s="113">
        <f>SUM(B83:B94)</f>
        <v>486710.05817858526</v>
      </c>
      <c r="C95" s="113">
        <f>SUM(C83:C94)</f>
        <v>61244</v>
      </c>
      <c r="D95" s="114"/>
      <c r="E95" s="114"/>
      <c r="G95" s="113">
        <f t="shared" ref="G95:H95" si="37">SUM(G83:G94)</f>
        <v>534381</v>
      </c>
      <c r="H95" s="113">
        <f t="shared" si="37"/>
        <v>62625</v>
      </c>
      <c r="I95" s="114"/>
      <c r="J95" s="114"/>
      <c r="L95" s="113">
        <f t="shared" ref="L95:M95" si="38">SUM(L83:L94)</f>
        <v>542151</v>
      </c>
      <c r="M95" s="113">
        <f t="shared" si="38"/>
        <v>55840.57447333145</v>
      </c>
      <c r="N95" s="114"/>
      <c r="O95" s="114"/>
      <c r="P95" s="114"/>
    </row>
    <row r="97" spans="1:16" ht="11.25" customHeight="1" x14ac:dyDescent="0.25">
      <c r="A97" s="236">
        <v>2017</v>
      </c>
      <c r="B97" s="236"/>
      <c r="C97" s="236"/>
      <c r="D97" s="236"/>
      <c r="E97" s="236"/>
      <c r="G97" s="236">
        <v>2018</v>
      </c>
      <c r="H97" s="236"/>
      <c r="I97" s="236"/>
      <c r="J97" s="236"/>
      <c r="L97" s="239">
        <v>2019</v>
      </c>
      <c r="M97" s="239"/>
      <c r="N97" s="239"/>
      <c r="O97" s="239"/>
      <c r="P97" s="239"/>
    </row>
    <row r="98" spans="1:16" ht="11.25" customHeight="1" x14ac:dyDescent="0.25">
      <c r="A98" s="111" t="s">
        <v>104</v>
      </c>
      <c r="B98" s="112" t="s">
        <v>94</v>
      </c>
      <c r="C98" s="113" t="s">
        <v>95</v>
      </c>
      <c r="D98" s="114" t="s">
        <v>96</v>
      </c>
      <c r="E98" s="114" t="s">
        <v>97</v>
      </c>
      <c r="G98" s="112" t="s">
        <v>94</v>
      </c>
      <c r="H98" s="113" t="s">
        <v>95</v>
      </c>
      <c r="I98" s="114" t="s">
        <v>96</v>
      </c>
      <c r="J98" s="114" t="s">
        <v>97</v>
      </c>
      <c r="L98" s="112" t="s">
        <v>94</v>
      </c>
      <c r="M98" s="113" t="s">
        <v>95</v>
      </c>
      <c r="N98" s="114" t="s">
        <v>96</v>
      </c>
      <c r="O98" s="114" t="s">
        <v>97</v>
      </c>
      <c r="P98" s="114" t="s">
        <v>149</v>
      </c>
    </row>
    <row r="99" spans="1:16" ht="11.25" customHeight="1" x14ac:dyDescent="0.25">
      <c r="A99" s="115" t="s">
        <v>35</v>
      </c>
      <c r="B99" s="116">
        <v>40091</v>
      </c>
      <c r="C99" s="116">
        <v>5299</v>
      </c>
      <c r="D99" s="117">
        <f>C99/B99</f>
        <v>0.13217430345962936</v>
      </c>
      <c r="E99" s="118">
        <v>22</v>
      </c>
      <c r="G99" s="116">
        <v>41007</v>
      </c>
      <c r="H99" s="116">
        <v>4730</v>
      </c>
      <c r="I99" s="117">
        <f>H99/G99</f>
        <v>0.11534616041163703</v>
      </c>
      <c r="J99" s="118">
        <v>22</v>
      </c>
      <c r="L99" s="116">
        <v>45095</v>
      </c>
      <c r="M99" s="116">
        <v>3946</v>
      </c>
      <c r="N99" s="128">
        <f>(I99/J99*O99)*0.97</f>
        <v>0.11188577559928793</v>
      </c>
      <c r="O99" s="118">
        <v>22</v>
      </c>
      <c r="P99" s="119"/>
    </row>
    <row r="100" spans="1:16" ht="11.25" customHeight="1" x14ac:dyDescent="0.25">
      <c r="A100" s="121" t="s">
        <v>36</v>
      </c>
      <c r="B100" s="122">
        <v>40647</v>
      </c>
      <c r="C100" s="122">
        <v>4981</v>
      </c>
      <c r="D100" s="123">
        <f t="shared" ref="D100:D110" si="39">C100/B100</f>
        <v>0.12254286909242995</v>
      </c>
      <c r="E100" s="124">
        <v>20</v>
      </c>
      <c r="G100" s="122">
        <v>41238</v>
      </c>
      <c r="H100" s="122">
        <v>4494</v>
      </c>
      <c r="I100" s="123">
        <f t="shared" ref="I100:I110" si="40">H100/G100</f>
        <v>0.10897715699112469</v>
      </c>
      <c r="J100" s="124">
        <v>20</v>
      </c>
      <c r="L100" s="122">
        <v>45256</v>
      </c>
      <c r="M100" s="122">
        <v>2564</v>
      </c>
      <c r="N100" s="129">
        <f t="shared" ref="N100:N102" si="41">(I100/J100*O100)*0.97</f>
        <v>0.10570784228139093</v>
      </c>
      <c r="O100" s="124">
        <v>20</v>
      </c>
      <c r="P100" s="125"/>
    </row>
    <row r="101" spans="1:16" ht="11.25" customHeight="1" x14ac:dyDescent="0.25">
      <c r="A101" s="115" t="s">
        <v>37</v>
      </c>
      <c r="B101" s="116">
        <v>40564</v>
      </c>
      <c r="C101" s="116">
        <v>5622</v>
      </c>
      <c r="D101" s="117">
        <f t="shared" si="39"/>
        <v>0.13859579923084508</v>
      </c>
      <c r="E101" s="118">
        <v>23</v>
      </c>
      <c r="G101" s="116">
        <v>41052</v>
      </c>
      <c r="H101" s="116">
        <v>4516</v>
      </c>
      <c r="I101" s="117">
        <f t="shared" si="40"/>
        <v>0.11000682061775309</v>
      </c>
      <c r="J101" s="118">
        <v>22</v>
      </c>
      <c r="L101" s="116">
        <v>45166</v>
      </c>
      <c r="M101" s="116">
        <f t="shared" ref="M101:M110" si="42">(L101*N101)*P101</f>
        <v>3588.3450217480267</v>
      </c>
      <c r="N101" s="128">
        <f t="shared" si="41"/>
        <v>0.1018563152719832</v>
      </c>
      <c r="O101" s="118">
        <v>21</v>
      </c>
      <c r="P101" s="119">
        <v>0.78</v>
      </c>
    </row>
    <row r="102" spans="1:16" ht="11.25" customHeight="1" x14ac:dyDescent="0.25">
      <c r="A102" s="121" t="s">
        <v>38</v>
      </c>
      <c r="B102" s="122">
        <v>40413</v>
      </c>
      <c r="C102" s="122">
        <v>4970</v>
      </c>
      <c r="D102" s="123">
        <f t="shared" si="39"/>
        <v>0.12298022913418949</v>
      </c>
      <c r="E102" s="124">
        <v>20</v>
      </c>
      <c r="G102" s="122">
        <v>40944</v>
      </c>
      <c r="H102" s="122">
        <v>4235</v>
      </c>
      <c r="I102" s="123">
        <f t="shared" si="40"/>
        <v>0.10343395857756936</v>
      </c>
      <c r="J102" s="124">
        <v>21</v>
      </c>
      <c r="L102" s="122">
        <v>45146</v>
      </c>
      <c r="M102" s="122">
        <f t="shared" si="42"/>
        <v>3701.2817548847206</v>
      </c>
      <c r="N102" s="129">
        <f t="shared" si="41"/>
        <v>0.10510860362120621</v>
      </c>
      <c r="O102" s="124">
        <v>22</v>
      </c>
      <c r="P102" s="125">
        <v>0.78</v>
      </c>
    </row>
    <row r="103" spans="1:16" ht="11.25" customHeight="1" x14ac:dyDescent="0.25">
      <c r="A103" s="115" t="s">
        <v>39</v>
      </c>
      <c r="B103" s="116">
        <v>40409</v>
      </c>
      <c r="C103" s="116">
        <v>4880</v>
      </c>
      <c r="D103" s="117">
        <f t="shared" si="39"/>
        <v>0.12076517607463684</v>
      </c>
      <c r="E103" s="118">
        <v>23</v>
      </c>
      <c r="G103" s="116">
        <v>46809</v>
      </c>
      <c r="H103" s="116">
        <v>5206</v>
      </c>
      <c r="I103" s="117">
        <f t="shared" si="40"/>
        <v>0.11121792817620543</v>
      </c>
      <c r="J103" s="118">
        <v>22</v>
      </c>
      <c r="L103" s="116">
        <v>45086</v>
      </c>
      <c r="M103" s="116">
        <f t="shared" si="42"/>
        <v>3177.1057885791192</v>
      </c>
      <c r="N103" s="128">
        <f>(I103/J103*O103)*0.96</f>
        <v>0.10676921104915721</v>
      </c>
      <c r="O103" s="118">
        <v>22</v>
      </c>
      <c r="P103" s="119">
        <v>0.66</v>
      </c>
    </row>
    <row r="104" spans="1:16" ht="11.25" customHeight="1" x14ac:dyDescent="0.25">
      <c r="A104" s="121" t="s">
        <v>40</v>
      </c>
      <c r="B104" s="122">
        <v>40381</v>
      </c>
      <c r="C104" s="122">
        <v>4566</v>
      </c>
      <c r="D104" s="123">
        <f t="shared" si="39"/>
        <v>0.11307297986676902</v>
      </c>
      <c r="E104" s="124">
        <v>22</v>
      </c>
      <c r="G104" s="122">
        <v>46640</v>
      </c>
      <c r="H104" s="122">
        <v>4323</v>
      </c>
      <c r="I104" s="123">
        <f t="shared" si="40"/>
        <v>9.2688679245283012E-2</v>
      </c>
      <c r="J104" s="124">
        <v>21</v>
      </c>
      <c r="L104" s="122">
        <v>45116</v>
      </c>
      <c r="M104" s="122">
        <f t="shared" si="42"/>
        <v>2676.3151698113197</v>
      </c>
      <c r="N104" s="129">
        <f t="shared" ref="N104:N105" si="43">(I104/J104*O104)*0.96</f>
        <v>8.4743935309973026E-2</v>
      </c>
      <c r="O104" s="124">
        <v>20</v>
      </c>
      <c r="P104" s="125">
        <v>0.7</v>
      </c>
    </row>
    <row r="105" spans="1:16" ht="11.25" customHeight="1" x14ac:dyDescent="0.25">
      <c r="A105" s="115" t="s">
        <v>41</v>
      </c>
      <c r="B105" s="116">
        <v>40301</v>
      </c>
      <c r="C105" s="116">
        <v>4023</v>
      </c>
      <c r="D105" s="117">
        <f t="shared" si="39"/>
        <v>9.9823825711520806E-2</v>
      </c>
      <c r="E105" s="118">
        <v>21</v>
      </c>
      <c r="G105" s="116">
        <v>46444</v>
      </c>
      <c r="H105" s="116">
        <v>3751</v>
      </c>
      <c r="I105" s="117">
        <f t="shared" si="40"/>
        <v>8.0763930755318236E-2</v>
      </c>
      <c r="J105" s="118">
        <v>21</v>
      </c>
      <c r="L105" s="116">
        <v>45156</v>
      </c>
      <c r="M105" s="116">
        <f t="shared" si="42"/>
        <v>3667.8159203710766</v>
      </c>
      <c r="N105" s="128">
        <f t="shared" si="43"/>
        <v>8.1225438931062904E-2</v>
      </c>
      <c r="O105" s="118">
        <v>22</v>
      </c>
      <c r="P105" s="119">
        <v>1</v>
      </c>
    </row>
    <row r="106" spans="1:16" ht="11.25" customHeight="1" x14ac:dyDescent="0.25">
      <c r="A106" s="121" t="s">
        <v>42</v>
      </c>
      <c r="B106" s="122">
        <v>39638</v>
      </c>
      <c r="C106" s="122">
        <v>4433</v>
      </c>
      <c r="D106" s="123">
        <f t="shared" si="39"/>
        <v>0.11183712599021141</v>
      </c>
      <c r="E106" s="124">
        <v>23</v>
      </c>
      <c r="G106" s="122">
        <v>46185</v>
      </c>
      <c r="H106" s="122">
        <v>4352</v>
      </c>
      <c r="I106" s="123">
        <f t="shared" si="40"/>
        <v>9.4229728266753271E-2</v>
      </c>
      <c r="J106" s="124">
        <v>23</v>
      </c>
      <c r="L106" s="122">
        <v>45076</v>
      </c>
      <c r="M106" s="122">
        <f t="shared" si="42"/>
        <v>3859.6840841417552</v>
      </c>
      <c r="N106" s="129">
        <f>(I106/J106*O106)*0.95</f>
        <v>8.5626144381527977E-2</v>
      </c>
      <c r="O106" s="124">
        <v>22</v>
      </c>
      <c r="P106" s="125">
        <v>1</v>
      </c>
    </row>
    <row r="107" spans="1:16" ht="11.25" customHeight="1" x14ac:dyDescent="0.25">
      <c r="A107" s="115" t="s">
        <v>43</v>
      </c>
      <c r="B107" s="116">
        <v>40794</v>
      </c>
      <c r="C107" s="116">
        <v>3975</v>
      </c>
      <c r="D107" s="117">
        <f t="shared" si="39"/>
        <v>9.7440800117664358E-2</v>
      </c>
      <c r="E107" s="118">
        <v>21</v>
      </c>
      <c r="G107" s="116">
        <v>45918</v>
      </c>
      <c r="H107" s="116">
        <v>3599</v>
      </c>
      <c r="I107" s="117">
        <f t="shared" si="40"/>
        <v>7.8378849253016247E-2</v>
      </c>
      <c r="J107" s="118">
        <v>19</v>
      </c>
      <c r="L107" s="116">
        <v>45156</v>
      </c>
      <c r="M107" s="116">
        <f t="shared" si="42"/>
        <v>3539.2753168692016</v>
      </c>
      <c r="N107" s="128">
        <f t="shared" ref="N107:N110" si="44">(I107/J107*O107)*0.95</f>
        <v>7.8378849253016247E-2</v>
      </c>
      <c r="O107" s="118">
        <v>20</v>
      </c>
      <c r="P107" s="119">
        <v>1</v>
      </c>
    </row>
    <row r="108" spans="1:16" ht="11.25" customHeight="1" x14ac:dyDescent="0.25">
      <c r="A108" s="121" t="s">
        <v>44</v>
      </c>
      <c r="B108" s="122">
        <v>40837</v>
      </c>
      <c r="C108" s="122">
        <v>4680</v>
      </c>
      <c r="D108" s="123">
        <f t="shared" si="39"/>
        <v>0.11460195411024317</v>
      </c>
      <c r="E108" s="124">
        <v>22</v>
      </c>
      <c r="G108" s="122">
        <v>45938</v>
      </c>
      <c r="H108" s="122">
        <v>4067</v>
      </c>
      <c r="I108" s="123">
        <f t="shared" si="40"/>
        <v>8.8532369715703774E-2</v>
      </c>
      <c r="J108" s="124">
        <v>23</v>
      </c>
      <c r="L108" s="122">
        <v>45176</v>
      </c>
      <c r="M108" s="122">
        <f t="shared" si="42"/>
        <v>3799.5614175628016</v>
      </c>
      <c r="N108" s="129">
        <f t="shared" si="44"/>
        <v>8.4105751229918577E-2</v>
      </c>
      <c r="O108" s="124">
        <v>23</v>
      </c>
      <c r="P108" s="125">
        <v>1</v>
      </c>
    </row>
    <row r="109" spans="1:16" ht="11.25" customHeight="1" x14ac:dyDescent="0.25">
      <c r="A109" s="115" t="s">
        <v>45</v>
      </c>
      <c r="B109" s="116">
        <v>41301</v>
      </c>
      <c r="C109" s="116">
        <v>4452</v>
      </c>
      <c r="D109" s="117">
        <f t="shared" si="39"/>
        <v>0.10779400014527493</v>
      </c>
      <c r="E109" s="118">
        <v>22</v>
      </c>
      <c r="G109" s="116">
        <v>46068</v>
      </c>
      <c r="H109" s="116">
        <v>3496</v>
      </c>
      <c r="I109" s="117">
        <f t="shared" si="40"/>
        <v>7.5887818008161842E-2</v>
      </c>
      <c r="J109" s="118">
        <v>20</v>
      </c>
      <c r="L109" s="116">
        <v>45306</v>
      </c>
      <c r="M109" s="116">
        <f t="shared" si="42"/>
        <v>3102.9515681166968</v>
      </c>
      <c r="N109" s="128">
        <f t="shared" si="44"/>
        <v>6.8488755752366057E-2</v>
      </c>
      <c r="O109" s="118">
        <v>19</v>
      </c>
      <c r="P109" s="119">
        <v>1</v>
      </c>
    </row>
    <row r="110" spans="1:16" ht="11.25" customHeight="1" x14ac:dyDescent="0.25">
      <c r="A110" s="121" t="s">
        <v>46</v>
      </c>
      <c r="B110" s="122">
        <v>41334.05817858527</v>
      </c>
      <c r="C110" s="122">
        <v>4006</v>
      </c>
      <c r="D110" s="123">
        <f t="shared" si="39"/>
        <v>9.6917655234623576E-2</v>
      </c>
      <c r="E110" s="124">
        <v>21</v>
      </c>
      <c r="G110" s="122">
        <v>46138</v>
      </c>
      <c r="H110" s="122">
        <f>C110</f>
        <v>4006</v>
      </c>
      <c r="I110" s="123">
        <f t="shared" si="40"/>
        <v>8.682647709046773E-2</v>
      </c>
      <c r="J110" s="124">
        <v>19</v>
      </c>
      <c r="L110" s="122">
        <v>45416</v>
      </c>
      <c r="M110" s="122">
        <f t="shared" si="42"/>
        <v>3943.3112835406823</v>
      </c>
      <c r="N110" s="129">
        <f t="shared" si="44"/>
        <v>8.682647709046773E-2</v>
      </c>
      <c r="O110" s="124">
        <v>20</v>
      </c>
      <c r="P110" s="125">
        <v>1</v>
      </c>
    </row>
    <row r="111" spans="1:16" ht="11.25" customHeight="1" x14ac:dyDescent="0.25">
      <c r="A111" s="114" t="s">
        <v>98</v>
      </c>
      <c r="B111" s="113">
        <f>SUM(B99:B110)</f>
        <v>486710.05817858526</v>
      </c>
      <c r="C111" s="113">
        <f>SUM(C99:C110)</f>
        <v>55887</v>
      </c>
      <c r="D111" s="114"/>
      <c r="E111" s="114"/>
      <c r="G111" s="113">
        <f t="shared" ref="G111:H111" si="45">SUM(G99:G110)</f>
        <v>534381</v>
      </c>
      <c r="H111" s="113">
        <f t="shared" si="45"/>
        <v>50775</v>
      </c>
      <c r="I111" s="114"/>
      <c r="J111" s="114"/>
      <c r="L111" s="113">
        <f t="shared" ref="L111:M111" si="46">SUM(L99:L110)</f>
        <v>542151</v>
      </c>
      <c r="M111" s="113">
        <f t="shared" si="46"/>
        <v>41565.647325625396</v>
      </c>
      <c r="N111" s="114"/>
      <c r="O111" s="114"/>
      <c r="P111" s="114"/>
    </row>
    <row r="113" spans="1:16" ht="11.25" customHeight="1" x14ac:dyDescent="0.25">
      <c r="A113" s="235">
        <v>2017</v>
      </c>
      <c r="B113" s="235"/>
      <c r="C113" s="235"/>
      <c r="D113" s="235"/>
      <c r="E113" s="235"/>
      <c r="G113" s="235">
        <v>2018</v>
      </c>
      <c r="H113" s="235"/>
      <c r="I113" s="235"/>
      <c r="J113" s="235"/>
      <c r="L113" s="237">
        <v>2019</v>
      </c>
      <c r="M113" s="238"/>
      <c r="N113" s="238"/>
      <c r="O113" s="238"/>
      <c r="P113" s="238"/>
    </row>
    <row r="114" spans="1:16" ht="11.25" customHeight="1" x14ac:dyDescent="0.25">
      <c r="A114" s="111" t="s">
        <v>113</v>
      </c>
      <c r="B114" s="112" t="s">
        <v>94</v>
      </c>
      <c r="C114" s="113" t="s">
        <v>95</v>
      </c>
      <c r="D114" s="114" t="s">
        <v>96</v>
      </c>
      <c r="E114" s="114" t="s">
        <v>97</v>
      </c>
      <c r="G114" s="112" t="s">
        <v>94</v>
      </c>
      <c r="H114" s="113" t="s">
        <v>95</v>
      </c>
      <c r="I114" s="114" t="s">
        <v>96</v>
      </c>
      <c r="J114" s="114" t="s">
        <v>97</v>
      </c>
      <c r="L114" s="112" t="s">
        <v>94</v>
      </c>
      <c r="M114" s="113" t="s">
        <v>95</v>
      </c>
      <c r="N114" s="114" t="s">
        <v>96</v>
      </c>
      <c r="O114" s="114" t="s">
        <v>97</v>
      </c>
      <c r="P114" s="114" t="s">
        <v>149</v>
      </c>
    </row>
    <row r="115" spans="1:16" ht="11.25" customHeight="1" x14ac:dyDescent="0.25">
      <c r="A115" s="115" t="s">
        <v>35</v>
      </c>
      <c r="B115" s="116">
        <v>378902</v>
      </c>
      <c r="C115" s="116">
        <v>23698</v>
      </c>
      <c r="D115" s="117">
        <f>C115/B115</f>
        <v>6.2543876780803476E-2</v>
      </c>
      <c r="E115" s="118">
        <v>22</v>
      </c>
      <c r="G115" s="116">
        <v>495736</v>
      </c>
      <c r="H115" s="116">
        <v>17002</v>
      </c>
      <c r="I115" s="117">
        <f>H115/G115</f>
        <v>3.4296480384720898E-2</v>
      </c>
      <c r="J115" s="118">
        <v>22</v>
      </c>
      <c r="L115" s="116">
        <v>465049</v>
      </c>
      <c r="M115" s="116">
        <v>13596</v>
      </c>
      <c r="N115" s="117">
        <f>AVERAGE(D115,I115)</f>
        <v>4.8420178582762187E-2</v>
      </c>
      <c r="O115" s="118">
        <v>22</v>
      </c>
      <c r="P115" s="119"/>
    </row>
    <row r="116" spans="1:16" ht="11.25" customHeight="1" x14ac:dyDescent="0.25">
      <c r="A116" s="121" t="s">
        <v>36</v>
      </c>
      <c r="B116" s="122">
        <v>384844</v>
      </c>
      <c r="C116" s="122">
        <v>22118</v>
      </c>
      <c r="D116" s="123">
        <f t="shared" ref="D116:D126" si="47">C116/B116</f>
        <v>5.7472638263815989E-2</v>
      </c>
      <c r="E116" s="124">
        <v>20</v>
      </c>
      <c r="G116" s="122">
        <v>497905</v>
      </c>
      <c r="H116" s="122">
        <v>14666</v>
      </c>
      <c r="I116" s="123">
        <f t="shared" ref="I116:I126" si="48">H116/G116</f>
        <v>2.9455418202267502E-2</v>
      </c>
      <c r="J116" s="124">
        <v>20</v>
      </c>
      <c r="L116" s="122">
        <v>459401</v>
      </c>
      <c r="M116" s="122">
        <v>10235</v>
      </c>
      <c r="N116" s="123">
        <f t="shared" ref="N116:N126" si="49">AVERAGE(D116,I116)</f>
        <v>4.3464028233041747E-2</v>
      </c>
      <c r="O116" s="124">
        <v>20</v>
      </c>
      <c r="P116" s="125"/>
    </row>
    <row r="117" spans="1:16" ht="11.25" customHeight="1" x14ac:dyDescent="0.25">
      <c r="A117" s="115" t="s">
        <v>37</v>
      </c>
      <c r="B117" s="116">
        <v>392134</v>
      </c>
      <c r="C117" s="116">
        <v>26091</v>
      </c>
      <c r="D117" s="117">
        <f t="shared" si="47"/>
        <v>6.6535929044663308E-2</v>
      </c>
      <c r="E117" s="118">
        <v>23</v>
      </c>
      <c r="G117" s="116">
        <v>492888</v>
      </c>
      <c r="H117" s="116">
        <v>15568</v>
      </c>
      <c r="I117" s="117">
        <f t="shared" si="48"/>
        <v>3.1585268864326173E-2</v>
      </c>
      <c r="J117" s="118">
        <v>22</v>
      </c>
      <c r="L117" s="116">
        <v>461301</v>
      </c>
      <c r="M117" s="116">
        <f t="shared" ref="M117:M126" si="50">(L117*N117)*P117</f>
        <v>12673.753880652133</v>
      </c>
      <c r="N117" s="117">
        <f t="shared" si="49"/>
        <v>4.9060598954494744E-2</v>
      </c>
      <c r="O117" s="118">
        <v>21</v>
      </c>
      <c r="P117" s="119">
        <v>0.56000000000000005</v>
      </c>
    </row>
    <row r="118" spans="1:16" ht="11.25" customHeight="1" x14ac:dyDescent="0.25">
      <c r="A118" s="121" t="s">
        <v>38</v>
      </c>
      <c r="B118" s="122">
        <v>396449</v>
      </c>
      <c r="C118" s="122">
        <v>22588</v>
      </c>
      <c r="D118" s="123">
        <f t="shared" si="47"/>
        <v>5.6975802688365967E-2</v>
      </c>
      <c r="E118" s="124">
        <v>20</v>
      </c>
      <c r="G118" s="122">
        <v>528475</v>
      </c>
      <c r="H118" s="122">
        <v>16375</v>
      </c>
      <c r="I118" s="123">
        <f t="shared" si="48"/>
        <v>3.0985382468423292E-2</v>
      </c>
      <c r="J118" s="124">
        <v>21</v>
      </c>
      <c r="L118" s="122">
        <v>464571</v>
      </c>
      <c r="M118" s="122">
        <f t="shared" si="50"/>
        <v>11441.980409852929</v>
      </c>
      <c r="N118" s="123">
        <f t="shared" si="49"/>
        <v>4.398059257839463E-2</v>
      </c>
      <c r="O118" s="124">
        <v>22</v>
      </c>
      <c r="P118" s="125">
        <v>0.56000000000000005</v>
      </c>
    </row>
    <row r="119" spans="1:16" ht="11.25" customHeight="1" x14ac:dyDescent="0.25">
      <c r="A119" s="115" t="s">
        <v>39</v>
      </c>
      <c r="B119" s="116">
        <v>403696</v>
      </c>
      <c r="C119" s="116">
        <v>25680</v>
      </c>
      <c r="D119" s="117">
        <f t="shared" si="47"/>
        <v>6.3612223058935435E-2</v>
      </c>
      <c r="E119" s="118">
        <v>23</v>
      </c>
      <c r="G119" s="116">
        <v>544254</v>
      </c>
      <c r="H119" s="116">
        <v>16814</v>
      </c>
      <c r="I119" s="117">
        <f t="shared" si="48"/>
        <v>3.0893663620294935E-2</v>
      </c>
      <c r="J119" s="118">
        <v>22</v>
      </c>
      <c r="L119" s="116">
        <v>466651</v>
      </c>
      <c r="M119" s="116">
        <f t="shared" si="50"/>
        <v>12348.354626929869</v>
      </c>
      <c r="N119" s="117">
        <f t="shared" si="49"/>
        <v>4.7252943339615189E-2</v>
      </c>
      <c r="O119" s="118">
        <v>22</v>
      </c>
      <c r="P119" s="119">
        <v>0.56000000000000005</v>
      </c>
    </row>
    <row r="120" spans="1:16" ht="11.25" customHeight="1" x14ac:dyDescent="0.25">
      <c r="A120" s="121" t="s">
        <v>40</v>
      </c>
      <c r="B120" s="122">
        <v>410582</v>
      </c>
      <c r="C120" s="122">
        <v>20588</v>
      </c>
      <c r="D120" s="123">
        <f t="shared" si="47"/>
        <v>5.0143454900604505E-2</v>
      </c>
      <c r="E120" s="124">
        <v>22</v>
      </c>
      <c r="G120" s="122">
        <v>522574</v>
      </c>
      <c r="H120" s="122">
        <v>14680</v>
      </c>
      <c r="I120" s="123">
        <f t="shared" si="48"/>
        <v>2.80917152403296E-2</v>
      </c>
      <c r="J120" s="124">
        <v>21</v>
      </c>
      <c r="L120" s="122">
        <v>468591</v>
      </c>
      <c r="M120" s="122">
        <f t="shared" si="50"/>
        <v>10998.088983453135</v>
      </c>
      <c r="N120" s="123">
        <f t="shared" si="49"/>
        <v>3.9117585070467052E-2</v>
      </c>
      <c r="O120" s="124">
        <v>20</v>
      </c>
      <c r="P120" s="125">
        <v>0.6</v>
      </c>
    </row>
    <row r="121" spans="1:16" ht="11.25" customHeight="1" x14ac:dyDescent="0.25">
      <c r="A121" s="115" t="s">
        <v>41</v>
      </c>
      <c r="B121" s="116">
        <v>413860</v>
      </c>
      <c r="C121" s="116">
        <v>17402</v>
      </c>
      <c r="D121" s="117">
        <f t="shared" si="47"/>
        <v>4.2048035567583242E-2</v>
      </c>
      <c r="E121" s="118">
        <v>21</v>
      </c>
      <c r="G121" s="116">
        <v>504205</v>
      </c>
      <c r="H121" s="116">
        <v>14955</v>
      </c>
      <c r="I121" s="117">
        <f t="shared" si="48"/>
        <v>2.9660554734681328E-2</v>
      </c>
      <c r="J121" s="118">
        <v>21</v>
      </c>
      <c r="L121" s="116">
        <v>471171</v>
      </c>
      <c r="M121" s="116">
        <f t="shared" si="50"/>
        <v>9460.3622963663238</v>
      </c>
      <c r="N121" s="117">
        <f t="shared" si="49"/>
        <v>3.5854295151132282E-2</v>
      </c>
      <c r="O121" s="118">
        <v>22</v>
      </c>
      <c r="P121" s="119">
        <v>0.56000000000000005</v>
      </c>
    </row>
    <row r="122" spans="1:16" ht="11.25" customHeight="1" x14ac:dyDescent="0.25">
      <c r="A122" s="121" t="s">
        <v>42</v>
      </c>
      <c r="B122" s="122">
        <v>416089</v>
      </c>
      <c r="C122" s="122">
        <v>15618</v>
      </c>
      <c r="D122" s="123">
        <f t="shared" si="47"/>
        <v>3.7535238855148777E-2</v>
      </c>
      <c r="E122" s="124">
        <v>23</v>
      </c>
      <c r="G122" s="122">
        <v>502432</v>
      </c>
      <c r="H122" s="122">
        <v>15700</v>
      </c>
      <c r="I122" s="123">
        <f t="shared" si="48"/>
        <v>3.1248009680912042E-2</v>
      </c>
      <c r="J122" s="124">
        <v>23</v>
      </c>
      <c r="L122" s="122">
        <v>472491</v>
      </c>
      <c r="M122" s="122">
        <f t="shared" si="50"/>
        <v>9099.8504475345362</v>
      </c>
      <c r="N122" s="123">
        <f t="shared" si="49"/>
        <v>3.4391624268030413E-2</v>
      </c>
      <c r="O122" s="124">
        <v>22</v>
      </c>
      <c r="P122" s="125">
        <v>0.56000000000000005</v>
      </c>
    </row>
    <row r="123" spans="1:16" ht="11.25" customHeight="1" x14ac:dyDescent="0.25">
      <c r="A123" s="115" t="s">
        <v>43</v>
      </c>
      <c r="B123" s="116">
        <v>423301</v>
      </c>
      <c r="C123" s="116">
        <v>12543</v>
      </c>
      <c r="D123" s="117">
        <f t="shared" si="47"/>
        <v>2.9631397043711212E-2</v>
      </c>
      <c r="E123" s="118">
        <v>21</v>
      </c>
      <c r="G123" s="116">
        <v>491156</v>
      </c>
      <c r="H123" s="116">
        <v>13563</v>
      </c>
      <c r="I123" s="117">
        <f t="shared" si="48"/>
        <v>2.7614444290612352E-2</v>
      </c>
      <c r="J123" s="118">
        <v>19</v>
      </c>
      <c r="L123" s="116">
        <v>473721</v>
      </c>
      <c r="M123" s="116">
        <f t="shared" si="50"/>
        <v>7593.1960167663865</v>
      </c>
      <c r="N123" s="117">
        <f t="shared" si="49"/>
        <v>2.862292066716178E-2</v>
      </c>
      <c r="O123" s="118">
        <v>20</v>
      </c>
      <c r="P123" s="119">
        <v>0.56000000000000005</v>
      </c>
    </row>
    <row r="124" spans="1:16" ht="11.25" customHeight="1" x14ac:dyDescent="0.25">
      <c r="A124" s="121" t="s">
        <v>44</v>
      </c>
      <c r="B124" s="122">
        <v>424701</v>
      </c>
      <c r="C124" s="122">
        <v>13616</v>
      </c>
      <c r="D124" s="123">
        <f t="shared" si="47"/>
        <v>3.2060202354126786E-2</v>
      </c>
      <c r="E124" s="124">
        <v>22</v>
      </c>
      <c r="G124" s="122">
        <v>480095</v>
      </c>
      <c r="H124" s="122">
        <v>15597</v>
      </c>
      <c r="I124" s="123">
        <f t="shared" si="48"/>
        <v>3.2487320217873546E-2</v>
      </c>
      <c r="J124" s="124">
        <v>23</v>
      </c>
      <c r="L124" s="122">
        <v>474751</v>
      </c>
      <c r="M124" s="122">
        <f t="shared" si="50"/>
        <v>8580.3202488023253</v>
      </c>
      <c r="N124" s="123">
        <f t="shared" si="49"/>
        <v>3.2273761286000166E-2</v>
      </c>
      <c r="O124" s="124">
        <v>23</v>
      </c>
      <c r="P124" s="125">
        <v>0.56000000000000005</v>
      </c>
    </row>
    <row r="125" spans="1:16" ht="11.25" customHeight="1" x14ac:dyDescent="0.25">
      <c r="A125" s="115" t="s">
        <v>45</v>
      </c>
      <c r="B125" s="116">
        <v>431907</v>
      </c>
      <c r="C125" s="116">
        <v>11823</v>
      </c>
      <c r="D125" s="117">
        <f t="shared" si="47"/>
        <v>2.7373948558370206E-2</v>
      </c>
      <c r="E125" s="118">
        <v>22</v>
      </c>
      <c r="G125" s="116">
        <v>468110</v>
      </c>
      <c r="H125" s="116">
        <v>12500</v>
      </c>
      <c r="I125" s="117">
        <f t="shared" si="48"/>
        <v>2.6703125333789067E-2</v>
      </c>
      <c r="J125" s="118">
        <v>20</v>
      </c>
      <c r="L125" s="116">
        <v>476811</v>
      </c>
      <c r="M125" s="116">
        <f t="shared" si="50"/>
        <v>7219.6722302864209</v>
      </c>
      <c r="N125" s="117">
        <f t="shared" si="49"/>
        <v>2.7038536946079637E-2</v>
      </c>
      <c r="O125" s="118">
        <v>19</v>
      </c>
      <c r="P125" s="119">
        <v>0.56000000000000005</v>
      </c>
    </row>
    <row r="126" spans="1:16" ht="11.25" customHeight="1" x14ac:dyDescent="0.25">
      <c r="A126" s="121" t="s">
        <v>46</v>
      </c>
      <c r="B126" s="122">
        <v>436785.05817858526</v>
      </c>
      <c r="C126" s="122">
        <v>10766</v>
      </c>
      <c r="D126" s="123">
        <f t="shared" si="47"/>
        <v>2.4648279052618554E-2</v>
      </c>
      <c r="E126" s="124">
        <v>21</v>
      </c>
      <c r="G126" s="122">
        <v>463411</v>
      </c>
      <c r="H126" s="122">
        <v>14000</v>
      </c>
      <c r="I126" s="123">
        <f t="shared" si="48"/>
        <v>3.0210763231774816E-2</v>
      </c>
      <c r="J126" s="124">
        <v>19</v>
      </c>
      <c r="L126" s="122">
        <v>478231</v>
      </c>
      <c r="M126" s="122">
        <f t="shared" si="50"/>
        <v>7345.8825021981638</v>
      </c>
      <c r="N126" s="123">
        <f t="shared" si="49"/>
        <v>2.7429521142196683E-2</v>
      </c>
      <c r="O126" s="124">
        <v>20</v>
      </c>
      <c r="P126" s="125">
        <v>0.56000000000000005</v>
      </c>
    </row>
    <row r="127" spans="1:16" ht="11.25" customHeight="1" x14ac:dyDescent="0.25">
      <c r="A127" s="114" t="s">
        <v>98</v>
      </c>
      <c r="B127" s="113">
        <f>SUM(B115:B126)</f>
        <v>4913250.058178585</v>
      </c>
      <c r="C127" s="113">
        <f>SUM(C115:C126)</f>
        <v>222531</v>
      </c>
      <c r="D127" s="114"/>
      <c r="E127" s="114"/>
      <c r="G127" s="113">
        <f t="shared" ref="G127:H127" si="51">SUM(G115:G126)</f>
        <v>5991241</v>
      </c>
      <c r="H127" s="113">
        <f t="shared" si="51"/>
        <v>181420</v>
      </c>
      <c r="I127" s="114"/>
      <c r="J127" s="114"/>
      <c r="L127" s="113"/>
      <c r="M127" s="113">
        <f t="shared" ref="M127" si="52">SUM(M115:M126)</f>
        <v>120592.46164284223</v>
      </c>
      <c r="N127" s="114"/>
      <c r="O127" s="114"/>
      <c r="P127" s="114"/>
    </row>
    <row r="130" spans="1:16" ht="11.25" customHeight="1" x14ac:dyDescent="0.25">
      <c r="A130" s="235">
        <v>2017</v>
      </c>
      <c r="B130" s="235"/>
      <c r="C130" s="235"/>
      <c r="D130" s="235"/>
      <c r="E130" s="235"/>
      <c r="G130" s="235">
        <v>2018</v>
      </c>
      <c r="H130" s="235"/>
      <c r="I130" s="235"/>
      <c r="J130" s="235"/>
      <c r="L130" s="130">
        <v>2019</v>
      </c>
      <c r="M130" s="130"/>
      <c r="N130" s="130"/>
      <c r="O130" s="130"/>
    </row>
    <row r="131" spans="1:16" ht="11.25" customHeight="1" x14ac:dyDescent="0.25">
      <c r="A131" s="111" t="s">
        <v>105</v>
      </c>
      <c r="B131" s="112" t="s">
        <v>94</v>
      </c>
      <c r="C131" s="113" t="s">
        <v>95</v>
      </c>
      <c r="D131" s="114" t="s">
        <v>96</v>
      </c>
      <c r="E131" s="114" t="s">
        <v>97</v>
      </c>
      <c r="G131" s="112" t="s">
        <v>94</v>
      </c>
      <c r="H131" s="113" t="s">
        <v>95</v>
      </c>
      <c r="I131" s="114" t="s">
        <v>96</v>
      </c>
      <c r="J131" s="114" t="s">
        <v>97</v>
      </c>
      <c r="L131" s="112" t="s">
        <v>94</v>
      </c>
      <c r="M131" s="113" t="s">
        <v>95</v>
      </c>
      <c r="N131" s="114" t="s">
        <v>96</v>
      </c>
      <c r="O131" s="114" t="s">
        <v>97</v>
      </c>
      <c r="P131" s="114" t="s">
        <v>149</v>
      </c>
    </row>
    <row r="132" spans="1:16" ht="11.25" customHeight="1" x14ac:dyDescent="0.25">
      <c r="A132" s="115" t="s">
        <v>35</v>
      </c>
      <c r="B132" s="116">
        <v>15000</v>
      </c>
      <c r="C132" s="116">
        <v>15876</v>
      </c>
      <c r="D132" s="117">
        <f>C132/B132</f>
        <v>1.0584</v>
      </c>
      <c r="E132" s="118">
        <v>22</v>
      </c>
      <c r="G132" s="116">
        <v>15000</v>
      </c>
      <c r="H132" s="116">
        <v>12383</v>
      </c>
      <c r="I132" s="117">
        <f>H132/G132</f>
        <v>0.82553333333333334</v>
      </c>
      <c r="J132" s="118">
        <v>22</v>
      </c>
      <c r="L132" s="116">
        <v>15000</v>
      </c>
      <c r="M132" s="116">
        <v>6294</v>
      </c>
      <c r="N132" s="117">
        <f>I132/J132*O132</f>
        <v>0.82553333333333334</v>
      </c>
      <c r="O132" s="118">
        <v>22</v>
      </c>
      <c r="P132" s="119"/>
    </row>
    <row r="133" spans="1:16" ht="11.25" customHeight="1" x14ac:dyDescent="0.25">
      <c r="A133" s="121" t="s">
        <v>36</v>
      </c>
      <c r="B133" s="122">
        <v>15000</v>
      </c>
      <c r="C133" s="122">
        <v>10011</v>
      </c>
      <c r="D133" s="123">
        <f t="shared" ref="D133:D143" si="53">C133/B133</f>
        <v>0.66739999999999999</v>
      </c>
      <c r="E133" s="124">
        <v>20</v>
      </c>
      <c r="G133" s="122">
        <v>15000</v>
      </c>
      <c r="H133" s="122">
        <v>8497</v>
      </c>
      <c r="I133" s="123">
        <f t="shared" ref="I133:I143" si="54">H133/G133</f>
        <v>0.56646666666666667</v>
      </c>
      <c r="J133" s="124">
        <v>20</v>
      </c>
      <c r="L133" s="122">
        <v>15000</v>
      </c>
      <c r="M133" s="122">
        <v>3860</v>
      </c>
      <c r="N133" s="123">
        <f t="shared" ref="N133:N143" si="55">I133/J133*O133</f>
        <v>0.56646666666666667</v>
      </c>
      <c r="O133" s="124">
        <v>20</v>
      </c>
      <c r="P133" s="125"/>
    </row>
    <row r="134" spans="1:16" ht="11.25" customHeight="1" x14ac:dyDescent="0.25">
      <c r="A134" s="115" t="s">
        <v>37</v>
      </c>
      <c r="B134" s="116">
        <v>15000</v>
      </c>
      <c r="C134" s="116">
        <v>9480</v>
      </c>
      <c r="D134" s="117">
        <f t="shared" si="53"/>
        <v>0.63200000000000001</v>
      </c>
      <c r="E134" s="118">
        <v>23</v>
      </c>
      <c r="G134" s="116">
        <v>15000</v>
      </c>
      <c r="H134" s="116">
        <v>8427</v>
      </c>
      <c r="I134" s="117">
        <f t="shared" si="54"/>
        <v>0.56179999999999997</v>
      </c>
      <c r="J134" s="118">
        <v>22</v>
      </c>
      <c r="L134" s="116">
        <v>15000</v>
      </c>
      <c r="M134" s="116">
        <f t="shared" ref="M134:M143" si="56">(L134*N134)*P134</f>
        <v>4826.3727272727274</v>
      </c>
      <c r="N134" s="117">
        <f t="shared" si="55"/>
        <v>0.53626363636363639</v>
      </c>
      <c r="O134" s="118">
        <v>21</v>
      </c>
      <c r="P134" s="119">
        <v>0.6</v>
      </c>
    </row>
    <row r="135" spans="1:16" ht="11.25" customHeight="1" x14ac:dyDescent="0.25">
      <c r="A135" s="121" t="s">
        <v>38</v>
      </c>
      <c r="B135" s="122">
        <v>15000</v>
      </c>
      <c r="C135" s="122">
        <v>6702</v>
      </c>
      <c r="D135" s="123">
        <f t="shared" si="53"/>
        <v>0.44679999999999997</v>
      </c>
      <c r="E135" s="124">
        <v>20</v>
      </c>
      <c r="G135" s="122">
        <v>15000</v>
      </c>
      <c r="H135" s="122">
        <v>8133</v>
      </c>
      <c r="I135" s="123">
        <f t="shared" si="54"/>
        <v>0.54220000000000002</v>
      </c>
      <c r="J135" s="124">
        <v>21</v>
      </c>
      <c r="L135" s="122">
        <v>15000</v>
      </c>
      <c r="M135" s="122">
        <f t="shared" si="56"/>
        <v>5112.1714285714288</v>
      </c>
      <c r="N135" s="123">
        <f t="shared" si="55"/>
        <v>0.56801904761904765</v>
      </c>
      <c r="O135" s="124">
        <v>22</v>
      </c>
      <c r="P135" s="125">
        <v>0.6</v>
      </c>
    </row>
    <row r="136" spans="1:16" ht="11.25" customHeight="1" x14ac:dyDescent="0.25">
      <c r="A136" s="115" t="s">
        <v>39</v>
      </c>
      <c r="B136" s="116">
        <v>15000</v>
      </c>
      <c r="C136" s="116">
        <v>7376</v>
      </c>
      <c r="D136" s="117">
        <f t="shared" si="53"/>
        <v>0.49173333333333336</v>
      </c>
      <c r="E136" s="118">
        <v>23</v>
      </c>
      <c r="G136" s="116">
        <v>15000</v>
      </c>
      <c r="H136" s="116">
        <v>7580</v>
      </c>
      <c r="I136" s="117">
        <f t="shared" si="54"/>
        <v>0.5053333333333333</v>
      </c>
      <c r="J136" s="118">
        <v>22</v>
      </c>
      <c r="L136" s="116">
        <v>15000</v>
      </c>
      <c r="M136" s="116">
        <f t="shared" si="56"/>
        <v>3410.9999999999995</v>
      </c>
      <c r="N136" s="117">
        <f t="shared" si="55"/>
        <v>0.5053333333333333</v>
      </c>
      <c r="O136" s="118">
        <v>22</v>
      </c>
      <c r="P136" s="125">
        <v>0.45</v>
      </c>
    </row>
    <row r="137" spans="1:16" ht="11.25" customHeight="1" x14ac:dyDescent="0.25">
      <c r="A137" s="121" t="s">
        <v>40</v>
      </c>
      <c r="B137" s="122">
        <v>15000</v>
      </c>
      <c r="C137" s="122">
        <v>7259</v>
      </c>
      <c r="D137" s="123">
        <f t="shared" si="53"/>
        <v>0.48393333333333333</v>
      </c>
      <c r="E137" s="124">
        <v>22</v>
      </c>
      <c r="G137" s="122">
        <v>15000</v>
      </c>
      <c r="H137" s="122">
        <v>7014</v>
      </c>
      <c r="I137" s="123">
        <f t="shared" si="54"/>
        <v>0.46760000000000002</v>
      </c>
      <c r="J137" s="124">
        <v>21</v>
      </c>
      <c r="L137" s="122">
        <v>15000</v>
      </c>
      <c r="M137" s="122">
        <f t="shared" si="56"/>
        <v>2939.2</v>
      </c>
      <c r="N137" s="123">
        <f t="shared" si="55"/>
        <v>0.44533333333333336</v>
      </c>
      <c r="O137" s="124">
        <v>20</v>
      </c>
      <c r="P137" s="125">
        <v>0.44</v>
      </c>
    </row>
    <row r="138" spans="1:16" ht="11.25" customHeight="1" x14ac:dyDescent="0.25">
      <c r="A138" s="115" t="s">
        <v>41</v>
      </c>
      <c r="B138" s="116">
        <v>15000</v>
      </c>
      <c r="C138" s="116">
        <v>6051</v>
      </c>
      <c r="D138" s="117">
        <f t="shared" si="53"/>
        <v>0.40339999999999998</v>
      </c>
      <c r="E138" s="118">
        <v>21</v>
      </c>
      <c r="G138" s="116">
        <v>15000</v>
      </c>
      <c r="H138" s="116">
        <v>6349</v>
      </c>
      <c r="I138" s="117">
        <f t="shared" si="54"/>
        <v>0.42326666666666668</v>
      </c>
      <c r="J138" s="118">
        <v>21</v>
      </c>
      <c r="L138" s="116">
        <v>15000</v>
      </c>
      <c r="M138" s="116">
        <f t="shared" si="56"/>
        <v>6651.333333333333</v>
      </c>
      <c r="N138" s="117">
        <f t="shared" si="55"/>
        <v>0.44342222222222222</v>
      </c>
      <c r="O138" s="118">
        <v>22</v>
      </c>
      <c r="P138" s="119">
        <v>1</v>
      </c>
    </row>
    <row r="139" spans="1:16" ht="11.25" customHeight="1" x14ac:dyDescent="0.25">
      <c r="A139" s="121" t="s">
        <v>42</v>
      </c>
      <c r="B139" s="122">
        <v>15000</v>
      </c>
      <c r="C139" s="122">
        <v>6692</v>
      </c>
      <c r="D139" s="123">
        <f t="shared" si="53"/>
        <v>0.44613333333333333</v>
      </c>
      <c r="E139" s="124">
        <v>23</v>
      </c>
      <c r="G139" s="122">
        <v>15000</v>
      </c>
      <c r="H139" s="122">
        <v>5678</v>
      </c>
      <c r="I139" s="123">
        <f t="shared" si="54"/>
        <v>0.37853333333333333</v>
      </c>
      <c r="J139" s="124">
        <v>23</v>
      </c>
      <c r="L139" s="122">
        <v>15000</v>
      </c>
      <c r="M139" s="122">
        <f t="shared" si="56"/>
        <v>5431.130434782609</v>
      </c>
      <c r="N139" s="123">
        <f t="shared" si="55"/>
        <v>0.36207536231884058</v>
      </c>
      <c r="O139" s="124">
        <v>22</v>
      </c>
      <c r="P139" s="125">
        <v>1</v>
      </c>
    </row>
    <row r="140" spans="1:16" ht="11.25" customHeight="1" x14ac:dyDescent="0.25">
      <c r="A140" s="115" t="s">
        <v>43</v>
      </c>
      <c r="B140" s="116">
        <v>15000</v>
      </c>
      <c r="C140" s="116">
        <v>6011</v>
      </c>
      <c r="D140" s="117">
        <f t="shared" si="53"/>
        <v>0.40073333333333333</v>
      </c>
      <c r="E140" s="118">
        <v>21</v>
      </c>
      <c r="G140" s="116">
        <v>15000</v>
      </c>
      <c r="H140" s="116">
        <v>4740</v>
      </c>
      <c r="I140" s="117">
        <f t="shared" si="54"/>
        <v>0.316</v>
      </c>
      <c r="J140" s="118">
        <v>19</v>
      </c>
      <c r="L140" s="116">
        <v>15000</v>
      </c>
      <c r="M140" s="116">
        <f t="shared" si="56"/>
        <v>4989.4736842105258</v>
      </c>
      <c r="N140" s="117">
        <f t="shared" si="55"/>
        <v>0.33263157894736839</v>
      </c>
      <c r="O140" s="118">
        <v>20</v>
      </c>
      <c r="P140" s="119">
        <v>1</v>
      </c>
    </row>
    <row r="141" spans="1:16" ht="11.25" customHeight="1" x14ac:dyDescent="0.25">
      <c r="A141" s="121" t="s">
        <v>44</v>
      </c>
      <c r="B141" s="122">
        <v>15000</v>
      </c>
      <c r="C141" s="122">
        <v>8407</v>
      </c>
      <c r="D141" s="123">
        <f t="shared" si="53"/>
        <v>0.56046666666666667</v>
      </c>
      <c r="E141" s="124">
        <v>22</v>
      </c>
      <c r="G141" s="122">
        <v>15000</v>
      </c>
      <c r="H141" s="122">
        <v>6248</v>
      </c>
      <c r="I141" s="123">
        <f t="shared" si="54"/>
        <v>0.41653333333333331</v>
      </c>
      <c r="J141" s="124">
        <v>23</v>
      </c>
      <c r="L141" s="122">
        <v>15000</v>
      </c>
      <c r="M141" s="122">
        <f t="shared" si="56"/>
        <v>6248</v>
      </c>
      <c r="N141" s="123">
        <f t="shared" si="55"/>
        <v>0.41653333333333331</v>
      </c>
      <c r="O141" s="124">
        <v>23</v>
      </c>
      <c r="P141" s="125">
        <v>1</v>
      </c>
    </row>
    <row r="142" spans="1:16" ht="11.25" customHeight="1" x14ac:dyDescent="0.25">
      <c r="A142" s="115" t="s">
        <v>45</v>
      </c>
      <c r="B142" s="116">
        <v>15000</v>
      </c>
      <c r="C142" s="116">
        <v>8999</v>
      </c>
      <c r="D142" s="117">
        <f t="shared" si="53"/>
        <v>0.59993333333333332</v>
      </c>
      <c r="E142" s="118">
        <v>22</v>
      </c>
      <c r="G142" s="116">
        <v>15000</v>
      </c>
      <c r="H142" s="116">
        <v>6645</v>
      </c>
      <c r="I142" s="117">
        <f t="shared" si="54"/>
        <v>0.443</v>
      </c>
      <c r="J142" s="118">
        <v>20</v>
      </c>
      <c r="L142" s="116">
        <v>15000</v>
      </c>
      <c r="M142" s="116">
        <f t="shared" si="56"/>
        <v>6312.75</v>
      </c>
      <c r="N142" s="117">
        <f t="shared" si="55"/>
        <v>0.42085</v>
      </c>
      <c r="O142" s="118">
        <v>19</v>
      </c>
      <c r="P142" s="119">
        <v>1</v>
      </c>
    </row>
    <row r="143" spans="1:16" ht="11.25" customHeight="1" x14ac:dyDescent="0.25">
      <c r="A143" s="121" t="s">
        <v>46</v>
      </c>
      <c r="B143" s="122">
        <v>15000</v>
      </c>
      <c r="C143" s="122">
        <v>9807</v>
      </c>
      <c r="D143" s="123">
        <f t="shared" si="53"/>
        <v>0.65380000000000005</v>
      </c>
      <c r="E143" s="124">
        <v>21</v>
      </c>
      <c r="G143" s="122">
        <v>15000</v>
      </c>
      <c r="H143" s="122">
        <v>6600</v>
      </c>
      <c r="I143" s="123">
        <f t="shared" si="54"/>
        <v>0.44</v>
      </c>
      <c r="J143" s="124">
        <v>19</v>
      </c>
      <c r="L143" s="122">
        <v>15000</v>
      </c>
      <c r="M143" s="122">
        <f t="shared" si="56"/>
        <v>6947.3684210526317</v>
      </c>
      <c r="N143" s="123">
        <f t="shared" si="55"/>
        <v>0.4631578947368421</v>
      </c>
      <c r="O143" s="124">
        <v>20</v>
      </c>
      <c r="P143" s="125">
        <v>1</v>
      </c>
    </row>
    <row r="144" spans="1:16" ht="11.25" customHeight="1" x14ac:dyDescent="0.25">
      <c r="A144" s="114" t="s">
        <v>98</v>
      </c>
      <c r="B144" s="113">
        <f>SUM(B132:B143)</f>
        <v>180000</v>
      </c>
      <c r="C144" s="113">
        <f>SUM(C132:C143)</f>
        <v>102671</v>
      </c>
      <c r="D144" s="114"/>
      <c r="E144" s="114"/>
      <c r="G144" s="113">
        <f t="shared" ref="G144:H144" si="57">SUM(G132:G143)</f>
        <v>180000</v>
      </c>
      <c r="H144" s="113">
        <f t="shared" si="57"/>
        <v>88294</v>
      </c>
      <c r="I144" s="114"/>
      <c r="J144" s="114"/>
      <c r="L144" s="113">
        <f t="shared" ref="L144:M144" si="58">SUM(L132:L143)</f>
        <v>180000</v>
      </c>
      <c r="M144" s="113">
        <f t="shared" si="58"/>
        <v>63022.800029223261</v>
      </c>
      <c r="N144" s="114"/>
      <c r="O144" s="114"/>
      <c r="P144" s="114"/>
    </row>
    <row r="149" spans="1:16" ht="11.25" customHeight="1" x14ac:dyDescent="0.25">
      <c r="A149" s="235">
        <v>2017</v>
      </c>
      <c r="B149" s="235"/>
      <c r="C149" s="235"/>
      <c r="D149" s="235"/>
      <c r="E149" s="235"/>
      <c r="G149" s="235">
        <v>2018</v>
      </c>
      <c r="H149" s="235"/>
      <c r="I149" s="235"/>
      <c r="J149" s="235"/>
      <c r="L149" s="235">
        <v>2019</v>
      </c>
      <c r="M149" s="235"/>
      <c r="N149" s="235"/>
      <c r="O149" s="235"/>
    </row>
    <row r="150" spans="1:16" ht="11.25" customHeight="1" x14ac:dyDescent="0.25">
      <c r="A150" s="111" t="s">
        <v>76</v>
      </c>
      <c r="B150" s="112" t="s">
        <v>94</v>
      </c>
      <c r="C150" s="113" t="s">
        <v>95</v>
      </c>
      <c r="D150" s="114" t="s">
        <v>96</v>
      </c>
      <c r="E150" s="114" t="s">
        <v>97</v>
      </c>
      <c r="G150" s="112" t="s">
        <v>94</v>
      </c>
      <c r="H150" s="113" t="s">
        <v>95</v>
      </c>
      <c r="I150" s="114" t="s">
        <v>96</v>
      </c>
      <c r="J150" s="114" t="s">
        <v>97</v>
      </c>
      <c r="L150" s="112" t="s">
        <v>94</v>
      </c>
      <c r="M150" s="113" t="s">
        <v>95</v>
      </c>
      <c r="N150" s="114" t="s">
        <v>96</v>
      </c>
      <c r="O150" s="114" t="s">
        <v>97</v>
      </c>
      <c r="P150" s="114" t="s">
        <v>149</v>
      </c>
    </row>
    <row r="151" spans="1:16" ht="11.25" customHeight="1" x14ac:dyDescent="0.25">
      <c r="A151" s="115" t="s">
        <v>35</v>
      </c>
      <c r="B151" s="116">
        <v>13901</v>
      </c>
      <c r="C151" s="116">
        <v>3585</v>
      </c>
      <c r="D151" s="117">
        <f>C151/B151</f>
        <v>0.25789511545931948</v>
      </c>
      <c r="E151" s="118">
        <v>22</v>
      </c>
      <c r="G151" s="116">
        <v>18417</v>
      </c>
      <c r="H151" s="116">
        <v>6358</v>
      </c>
      <c r="I151" s="117">
        <f>H151/G151</f>
        <v>0.34522452082315253</v>
      </c>
      <c r="J151" s="118">
        <v>22</v>
      </c>
      <c r="L151" s="116">
        <v>18801</v>
      </c>
      <c r="M151" s="116">
        <v>5872</v>
      </c>
      <c r="N151" s="117">
        <f>I151/J151*O151</f>
        <v>0.34522452082315253</v>
      </c>
      <c r="O151" s="118">
        <v>22</v>
      </c>
      <c r="P151" s="119"/>
    </row>
    <row r="152" spans="1:16" ht="11.25" customHeight="1" x14ac:dyDescent="0.25">
      <c r="A152" s="121" t="s">
        <v>36</v>
      </c>
      <c r="B152" s="122">
        <v>13958</v>
      </c>
      <c r="C152" s="122">
        <v>3185</v>
      </c>
      <c r="D152" s="123">
        <f t="shared" ref="D152:D162" si="59">C152/B152</f>
        <v>0.22818455366098295</v>
      </c>
      <c r="E152" s="124">
        <v>20</v>
      </c>
      <c r="G152" s="122">
        <v>18277</v>
      </c>
      <c r="H152" s="122">
        <v>5100</v>
      </c>
      <c r="I152" s="123">
        <f t="shared" ref="I152:I162" si="60">H152/G152</f>
        <v>0.27903922963287192</v>
      </c>
      <c r="J152" s="124">
        <v>20</v>
      </c>
      <c r="L152" s="122">
        <v>18699</v>
      </c>
      <c r="M152" s="122">
        <v>3379</v>
      </c>
      <c r="N152" s="123">
        <f t="shared" ref="N152:N162" si="61">I152/J152*O152</f>
        <v>0.27903922963287192</v>
      </c>
      <c r="O152" s="124">
        <v>20</v>
      </c>
      <c r="P152" s="125"/>
    </row>
    <row r="153" spans="1:16" ht="11.25" customHeight="1" x14ac:dyDescent="0.25">
      <c r="A153" s="115" t="s">
        <v>37</v>
      </c>
      <c r="B153" s="116">
        <v>14839</v>
      </c>
      <c r="C153" s="116">
        <v>3808</v>
      </c>
      <c r="D153" s="117">
        <f t="shared" si="59"/>
        <v>0.25662106610957613</v>
      </c>
      <c r="E153" s="118">
        <v>23</v>
      </c>
      <c r="G153" s="116">
        <v>18661</v>
      </c>
      <c r="H153" s="116">
        <v>5400</v>
      </c>
      <c r="I153" s="117">
        <f t="shared" si="60"/>
        <v>0.28937355983066287</v>
      </c>
      <c r="J153" s="118">
        <v>22</v>
      </c>
      <c r="L153" s="116">
        <v>18399</v>
      </c>
      <c r="M153" s="116">
        <f t="shared" ref="M153:M162" si="62">(L153*N153)*P153</f>
        <v>4319.8493942154519</v>
      </c>
      <c r="N153" s="117">
        <f t="shared" si="61"/>
        <v>0.27622021620199638</v>
      </c>
      <c r="O153" s="118">
        <v>21</v>
      </c>
      <c r="P153" s="119">
        <v>0.85</v>
      </c>
    </row>
    <row r="154" spans="1:16" ht="11.25" customHeight="1" x14ac:dyDescent="0.25">
      <c r="A154" s="121" t="s">
        <v>38</v>
      </c>
      <c r="B154" s="122">
        <v>15023</v>
      </c>
      <c r="C154" s="122">
        <v>3094</v>
      </c>
      <c r="D154" s="123">
        <f t="shared" si="59"/>
        <v>0.20595087532450243</v>
      </c>
      <c r="E154" s="124">
        <v>20</v>
      </c>
      <c r="G154" s="122">
        <v>19351</v>
      </c>
      <c r="H154" s="122">
        <v>5158</v>
      </c>
      <c r="I154" s="123">
        <f t="shared" si="60"/>
        <v>0.26654953232391093</v>
      </c>
      <c r="J154" s="124">
        <v>21</v>
      </c>
      <c r="L154" s="122">
        <v>18329</v>
      </c>
      <c r="M154" s="122">
        <f t="shared" si="62"/>
        <v>5118.2333483442471</v>
      </c>
      <c r="N154" s="123">
        <f t="shared" si="61"/>
        <v>0.2792423671964781</v>
      </c>
      <c r="O154" s="124">
        <v>22</v>
      </c>
      <c r="P154" s="125">
        <v>1</v>
      </c>
    </row>
    <row r="155" spans="1:16" ht="11.25" customHeight="1" x14ac:dyDescent="0.25">
      <c r="A155" s="115" t="s">
        <v>39</v>
      </c>
      <c r="B155" s="116">
        <v>15468</v>
      </c>
      <c r="C155" s="116">
        <v>3713</v>
      </c>
      <c r="D155" s="117">
        <f t="shared" si="59"/>
        <v>0.24004396172743728</v>
      </c>
      <c r="E155" s="118">
        <v>23</v>
      </c>
      <c r="G155" s="116">
        <v>19610</v>
      </c>
      <c r="H155" s="116">
        <v>4728</v>
      </c>
      <c r="I155" s="117">
        <f t="shared" si="60"/>
        <v>0.24110147883732788</v>
      </c>
      <c r="J155" s="118">
        <v>22</v>
      </c>
      <c r="L155" s="116">
        <v>18259</v>
      </c>
      <c r="M155" s="116">
        <f t="shared" si="62"/>
        <v>3962.0447118816937</v>
      </c>
      <c r="N155" s="117">
        <f t="shared" si="61"/>
        <v>0.24110147883732791</v>
      </c>
      <c r="O155" s="118">
        <v>22</v>
      </c>
      <c r="P155" s="119">
        <v>0.9</v>
      </c>
    </row>
    <row r="156" spans="1:16" ht="11.25" customHeight="1" x14ac:dyDescent="0.25">
      <c r="A156" s="121" t="s">
        <v>40</v>
      </c>
      <c r="B156" s="122">
        <v>15817</v>
      </c>
      <c r="C156" s="122">
        <v>3695</v>
      </c>
      <c r="D156" s="123">
        <f t="shared" si="59"/>
        <v>0.23360940759941834</v>
      </c>
      <c r="E156" s="124">
        <v>22</v>
      </c>
      <c r="G156" s="122">
        <v>19555</v>
      </c>
      <c r="H156" s="122">
        <v>4298</v>
      </c>
      <c r="I156" s="123">
        <f t="shared" si="60"/>
        <v>0.21979033495269751</v>
      </c>
      <c r="J156" s="124">
        <v>21</v>
      </c>
      <c r="L156" s="122">
        <v>18359</v>
      </c>
      <c r="M156" s="122">
        <f t="shared" si="62"/>
        <v>3535.5431415665216</v>
      </c>
      <c r="N156" s="123">
        <f t="shared" si="61"/>
        <v>0.20932412852637858</v>
      </c>
      <c r="O156" s="124">
        <v>20</v>
      </c>
      <c r="P156" s="125">
        <v>0.92</v>
      </c>
    </row>
    <row r="157" spans="1:16" ht="11.25" customHeight="1" x14ac:dyDescent="0.25">
      <c r="A157" s="115" t="s">
        <v>41</v>
      </c>
      <c r="B157" s="116">
        <v>15954</v>
      </c>
      <c r="C157" s="116">
        <v>3370</v>
      </c>
      <c r="D157" s="117">
        <f t="shared" si="59"/>
        <v>0.21123229284192052</v>
      </c>
      <c r="E157" s="118">
        <v>21</v>
      </c>
      <c r="G157" s="116">
        <v>19615</v>
      </c>
      <c r="H157" s="116">
        <v>5689</v>
      </c>
      <c r="I157" s="117">
        <f t="shared" si="60"/>
        <v>0.29003313790466478</v>
      </c>
      <c r="J157" s="118">
        <v>21</v>
      </c>
      <c r="L157" s="116">
        <v>18479</v>
      </c>
      <c r="M157" s="116">
        <f t="shared" si="62"/>
        <v>5614.7377055945999</v>
      </c>
      <c r="N157" s="117">
        <f t="shared" si="61"/>
        <v>0.3038442397096488</v>
      </c>
      <c r="O157" s="118">
        <v>22</v>
      </c>
      <c r="P157" s="119">
        <v>1</v>
      </c>
    </row>
    <row r="158" spans="1:16" ht="11.25" customHeight="1" x14ac:dyDescent="0.25">
      <c r="A158" s="121" t="s">
        <v>42</v>
      </c>
      <c r="B158" s="122">
        <v>16122</v>
      </c>
      <c r="C158" s="122">
        <v>3868</v>
      </c>
      <c r="D158" s="123">
        <f t="shared" si="59"/>
        <v>0.23992060538394741</v>
      </c>
      <c r="E158" s="124">
        <v>23</v>
      </c>
      <c r="G158" s="122">
        <v>19956</v>
      </c>
      <c r="H158" s="122">
        <v>6281</v>
      </c>
      <c r="I158" s="123">
        <f t="shared" si="60"/>
        <v>0.31474243335337743</v>
      </c>
      <c r="J158" s="124">
        <v>23</v>
      </c>
      <c r="L158" s="122">
        <v>18629</v>
      </c>
      <c r="M158" s="122">
        <f t="shared" si="62"/>
        <v>5608.4091043774561</v>
      </c>
      <c r="N158" s="123">
        <f t="shared" si="61"/>
        <v>0.30105797972931753</v>
      </c>
      <c r="O158" s="124">
        <v>22</v>
      </c>
      <c r="P158" s="125">
        <v>1</v>
      </c>
    </row>
    <row r="159" spans="1:16" ht="11.25" customHeight="1" x14ac:dyDescent="0.25">
      <c r="A159" s="115" t="s">
        <v>43</v>
      </c>
      <c r="B159" s="116">
        <v>16283</v>
      </c>
      <c r="C159" s="116">
        <v>3411</v>
      </c>
      <c r="D159" s="117">
        <f t="shared" si="59"/>
        <v>0.20948228213474177</v>
      </c>
      <c r="E159" s="118">
        <v>21</v>
      </c>
      <c r="G159" s="116">
        <v>19824</v>
      </c>
      <c r="H159" s="116">
        <v>5129</v>
      </c>
      <c r="I159" s="117">
        <f t="shared" si="60"/>
        <v>0.25872679580306701</v>
      </c>
      <c r="J159" s="118">
        <v>19</v>
      </c>
      <c r="L159" s="116">
        <v>18719</v>
      </c>
      <c r="M159" s="116">
        <f t="shared" si="62"/>
        <v>5098.0072533027487</v>
      </c>
      <c r="N159" s="117">
        <f t="shared" si="61"/>
        <v>0.27234399558217581</v>
      </c>
      <c r="O159" s="118">
        <v>20</v>
      </c>
      <c r="P159" s="119">
        <v>1</v>
      </c>
    </row>
    <row r="160" spans="1:16" ht="11.25" customHeight="1" x14ac:dyDescent="0.25">
      <c r="A160" s="121" t="s">
        <v>44</v>
      </c>
      <c r="B160" s="122">
        <v>16353</v>
      </c>
      <c r="C160" s="122">
        <v>4188</v>
      </c>
      <c r="D160" s="123">
        <f t="shared" si="59"/>
        <v>0.25609979820216472</v>
      </c>
      <c r="E160" s="124">
        <v>22</v>
      </c>
      <c r="G160" s="122">
        <v>19674</v>
      </c>
      <c r="H160" s="122">
        <v>7892</v>
      </c>
      <c r="I160" s="123">
        <f t="shared" si="60"/>
        <v>0.4011385585036088</v>
      </c>
      <c r="J160" s="124">
        <v>23</v>
      </c>
      <c r="L160" s="122">
        <v>18759</v>
      </c>
      <c r="M160" s="122">
        <f t="shared" si="62"/>
        <v>7524.9582189691973</v>
      </c>
      <c r="N160" s="123">
        <f t="shared" si="61"/>
        <v>0.4011385585036088</v>
      </c>
      <c r="O160" s="124">
        <v>23</v>
      </c>
      <c r="P160" s="125">
        <v>1</v>
      </c>
    </row>
    <row r="161" spans="1:16" ht="11.25" customHeight="1" x14ac:dyDescent="0.25">
      <c r="A161" s="115" t="s">
        <v>45</v>
      </c>
      <c r="B161" s="116">
        <v>16809</v>
      </c>
      <c r="C161" s="116">
        <v>4482</v>
      </c>
      <c r="D161" s="117">
        <f t="shared" si="59"/>
        <v>0.26664286989112973</v>
      </c>
      <c r="E161" s="118">
        <v>22</v>
      </c>
      <c r="G161" s="116">
        <v>19294</v>
      </c>
      <c r="H161" s="116">
        <v>5003</v>
      </c>
      <c r="I161" s="117">
        <f t="shared" si="60"/>
        <v>0.25930341038664872</v>
      </c>
      <c r="J161" s="118">
        <v>20</v>
      </c>
      <c r="L161" s="116">
        <v>19009</v>
      </c>
      <c r="M161" s="116">
        <f t="shared" si="62"/>
        <v>4682.6436016378157</v>
      </c>
      <c r="N161" s="117">
        <f t="shared" si="61"/>
        <v>0.24633823986731629</v>
      </c>
      <c r="O161" s="118">
        <v>19</v>
      </c>
      <c r="P161" s="119">
        <v>1</v>
      </c>
    </row>
    <row r="162" spans="1:16" ht="11.25" customHeight="1" x14ac:dyDescent="0.25">
      <c r="A162" s="121" t="s">
        <v>46</v>
      </c>
      <c r="B162" s="122">
        <v>17679</v>
      </c>
      <c r="C162" s="122">
        <v>4317</v>
      </c>
      <c r="D162" s="123">
        <f t="shared" si="59"/>
        <v>0.24418801968437129</v>
      </c>
      <c r="E162" s="124">
        <v>21</v>
      </c>
      <c r="G162" s="122">
        <v>18924</v>
      </c>
      <c r="H162" s="122">
        <v>6300</v>
      </c>
      <c r="I162" s="123">
        <f t="shared" si="60"/>
        <v>0.3329105897273304</v>
      </c>
      <c r="J162" s="124">
        <v>19</v>
      </c>
      <c r="L162" s="122">
        <v>19259</v>
      </c>
      <c r="M162" s="122">
        <f t="shared" si="62"/>
        <v>6748.9737342722701</v>
      </c>
      <c r="N162" s="123">
        <f t="shared" si="61"/>
        <v>0.3504321997129794</v>
      </c>
      <c r="O162" s="124">
        <v>20</v>
      </c>
      <c r="P162" s="125">
        <v>1</v>
      </c>
    </row>
    <row r="163" spans="1:16" ht="11.25" customHeight="1" x14ac:dyDescent="0.25">
      <c r="A163" s="114" t="s">
        <v>98</v>
      </c>
      <c r="B163" s="113">
        <f>SUM(B151:B162)</f>
        <v>188206</v>
      </c>
      <c r="C163" s="113">
        <f>SUM(C151:C162)</f>
        <v>44716</v>
      </c>
      <c r="D163" s="114"/>
      <c r="E163" s="114"/>
      <c r="G163" s="113">
        <f t="shared" ref="G163:H163" si="63">SUM(G151:G162)</f>
        <v>231158</v>
      </c>
      <c r="H163" s="113">
        <f t="shared" si="63"/>
        <v>67336</v>
      </c>
      <c r="I163" s="114"/>
      <c r="J163" s="114"/>
      <c r="L163" s="113">
        <f t="shared" ref="L163:M163" si="64">SUM(L151:L162)</f>
        <v>223700</v>
      </c>
      <c r="M163" s="113">
        <f t="shared" si="64"/>
        <v>61464.400214162008</v>
      </c>
      <c r="N163" s="114"/>
      <c r="O163" s="114"/>
      <c r="P163" s="114"/>
    </row>
  </sheetData>
  <mergeCells count="29">
    <mergeCell ref="A1:E1"/>
    <mergeCell ref="G1:J1"/>
    <mergeCell ref="A17:E17"/>
    <mergeCell ref="G17:J17"/>
    <mergeCell ref="L1:P1"/>
    <mergeCell ref="L17:P17"/>
    <mergeCell ref="A33:E33"/>
    <mergeCell ref="G33:J33"/>
    <mergeCell ref="A49:E49"/>
    <mergeCell ref="G49:J49"/>
    <mergeCell ref="L49:P49"/>
    <mergeCell ref="L33:P33"/>
    <mergeCell ref="A65:E65"/>
    <mergeCell ref="G65:J65"/>
    <mergeCell ref="A81:E81"/>
    <mergeCell ref="G81:J81"/>
    <mergeCell ref="L81:P81"/>
    <mergeCell ref="L65:P65"/>
    <mergeCell ref="A97:E97"/>
    <mergeCell ref="G97:J97"/>
    <mergeCell ref="A113:E113"/>
    <mergeCell ref="G113:J113"/>
    <mergeCell ref="L113:P113"/>
    <mergeCell ref="L97:P97"/>
    <mergeCell ref="A149:E149"/>
    <mergeCell ref="G149:J149"/>
    <mergeCell ref="L149:O149"/>
    <mergeCell ref="A130:E130"/>
    <mergeCell ref="G130:J130"/>
  </mergeCell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O29"/>
  <sheetViews>
    <sheetView showGridLines="0" workbookViewId="0">
      <selection activeCell="F31" sqref="F31"/>
    </sheetView>
  </sheetViews>
  <sheetFormatPr defaultRowHeight="11.25" x14ac:dyDescent="0.25"/>
  <cols>
    <col min="1" max="1" width="1.7109375" style="195" customWidth="1"/>
    <col min="2" max="2" width="16" style="195" bestFit="1" customWidth="1"/>
    <col min="3" max="15" width="10.7109375" style="195" customWidth="1"/>
    <col min="16" max="16384" width="9.140625" style="195"/>
  </cols>
  <sheetData>
    <row r="2" spans="2:15" x14ac:dyDescent="0.25">
      <c r="B2" s="157" t="s">
        <v>107</v>
      </c>
      <c r="C2" s="157" t="s">
        <v>108</v>
      </c>
      <c r="D2" s="157">
        <v>43119</v>
      </c>
      <c r="E2" s="157">
        <v>43150</v>
      </c>
      <c r="F2" s="157">
        <v>43178</v>
      </c>
      <c r="G2" s="157">
        <v>43209</v>
      </c>
      <c r="H2" s="157">
        <v>43239</v>
      </c>
      <c r="I2" s="157">
        <v>43270</v>
      </c>
      <c r="J2" s="157">
        <v>43300</v>
      </c>
      <c r="K2" s="157">
        <v>43331</v>
      </c>
      <c r="L2" s="157">
        <v>43362</v>
      </c>
      <c r="M2" s="157">
        <v>43392</v>
      </c>
      <c r="N2" s="157">
        <v>43423</v>
      </c>
      <c r="O2" s="157">
        <v>43453</v>
      </c>
    </row>
    <row r="3" spans="2:15" x14ac:dyDescent="0.25">
      <c r="B3" s="251" t="s">
        <v>50</v>
      </c>
      <c r="C3" s="196" t="s">
        <v>65</v>
      </c>
      <c r="D3" s="197">
        <f ca="1">'MAPD &amp; PDP Member'!C7</f>
        <v>140.37109375</v>
      </c>
      <c r="E3" s="197">
        <f ca="1">'MAPD &amp; PDP Member'!D7</f>
        <v>107.69376996805111</v>
      </c>
      <c r="F3" s="197">
        <f ca="1">'MAPD &amp; PDP Member'!E7</f>
        <v>102.06804536357571</v>
      </c>
      <c r="G3" s="197">
        <f ca="1">'MAPD &amp; PDP Member'!F7</f>
        <v>78.682084352531305</v>
      </c>
      <c r="H3" s="197">
        <f ca="1">'MAPD &amp; PDP Member'!G7</f>
        <v>70.100319488817888</v>
      </c>
      <c r="I3" s="197">
        <f ca="1">'MAPD &amp; PDP Member'!H7</f>
        <v>61.798722044728429</v>
      </c>
      <c r="J3" s="197">
        <f ca="1">'MAPD &amp; PDP Member'!I7</f>
        <v>72.730829420970252</v>
      </c>
      <c r="K3" s="197">
        <f ca="1">'MAPD &amp; PDP Member'!J7</f>
        <v>66.705790297339604</v>
      </c>
      <c r="L3" s="197">
        <f ca="1">'MAPD &amp; PDP Member'!K7</f>
        <v>63.540575079872191</v>
      </c>
      <c r="M3" s="197">
        <f ca="1">'MAPD &amp; PDP Member'!L7</f>
        <v>106.78819444444443</v>
      </c>
      <c r="N3" s="197">
        <f ca="1">'MAPD &amp; PDP Member'!M7</f>
        <v>94.42663817663815</v>
      </c>
      <c r="O3" s="197">
        <f ca="1">'MAPD &amp; PDP Member'!N7</f>
        <v>117.12962962962963</v>
      </c>
    </row>
    <row r="4" spans="2:15" x14ac:dyDescent="0.25">
      <c r="B4" s="251"/>
      <c r="C4" s="196" t="s">
        <v>109</v>
      </c>
      <c r="D4" s="197">
        <f>'MAPD &amp; PDP Member'!C10</f>
        <v>0</v>
      </c>
      <c r="E4" s="197">
        <f>'MAPD &amp; PDP Member'!D10</f>
        <v>0</v>
      </c>
      <c r="F4" s="197">
        <f>'MAPD &amp; PDP Member'!E10</f>
        <v>0</v>
      </c>
      <c r="G4" s="197">
        <f>'MAPD &amp; PDP Member'!F10</f>
        <v>76.8</v>
      </c>
      <c r="H4" s="197">
        <f>'MAPD &amp; PDP Member'!G10</f>
        <v>74.495999999999995</v>
      </c>
      <c r="I4" s="197">
        <f>'MAPD &amp; PDP Member'!H10</f>
        <v>72.261120000000005</v>
      </c>
      <c r="J4" s="197">
        <f>'MAPD &amp; PDP Member'!I10</f>
        <v>93.370675199999994</v>
      </c>
      <c r="K4" s="197">
        <f>'MAPD &amp; PDP Member'!J10</f>
        <v>108.835848192</v>
      </c>
      <c r="L4" s="197">
        <f>'MAPD &amp; PDP Member'!K10</f>
        <v>124.97077274624</v>
      </c>
      <c r="M4" s="197">
        <f>'MAPD &amp; PDP Member'!L10</f>
        <v>137.72223410892801</v>
      </c>
      <c r="N4" s="197">
        <f>'MAPD &amp; PDP Member'!M10</f>
        <v>133.59056708566015</v>
      </c>
      <c r="O4" s="197">
        <f>'MAPD &amp; PDP Member'!N10</f>
        <v>126.91103873137715</v>
      </c>
    </row>
    <row r="5" spans="2:15" x14ac:dyDescent="0.25">
      <c r="B5" s="251"/>
      <c r="C5" s="196" t="s">
        <v>110</v>
      </c>
      <c r="D5" s="197">
        <f ca="1">D4-D3</f>
        <v>-140.37109375</v>
      </c>
      <c r="E5" s="197">
        <f t="shared" ref="E5:O5" ca="1" si="0">E4-E3</f>
        <v>-107.69376996805111</v>
      </c>
      <c r="F5" s="197">
        <f t="shared" ca="1" si="0"/>
        <v>-102.06804536357571</v>
      </c>
      <c r="G5" s="197">
        <f t="shared" ca="1" si="0"/>
        <v>-1.882084352531308</v>
      </c>
      <c r="H5" s="197">
        <f t="shared" ca="1" si="0"/>
        <v>4.3956805111821069</v>
      </c>
      <c r="I5" s="197">
        <f t="shared" ca="1" si="0"/>
        <v>10.462397955271577</v>
      </c>
      <c r="J5" s="197">
        <f t="shared" ca="1" si="0"/>
        <v>20.639845779029741</v>
      </c>
      <c r="K5" s="197">
        <f t="shared" ca="1" si="0"/>
        <v>42.130057894660396</v>
      </c>
      <c r="L5" s="197">
        <f t="shared" ca="1" si="0"/>
        <v>61.43019766636781</v>
      </c>
      <c r="M5" s="197">
        <f t="shared" ca="1" si="0"/>
        <v>30.934039664483578</v>
      </c>
      <c r="N5" s="197">
        <f t="shared" ca="1" si="0"/>
        <v>39.163928909022005</v>
      </c>
      <c r="O5" s="197">
        <f t="shared" ca="1" si="0"/>
        <v>9.7814091017475135</v>
      </c>
    </row>
    <row r="6" spans="2:15" x14ac:dyDescent="0.25">
      <c r="B6" s="252" t="s">
        <v>21</v>
      </c>
      <c r="C6" s="198" t="s">
        <v>65</v>
      </c>
      <c r="D6" s="199">
        <f>'MAPD Provider'!C7</f>
        <v>85.673945783132538</v>
      </c>
      <c r="E6" s="199">
        <f>'MAPD Provider'!D7</f>
        <v>72.237042682926827</v>
      </c>
      <c r="F6" s="199">
        <f>'MAPD Provider'!E7</f>
        <v>71.22527472527473</v>
      </c>
      <c r="G6" s="199">
        <f>'MAPD Provider'!F7</f>
        <v>64.705882352941174</v>
      </c>
      <c r="H6" s="199">
        <f>'MAPD Provider'!G7</f>
        <v>66.470588235294116</v>
      </c>
      <c r="I6" s="199">
        <f>'MAPD Provider'!H7</f>
        <v>56.50980392156864</v>
      </c>
      <c r="J6" s="199">
        <f>'MAPD Provider'!I7</f>
        <v>57.761437908496731</v>
      </c>
      <c r="K6" s="199">
        <f>'MAPD Provider'!J7</f>
        <v>57.587594696969688</v>
      </c>
      <c r="L6" s="199">
        <f>'MAPD Provider'!K7</f>
        <v>56.515522875816991</v>
      </c>
      <c r="M6" s="199">
        <f>'MAPD Provider'!L7</f>
        <v>73.960784313725497</v>
      </c>
      <c r="N6" s="199">
        <f>'MAPD Provider'!M7</f>
        <v>59.862745098039206</v>
      </c>
      <c r="O6" s="199">
        <f>'MAPD Provider'!N7</f>
        <v>76</v>
      </c>
    </row>
    <row r="7" spans="2:15" x14ac:dyDescent="0.25">
      <c r="B7" s="252"/>
      <c r="C7" s="198" t="s">
        <v>109</v>
      </c>
      <c r="D7" s="199">
        <f>'MAPD Provider'!C10</f>
        <v>0</v>
      </c>
      <c r="E7" s="199">
        <f>'MAPD Provider'!D10</f>
        <v>0</v>
      </c>
      <c r="F7" s="199">
        <f>'MAPD Provider'!E10</f>
        <v>70</v>
      </c>
      <c r="G7" s="199">
        <f>'MAPD Provider'!F10</f>
        <v>72.75</v>
      </c>
      <c r="H7" s="199">
        <f>'MAPD Provider'!G10</f>
        <v>69.84</v>
      </c>
      <c r="I7" s="199">
        <f>'MAPD Provider'!H10</f>
        <v>67.84</v>
      </c>
      <c r="J7" s="199">
        <f>'MAPD Provider'!I10</f>
        <v>64.84</v>
      </c>
      <c r="K7" s="199">
        <f>'MAPD Provider'!J10</f>
        <v>72.594800000000006</v>
      </c>
      <c r="L7" s="199">
        <f>'MAPD Provider'!K10</f>
        <v>84.091008000000002</v>
      </c>
      <c r="M7" s="199">
        <f>'MAPD Provider'!L10</f>
        <v>80.72736768</v>
      </c>
      <c r="N7" s="199">
        <f>'MAPD Provider'!M10</f>
        <v>77.498272972799995</v>
      </c>
      <c r="O7" s="199">
        <f>'MAPD Provider'!N10</f>
        <v>75.173324783615996</v>
      </c>
    </row>
    <row r="8" spans="2:15" x14ac:dyDescent="0.25">
      <c r="B8" s="252"/>
      <c r="C8" s="198" t="s">
        <v>110</v>
      </c>
      <c r="D8" s="199">
        <f>D7-D6</f>
        <v>-85.673945783132538</v>
      </c>
      <c r="E8" s="199">
        <f t="shared" ref="E8" si="1">E7-E6</f>
        <v>-72.237042682926827</v>
      </c>
      <c r="F8" s="199">
        <f t="shared" ref="F8" si="2">F7-F6</f>
        <v>-1.2252747252747298</v>
      </c>
      <c r="G8" s="199">
        <f t="shared" ref="G8" si="3">G7-G6</f>
        <v>8.044117647058826</v>
      </c>
      <c r="H8" s="199">
        <f t="shared" ref="H8" si="4">H7-H6</f>
        <v>3.3694117647058874</v>
      </c>
      <c r="I8" s="199">
        <f t="shared" ref="I8" si="5">I7-I6</f>
        <v>11.330196078431364</v>
      </c>
      <c r="J8" s="199">
        <f t="shared" ref="J8" si="6">J7-J6</f>
        <v>7.0785620915032723</v>
      </c>
      <c r="K8" s="199">
        <f t="shared" ref="K8" si="7">K7-K6</f>
        <v>15.007205303030318</v>
      </c>
      <c r="L8" s="199">
        <f t="shared" ref="L8" si="8">L7-L6</f>
        <v>27.575485124183011</v>
      </c>
      <c r="M8" s="199">
        <f t="shared" ref="M8" si="9">M7-M6</f>
        <v>6.766583366274503</v>
      </c>
      <c r="N8" s="199">
        <f t="shared" ref="N8" si="10">N7-N6</f>
        <v>17.63552787476079</v>
      </c>
      <c r="O8" s="199">
        <f t="shared" ref="O8" si="11">O7-O6</f>
        <v>-0.82667521638400387</v>
      </c>
    </row>
    <row r="9" spans="2:15" x14ac:dyDescent="0.25">
      <c r="B9" s="248" t="s">
        <v>115</v>
      </c>
      <c r="C9" s="200" t="s">
        <v>65</v>
      </c>
      <c r="D9" s="201">
        <f ca="1">D3+D6</f>
        <v>226.04503953313252</v>
      </c>
      <c r="E9" s="201">
        <f t="shared" ref="E9:O9" ca="1" si="12">E3+E6</f>
        <v>179.93081265097794</v>
      </c>
      <c r="F9" s="201">
        <f t="shared" ca="1" si="12"/>
        <v>173.29332008885044</v>
      </c>
      <c r="G9" s="201">
        <f t="shared" ca="1" si="12"/>
        <v>143.38796670547248</v>
      </c>
      <c r="H9" s="201">
        <f t="shared" ca="1" si="12"/>
        <v>136.570907724112</v>
      </c>
      <c r="I9" s="201">
        <f t="shared" ca="1" si="12"/>
        <v>118.30852596629707</v>
      </c>
      <c r="J9" s="201">
        <f t="shared" ca="1" si="12"/>
        <v>130.49226732946698</v>
      </c>
      <c r="K9" s="201">
        <f t="shared" ca="1" si="12"/>
        <v>124.29338499430929</v>
      </c>
      <c r="L9" s="201">
        <f t="shared" ca="1" si="12"/>
        <v>120.05609795568918</v>
      </c>
      <c r="M9" s="201">
        <f t="shared" ca="1" si="12"/>
        <v>180.74897875816993</v>
      </c>
      <c r="N9" s="201">
        <f t="shared" ca="1" si="12"/>
        <v>154.28938327467736</v>
      </c>
      <c r="O9" s="201">
        <f t="shared" ca="1" si="12"/>
        <v>193.12962962962962</v>
      </c>
    </row>
    <row r="10" spans="2:15" x14ac:dyDescent="0.25">
      <c r="B10" s="249"/>
      <c r="C10" s="200" t="s">
        <v>109</v>
      </c>
      <c r="D10" s="201">
        <f>D4+D7</f>
        <v>0</v>
      </c>
      <c r="E10" s="201">
        <f t="shared" ref="E10:O10" si="13">E4+E7</f>
        <v>0</v>
      </c>
      <c r="F10" s="201">
        <f t="shared" si="13"/>
        <v>70</v>
      </c>
      <c r="G10" s="201">
        <f t="shared" si="13"/>
        <v>149.55000000000001</v>
      </c>
      <c r="H10" s="201">
        <f t="shared" si="13"/>
        <v>144.33600000000001</v>
      </c>
      <c r="I10" s="201">
        <f t="shared" si="13"/>
        <v>140.10112000000001</v>
      </c>
      <c r="J10" s="201">
        <f t="shared" si="13"/>
        <v>158.2106752</v>
      </c>
      <c r="K10" s="201">
        <f t="shared" si="13"/>
        <v>181.43064819200001</v>
      </c>
      <c r="L10" s="201">
        <f t="shared" si="13"/>
        <v>209.06178074624</v>
      </c>
      <c r="M10" s="201">
        <f t="shared" si="13"/>
        <v>218.44960178892802</v>
      </c>
      <c r="N10" s="201">
        <f t="shared" si="13"/>
        <v>211.08884005846016</v>
      </c>
      <c r="O10" s="201">
        <f t="shared" si="13"/>
        <v>202.08436351499313</v>
      </c>
    </row>
    <row r="11" spans="2:15" x14ac:dyDescent="0.25">
      <c r="B11" s="250"/>
      <c r="C11" s="200" t="s">
        <v>110</v>
      </c>
      <c r="D11" s="201">
        <f ca="1">D5+D8</f>
        <v>-226.04503953313252</v>
      </c>
      <c r="E11" s="201">
        <f t="shared" ref="E11:O11" ca="1" si="14">E5+E8</f>
        <v>-179.93081265097794</v>
      </c>
      <c r="F11" s="201">
        <f t="shared" ca="1" si="14"/>
        <v>-103.29332008885044</v>
      </c>
      <c r="G11" s="201">
        <f t="shared" ca="1" si="14"/>
        <v>6.162033294527518</v>
      </c>
      <c r="H11" s="201">
        <f t="shared" ca="1" si="14"/>
        <v>7.7650922758879943</v>
      </c>
      <c r="I11" s="201">
        <f t="shared" ca="1" si="14"/>
        <v>21.79259403370294</v>
      </c>
      <c r="J11" s="201">
        <f t="shared" ca="1" si="14"/>
        <v>27.718407870533014</v>
      </c>
      <c r="K11" s="201">
        <f t="shared" ca="1" si="14"/>
        <v>57.137263197690714</v>
      </c>
      <c r="L11" s="201">
        <f t="shared" ca="1" si="14"/>
        <v>89.005682790550821</v>
      </c>
      <c r="M11" s="201">
        <f t="shared" ca="1" si="14"/>
        <v>37.700623030758081</v>
      </c>
      <c r="N11" s="201">
        <f t="shared" ca="1" si="14"/>
        <v>56.799456783782794</v>
      </c>
      <c r="O11" s="201">
        <f t="shared" ca="1" si="14"/>
        <v>8.9547338853635097</v>
      </c>
    </row>
    <row r="12" spans="2:15" x14ac:dyDescent="0.25">
      <c r="B12" s="251" t="s">
        <v>111</v>
      </c>
      <c r="C12" s="196" t="s">
        <v>65</v>
      </c>
      <c r="D12" s="197">
        <f ca="1">'IL Combined'!C13</f>
        <v>184.2578125</v>
      </c>
      <c r="E12" s="197">
        <f ca="1">'IL Combined'!D13</f>
        <v>148.72721311475408</v>
      </c>
      <c r="F12" s="197">
        <f ca="1">'IL Combined'!E13</f>
        <v>167.05357142857144</v>
      </c>
      <c r="G12" s="197">
        <f ca="1">'IL Combined'!F13</f>
        <v>168.53174603174602</v>
      </c>
      <c r="H12" s="197">
        <f ca="1">'IL Combined'!G13</f>
        <v>136.72786885245901</v>
      </c>
      <c r="I12" s="197">
        <f ca="1">'IL Combined'!H13</f>
        <v>111.22688524590163</v>
      </c>
      <c r="J12" s="197">
        <f ca="1">'IL Combined'!I13</f>
        <v>118.22491803278686</v>
      </c>
      <c r="K12" s="197">
        <f ca="1">'IL Combined'!J13</f>
        <v>129.15934426229506</v>
      </c>
      <c r="L12" s="197">
        <f ca="1">'IL Combined'!K13</f>
        <v>109.15409836065569</v>
      </c>
      <c r="M12" s="197">
        <f ca="1">'IL Combined'!L13</f>
        <v>135.33661740558293</v>
      </c>
      <c r="N12" s="197">
        <f ca="1">'IL Combined'!M13</f>
        <v>107.22222222222223</v>
      </c>
      <c r="O12" s="197">
        <f ca="1">'IL Combined'!N13</f>
        <v>121.03758169934642</v>
      </c>
    </row>
    <row r="13" spans="2:15" x14ac:dyDescent="0.25">
      <c r="B13" s="251"/>
      <c r="C13" s="196" t="s">
        <v>109</v>
      </c>
      <c r="D13" s="197">
        <f>'IL Combined'!C16</f>
        <v>174.84</v>
      </c>
      <c r="E13" s="197">
        <f>'IL Combined'!D16</f>
        <v>170.97120000000001</v>
      </c>
      <c r="F13" s="197">
        <f>'IL Combined'!E16</f>
        <v>168.30321600000002</v>
      </c>
      <c r="G13" s="197">
        <f>'IL Combined'!F16</f>
        <v>158.20502304000001</v>
      </c>
      <c r="H13" s="197">
        <f>'IL Combined'!G16</f>
        <v>148.71272165760001</v>
      </c>
      <c r="I13" s="197">
        <f>'IL Combined'!H16</f>
        <v>139.78995835814402</v>
      </c>
      <c r="J13" s="197">
        <f>'IL Combined'!I16</f>
        <v>132.8004604402368</v>
      </c>
      <c r="K13" s="197">
        <f>'IL Combined'!J16</f>
        <v>126.16043741822496</v>
      </c>
      <c r="L13" s="197">
        <f>'IL Combined'!K16</f>
        <v>119.85241554731371</v>
      </c>
      <c r="M13" s="197">
        <f>'IL Combined'!L16</f>
        <v>116.2568430808943</v>
      </c>
      <c r="N13" s="197">
        <f>'IL Combined'!M16</f>
        <v>112.76913778846748</v>
      </c>
      <c r="O13" s="197">
        <f>'IL Combined'!N16</f>
        <v>109.38606365481346</v>
      </c>
    </row>
    <row r="14" spans="2:15" x14ac:dyDescent="0.25">
      <c r="B14" s="251"/>
      <c r="C14" s="196" t="s">
        <v>110</v>
      </c>
      <c r="D14" s="202">
        <f ca="1">D13-D12</f>
        <v>-9.4178124999999966</v>
      </c>
      <c r="E14" s="202">
        <f t="shared" ref="E14" ca="1" si="15">E13-E12</f>
        <v>22.243986885245931</v>
      </c>
      <c r="F14" s="202">
        <f t="shared" ref="F14" ca="1" si="16">F13-F12</f>
        <v>1.2496445714285755</v>
      </c>
      <c r="G14" s="202">
        <f t="shared" ref="G14" ca="1" si="17">G13-G12</f>
        <v>-10.32672299174601</v>
      </c>
      <c r="H14" s="202">
        <f t="shared" ref="H14" ca="1" si="18">H13-H12</f>
        <v>11.984852805141003</v>
      </c>
      <c r="I14" s="197">
        <f t="shared" ref="I14" ca="1" si="19">I13-I12</f>
        <v>28.563073112242392</v>
      </c>
      <c r="J14" s="197">
        <f t="shared" ref="J14" ca="1" si="20">J13-J12</f>
        <v>14.575542407449944</v>
      </c>
      <c r="K14" s="197">
        <f t="shared" ref="K14" ca="1" si="21">K13-K12</f>
        <v>-2.9989068440701061</v>
      </c>
      <c r="L14" s="197">
        <f t="shared" ref="L14" ca="1" si="22">L13-L12</f>
        <v>10.698317186658016</v>
      </c>
      <c r="M14" s="197">
        <f t="shared" ref="M14" ca="1" si="23">M13-M12</f>
        <v>-19.079774324688628</v>
      </c>
      <c r="N14" s="197">
        <f t="shared" ref="N14" ca="1" si="24">N13-N12</f>
        <v>5.5469155662452465</v>
      </c>
      <c r="O14" s="197">
        <f t="shared" ref="O14" ca="1" si="25">O13-O12</f>
        <v>-11.651518044532963</v>
      </c>
    </row>
    <row r="15" spans="2:15" x14ac:dyDescent="0.25">
      <c r="B15" s="242" t="s">
        <v>112</v>
      </c>
      <c r="C15" s="198" t="s">
        <v>65</v>
      </c>
      <c r="D15" s="199">
        <f ca="1">'TX Combined'!C16</f>
        <v>24.7265625</v>
      </c>
      <c r="E15" s="199">
        <f ca="1">'TX Combined'!D16</f>
        <v>22.099426229508197</v>
      </c>
      <c r="F15" s="199">
        <f ca="1">'TX Combined'!E16</f>
        <v>25.9375</v>
      </c>
      <c r="G15" s="199">
        <f ca="1">'TX Combined'!F16</f>
        <v>25.14705882352942</v>
      </c>
      <c r="H15" s="199">
        <f ca="1">'TX Combined'!G16</f>
        <v>21.28270009643202</v>
      </c>
      <c r="I15" s="199">
        <f ca="1">'TX Combined'!H16</f>
        <v>19.692034715525551</v>
      </c>
      <c r="J15" s="199">
        <f ca="1">'TX Combined'!I16</f>
        <v>23.074715525554485</v>
      </c>
      <c r="K15" s="199">
        <f ca="1">'TX Combined'!J16</f>
        <v>23.859980713596919</v>
      </c>
      <c r="L15" s="199">
        <f ca="1">'TX Combined'!K16</f>
        <v>22.430395371263259</v>
      </c>
      <c r="M15" s="199">
        <f ca="1">'TX Combined'!L16</f>
        <v>25.357142857142865</v>
      </c>
      <c r="N15" s="199">
        <f ca="1">'TX Combined'!M16</f>
        <v>20.777310924369747</v>
      </c>
      <c r="O15" s="199">
        <f ca="1">'TX Combined'!N16</f>
        <v>25.454152249134957</v>
      </c>
    </row>
    <row r="16" spans="2:15" x14ac:dyDescent="0.25">
      <c r="B16" s="243"/>
      <c r="C16" s="198" t="s">
        <v>109</v>
      </c>
      <c r="D16" s="199">
        <f>'TX Combined'!C19</f>
        <v>21</v>
      </c>
      <c r="E16" s="199">
        <f>'TX Combined'!D19</f>
        <v>25</v>
      </c>
      <c r="F16" s="199">
        <f>'TX Combined'!E19</f>
        <v>23.25</v>
      </c>
      <c r="G16" s="199">
        <f>'TX Combined'!F19</f>
        <v>21.855</v>
      </c>
      <c r="H16" s="199">
        <f>'TX Combined'!G19</f>
        <v>20.543700000000001</v>
      </c>
      <c r="I16" s="199">
        <f>'TX Combined'!H19</f>
        <v>19.311078000000002</v>
      </c>
      <c r="J16" s="199">
        <f>'TX Combined'!I19</f>
        <v>18.345524100000002</v>
      </c>
      <c r="K16" s="199">
        <f>'TX Combined'!J19</f>
        <v>17.428247895000002</v>
      </c>
      <c r="L16" s="199">
        <f>'TX Combined'!K19</f>
        <v>16.556835500250003</v>
      </c>
      <c r="M16" s="199">
        <f>'TX Combined'!L19</f>
        <v>16.060130435242503</v>
      </c>
      <c r="N16" s="199">
        <f>'TX Combined'!M19</f>
        <v>15.578326522185227</v>
      </c>
      <c r="O16" s="199">
        <f>'TX Combined'!N19</f>
        <v>15.11097672651967</v>
      </c>
    </row>
    <row r="17" spans="2:15" x14ac:dyDescent="0.25">
      <c r="B17" s="244"/>
      <c r="C17" s="198" t="s">
        <v>110</v>
      </c>
      <c r="D17" s="199">
        <f ca="1">D16-D15</f>
        <v>-3.7265625</v>
      </c>
      <c r="E17" s="199">
        <f t="shared" ref="E17" ca="1" si="26">E16-E15</f>
        <v>2.9005737704918033</v>
      </c>
      <c r="F17" s="199">
        <f t="shared" ref="F17" ca="1" si="27">F16-F15</f>
        <v>-2.6875</v>
      </c>
      <c r="G17" s="199">
        <f t="shared" ref="G17" ca="1" si="28">G16-G15</f>
        <v>-3.2920588235294197</v>
      </c>
      <c r="H17" s="199">
        <f t="shared" ref="H17" ca="1" si="29">H16-H15</f>
        <v>-0.73900009643201869</v>
      </c>
      <c r="I17" s="199">
        <f t="shared" ref="I17" ca="1" si="30">I16-I15</f>
        <v>-0.38095671552554933</v>
      </c>
      <c r="J17" s="199">
        <f t="shared" ref="J17" ca="1" si="31">J16-J15</f>
        <v>-4.7291914255544825</v>
      </c>
      <c r="K17" s="199">
        <f t="shared" ref="K17" ca="1" si="32">K16-K15</f>
        <v>-6.4317328185969167</v>
      </c>
      <c r="L17" s="199">
        <f t="shared" ref="L17" ca="1" si="33">L16-L15</f>
        <v>-5.8735598710132564</v>
      </c>
      <c r="M17" s="199">
        <f t="shared" ref="M17" ca="1" si="34">M16-M15</f>
        <v>-9.2970124219003623</v>
      </c>
      <c r="N17" s="199">
        <f t="shared" ref="N17" ca="1" si="35">N16-N15</f>
        <v>-5.1989844021845197</v>
      </c>
      <c r="O17" s="199">
        <f t="shared" ref="O17" ca="1" si="36">O16-O15</f>
        <v>-10.343175522615287</v>
      </c>
    </row>
    <row r="18" spans="2:15" x14ac:dyDescent="0.25">
      <c r="B18" s="245" t="s">
        <v>113</v>
      </c>
      <c r="C18" s="196" t="s">
        <v>65</v>
      </c>
      <c r="D18" s="197">
        <f ca="1">'IL &amp; TX UM'!C8</f>
        <v>26.25</v>
      </c>
      <c r="E18" s="197">
        <f ca="1">'IL &amp; TX UM'!D8</f>
        <v>22.976557377049179</v>
      </c>
      <c r="F18" s="197">
        <f ca="1">'IL &amp; TX UM'!E8</f>
        <v>27.901785714285715</v>
      </c>
      <c r="G18" s="197">
        <f ca="1">'IL &amp; TX UM'!F8</f>
        <v>24.201680672268914</v>
      </c>
      <c r="H18" s="197">
        <f ca="1">'IL &amp; TX UM'!G8</f>
        <v>24.685515911282547</v>
      </c>
      <c r="I18" s="197">
        <f ca="1">'IL &amp; TX UM'!H8</f>
        <v>22.531070395371266</v>
      </c>
      <c r="J18" s="197">
        <f ca="1">'IL &amp; TX UM'!I8</f>
        <v>19.933654773384763</v>
      </c>
      <c r="K18" s="197">
        <f ca="1">'IL &amp; TX UM'!J8</f>
        <v>19.430279652844739</v>
      </c>
      <c r="L18" s="197">
        <f ca="1">'IL &amp; TX UM'!K8</f>
        <v>16.873134040501448</v>
      </c>
      <c r="M18" s="197">
        <f ca="1">'IL &amp; TX UM'!L8</f>
        <v>19.306722689075627</v>
      </c>
      <c r="N18" s="197">
        <f ca="1">'IL &amp; TX UM'!M8</f>
        <v>16.97478991596639</v>
      </c>
      <c r="O18" s="197">
        <f ca="1">'IL &amp; TX UM'!N8</f>
        <v>17.625432525951563</v>
      </c>
    </row>
    <row r="19" spans="2:15" x14ac:dyDescent="0.25">
      <c r="B19" s="246"/>
      <c r="C19" s="196" t="s">
        <v>109</v>
      </c>
      <c r="D19" s="197">
        <f>'IL &amp; TX UM'!C11</f>
        <v>36.269999999999996</v>
      </c>
      <c r="E19" s="197">
        <f>'IL &amp; TX UM'!D11</f>
        <v>33.731099999999998</v>
      </c>
      <c r="F19" s="197">
        <f>'IL &amp; TX UM'!E11</f>
        <v>31.369922999999996</v>
      </c>
      <c r="G19" s="197">
        <f>'IL &amp; TX UM'!F11</f>
        <v>43.587727620000003</v>
      </c>
      <c r="H19" s="197">
        <f>'IL &amp; TX UM'!G11</f>
        <v>40.972463962800006</v>
      </c>
      <c r="I19" s="197">
        <f>'IL &amp; TX UM'!H11</f>
        <v>38.514116125032004</v>
      </c>
      <c r="J19" s="197">
        <f>'IL &amp; TX UM'!I11</f>
        <v>36.588410318780404</v>
      </c>
      <c r="K19" s="197">
        <f>'IL &amp; TX UM'!J11</f>
        <v>34.758989802841384</v>
      </c>
      <c r="L19" s="197">
        <f>'IL &amp; TX UM'!K11</f>
        <v>33.021040312699313</v>
      </c>
      <c r="M19" s="197">
        <f>'IL &amp; TX UM'!L11</f>
        <v>32.030409103318334</v>
      </c>
      <c r="N19" s="197">
        <f>'IL &amp; TX UM'!M11</f>
        <v>31.069496830218785</v>
      </c>
      <c r="O19" s="197">
        <f>'IL &amp; TX UM'!N11</f>
        <v>30.137411925312222</v>
      </c>
    </row>
    <row r="20" spans="2:15" x14ac:dyDescent="0.25">
      <c r="B20" s="247"/>
      <c r="C20" s="196" t="s">
        <v>110</v>
      </c>
      <c r="D20" s="202">
        <f ca="1">D19-D18</f>
        <v>10.019999999999996</v>
      </c>
      <c r="E20" s="202">
        <f t="shared" ref="E20" ca="1" si="37">E19-E18</f>
        <v>10.754542622950819</v>
      </c>
      <c r="F20" s="202">
        <f t="shared" ref="F20" ca="1" si="38">F19-F18</f>
        <v>3.4681372857142811</v>
      </c>
      <c r="G20" s="202">
        <f t="shared" ref="G20" ca="1" si="39">G19-G18</f>
        <v>19.386046947731089</v>
      </c>
      <c r="H20" s="202">
        <f t="shared" ref="H20" ca="1" si="40">H19-H18</f>
        <v>16.286948051517459</v>
      </c>
      <c r="I20" s="197">
        <f t="shared" ref="I20" ca="1" si="41">I19-I18</f>
        <v>15.983045729660738</v>
      </c>
      <c r="J20" s="197">
        <f t="shared" ref="J20" ca="1" si="42">J19-J18</f>
        <v>16.654755545395641</v>
      </c>
      <c r="K20" s="197">
        <f t="shared" ref="K20" ca="1" si="43">K19-K18</f>
        <v>15.328710149996645</v>
      </c>
      <c r="L20" s="197">
        <f t="shared" ref="L20" ca="1" si="44">L19-L18</f>
        <v>16.147906272197865</v>
      </c>
      <c r="M20" s="197">
        <f t="shared" ref="M20" ca="1" si="45">M19-M18</f>
        <v>12.723686414242707</v>
      </c>
      <c r="N20" s="197">
        <f t="shared" ref="N20" ca="1" si="46">N19-N18</f>
        <v>14.094706914252395</v>
      </c>
      <c r="O20" s="197">
        <f t="shared" ref="O20" ca="1" si="47">O19-O18</f>
        <v>12.511979399360659</v>
      </c>
    </row>
    <row r="21" spans="2:15" x14ac:dyDescent="0.25">
      <c r="B21" s="242" t="s">
        <v>116</v>
      </c>
      <c r="C21" s="198" t="s">
        <v>65</v>
      </c>
      <c r="D21" s="199">
        <f>MMAI!C8</f>
        <v>20</v>
      </c>
      <c r="E21" s="199">
        <f>MMAI!D8</f>
        <v>20</v>
      </c>
      <c r="F21" s="199">
        <f>MMAI!E8</f>
        <v>20</v>
      </c>
      <c r="G21" s="199">
        <f>MMAI!F8</f>
        <v>20</v>
      </c>
      <c r="H21" s="199">
        <f>MMAI!G8</f>
        <v>20</v>
      </c>
      <c r="I21" s="199">
        <f>MMAI!H8</f>
        <v>20</v>
      </c>
      <c r="J21" s="199">
        <f>MMAI!I8</f>
        <v>20</v>
      </c>
      <c r="K21" s="199">
        <f>MMAI!J8</f>
        <v>20</v>
      </c>
      <c r="L21" s="199">
        <f>MMAI!K8</f>
        <v>20</v>
      </c>
      <c r="M21" s="199">
        <f>MMAI!L8</f>
        <v>20</v>
      </c>
      <c r="N21" s="199">
        <f>MMAI!M8</f>
        <v>20</v>
      </c>
      <c r="O21" s="199">
        <f>MMAI!N8</f>
        <v>20</v>
      </c>
    </row>
    <row r="22" spans="2:15" x14ac:dyDescent="0.25">
      <c r="B22" s="243"/>
      <c r="C22" s="198" t="s">
        <v>109</v>
      </c>
      <c r="D22" s="199">
        <f>MMAI!C11</f>
        <v>28</v>
      </c>
      <c r="E22" s="199">
        <f>MMAI!D11</f>
        <v>27</v>
      </c>
      <c r="F22" s="199">
        <f>MMAI!E11</f>
        <v>28</v>
      </c>
      <c r="G22" s="199">
        <f>MMAI!F11</f>
        <v>27</v>
      </c>
      <c r="H22" s="199">
        <f>MMAI!G11</f>
        <v>28</v>
      </c>
      <c r="I22" s="199">
        <f>MMAI!H11</f>
        <v>27</v>
      </c>
      <c r="J22" s="199">
        <f>MMAI!I11</f>
        <v>28</v>
      </c>
      <c r="K22" s="199">
        <f>MMAI!J11</f>
        <v>27</v>
      </c>
      <c r="L22" s="199">
        <f>MMAI!K11</f>
        <v>28</v>
      </c>
      <c r="M22" s="199">
        <f>MMAI!L11</f>
        <v>27</v>
      </c>
      <c r="N22" s="199">
        <f>MMAI!M11</f>
        <v>28</v>
      </c>
      <c r="O22" s="199">
        <f>MMAI!N11</f>
        <v>28</v>
      </c>
    </row>
    <row r="23" spans="2:15" x14ac:dyDescent="0.25">
      <c r="B23" s="244"/>
      <c r="C23" s="198" t="s">
        <v>110</v>
      </c>
      <c r="D23" s="203">
        <f>D22-D21</f>
        <v>8</v>
      </c>
      <c r="E23" s="203">
        <f t="shared" ref="E23" si="48">E22-E21</f>
        <v>7</v>
      </c>
      <c r="F23" s="203">
        <f t="shared" ref="F23" si="49">F22-F21</f>
        <v>8</v>
      </c>
      <c r="G23" s="203">
        <f t="shared" ref="G23" si="50">G22-G21</f>
        <v>7</v>
      </c>
      <c r="H23" s="203">
        <f t="shared" ref="H23" si="51">H22-H21</f>
        <v>8</v>
      </c>
      <c r="I23" s="199">
        <f t="shared" ref="I23" si="52">I22-I21</f>
        <v>7</v>
      </c>
      <c r="J23" s="199">
        <f t="shared" ref="J23" si="53">J22-J21</f>
        <v>8</v>
      </c>
      <c r="K23" s="199">
        <f t="shared" ref="K23" si="54">K22-K21</f>
        <v>7</v>
      </c>
      <c r="L23" s="199">
        <f t="shared" ref="L23" si="55">L22-L21</f>
        <v>8</v>
      </c>
      <c r="M23" s="199">
        <f t="shared" ref="M23" si="56">M22-M21</f>
        <v>7</v>
      </c>
      <c r="N23" s="199">
        <f t="shared" ref="N23" si="57">N22-N21</f>
        <v>8</v>
      </c>
      <c r="O23" s="199">
        <f t="shared" ref="O23" si="58">O22-O21</f>
        <v>8</v>
      </c>
    </row>
    <row r="24" spans="2:15" x14ac:dyDescent="0.25">
      <c r="B24" s="245" t="s">
        <v>114</v>
      </c>
      <c r="C24" s="196" t="s">
        <v>65</v>
      </c>
      <c r="D24" s="197">
        <f ca="1">'Group Mem'!C8</f>
        <v>17.65625</v>
      </c>
      <c r="E24" s="197">
        <f ca="1">'Group Mem'!D8</f>
        <v>13.542049180327869</v>
      </c>
      <c r="F24" s="197">
        <f ca="1">'Group Mem'!E8</f>
        <v>16.584821428571431</v>
      </c>
      <c r="G24" s="197">
        <f ca="1">'Group Mem'!F8</f>
        <v>16.302521008403367</v>
      </c>
      <c r="H24" s="197">
        <f ca="1">'Group Mem'!G8</f>
        <v>11.758842815814855</v>
      </c>
      <c r="I24" s="197">
        <f ca="1">'Group Mem'!H8</f>
        <v>10.731957569913211</v>
      </c>
      <c r="J24" s="197">
        <f ca="1">'Group Mem'!I8</f>
        <v>19.027579556412729</v>
      </c>
      <c r="K24" s="197">
        <f ca="1">'Group Mem'!J8</f>
        <v>16.389893924783031</v>
      </c>
      <c r="L24" s="197">
        <f ca="1">'Group Mem'!K8</f>
        <v>15.262333654773384</v>
      </c>
      <c r="M24" s="197">
        <f ca="1">'Group Mem'!L8</f>
        <v>18.928571428571431</v>
      </c>
      <c r="N24" s="197">
        <f ca="1">'Group Mem'!M8</f>
        <v>19.054621848739497</v>
      </c>
      <c r="O24" s="197">
        <f ca="1">'Group Mem'!N8</f>
        <v>21.064013840830452</v>
      </c>
    </row>
    <row r="25" spans="2:15" x14ac:dyDescent="0.25">
      <c r="B25" s="246"/>
      <c r="C25" s="196" t="s">
        <v>109</v>
      </c>
      <c r="D25" s="197">
        <f>'Group Mem'!C11</f>
        <v>22</v>
      </c>
      <c r="E25" s="197">
        <f>'Group Mem'!D11</f>
        <v>20.46</v>
      </c>
      <c r="F25" s="197">
        <f>'Group Mem'!E11</f>
        <v>19.027799999999999</v>
      </c>
      <c r="G25" s="197">
        <f>'Group Mem'!F11</f>
        <v>17.886132</v>
      </c>
      <c r="H25" s="197">
        <f>'Group Mem'!G11</f>
        <v>16.81296408</v>
      </c>
      <c r="I25" s="197">
        <f>'Group Mem'!H11</f>
        <v>15.8041862352</v>
      </c>
      <c r="J25" s="197">
        <f>'Group Mem'!I11</f>
        <v>15.01397692344</v>
      </c>
      <c r="K25" s="197">
        <f>'Group Mem'!J11</f>
        <v>14.263278077268</v>
      </c>
      <c r="L25" s="197">
        <f>'Group Mem'!K11</f>
        <v>13.300114173404598</v>
      </c>
      <c r="M25" s="197">
        <f>'Group Mem'!L11</f>
        <v>12.901110748202459</v>
      </c>
      <c r="N25" s="197">
        <f>'Group Mem'!M11</f>
        <v>12.514077425756385</v>
      </c>
      <c r="O25" s="197">
        <f>'Group Mem'!N11</f>
        <v>12.138655102983694</v>
      </c>
    </row>
    <row r="26" spans="2:15" x14ac:dyDescent="0.25">
      <c r="B26" s="247"/>
      <c r="C26" s="196" t="s">
        <v>110</v>
      </c>
      <c r="D26" s="197">
        <f ca="1">D25-D24</f>
        <v>4.34375</v>
      </c>
      <c r="E26" s="197">
        <f t="shared" ref="E26" ca="1" si="59">E25-E24</f>
        <v>6.9179508196721322</v>
      </c>
      <c r="F26" s="197">
        <f t="shared" ref="F26" ca="1" si="60">F25-F24</f>
        <v>2.4429785714285686</v>
      </c>
      <c r="G26" s="197">
        <f t="shared" ref="G26" ca="1" si="61">G25-G24</f>
        <v>1.5836109915966325</v>
      </c>
      <c r="H26" s="197">
        <f t="shared" ref="H26" ca="1" si="62">H25-H24</f>
        <v>5.0541212641851452</v>
      </c>
      <c r="I26" s="197">
        <f t="shared" ref="I26" ca="1" si="63">I25-I24</f>
        <v>5.0722286652867883</v>
      </c>
      <c r="J26" s="197">
        <f t="shared" ref="J26" ca="1" si="64">J25-J24</f>
        <v>-4.013602632972729</v>
      </c>
      <c r="K26" s="197">
        <f t="shared" ref="K26" ca="1" si="65">K25-K24</f>
        <v>-2.1266158475150316</v>
      </c>
      <c r="L26" s="197">
        <f t="shared" ref="L26" ca="1" si="66">L25-L24</f>
        <v>-1.9622194813687859</v>
      </c>
      <c r="M26" s="197">
        <f t="shared" ref="M26" ca="1" si="67">M25-M24</f>
        <v>-6.0274606803689714</v>
      </c>
      <c r="N26" s="197">
        <f t="shared" ref="N26" ca="1" si="68">N25-N24</f>
        <v>-6.5405444229831122</v>
      </c>
      <c r="O26" s="197">
        <f t="shared" ref="O26" ca="1" si="69">O25-O24</f>
        <v>-8.9253587378467572</v>
      </c>
    </row>
    <row r="27" spans="2:15" x14ac:dyDescent="0.25">
      <c r="B27" s="248" t="s">
        <v>115</v>
      </c>
      <c r="C27" s="200" t="s">
        <v>65</v>
      </c>
      <c r="D27" s="201">
        <f ca="1">SUMIF($C$12:$C$26,$C27,D$12:D$26)</f>
        <v>272.890625</v>
      </c>
      <c r="E27" s="201">
        <f t="shared" ref="E27:O28" ca="1" si="70">SUMIF($C$12:$C$26,$C27,E$12:E$26)</f>
        <v>227.34524590163932</v>
      </c>
      <c r="F27" s="201">
        <f t="shared" ca="1" si="70"/>
        <v>257.47767857142861</v>
      </c>
      <c r="G27" s="201">
        <f t="shared" ca="1" si="70"/>
        <v>254.18300653594773</v>
      </c>
      <c r="H27" s="201">
        <f t="shared" ca="1" si="70"/>
        <v>214.45492767598844</v>
      </c>
      <c r="I27" s="201">
        <f t="shared" ca="1" si="70"/>
        <v>184.18194792671167</v>
      </c>
      <c r="J27" s="201">
        <f t="shared" ca="1" si="70"/>
        <v>200.26086788813885</v>
      </c>
      <c r="K27" s="201">
        <f t="shared" ca="1" si="70"/>
        <v>208.83949855351975</v>
      </c>
      <c r="L27" s="201">
        <f t="shared" ca="1" si="70"/>
        <v>183.71996142719377</v>
      </c>
      <c r="M27" s="201">
        <f t="shared" ca="1" si="70"/>
        <v>218.92905438037286</v>
      </c>
      <c r="N27" s="201">
        <f t="shared" ca="1" si="70"/>
        <v>184.02894491129786</v>
      </c>
      <c r="O27" s="201">
        <f t="shared" ca="1" si="70"/>
        <v>205.18118031526339</v>
      </c>
    </row>
    <row r="28" spans="2:15" x14ac:dyDescent="0.25">
      <c r="B28" s="249"/>
      <c r="C28" s="200" t="s">
        <v>109</v>
      </c>
      <c r="D28" s="201">
        <f>SUMIF($C$12:$C$26,$C28,D$12:D$26)</f>
        <v>282.11</v>
      </c>
      <c r="E28" s="201">
        <f t="shared" si="70"/>
        <v>277.16230000000002</v>
      </c>
      <c r="F28" s="201">
        <f t="shared" si="70"/>
        <v>269.95093900000001</v>
      </c>
      <c r="G28" s="201">
        <f t="shared" si="70"/>
        <v>268.53388266000002</v>
      </c>
      <c r="H28" s="201">
        <f t="shared" si="70"/>
        <v>255.04184970040004</v>
      </c>
      <c r="I28" s="201">
        <f t="shared" si="70"/>
        <v>240.41933871837603</v>
      </c>
      <c r="J28" s="201">
        <f t="shared" si="70"/>
        <v>230.74837178245721</v>
      </c>
      <c r="K28" s="201">
        <f t="shared" si="70"/>
        <v>219.61095319333435</v>
      </c>
      <c r="L28" s="201">
        <f t="shared" si="70"/>
        <v>210.73040553366764</v>
      </c>
      <c r="M28" s="201">
        <f t="shared" si="70"/>
        <v>204.2484933676576</v>
      </c>
      <c r="N28" s="201">
        <f t="shared" si="70"/>
        <v>199.93103856662788</v>
      </c>
      <c r="O28" s="201">
        <f t="shared" si="70"/>
        <v>194.77310740962906</v>
      </c>
    </row>
    <row r="29" spans="2:15" x14ac:dyDescent="0.25">
      <c r="B29" s="250"/>
      <c r="C29" s="200" t="s">
        <v>110</v>
      </c>
      <c r="D29" s="201">
        <f ca="1">D28-D27</f>
        <v>9.2193750000000136</v>
      </c>
      <c r="E29" s="201">
        <f t="shared" ref="E29:O29" ca="1" si="71">E28-E27</f>
        <v>49.8170540983607</v>
      </c>
      <c r="F29" s="201">
        <f t="shared" ca="1" si="71"/>
        <v>12.473260428571393</v>
      </c>
      <c r="G29" s="201">
        <f t="shared" ca="1" si="71"/>
        <v>14.350876124052292</v>
      </c>
      <c r="H29" s="201">
        <f t="shared" ca="1" si="71"/>
        <v>40.586922024411592</v>
      </c>
      <c r="I29" s="201">
        <f t="shared" ca="1" si="71"/>
        <v>56.237390791664353</v>
      </c>
      <c r="J29" s="201">
        <f t="shared" ca="1" si="71"/>
        <v>30.487503894318365</v>
      </c>
      <c r="K29" s="201">
        <f t="shared" ca="1" si="71"/>
        <v>10.771454639814607</v>
      </c>
      <c r="L29" s="201">
        <f t="shared" ca="1" si="71"/>
        <v>27.010444106473869</v>
      </c>
      <c r="M29" s="201">
        <f t="shared" ca="1" si="71"/>
        <v>-14.680561012715259</v>
      </c>
      <c r="N29" s="201">
        <f t="shared" ca="1" si="71"/>
        <v>15.90209365533002</v>
      </c>
      <c r="O29" s="201">
        <f t="shared" ca="1" si="71"/>
        <v>-10.408072905634327</v>
      </c>
    </row>
  </sheetData>
  <mergeCells count="9">
    <mergeCell ref="B21:B23"/>
    <mergeCell ref="B24:B26"/>
    <mergeCell ref="B27:B29"/>
    <mergeCell ref="B3:B5"/>
    <mergeCell ref="B6:B8"/>
    <mergeCell ref="B12:B14"/>
    <mergeCell ref="B15:B17"/>
    <mergeCell ref="B18:B20"/>
    <mergeCell ref="B9:B11"/>
  </mergeCells>
  <pageMargins left="0.7" right="0.7" top="0.75" bottom="0.75" header="0.3" footer="0.3"/>
  <pageSetup orientation="portrait" horizontalDpi="90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O47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G3" sqref="G3"/>
    </sheetView>
  </sheetViews>
  <sheetFormatPr defaultRowHeight="11.25" x14ac:dyDescent="0.25"/>
  <cols>
    <col min="1" max="1" width="1.42578125" style="159" customWidth="1"/>
    <col min="2" max="2" width="16" style="159" bestFit="1" customWidth="1"/>
    <col min="3" max="3" width="14" style="159" customWidth="1"/>
    <col min="4" max="5" width="9.140625" style="159" customWidth="1"/>
    <col min="6" max="16384" width="9.140625" style="159"/>
  </cols>
  <sheetData>
    <row r="1" spans="2:14" ht="11.25" customHeight="1" x14ac:dyDescent="0.25"/>
    <row r="2" spans="2:14" ht="11.25" customHeight="1" x14ac:dyDescent="0.25">
      <c r="B2" s="157" t="s">
        <v>50</v>
      </c>
      <c r="C2" s="157">
        <v>43119</v>
      </c>
      <c r="D2" s="157">
        <v>43150</v>
      </c>
      <c r="E2" s="158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2" t="s">
        <v>23</v>
      </c>
      <c r="C3" s="163">
        <f ca="1">OFFSET(Membership!$M$18,COLUMN()-2,0)+OFFSET(Membership!$M$34,COLUMN()-2,0)</f>
        <v>63287</v>
      </c>
      <c r="D3" s="163">
        <f ca="1">OFFSET(Membership!$M$18,COLUMN()-2,0)+OFFSET(Membership!$M$34,COLUMN()-2,0)</f>
        <v>45679</v>
      </c>
      <c r="E3" s="163">
        <f ca="1">OFFSET(Membership!$M$18,COLUMN()-2,0)+OFFSET(Membership!$M$34,COLUMN()-2,0)</f>
        <v>44633</v>
      </c>
      <c r="F3" s="163">
        <f ca="1">OFFSET(Membership!$M$18,COLUMN()-2,0)+OFFSET(Membership!$M$34,COLUMN()-2,0)</f>
        <v>40916.271656480341</v>
      </c>
      <c r="G3" s="163">
        <f ca="1">OFFSET(Membership!$M$18,COLUMN()-2,0)+OFFSET(Membership!$M$34,COLUMN()-2,0)</f>
        <v>35493.198678192952</v>
      </c>
      <c r="H3" s="163">
        <f ca="1">OFFSET(Membership!$M$18,COLUMN()-2,0)+OFFSET(Membership!$M$34,COLUMN()-2,0)</f>
        <v>30834.207757078086</v>
      </c>
      <c r="I3" s="163">
        <f ca="1">OFFSET(Membership!$M$18,COLUMN()-2,0)+OFFSET(Membership!$M$34,COLUMN()-2,0)</f>
        <v>35158.92412907182</v>
      </c>
      <c r="J3" s="163">
        <f ca="1">OFFSET(Membership!$M$18,COLUMN()-2,0)+OFFSET(Membership!$M$34,COLUMN()-2,0)</f>
        <v>31763.655206964562</v>
      </c>
      <c r="K3" s="163">
        <f ca="1">OFFSET(Membership!$M$18,COLUMN()-2,0)+OFFSET(Membership!$M$34,COLUMN()-2,0)</f>
        <v>29643.594572418671</v>
      </c>
      <c r="L3" s="163">
        <f ca="1">OFFSET(Membership!$M$18,COLUMN()-2,0)+OFFSET(Membership!$M$34,COLUMN()-2,0)</f>
        <v>54636.49757186335</v>
      </c>
      <c r="M3" s="163">
        <f ca="1">OFFSET(Membership!$M$18,COLUMN()-2,0)+OFFSET(Membership!$M$34,COLUMN()-2,0)</f>
        <v>46643.993618412773</v>
      </c>
      <c r="N3" s="163">
        <f ca="1">OFFSET(Membership!$M$18,COLUMN()-2,0)+OFFSET(Membership!$M$34,COLUMN()-2,0)</f>
        <v>56340.883828242848</v>
      </c>
    </row>
    <row r="4" spans="2:14" ht="11.25" customHeight="1" x14ac:dyDescent="0.25">
      <c r="B4" s="160" t="s">
        <v>24</v>
      </c>
      <c r="C4" s="164">
        <v>760</v>
      </c>
      <c r="D4" s="164">
        <v>729.70466912201687</v>
      </c>
      <c r="E4" s="164">
        <v>704.80967733528939</v>
      </c>
      <c r="F4" s="164">
        <v>675.5980006811676</v>
      </c>
      <c r="G4" s="164">
        <v>684.79131398851553</v>
      </c>
      <c r="H4" s="164">
        <v>684.18085520538364</v>
      </c>
      <c r="I4" s="164">
        <v>678.88099171720989</v>
      </c>
      <c r="J4" s="164">
        <v>680.95287082877906</v>
      </c>
      <c r="K4" s="164">
        <v>731.88685148228251</v>
      </c>
      <c r="L4" s="164">
        <v>743.16052816912236</v>
      </c>
      <c r="M4" s="164">
        <v>737.59439524303809</v>
      </c>
      <c r="N4" s="164">
        <v>709.73345603809651</v>
      </c>
    </row>
    <row r="5" spans="2:14" ht="11.25" customHeight="1" x14ac:dyDescent="0.25">
      <c r="B5" s="162" t="s">
        <v>25</v>
      </c>
      <c r="C5" s="165">
        <f>'Shrinkage Breakdown'!C20</f>
        <v>0.2</v>
      </c>
      <c r="D5" s="165">
        <f>'Shrinkage Breakdown'!D20</f>
        <v>0.25047892720306508</v>
      </c>
      <c r="E5" s="165">
        <v>0.2505</v>
      </c>
      <c r="F5" s="165">
        <v>0.2505</v>
      </c>
      <c r="G5" s="165">
        <f>'Shrinkage Breakdown'!G20</f>
        <v>0.25047892720306508</v>
      </c>
      <c r="H5" s="165">
        <f>'Shrinkage Breakdown'!H20</f>
        <v>0.25047892720306508</v>
      </c>
      <c r="I5" s="165">
        <f>'Shrinkage Breakdown'!I20</f>
        <v>0.28999999999999998</v>
      </c>
      <c r="J5" s="165">
        <f>'Shrinkage Breakdown'!J20</f>
        <v>0.28999999999999998</v>
      </c>
      <c r="K5" s="165">
        <f>'Shrinkage Breakdown'!K20</f>
        <v>0.25047892720306508</v>
      </c>
      <c r="L5" s="165">
        <f>'Shrinkage Breakdown'!L20</f>
        <v>0.2</v>
      </c>
      <c r="M5" s="165">
        <f>'Shrinkage Breakdown'!M20</f>
        <v>0.22</v>
      </c>
      <c r="N5" s="165">
        <f>'Shrinkage Breakdown'!N20</f>
        <v>0.28000000000000003</v>
      </c>
    </row>
    <row r="6" spans="2:14" ht="11.25" customHeight="1" x14ac:dyDescent="0.25">
      <c r="B6" s="160" t="s">
        <v>64</v>
      </c>
      <c r="C6" s="164">
        <f ca="1">Member!$R$39</f>
        <v>112.296875</v>
      </c>
      <c r="D6" s="164">
        <f ca="1">Member!$R$70</f>
        <v>80.71875</v>
      </c>
      <c r="E6" s="164">
        <f ca="1">Member!$R$101</f>
        <v>76.5</v>
      </c>
      <c r="F6" s="164">
        <f ca="1">Member!$R$132</f>
        <v>58.972222222222214</v>
      </c>
      <c r="G6" s="164">
        <f ca="1">Member!$R$163</f>
        <v>52.541666666666664</v>
      </c>
      <c r="H6" s="164">
        <f ca="1">Member!$R$194</f>
        <v>46.319444444444443</v>
      </c>
      <c r="I6" s="164">
        <f ca="1">Member!$R$225</f>
        <v>51.638888888888879</v>
      </c>
      <c r="J6" s="164">
        <f ca="1">Member!$R$256</f>
        <v>47.361111111111114</v>
      </c>
      <c r="K6" s="164">
        <f ca="1">Member!$R$287</f>
        <v>47.624999999999993</v>
      </c>
      <c r="L6" s="164">
        <f ca="1">Member!$R$318</f>
        <v>85.430555555555543</v>
      </c>
      <c r="M6" s="164">
        <f ca="1">Member!$R$349</f>
        <v>73.652777777777757</v>
      </c>
      <c r="N6" s="164">
        <f ca="1">Member!$R$380</f>
        <v>84.333333333333329</v>
      </c>
    </row>
    <row r="7" spans="2:14" ht="11.25" customHeight="1" x14ac:dyDescent="0.25">
      <c r="B7" s="160" t="s">
        <v>66</v>
      </c>
      <c r="C7" s="164">
        <f ca="1">C6/(1-C5)</f>
        <v>140.37109375</v>
      </c>
      <c r="D7" s="164">
        <f t="shared" ref="D7:N7" ca="1" si="0">D6/(1-D5)</f>
        <v>107.69376996805111</v>
      </c>
      <c r="E7" s="164">
        <f t="shared" ca="1" si="0"/>
        <v>102.06804536357571</v>
      </c>
      <c r="F7" s="164">
        <f t="shared" ca="1" si="0"/>
        <v>78.682084352531305</v>
      </c>
      <c r="G7" s="164">
        <f t="shared" ca="1" si="0"/>
        <v>70.100319488817888</v>
      </c>
      <c r="H7" s="164">
        <f t="shared" ca="1" si="0"/>
        <v>61.798722044728429</v>
      </c>
      <c r="I7" s="164">
        <f t="shared" ca="1" si="0"/>
        <v>72.730829420970252</v>
      </c>
      <c r="J7" s="164">
        <f t="shared" ca="1" si="0"/>
        <v>66.705790297339604</v>
      </c>
      <c r="K7" s="164">
        <f t="shared" ca="1" si="0"/>
        <v>63.540575079872191</v>
      </c>
      <c r="L7" s="164">
        <f t="shared" ca="1" si="0"/>
        <v>106.78819444444443</v>
      </c>
      <c r="M7" s="164">
        <f t="shared" ca="1" si="0"/>
        <v>94.42663817663815</v>
      </c>
      <c r="N7" s="164">
        <f t="shared" ca="1" si="0"/>
        <v>117.12962962962963</v>
      </c>
    </row>
    <row r="8" spans="2:14" ht="11.25" customHeight="1" x14ac:dyDescent="0.25">
      <c r="B8" s="162" t="s">
        <v>26</v>
      </c>
      <c r="C8" s="166">
        <f>SUM(C22:C23)</f>
        <v>0</v>
      </c>
      <c r="D8" s="166">
        <f>SUM(D22:D23)</f>
        <v>0</v>
      </c>
      <c r="E8" s="166">
        <f t="shared" ref="E8:N8" si="1">SUM(E22:E23)</f>
        <v>0</v>
      </c>
      <c r="F8" s="166">
        <f t="shared" si="1"/>
        <v>0</v>
      </c>
      <c r="G8" s="166">
        <f t="shared" si="1"/>
        <v>0</v>
      </c>
      <c r="H8" s="166">
        <f t="shared" si="1"/>
        <v>0</v>
      </c>
      <c r="I8" s="166">
        <f t="shared" si="1"/>
        <v>25</v>
      </c>
      <c r="J8" s="166">
        <f t="shared" si="1"/>
        <v>20</v>
      </c>
      <c r="K8" s="166">
        <f t="shared" si="1"/>
        <v>20</v>
      </c>
      <c r="L8" s="166">
        <f t="shared" si="1"/>
        <v>20</v>
      </c>
      <c r="M8" s="166">
        <f t="shared" si="1"/>
        <v>0</v>
      </c>
      <c r="N8" s="166">
        <f t="shared" si="1"/>
        <v>0</v>
      </c>
    </row>
    <row r="9" spans="2:14" ht="11.25" customHeight="1" x14ac:dyDescent="0.25">
      <c r="B9" s="160" t="s">
        <v>27</v>
      </c>
      <c r="C9" s="164">
        <f t="shared" ref="C9:N9" si="2">SUM(C19:C20)</f>
        <v>0</v>
      </c>
      <c r="D9" s="164">
        <f t="shared" si="2"/>
        <v>0</v>
      </c>
      <c r="E9" s="164">
        <f t="shared" si="2"/>
        <v>0</v>
      </c>
      <c r="F9" s="164">
        <f t="shared" si="2"/>
        <v>80</v>
      </c>
      <c r="G9" s="164">
        <f t="shared" si="2"/>
        <v>76.8</v>
      </c>
      <c r="H9" s="164">
        <f t="shared" si="2"/>
        <v>74.495999999999995</v>
      </c>
      <c r="I9" s="164">
        <f t="shared" si="2"/>
        <v>72.261120000000005</v>
      </c>
      <c r="J9" s="164">
        <f t="shared" si="2"/>
        <v>93.370675199999994</v>
      </c>
      <c r="K9" s="164">
        <f t="shared" si="2"/>
        <v>108.835848192</v>
      </c>
      <c r="L9" s="164">
        <f t="shared" si="2"/>
        <v>124.97077274624</v>
      </c>
      <c r="M9" s="164">
        <f t="shared" si="2"/>
        <v>137.72223410892801</v>
      </c>
      <c r="N9" s="164">
        <f t="shared" si="2"/>
        <v>133.59056708566015</v>
      </c>
    </row>
    <row r="10" spans="2:14" ht="11.25" customHeight="1" x14ac:dyDescent="0.25">
      <c r="B10" s="162" t="s">
        <v>28</v>
      </c>
      <c r="C10" s="166">
        <f t="shared" ref="C10:N10" si="3">SUM(C31:C32)</f>
        <v>0</v>
      </c>
      <c r="D10" s="166">
        <f t="shared" si="3"/>
        <v>0</v>
      </c>
      <c r="E10" s="166">
        <f t="shared" si="3"/>
        <v>0</v>
      </c>
      <c r="F10" s="166">
        <f t="shared" si="3"/>
        <v>76.8</v>
      </c>
      <c r="G10" s="166">
        <f t="shared" si="3"/>
        <v>74.495999999999995</v>
      </c>
      <c r="H10" s="166">
        <f t="shared" si="3"/>
        <v>72.261120000000005</v>
      </c>
      <c r="I10" s="166">
        <f t="shared" si="3"/>
        <v>93.370675199999994</v>
      </c>
      <c r="J10" s="166">
        <f t="shared" si="3"/>
        <v>108.835848192</v>
      </c>
      <c r="K10" s="166">
        <f t="shared" si="3"/>
        <v>124.97077274624</v>
      </c>
      <c r="L10" s="166">
        <f t="shared" si="3"/>
        <v>137.72223410892801</v>
      </c>
      <c r="M10" s="166">
        <f t="shared" si="3"/>
        <v>133.59056708566015</v>
      </c>
      <c r="N10" s="166">
        <f t="shared" si="3"/>
        <v>126.91103873137715</v>
      </c>
    </row>
    <row r="11" spans="2:14" ht="11.25" customHeight="1" x14ac:dyDescent="0.25">
      <c r="B11" s="160" t="s">
        <v>29</v>
      </c>
      <c r="C11" s="164">
        <f t="shared" ref="C11:N11" si="4">SUM(C28:C29)</f>
        <v>0</v>
      </c>
      <c r="D11" s="164">
        <f t="shared" si="4"/>
        <v>0</v>
      </c>
      <c r="E11" s="164">
        <f t="shared" si="4"/>
        <v>0</v>
      </c>
      <c r="F11" s="164">
        <f t="shared" si="4"/>
        <v>3.2</v>
      </c>
      <c r="G11" s="164">
        <f t="shared" si="4"/>
        <v>2.3039999999999998</v>
      </c>
      <c r="H11" s="164">
        <f t="shared" si="4"/>
        <v>2.23488</v>
      </c>
      <c r="I11" s="164">
        <f t="shared" si="4"/>
        <v>3.8904448</v>
      </c>
      <c r="J11" s="164">
        <f t="shared" si="4"/>
        <v>4.5348270079999997</v>
      </c>
      <c r="K11" s="164">
        <f t="shared" si="4"/>
        <v>3.8650754457599996</v>
      </c>
      <c r="L11" s="164">
        <f t="shared" si="4"/>
        <v>7.2485386373120013</v>
      </c>
      <c r="M11" s="164">
        <f t="shared" si="4"/>
        <v>4.1316670232678403</v>
      </c>
      <c r="N11" s="164">
        <f t="shared" si="4"/>
        <v>6.6795283542830086</v>
      </c>
    </row>
    <row r="12" spans="2:14" ht="11.25" customHeight="1" x14ac:dyDescent="0.25">
      <c r="B12" s="162" t="s">
        <v>30</v>
      </c>
      <c r="C12" s="165">
        <v>0.03</v>
      </c>
      <c r="D12" s="165">
        <v>0.03</v>
      </c>
      <c r="E12" s="165">
        <v>0.04</v>
      </c>
      <c r="F12" s="165">
        <v>0.04</v>
      </c>
      <c r="G12" s="165">
        <v>0.03</v>
      </c>
      <c r="H12" s="165">
        <v>0.03</v>
      </c>
      <c r="I12" s="165">
        <v>0.04</v>
      </c>
      <c r="J12" s="165">
        <v>0.04</v>
      </c>
      <c r="K12" s="165">
        <v>0.03</v>
      </c>
      <c r="L12" s="165">
        <v>0.05</v>
      </c>
      <c r="M12" s="165">
        <v>0.03</v>
      </c>
      <c r="N12" s="165">
        <v>0.05</v>
      </c>
    </row>
    <row r="13" spans="2:14" ht="11.25" customHeight="1" x14ac:dyDescent="0.25">
      <c r="B13" s="160" t="s">
        <v>31</v>
      </c>
      <c r="C13" s="164">
        <f ca="1">C10-C7</f>
        <v>-140.37109375</v>
      </c>
      <c r="D13" s="164">
        <f t="shared" ref="D13:N13" ca="1" si="5">D10-D7</f>
        <v>-107.69376996805111</v>
      </c>
      <c r="E13" s="164">
        <f t="shared" ca="1" si="5"/>
        <v>-102.06804536357571</v>
      </c>
      <c r="F13" s="164">
        <f t="shared" ca="1" si="5"/>
        <v>-1.882084352531308</v>
      </c>
      <c r="G13" s="164">
        <f t="shared" ca="1" si="5"/>
        <v>4.3956805111821069</v>
      </c>
      <c r="H13" s="164">
        <f t="shared" ca="1" si="5"/>
        <v>10.462397955271577</v>
      </c>
      <c r="I13" s="164">
        <f t="shared" ca="1" si="5"/>
        <v>20.639845779029741</v>
      </c>
      <c r="J13" s="164">
        <f t="shared" ca="1" si="5"/>
        <v>42.130057894660396</v>
      </c>
      <c r="K13" s="164">
        <f t="shared" ca="1" si="5"/>
        <v>61.43019766636781</v>
      </c>
      <c r="L13" s="164">
        <f t="shared" ca="1" si="5"/>
        <v>30.934039664483578</v>
      </c>
      <c r="M13" s="164">
        <f t="shared" ca="1" si="5"/>
        <v>39.163928909022005</v>
      </c>
      <c r="N13" s="164">
        <f t="shared" ca="1" si="5"/>
        <v>9.7814091017475135</v>
      </c>
    </row>
    <row r="15" spans="2:14" x14ac:dyDescent="0.25">
      <c r="B15" s="167" t="s">
        <v>180</v>
      </c>
    </row>
    <row r="16" spans="2:14" x14ac:dyDescent="0.25">
      <c r="B16" s="160"/>
      <c r="C16" s="168"/>
      <c r="D16" s="168"/>
      <c r="E16" s="168"/>
      <c r="F16" s="168"/>
      <c r="G16" s="168"/>
      <c r="H16" s="168"/>
      <c r="I16" s="168">
        <f>I10</f>
        <v>93.370675199999994</v>
      </c>
      <c r="J16" s="168">
        <f t="shared" ref="J16:N16" si="6">J10</f>
        <v>108.835848192</v>
      </c>
      <c r="K16" s="168">
        <f t="shared" si="6"/>
        <v>124.97077274624</v>
      </c>
      <c r="L16" s="168">
        <f t="shared" si="6"/>
        <v>137.72223410892801</v>
      </c>
      <c r="M16" s="168">
        <f t="shared" si="6"/>
        <v>133.59056708566015</v>
      </c>
      <c r="N16" s="168">
        <f t="shared" si="6"/>
        <v>126.91103873137715</v>
      </c>
    </row>
    <row r="18" spans="2:15" ht="11.25" customHeight="1" x14ac:dyDescent="0.25">
      <c r="B18" s="167" t="s">
        <v>32</v>
      </c>
    </row>
    <row r="19" spans="2:15" ht="11.25" customHeight="1" x14ac:dyDescent="0.25">
      <c r="B19" s="160" t="s">
        <v>51</v>
      </c>
      <c r="C19" s="168"/>
      <c r="D19" s="168"/>
      <c r="E19" s="168"/>
      <c r="F19" s="168">
        <v>25</v>
      </c>
      <c r="G19" s="168">
        <f t="shared" ref="G19:N19" si="7">F31</f>
        <v>24</v>
      </c>
      <c r="H19" s="168">
        <f t="shared" si="7"/>
        <v>23.28</v>
      </c>
      <c r="I19" s="168">
        <f t="shared" si="7"/>
        <v>22.581600000000002</v>
      </c>
      <c r="J19" s="168">
        <f t="shared" si="7"/>
        <v>45.678336000000002</v>
      </c>
      <c r="K19" s="168">
        <f t="shared" si="7"/>
        <v>43.851202560000004</v>
      </c>
      <c r="L19" s="168">
        <f t="shared" si="7"/>
        <v>61.935666483200002</v>
      </c>
      <c r="M19" s="168">
        <f t="shared" si="7"/>
        <v>58.838883159040002</v>
      </c>
      <c r="N19" s="168">
        <f t="shared" si="7"/>
        <v>57.073716664268801</v>
      </c>
    </row>
    <row r="20" spans="2:15" ht="11.25" customHeight="1" x14ac:dyDescent="0.25">
      <c r="B20" s="162" t="s">
        <v>52</v>
      </c>
      <c r="C20" s="194"/>
      <c r="D20" s="194"/>
      <c r="E20" s="194"/>
      <c r="F20" s="194">
        <v>55</v>
      </c>
      <c r="G20" s="194">
        <f t="shared" ref="G20:N20" si="8">F32</f>
        <v>52.8</v>
      </c>
      <c r="H20" s="194">
        <f t="shared" si="8"/>
        <v>51.215999999999994</v>
      </c>
      <c r="I20" s="194">
        <f t="shared" si="8"/>
        <v>49.679519999999997</v>
      </c>
      <c r="J20" s="194">
        <f t="shared" si="8"/>
        <v>47.692339199999999</v>
      </c>
      <c r="K20" s="194">
        <f t="shared" si="8"/>
        <v>64.984645631999996</v>
      </c>
      <c r="L20" s="194">
        <f t="shared" si="8"/>
        <v>63.035106263039999</v>
      </c>
      <c r="M20" s="194">
        <f t="shared" si="8"/>
        <v>78.883350949888012</v>
      </c>
      <c r="N20" s="194">
        <f t="shared" si="8"/>
        <v>76.516850421391368</v>
      </c>
    </row>
    <row r="21" spans="2:15" ht="11.25" customHeight="1" x14ac:dyDescent="0.25">
      <c r="B21" s="169" t="s">
        <v>19</v>
      </c>
    </row>
    <row r="22" spans="2:15" ht="11.25" customHeight="1" x14ac:dyDescent="0.25">
      <c r="B22" s="160" t="s">
        <v>51</v>
      </c>
      <c r="C22" s="168"/>
      <c r="D22" s="168">
        <v>0</v>
      </c>
      <c r="E22" s="168">
        <v>0</v>
      </c>
      <c r="F22" s="168">
        <v>0</v>
      </c>
      <c r="G22" s="168">
        <v>0</v>
      </c>
      <c r="H22" s="168">
        <v>0</v>
      </c>
      <c r="I22" s="168">
        <v>25</v>
      </c>
      <c r="J22" s="168">
        <v>0</v>
      </c>
      <c r="K22" s="168">
        <v>20</v>
      </c>
      <c r="L22" s="168">
        <v>0</v>
      </c>
      <c r="M22" s="168">
        <v>0</v>
      </c>
      <c r="N22" s="168">
        <v>0</v>
      </c>
      <c r="O22" s="193"/>
    </row>
    <row r="23" spans="2:15" ht="11.25" customHeight="1" x14ac:dyDescent="0.25">
      <c r="B23" s="162" t="s">
        <v>52</v>
      </c>
      <c r="C23" s="194">
        <v>0</v>
      </c>
      <c r="D23" s="194">
        <v>0</v>
      </c>
      <c r="E23" s="194">
        <v>0</v>
      </c>
      <c r="F23" s="194">
        <v>0</v>
      </c>
      <c r="G23" s="194">
        <v>0</v>
      </c>
      <c r="H23" s="194">
        <v>0</v>
      </c>
      <c r="I23" s="194">
        <v>0</v>
      </c>
      <c r="J23" s="194">
        <v>20</v>
      </c>
      <c r="K23" s="194"/>
      <c r="L23" s="194">
        <v>20</v>
      </c>
      <c r="M23" s="194">
        <v>0</v>
      </c>
      <c r="N23" s="194">
        <v>0</v>
      </c>
      <c r="O23" s="193"/>
    </row>
    <row r="24" spans="2:15" ht="11.25" customHeight="1" x14ac:dyDescent="0.25">
      <c r="B24" s="169" t="s">
        <v>179</v>
      </c>
      <c r="C24"/>
      <c r="D24"/>
      <c r="E24"/>
      <c r="F24"/>
      <c r="G24"/>
      <c r="H24"/>
      <c r="I24"/>
      <c r="J24"/>
      <c r="K24"/>
      <c r="L24"/>
      <c r="M24"/>
      <c r="N24"/>
      <c r="O24" s="193"/>
    </row>
    <row r="25" spans="2:15" ht="11.25" customHeight="1" x14ac:dyDescent="0.25">
      <c r="B25" s="160" t="s">
        <v>51</v>
      </c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93"/>
    </row>
    <row r="26" spans="2:15" ht="11.25" customHeight="1" x14ac:dyDescent="0.25">
      <c r="B26" s="162" t="s">
        <v>52</v>
      </c>
      <c r="C26" s="194"/>
      <c r="D26" s="194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3"/>
    </row>
    <row r="27" spans="2:15" ht="11.25" customHeight="1" x14ac:dyDescent="0.25">
      <c r="B27" s="170" t="s">
        <v>29</v>
      </c>
    </row>
    <row r="28" spans="2:15" ht="11.25" customHeight="1" x14ac:dyDescent="0.25">
      <c r="B28" s="160" t="s">
        <v>51</v>
      </c>
      <c r="C28" s="168">
        <f t="shared" ref="C28:N28" si="9">C$12*(C19+C22)</f>
        <v>0</v>
      </c>
      <c r="D28" s="168">
        <f t="shared" si="9"/>
        <v>0</v>
      </c>
      <c r="E28" s="168">
        <f t="shared" si="9"/>
        <v>0</v>
      </c>
      <c r="F28" s="168">
        <f t="shared" si="9"/>
        <v>1</v>
      </c>
      <c r="G28" s="168">
        <f t="shared" si="9"/>
        <v>0.72</v>
      </c>
      <c r="H28" s="168">
        <f t="shared" si="9"/>
        <v>0.69840000000000002</v>
      </c>
      <c r="I28" s="168">
        <f t="shared" si="9"/>
        <v>1.9032640000000001</v>
      </c>
      <c r="J28" s="168">
        <f t="shared" si="9"/>
        <v>1.8271334400000001</v>
      </c>
      <c r="K28" s="168">
        <f t="shared" si="9"/>
        <v>1.9155360768</v>
      </c>
      <c r="L28" s="168">
        <f t="shared" si="9"/>
        <v>3.0967833241600005</v>
      </c>
      <c r="M28" s="168">
        <f t="shared" si="9"/>
        <v>1.7651664947712</v>
      </c>
      <c r="N28" s="168">
        <f t="shared" si="9"/>
        <v>2.85368583321344</v>
      </c>
    </row>
    <row r="29" spans="2:15" ht="11.25" customHeight="1" x14ac:dyDescent="0.25">
      <c r="B29" s="162" t="s">
        <v>52</v>
      </c>
      <c r="C29" s="194">
        <f t="shared" ref="C29:N29" si="10">C$12*(C20+C23)</f>
        <v>0</v>
      </c>
      <c r="D29" s="194">
        <f t="shared" si="10"/>
        <v>0</v>
      </c>
      <c r="E29" s="194">
        <f t="shared" si="10"/>
        <v>0</v>
      </c>
      <c r="F29" s="194">
        <f t="shared" si="10"/>
        <v>2.2000000000000002</v>
      </c>
      <c r="G29" s="194">
        <f t="shared" si="10"/>
        <v>1.5839999999999999</v>
      </c>
      <c r="H29" s="194">
        <f t="shared" si="10"/>
        <v>1.5364799999999998</v>
      </c>
      <c r="I29" s="194">
        <f t="shared" si="10"/>
        <v>1.9871808</v>
      </c>
      <c r="J29" s="194">
        <f t="shared" si="10"/>
        <v>2.7076935679999998</v>
      </c>
      <c r="K29" s="194">
        <f t="shared" si="10"/>
        <v>1.9495393689599998</v>
      </c>
      <c r="L29" s="194">
        <f t="shared" si="10"/>
        <v>4.1517553131520009</v>
      </c>
      <c r="M29" s="194">
        <f t="shared" si="10"/>
        <v>2.3665005284966401</v>
      </c>
      <c r="N29" s="194">
        <f t="shared" si="10"/>
        <v>3.8258425210695686</v>
      </c>
    </row>
    <row r="30" spans="2:15" ht="11.25" customHeight="1" x14ac:dyDescent="0.25">
      <c r="B30" s="171" t="s">
        <v>28</v>
      </c>
    </row>
    <row r="31" spans="2:15" ht="11.25" customHeight="1" x14ac:dyDescent="0.25">
      <c r="B31" s="160" t="s">
        <v>51</v>
      </c>
      <c r="C31" s="168">
        <f>C19+C22-C28</f>
        <v>0</v>
      </c>
      <c r="D31" s="168">
        <f>D19+D22-D28-D25</f>
        <v>0</v>
      </c>
      <c r="E31" s="168">
        <f t="shared" ref="E31:N31" si="11">E19+E22-E28-E25</f>
        <v>0</v>
      </c>
      <c r="F31" s="168">
        <f t="shared" si="11"/>
        <v>24</v>
      </c>
      <c r="G31" s="168">
        <f t="shared" si="11"/>
        <v>23.28</v>
      </c>
      <c r="H31" s="168">
        <f t="shared" si="11"/>
        <v>22.581600000000002</v>
      </c>
      <c r="I31" s="168">
        <f t="shared" si="11"/>
        <v>45.678336000000002</v>
      </c>
      <c r="J31" s="168">
        <f t="shared" si="11"/>
        <v>43.851202560000004</v>
      </c>
      <c r="K31" s="168">
        <f t="shared" si="11"/>
        <v>61.935666483200002</v>
      </c>
      <c r="L31" s="168">
        <f t="shared" si="11"/>
        <v>58.838883159040002</v>
      </c>
      <c r="M31" s="168">
        <f t="shared" si="11"/>
        <v>57.073716664268801</v>
      </c>
      <c r="N31" s="168">
        <f t="shared" si="11"/>
        <v>54.220030831055361</v>
      </c>
    </row>
    <row r="32" spans="2:15" ht="11.25" customHeight="1" x14ac:dyDescent="0.25">
      <c r="B32" s="162" t="s">
        <v>52</v>
      </c>
      <c r="C32" s="194">
        <f>C20+C23-C29</f>
        <v>0</v>
      </c>
      <c r="D32" s="194">
        <f>D20+D23-D29-D26</f>
        <v>0</v>
      </c>
      <c r="E32" s="194">
        <f t="shared" ref="E32:N32" si="12">E20+E23-E29-E26</f>
        <v>0</v>
      </c>
      <c r="F32" s="194">
        <f t="shared" si="12"/>
        <v>52.8</v>
      </c>
      <c r="G32" s="194">
        <f t="shared" si="12"/>
        <v>51.215999999999994</v>
      </c>
      <c r="H32" s="194">
        <f t="shared" si="12"/>
        <v>49.679519999999997</v>
      </c>
      <c r="I32" s="194">
        <f t="shared" si="12"/>
        <v>47.692339199999999</v>
      </c>
      <c r="J32" s="194">
        <f t="shared" si="12"/>
        <v>64.984645631999996</v>
      </c>
      <c r="K32" s="194">
        <f t="shared" si="12"/>
        <v>63.035106263039999</v>
      </c>
      <c r="L32" s="194">
        <f t="shared" si="12"/>
        <v>78.883350949888012</v>
      </c>
      <c r="M32" s="194">
        <f t="shared" si="12"/>
        <v>76.516850421391368</v>
      </c>
      <c r="N32" s="194">
        <f t="shared" si="12"/>
        <v>72.691007900321793</v>
      </c>
    </row>
    <row r="35" spans="2:14" x14ac:dyDescent="0.25">
      <c r="B35" s="157" t="s">
        <v>34</v>
      </c>
      <c r="C35" s="157" t="s">
        <v>35</v>
      </c>
      <c r="D35" s="157" t="s">
        <v>36</v>
      </c>
      <c r="E35" s="157" t="s">
        <v>37</v>
      </c>
      <c r="F35" s="157" t="s">
        <v>38</v>
      </c>
      <c r="G35" s="157" t="s">
        <v>39</v>
      </c>
      <c r="H35" s="157" t="s">
        <v>40</v>
      </c>
      <c r="I35" s="157" t="s">
        <v>41</v>
      </c>
      <c r="J35" s="157" t="s">
        <v>42</v>
      </c>
      <c r="K35" s="157" t="s">
        <v>43</v>
      </c>
      <c r="L35" s="157" t="s">
        <v>44</v>
      </c>
      <c r="M35" s="157" t="s">
        <v>45</v>
      </c>
      <c r="N35" s="157" t="s">
        <v>46</v>
      </c>
    </row>
    <row r="36" spans="2:14" x14ac:dyDescent="0.25">
      <c r="B36" s="160" t="s">
        <v>47</v>
      </c>
      <c r="C36" s="172">
        <v>104230</v>
      </c>
      <c r="D36" s="173">
        <v>69828</v>
      </c>
      <c r="E36" s="173">
        <v>66900</v>
      </c>
      <c r="F36" s="173">
        <v>49720</v>
      </c>
      <c r="G36" s="173">
        <v>51125</v>
      </c>
      <c r="H36" s="173">
        <v>50134</v>
      </c>
      <c r="I36" s="173">
        <v>47900</v>
      </c>
      <c r="J36" s="173">
        <v>51395</v>
      </c>
      <c r="K36" s="173">
        <v>49560</v>
      </c>
      <c r="L36" s="173">
        <v>71217</v>
      </c>
      <c r="M36" s="173">
        <v>71479</v>
      </c>
      <c r="N36" s="173">
        <v>77527</v>
      </c>
    </row>
    <row r="37" spans="2:14" x14ac:dyDescent="0.25">
      <c r="B37" s="162" t="s">
        <v>4</v>
      </c>
      <c r="C37" s="163">
        <v>709.10951783432984</v>
      </c>
      <c r="D37" s="163">
        <v>703.22723872040706</v>
      </c>
      <c r="E37" s="163">
        <v>711.46881446725035</v>
      </c>
      <c r="F37" s="163">
        <v>731.86955048417587</v>
      </c>
      <c r="G37" s="163">
        <v>696.18749561403502</v>
      </c>
      <c r="H37" s="163">
        <v>696.08196505501689</v>
      </c>
      <c r="I37" s="163">
        <v>671.4050609665677</v>
      </c>
      <c r="J37" s="163">
        <v>690.94642681016114</v>
      </c>
      <c r="K37" s="163">
        <v>734.40790379224381</v>
      </c>
      <c r="L37" s="163">
        <v>738.23330424024311</v>
      </c>
      <c r="M37" s="163">
        <v>780.98919595744667</v>
      </c>
      <c r="N37" s="163">
        <v>796.87759512779758</v>
      </c>
    </row>
    <row r="38" spans="2:14" x14ac:dyDescent="0.25">
      <c r="B38" s="160" t="s">
        <v>49</v>
      </c>
      <c r="C38" s="173">
        <v>86213</v>
      </c>
      <c r="D38" s="173">
        <v>60292</v>
      </c>
      <c r="E38" s="173">
        <v>62344</v>
      </c>
      <c r="F38" s="173">
        <v>59811</v>
      </c>
      <c r="G38" s="173">
        <v>46798</v>
      </c>
      <c r="H38" s="173">
        <v>40516</v>
      </c>
      <c r="I38" s="173">
        <v>42826</v>
      </c>
      <c r="J38" s="173">
        <v>42495</v>
      </c>
      <c r="K38" s="173">
        <v>36071</v>
      </c>
      <c r="L38" s="173">
        <v>66061</v>
      </c>
      <c r="M38" s="173">
        <v>59541</v>
      </c>
      <c r="N38" s="173">
        <v>0</v>
      </c>
    </row>
    <row r="39" spans="2:14" x14ac:dyDescent="0.25">
      <c r="B39" s="162" t="s">
        <v>4</v>
      </c>
      <c r="C39" s="163">
        <v>727.40224402886975</v>
      </c>
      <c r="D39" s="163">
        <v>677.49052462196721</v>
      </c>
      <c r="E39" s="163">
        <v>691.99844462781562</v>
      </c>
      <c r="F39" s="163">
        <v>711.74850240230228</v>
      </c>
      <c r="G39" s="163">
        <v>747.37383425636904</v>
      </c>
      <c r="H39" s="163">
        <v>739.88344694500552</v>
      </c>
      <c r="I39" s="163">
        <v>712.22283016926372</v>
      </c>
      <c r="J39" s="163">
        <v>693.92859718729301</v>
      </c>
      <c r="K39" s="163">
        <v>688.3208203789776</v>
      </c>
      <c r="L39" s="163">
        <v>726.88280413359257</v>
      </c>
      <c r="M39" s="163">
        <v>762.55452513168052</v>
      </c>
      <c r="N39" s="163"/>
    </row>
    <row r="46" spans="2:14" x14ac:dyDescent="0.25"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</row>
    <row r="47" spans="2:14" x14ac:dyDescent="0.25"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Z39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G3" sqref="G3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5" width="9.140625" style="159" customWidth="1"/>
    <col min="6" max="16384" width="9.140625" style="159"/>
  </cols>
  <sheetData>
    <row r="2" spans="2:26" ht="11.25" customHeight="1" x14ac:dyDescent="0.25">
      <c r="B2" s="157" t="s">
        <v>21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26" ht="11.25" customHeight="1" x14ac:dyDescent="0.25">
      <c r="B3" s="162" t="s">
        <v>23</v>
      </c>
      <c r="C3" s="163">
        <f>Membership!M3</f>
        <v>41725</v>
      </c>
      <c r="D3" s="163">
        <f>Membership!M4</f>
        <v>34952</v>
      </c>
      <c r="E3" s="163">
        <f>Membership!M5</f>
        <v>37444.446390111247</v>
      </c>
      <c r="F3" s="163">
        <f>Membership!M6</f>
        <v>35383.586710286108</v>
      </c>
      <c r="G3" s="163">
        <f>Membership!M7</f>
        <v>35917.945873043624</v>
      </c>
      <c r="H3" s="163">
        <f>Membership!M8</f>
        <v>30392.424847062313</v>
      </c>
      <c r="I3" s="163">
        <f>Membership!M9</f>
        <v>29670.442079721597</v>
      </c>
      <c r="J3" s="163">
        <f>Membership!M10</f>
        <v>29795.904745387357</v>
      </c>
      <c r="K3" s="163">
        <f>Membership!M11</f>
        <v>28069.951077270456</v>
      </c>
      <c r="L3" s="163">
        <f>Membership!M12</f>
        <v>39685.760297102621</v>
      </c>
      <c r="M3" s="163">
        <f>Membership!M13</f>
        <v>31868.422581640043</v>
      </c>
      <c r="N3" s="163">
        <f>Membership!M14</f>
        <v>41646.371628486064</v>
      </c>
    </row>
    <row r="4" spans="2:26" ht="11.25" customHeight="1" x14ac:dyDescent="0.25">
      <c r="B4" s="160" t="s">
        <v>24</v>
      </c>
      <c r="C4" s="164">
        <v>755</v>
      </c>
      <c r="D4" s="164">
        <v>737</v>
      </c>
      <c r="E4" s="164">
        <v>650</v>
      </c>
      <c r="F4" s="164">
        <v>630</v>
      </c>
      <c r="G4" s="164">
        <v>640</v>
      </c>
      <c r="H4" s="164">
        <v>630</v>
      </c>
      <c r="I4" s="164">
        <v>630</v>
      </c>
      <c r="J4" s="164">
        <v>650</v>
      </c>
      <c r="K4" s="164">
        <v>650</v>
      </c>
      <c r="L4" s="164">
        <v>650</v>
      </c>
      <c r="M4" s="164">
        <v>640</v>
      </c>
      <c r="N4" s="164">
        <v>640</v>
      </c>
    </row>
    <row r="5" spans="2:26" ht="11.25" customHeight="1" x14ac:dyDescent="0.25">
      <c r="B5" s="162" t="s">
        <v>25</v>
      </c>
      <c r="C5" s="192">
        <f>'Shrinkage Breakdown'!C19</f>
        <v>0.17</v>
      </c>
      <c r="D5" s="192">
        <f>'Shrinkage Breakdown'!D19</f>
        <v>0.18</v>
      </c>
      <c r="E5" s="192">
        <f>'Shrinkage Breakdown'!E19</f>
        <v>0.21551724137931036</v>
      </c>
      <c r="F5" s="192">
        <f>'Shrinkage Breakdown'!F19</f>
        <v>0.25</v>
      </c>
      <c r="G5" s="192">
        <v>0.25</v>
      </c>
      <c r="H5" s="192">
        <v>0.25</v>
      </c>
      <c r="I5" s="192">
        <v>0.28000000000000003</v>
      </c>
      <c r="J5" s="192">
        <v>0.28000000000000003</v>
      </c>
      <c r="K5" s="192">
        <v>0.28000000000000003</v>
      </c>
      <c r="L5" s="192">
        <v>0.25</v>
      </c>
      <c r="M5" s="192">
        <f>'Shrinkage Breakdown'!M19</f>
        <v>0.25</v>
      </c>
      <c r="N5" s="192">
        <f>'Shrinkage Breakdown'!N19</f>
        <v>0.25</v>
      </c>
    </row>
    <row r="6" spans="2:26" ht="11.25" customHeight="1" x14ac:dyDescent="0.25">
      <c r="B6" s="160" t="s">
        <v>64</v>
      </c>
      <c r="C6" s="164">
        <f>Provider!$R$39</f>
        <v>71.109375</v>
      </c>
      <c r="D6" s="164">
        <f>Provider!$R$70</f>
        <v>59.234375</v>
      </c>
      <c r="E6" s="164">
        <f>Provider!$R$101</f>
        <v>55.875</v>
      </c>
      <c r="F6" s="164">
        <f>Provider!$R$132</f>
        <v>48.529411764705877</v>
      </c>
      <c r="G6" s="164">
        <f>Provider!$R$163</f>
        <v>49.852941176470587</v>
      </c>
      <c r="H6" s="164">
        <f>Provider!$R$194</f>
        <v>42.382352941176478</v>
      </c>
      <c r="I6" s="164">
        <f>Provider!$R$225</f>
        <v>41.588235294117645</v>
      </c>
      <c r="J6" s="164">
        <f>Provider!$R$256</f>
        <v>41.463068181818173</v>
      </c>
      <c r="K6" s="164">
        <f>Provider!$R$287</f>
        <v>40.691176470588232</v>
      </c>
      <c r="L6" s="164">
        <f>Provider!$R$318</f>
        <v>55.470588235294123</v>
      </c>
      <c r="M6" s="164">
        <f>Provider!$R$349</f>
        <v>44.897058823529406</v>
      </c>
      <c r="N6" s="164">
        <f>Provider!$R$380</f>
        <v>57</v>
      </c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</row>
    <row r="7" spans="2:26" ht="11.25" customHeight="1" x14ac:dyDescent="0.25">
      <c r="B7" s="160" t="s">
        <v>65</v>
      </c>
      <c r="C7" s="164">
        <f>C6/(1-C5)</f>
        <v>85.673945783132538</v>
      </c>
      <c r="D7" s="164">
        <f t="shared" ref="D7:N7" si="0">D6/(1-D5)</f>
        <v>72.237042682926827</v>
      </c>
      <c r="E7" s="164">
        <f t="shared" si="0"/>
        <v>71.22527472527473</v>
      </c>
      <c r="F7" s="164">
        <f t="shared" si="0"/>
        <v>64.705882352941174</v>
      </c>
      <c r="G7" s="164">
        <f t="shared" si="0"/>
        <v>66.470588235294116</v>
      </c>
      <c r="H7" s="164">
        <f t="shared" si="0"/>
        <v>56.50980392156864</v>
      </c>
      <c r="I7" s="164">
        <f t="shared" si="0"/>
        <v>57.761437908496731</v>
      </c>
      <c r="J7" s="164">
        <f t="shared" si="0"/>
        <v>57.587594696969688</v>
      </c>
      <c r="K7" s="164">
        <f t="shared" si="0"/>
        <v>56.515522875816991</v>
      </c>
      <c r="L7" s="164">
        <f t="shared" si="0"/>
        <v>73.960784313725497</v>
      </c>
      <c r="M7" s="164">
        <f t="shared" si="0"/>
        <v>59.862745098039206</v>
      </c>
      <c r="N7" s="164">
        <f t="shared" si="0"/>
        <v>76</v>
      </c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</row>
    <row r="8" spans="2:26" ht="11.25" customHeight="1" x14ac:dyDescent="0.25">
      <c r="B8" s="162" t="s">
        <v>26</v>
      </c>
      <c r="C8" s="166">
        <f>SUM(C21:C21)</f>
        <v>0</v>
      </c>
      <c r="D8" s="166">
        <f>SUM(D21:D21)</f>
        <v>0</v>
      </c>
      <c r="E8" s="166">
        <f t="shared" ref="E8:N8" si="1">SUM(E21:E21)</f>
        <v>0</v>
      </c>
      <c r="F8" s="166">
        <f t="shared" si="1"/>
        <v>5</v>
      </c>
      <c r="G8" s="166">
        <f t="shared" si="1"/>
        <v>0</v>
      </c>
      <c r="H8" s="166">
        <f t="shared" si="1"/>
        <v>0</v>
      </c>
      <c r="I8" s="166">
        <f t="shared" si="1"/>
        <v>0</v>
      </c>
      <c r="J8" s="166">
        <f t="shared" si="1"/>
        <v>10</v>
      </c>
      <c r="K8" s="166">
        <f t="shared" si="1"/>
        <v>15</v>
      </c>
      <c r="L8" s="166">
        <f t="shared" si="1"/>
        <v>0</v>
      </c>
      <c r="M8" s="166">
        <f t="shared" si="1"/>
        <v>0</v>
      </c>
      <c r="N8" s="166">
        <f t="shared" si="1"/>
        <v>0</v>
      </c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</row>
    <row r="9" spans="2:26" ht="11.25" customHeight="1" x14ac:dyDescent="0.25">
      <c r="B9" s="160" t="s">
        <v>27</v>
      </c>
      <c r="C9" s="164">
        <f t="shared" ref="C9:N9" si="2">SUM(C19:C19)</f>
        <v>0</v>
      </c>
      <c r="D9" s="164">
        <f t="shared" si="2"/>
        <v>0</v>
      </c>
      <c r="E9" s="164">
        <f t="shared" si="2"/>
        <v>74</v>
      </c>
      <c r="F9" s="164">
        <f t="shared" si="2"/>
        <v>70</v>
      </c>
      <c r="G9" s="164">
        <f t="shared" si="2"/>
        <v>72.75</v>
      </c>
      <c r="H9" s="164">
        <f t="shared" si="2"/>
        <v>69.84</v>
      </c>
      <c r="I9" s="164">
        <f t="shared" si="2"/>
        <v>67.84</v>
      </c>
      <c r="J9" s="164">
        <f t="shared" si="2"/>
        <v>64.84</v>
      </c>
      <c r="K9" s="164">
        <f t="shared" si="2"/>
        <v>72.594800000000006</v>
      </c>
      <c r="L9" s="164">
        <f t="shared" si="2"/>
        <v>84.091008000000002</v>
      </c>
      <c r="M9" s="164">
        <f t="shared" si="2"/>
        <v>80.72736768</v>
      </c>
      <c r="N9" s="164">
        <f t="shared" si="2"/>
        <v>77.498272972799995</v>
      </c>
    </row>
    <row r="10" spans="2:26" ht="11.25" customHeight="1" x14ac:dyDescent="0.25">
      <c r="B10" s="162" t="s">
        <v>28</v>
      </c>
      <c r="C10" s="166">
        <f t="shared" ref="C10:N10" si="3">SUM(C27:C27)</f>
        <v>0</v>
      </c>
      <c r="D10" s="166">
        <f t="shared" si="3"/>
        <v>0</v>
      </c>
      <c r="E10" s="166">
        <f t="shared" si="3"/>
        <v>70</v>
      </c>
      <c r="F10" s="166">
        <f t="shared" si="3"/>
        <v>72.75</v>
      </c>
      <c r="G10" s="166">
        <f t="shared" si="3"/>
        <v>69.84</v>
      </c>
      <c r="H10" s="166">
        <f t="shared" si="3"/>
        <v>67.84</v>
      </c>
      <c r="I10" s="166">
        <f t="shared" si="3"/>
        <v>64.84</v>
      </c>
      <c r="J10" s="166">
        <f t="shared" si="3"/>
        <v>72.594800000000006</v>
      </c>
      <c r="K10" s="166">
        <f t="shared" si="3"/>
        <v>84.091008000000002</v>
      </c>
      <c r="L10" s="166">
        <f t="shared" si="3"/>
        <v>80.72736768</v>
      </c>
      <c r="M10" s="166">
        <f t="shared" si="3"/>
        <v>77.498272972799995</v>
      </c>
      <c r="N10" s="166">
        <f t="shared" si="3"/>
        <v>75.173324783615996</v>
      </c>
    </row>
    <row r="11" spans="2:26" ht="11.25" customHeight="1" x14ac:dyDescent="0.25">
      <c r="B11" s="160" t="s">
        <v>29</v>
      </c>
      <c r="C11" s="164">
        <f t="shared" ref="C11:N11" si="4">SUM(C25:C25)</f>
        <v>0</v>
      </c>
      <c r="D11" s="164">
        <f t="shared" si="4"/>
        <v>0</v>
      </c>
      <c r="E11" s="164">
        <f t="shared" si="4"/>
        <v>4</v>
      </c>
      <c r="F11" s="164">
        <f t="shared" si="4"/>
        <v>2.25</v>
      </c>
      <c r="G11" s="164">
        <f t="shared" si="4"/>
        <v>2.91</v>
      </c>
      <c r="H11" s="164">
        <f t="shared" si="4"/>
        <v>2</v>
      </c>
      <c r="I11" s="164">
        <f t="shared" si="4"/>
        <v>3</v>
      </c>
      <c r="J11" s="164">
        <f t="shared" si="4"/>
        <v>2.2452000000000001</v>
      </c>
      <c r="K11" s="164">
        <f t="shared" si="4"/>
        <v>3.5037920000000002</v>
      </c>
      <c r="L11" s="164">
        <f t="shared" si="4"/>
        <v>3.36364032</v>
      </c>
      <c r="M11" s="164">
        <f t="shared" si="4"/>
        <v>3.2290947072000002</v>
      </c>
      <c r="N11" s="164">
        <f t="shared" si="4"/>
        <v>2.3249481891839996</v>
      </c>
    </row>
    <row r="12" spans="2:26" ht="11.25" customHeight="1" x14ac:dyDescent="0.25">
      <c r="B12" s="162" t="s">
        <v>30</v>
      </c>
      <c r="C12" s="165">
        <v>0.03</v>
      </c>
      <c r="D12" s="165">
        <v>0.02</v>
      </c>
      <c r="E12" s="165">
        <v>0.02</v>
      </c>
      <c r="F12" s="165">
        <v>0.03</v>
      </c>
      <c r="G12" s="165">
        <v>0.04</v>
      </c>
      <c r="H12" s="165">
        <v>0.04</v>
      </c>
      <c r="I12" s="165">
        <v>0.03</v>
      </c>
      <c r="J12" s="165">
        <v>0.03</v>
      </c>
      <c r="K12" s="165">
        <v>0.04</v>
      </c>
      <c r="L12" s="165">
        <v>0.04</v>
      </c>
      <c r="M12" s="165">
        <v>0.04</v>
      </c>
      <c r="N12" s="165">
        <v>0.03</v>
      </c>
    </row>
    <row r="13" spans="2:26" ht="11.25" customHeight="1" x14ac:dyDescent="0.25">
      <c r="B13" s="160" t="s">
        <v>31</v>
      </c>
      <c r="C13" s="164">
        <f>C10-C7</f>
        <v>-85.673945783132538</v>
      </c>
      <c r="D13" s="164">
        <f t="shared" ref="D13:N13" si="5">D10-D7</f>
        <v>-72.237042682926827</v>
      </c>
      <c r="E13" s="164">
        <f t="shared" si="5"/>
        <v>-1.2252747252747298</v>
      </c>
      <c r="F13" s="164">
        <f t="shared" si="5"/>
        <v>8.044117647058826</v>
      </c>
      <c r="G13" s="164">
        <f t="shared" si="5"/>
        <v>3.3694117647058874</v>
      </c>
      <c r="H13" s="164">
        <f t="shared" si="5"/>
        <v>11.330196078431364</v>
      </c>
      <c r="I13" s="164">
        <f t="shared" si="5"/>
        <v>7.0785620915032723</v>
      </c>
      <c r="J13" s="164">
        <f t="shared" si="5"/>
        <v>15.007205303030318</v>
      </c>
      <c r="K13" s="164">
        <f t="shared" si="5"/>
        <v>27.575485124183011</v>
      </c>
      <c r="L13" s="164">
        <f t="shared" si="5"/>
        <v>6.766583366274503</v>
      </c>
      <c r="M13" s="164">
        <f t="shared" si="5"/>
        <v>17.63552787476079</v>
      </c>
      <c r="N13" s="164">
        <f t="shared" si="5"/>
        <v>-0.82667521638400387</v>
      </c>
    </row>
    <row r="14" spans="2:26" ht="11.25" customHeight="1" x14ac:dyDescent="0.25">
      <c r="E14" s="193"/>
    </row>
    <row r="15" spans="2:26" ht="11.25" customHeight="1" x14ac:dyDescent="0.25">
      <c r="B15" s="167" t="s">
        <v>32</v>
      </c>
    </row>
    <row r="16" spans="2:26" ht="11.25" customHeight="1" x14ac:dyDescent="0.25">
      <c r="B16" s="160" t="s">
        <v>33</v>
      </c>
      <c r="C16" s="168"/>
      <c r="D16" s="168"/>
      <c r="E16" s="168"/>
      <c r="F16" s="168"/>
      <c r="G16" s="168"/>
      <c r="H16" s="168"/>
      <c r="I16" s="168">
        <f t="shared" ref="I16:N16" si="6">I10</f>
        <v>64.84</v>
      </c>
      <c r="J16" s="168">
        <f t="shared" si="6"/>
        <v>72.594800000000006</v>
      </c>
      <c r="K16" s="168">
        <f t="shared" si="6"/>
        <v>84.091008000000002</v>
      </c>
      <c r="L16" s="168">
        <f t="shared" si="6"/>
        <v>80.72736768</v>
      </c>
      <c r="M16" s="168">
        <f t="shared" si="6"/>
        <v>77.498272972799995</v>
      </c>
      <c r="N16" s="168">
        <f t="shared" si="6"/>
        <v>75.173324783615996</v>
      </c>
    </row>
    <row r="17" spans="2:14" ht="11.25" customHeight="1" x14ac:dyDescent="0.25">
      <c r="E17" s="193"/>
    </row>
    <row r="18" spans="2:14" ht="11.25" customHeight="1" x14ac:dyDescent="0.25">
      <c r="B18" s="167" t="s">
        <v>32</v>
      </c>
      <c r="C18" s="159" t="s">
        <v>150</v>
      </c>
    </row>
    <row r="19" spans="2:14" ht="11.25" customHeight="1" x14ac:dyDescent="0.25">
      <c r="B19" s="160" t="s">
        <v>33</v>
      </c>
      <c r="C19" s="168"/>
      <c r="D19" s="168"/>
      <c r="E19" s="168">
        <v>74</v>
      </c>
      <c r="F19" s="168">
        <f t="shared" ref="F19:N19" si="7">E27</f>
        <v>70</v>
      </c>
      <c r="G19" s="168">
        <f t="shared" si="7"/>
        <v>72.75</v>
      </c>
      <c r="H19" s="168">
        <f t="shared" si="7"/>
        <v>69.84</v>
      </c>
      <c r="I19" s="168">
        <f t="shared" si="7"/>
        <v>67.84</v>
      </c>
      <c r="J19" s="168">
        <f t="shared" si="7"/>
        <v>64.84</v>
      </c>
      <c r="K19" s="168">
        <f t="shared" si="7"/>
        <v>72.594800000000006</v>
      </c>
      <c r="L19" s="168">
        <f t="shared" si="7"/>
        <v>84.091008000000002</v>
      </c>
      <c r="M19" s="168">
        <f t="shared" si="7"/>
        <v>80.72736768</v>
      </c>
      <c r="N19" s="168">
        <f t="shared" si="7"/>
        <v>77.498272972799995</v>
      </c>
    </row>
    <row r="20" spans="2:14" ht="11.25" customHeight="1" x14ac:dyDescent="0.25">
      <c r="B20" s="169" t="s">
        <v>19</v>
      </c>
    </row>
    <row r="21" spans="2:14" ht="11.25" customHeight="1" x14ac:dyDescent="0.25">
      <c r="B21" s="160" t="s">
        <v>33</v>
      </c>
      <c r="C21" s="168"/>
      <c r="D21" s="168"/>
      <c r="E21" s="168">
        <v>0</v>
      </c>
      <c r="F21" s="168">
        <v>5</v>
      </c>
      <c r="G21" s="168">
        <v>0</v>
      </c>
      <c r="H21" s="168">
        <v>0</v>
      </c>
      <c r="I21" s="168">
        <v>0</v>
      </c>
      <c r="J21" s="168">
        <v>10</v>
      </c>
      <c r="K21" s="168">
        <v>15</v>
      </c>
      <c r="L21" s="168">
        <v>0</v>
      </c>
      <c r="M21" s="168">
        <v>0</v>
      </c>
      <c r="N21" s="168">
        <v>0</v>
      </c>
    </row>
    <row r="22" spans="2:14" ht="11.25" customHeight="1" x14ac:dyDescent="0.25">
      <c r="B22" s="169" t="s">
        <v>179</v>
      </c>
    </row>
    <row r="23" spans="2:14" ht="11.25" customHeight="1" x14ac:dyDescent="0.25">
      <c r="B23" s="160" t="s">
        <v>33</v>
      </c>
      <c r="C23" s="168"/>
      <c r="D23" s="168"/>
      <c r="E23" s="168">
        <v>0</v>
      </c>
      <c r="F23" s="168">
        <v>0</v>
      </c>
      <c r="G23" s="168">
        <v>0</v>
      </c>
      <c r="H23" s="168">
        <v>0</v>
      </c>
      <c r="I23" s="168">
        <v>0</v>
      </c>
      <c r="J23" s="168">
        <v>0</v>
      </c>
      <c r="K23" s="168">
        <v>0</v>
      </c>
      <c r="L23" s="168">
        <v>0</v>
      </c>
      <c r="M23" s="168">
        <v>0</v>
      </c>
      <c r="N23" s="168">
        <v>0</v>
      </c>
    </row>
    <row r="24" spans="2:14" ht="11.25" customHeight="1" x14ac:dyDescent="0.25">
      <c r="B24" s="170" t="s">
        <v>29</v>
      </c>
    </row>
    <row r="25" spans="2:14" ht="11.25" customHeight="1" x14ac:dyDescent="0.25">
      <c r="B25" s="160" t="s">
        <v>33</v>
      </c>
      <c r="C25" s="168">
        <f>C$12*(C19+C21)</f>
        <v>0</v>
      </c>
      <c r="D25" s="168">
        <f>D$12*(D19+D21)</f>
        <v>0</v>
      </c>
      <c r="E25" s="168">
        <v>4</v>
      </c>
      <c r="F25" s="168">
        <f t="shared" ref="F25:N25" si="8">F$12*(F19+F21)</f>
        <v>2.25</v>
      </c>
      <c r="G25" s="168">
        <f t="shared" si="8"/>
        <v>2.91</v>
      </c>
      <c r="H25" s="168">
        <v>2</v>
      </c>
      <c r="I25" s="168">
        <v>3</v>
      </c>
      <c r="J25" s="168">
        <f t="shared" si="8"/>
        <v>2.2452000000000001</v>
      </c>
      <c r="K25" s="168">
        <f t="shared" si="8"/>
        <v>3.5037920000000002</v>
      </c>
      <c r="L25" s="168">
        <f t="shared" si="8"/>
        <v>3.36364032</v>
      </c>
      <c r="M25" s="168">
        <f t="shared" si="8"/>
        <v>3.2290947072000002</v>
      </c>
      <c r="N25" s="168">
        <f t="shared" si="8"/>
        <v>2.3249481891839996</v>
      </c>
    </row>
    <row r="26" spans="2:14" ht="11.25" customHeight="1" x14ac:dyDescent="0.25">
      <c r="B26" s="171" t="s">
        <v>28</v>
      </c>
    </row>
    <row r="27" spans="2:14" ht="11.25" customHeight="1" x14ac:dyDescent="0.25">
      <c r="B27" s="160" t="s">
        <v>33</v>
      </c>
      <c r="C27" s="168">
        <f>C19+C21-C25</f>
        <v>0</v>
      </c>
      <c r="D27" s="168">
        <f>D19+D21-D25-D23</f>
        <v>0</v>
      </c>
      <c r="E27" s="168">
        <f t="shared" ref="E27:N27" si="9">E19+E21-E25-E23</f>
        <v>70</v>
      </c>
      <c r="F27" s="168">
        <f t="shared" si="9"/>
        <v>72.75</v>
      </c>
      <c r="G27" s="168">
        <f t="shared" si="9"/>
        <v>69.84</v>
      </c>
      <c r="H27" s="168">
        <f t="shared" si="9"/>
        <v>67.84</v>
      </c>
      <c r="I27" s="168">
        <f t="shared" si="9"/>
        <v>64.84</v>
      </c>
      <c r="J27" s="168">
        <f t="shared" si="9"/>
        <v>72.594800000000006</v>
      </c>
      <c r="K27" s="168">
        <f t="shared" si="9"/>
        <v>84.091008000000002</v>
      </c>
      <c r="L27" s="168">
        <f t="shared" si="9"/>
        <v>80.72736768</v>
      </c>
      <c r="M27" s="168">
        <f t="shared" si="9"/>
        <v>77.498272972799995</v>
      </c>
      <c r="N27" s="168">
        <f t="shared" si="9"/>
        <v>75.173324783615996</v>
      </c>
    </row>
    <row r="30" spans="2:14" ht="11.25" customHeight="1" x14ac:dyDescent="0.25">
      <c r="B30" s="157" t="s">
        <v>34</v>
      </c>
      <c r="C30" s="157" t="s">
        <v>35</v>
      </c>
      <c r="D30" s="157" t="s">
        <v>36</v>
      </c>
      <c r="E30" s="157" t="s">
        <v>37</v>
      </c>
      <c r="F30" s="157" t="s">
        <v>38</v>
      </c>
      <c r="G30" s="157" t="s">
        <v>39</v>
      </c>
      <c r="H30" s="157" t="s">
        <v>40</v>
      </c>
      <c r="I30" s="157" t="s">
        <v>41</v>
      </c>
      <c r="J30" s="157" t="s">
        <v>42</v>
      </c>
      <c r="K30" s="157" t="s">
        <v>43</v>
      </c>
      <c r="L30" s="157" t="s">
        <v>44</v>
      </c>
      <c r="M30" s="157" t="s">
        <v>45</v>
      </c>
      <c r="N30" s="157" t="s">
        <v>46</v>
      </c>
    </row>
    <row r="31" spans="2:14" ht="11.25" customHeight="1" x14ac:dyDescent="0.25">
      <c r="B31" s="160" t="s">
        <v>47</v>
      </c>
      <c r="C31" s="172">
        <v>52506</v>
      </c>
      <c r="D31" s="173">
        <v>42884</v>
      </c>
      <c r="E31" s="173">
        <v>50135</v>
      </c>
      <c r="F31" s="173">
        <v>44696</v>
      </c>
      <c r="G31" s="173">
        <v>50194</v>
      </c>
      <c r="H31" s="173">
        <v>49237</v>
      </c>
      <c r="I31" s="173">
        <v>44046</v>
      </c>
      <c r="J31" s="173">
        <v>50797</v>
      </c>
      <c r="K31" s="173">
        <v>44852</v>
      </c>
      <c r="L31" s="173">
        <v>51386</v>
      </c>
      <c r="M31" s="173">
        <v>47931</v>
      </c>
      <c r="N31" s="173">
        <v>43050</v>
      </c>
    </row>
    <row r="32" spans="2:14" ht="11.25" customHeight="1" x14ac:dyDescent="0.25">
      <c r="B32" s="162" t="s">
        <v>4</v>
      </c>
      <c r="C32" s="163">
        <v>607.41511936339521</v>
      </c>
      <c r="D32" s="163">
        <v>580.22546579165726</v>
      </c>
      <c r="E32" s="163">
        <v>574.94699679689506</v>
      </c>
      <c r="F32" s="163">
        <v>602.77141804618611</v>
      </c>
      <c r="G32" s="163">
        <v>598.63350905819846</v>
      </c>
      <c r="H32" s="163">
        <v>602.57201839768959</v>
      </c>
      <c r="I32" s="163">
        <v>624.93649458521713</v>
      </c>
      <c r="J32" s="163">
        <v>621.27328923110292</v>
      </c>
      <c r="K32" s="163">
        <v>717.5416451112261</v>
      </c>
      <c r="L32" s="163">
        <v>748.68919935093209</v>
      </c>
      <c r="M32" s="163">
        <v>730.71749626148255</v>
      </c>
      <c r="N32" s="163">
        <v>689.69203890830113</v>
      </c>
    </row>
    <row r="33" spans="2:14" ht="11.25" customHeight="1" x14ac:dyDescent="0.25">
      <c r="B33" s="160" t="s">
        <v>49</v>
      </c>
      <c r="C33" s="173">
        <v>58017</v>
      </c>
      <c r="D33" s="173">
        <v>46137</v>
      </c>
      <c r="E33" s="173">
        <v>48059</v>
      </c>
      <c r="F33" s="173">
        <v>44339</v>
      </c>
      <c r="G33" s="173">
        <v>44449</v>
      </c>
      <c r="H33" s="173">
        <v>38076</v>
      </c>
      <c r="I33" s="173">
        <v>37115</v>
      </c>
      <c r="J33" s="173">
        <v>40528</v>
      </c>
      <c r="K33" s="173">
        <v>34829</v>
      </c>
      <c r="L33" s="173">
        <v>41245</v>
      </c>
      <c r="M33" s="173">
        <v>34685</v>
      </c>
      <c r="N33" s="173">
        <v>39435</v>
      </c>
    </row>
    <row r="34" spans="2:14" ht="11.25" customHeight="1" x14ac:dyDescent="0.25">
      <c r="B34" s="162" t="s">
        <v>4</v>
      </c>
      <c r="C34" s="163">
        <v>665.83920751518576</v>
      </c>
      <c r="D34" s="163">
        <v>673.82686613338046</v>
      </c>
      <c r="E34" s="163">
        <v>753.89667258015663</v>
      </c>
      <c r="F34" s="163">
        <v>762.56405924837804</v>
      </c>
      <c r="G34" s="163">
        <v>741.98674552839736</v>
      </c>
      <c r="H34" s="163">
        <v>702.76468078297523</v>
      </c>
      <c r="I34" s="163">
        <v>682.04091662065161</v>
      </c>
      <c r="J34" s="163">
        <v>686.62363380868112</v>
      </c>
      <c r="K34" s="163">
        <v>657.91077368993115</v>
      </c>
      <c r="L34" s="163">
        <v>697.13382644082708</v>
      </c>
      <c r="M34" s="163">
        <v>698.13597965015856</v>
      </c>
      <c r="N34" s="163"/>
    </row>
    <row r="38" spans="2:14" ht="11.25" customHeight="1" x14ac:dyDescent="0.25">
      <c r="E38" s="193"/>
    </row>
    <row r="39" spans="2:14" ht="11.25" customHeight="1" x14ac:dyDescent="0.25">
      <c r="E39" s="193"/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38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J1" sqref="J1"/>
    </sheetView>
  </sheetViews>
  <sheetFormatPr defaultRowHeight="11.25" customHeight="1" x14ac:dyDescent="0.25"/>
  <cols>
    <col min="1" max="1" width="1.42578125" style="159" customWidth="1"/>
    <col min="2" max="2" width="18.28515625" style="159" customWidth="1"/>
    <col min="3" max="16384" width="9.140625" style="159"/>
  </cols>
  <sheetData>
    <row r="2" spans="2:17" ht="11.25" customHeight="1" x14ac:dyDescent="0.25">
      <c r="B2" s="157" t="s">
        <v>80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7" ht="11.25" customHeight="1" x14ac:dyDescent="0.25">
      <c r="B3" s="178" t="s">
        <v>78</v>
      </c>
      <c r="C3" s="182">
        <f ca="1">'IL Member'!C4</f>
        <v>41343</v>
      </c>
      <c r="D3" s="182">
        <f ca="1">'IL Member'!D4</f>
        <v>32365</v>
      </c>
      <c r="E3" s="182">
        <f ca="1">'IL Member'!E4</f>
        <v>37675.111040131625</v>
      </c>
      <c r="F3" s="182">
        <f ca="1">'IL Member'!F4</f>
        <v>44147.693953446636</v>
      </c>
      <c r="G3" s="182">
        <f ca="1">'IL Member'!G4</f>
        <v>33811.121885675813</v>
      </c>
      <c r="H3" s="182">
        <f ca="1">'IL Member'!H4</f>
        <v>26034.220131330396</v>
      </c>
      <c r="I3" s="182">
        <f ca="1">'IL Member'!I4</f>
        <v>25380.775707569712</v>
      </c>
      <c r="J3" s="182">
        <f ca="1">'IL Member'!J4</f>
        <v>29805.843103558487</v>
      </c>
      <c r="K3" s="182">
        <f ca="1">'IL Member'!K4</f>
        <v>24128.81795482837</v>
      </c>
      <c r="L3" s="182">
        <f ca="1">'IL Member'!L4</f>
        <v>28862.871257261912</v>
      </c>
      <c r="M3" s="182">
        <f ca="1">'IL Member'!M4</f>
        <v>22289.939504160826</v>
      </c>
      <c r="N3" s="182">
        <f ca="1">'IL Member'!N4</f>
        <v>21943.401300435227</v>
      </c>
    </row>
    <row r="4" spans="2:17" ht="11.25" customHeight="1" x14ac:dyDescent="0.25">
      <c r="B4" s="180" t="s">
        <v>81</v>
      </c>
      <c r="C4" s="183">
        <f ca="1">'IL Provider'!C4</f>
        <v>35553</v>
      </c>
      <c r="D4" s="183">
        <f ca="1">'IL Provider'!D4</f>
        <v>25254</v>
      </c>
      <c r="E4" s="183">
        <f ca="1">'IL Provider'!E4</f>
        <v>28387.084567496939</v>
      </c>
      <c r="F4" s="183">
        <f ca="1">'IL Provider'!F4</f>
        <v>29788.61540393078</v>
      </c>
      <c r="G4" s="183">
        <f ca="1">'IL Provider'!G4</f>
        <v>28575.476585754423</v>
      </c>
      <c r="H4" s="183">
        <f ca="1">'IL Provider'!H4</f>
        <v>24178.865556874942</v>
      </c>
      <c r="I4" s="183">
        <f ca="1">'IL Provider'!I4</f>
        <v>29209.477748858757</v>
      </c>
      <c r="J4" s="183">
        <f ca="1">'IL Provider'!J4</f>
        <v>30456.497046614266</v>
      </c>
      <c r="K4" s="183">
        <f ca="1">'IL Provider'!K4</f>
        <v>25748.458543582292</v>
      </c>
      <c r="L4" s="183">
        <f ca="1">'IL Provider'!L4</f>
        <v>28879.62377203401</v>
      </c>
      <c r="M4" s="183">
        <f ca="1">'IL Provider'!M4</f>
        <v>22890.678674316074</v>
      </c>
      <c r="N4" s="183">
        <f ca="1">'IL Provider'!N4</f>
        <v>28377.889908300305</v>
      </c>
    </row>
    <row r="5" spans="2:17" ht="11.25" customHeight="1" x14ac:dyDescent="0.25">
      <c r="B5" s="190" t="s">
        <v>106</v>
      </c>
      <c r="C5" s="185">
        <f ca="1">C3+C4</f>
        <v>76896</v>
      </c>
      <c r="D5" s="185">
        <f t="shared" ref="D5:N5" ca="1" si="0">D3+D4</f>
        <v>57619</v>
      </c>
      <c r="E5" s="185">
        <f t="shared" ca="1" si="0"/>
        <v>66062.195607628557</v>
      </c>
      <c r="F5" s="185">
        <f t="shared" ca="1" si="0"/>
        <v>73936.309357377409</v>
      </c>
      <c r="G5" s="185">
        <f t="shared" ca="1" si="0"/>
        <v>62386.598471430232</v>
      </c>
      <c r="H5" s="185">
        <f t="shared" ca="1" si="0"/>
        <v>50213.085688205334</v>
      </c>
      <c r="I5" s="185">
        <f t="shared" ca="1" si="0"/>
        <v>54590.253456428472</v>
      </c>
      <c r="J5" s="185">
        <f t="shared" ca="1" si="0"/>
        <v>60262.340150172749</v>
      </c>
      <c r="K5" s="185">
        <f t="shared" ca="1" si="0"/>
        <v>49877.276498410662</v>
      </c>
      <c r="L5" s="185">
        <f t="shared" ca="1" si="0"/>
        <v>57742.495029295926</v>
      </c>
      <c r="M5" s="185">
        <f t="shared" ca="1" si="0"/>
        <v>45180.6181784769</v>
      </c>
      <c r="N5" s="185">
        <f t="shared" ca="1" si="0"/>
        <v>50321.291208735536</v>
      </c>
    </row>
    <row r="6" spans="2:17" ht="11.25" customHeight="1" x14ac:dyDescent="0.25">
      <c r="B6" s="178" t="s">
        <v>24</v>
      </c>
      <c r="C6" s="164">
        <v>854</v>
      </c>
      <c r="D6" s="164">
        <v>812</v>
      </c>
      <c r="E6" s="164">
        <v>771</v>
      </c>
      <c r="F6" s="164">
        <v>770</v>
      </c>
      <c r="G6" s="164">
        <v>760</v>
      </c>
      <c r="H6" s="164">
        <v>740</v>
      </c>
      <c r="I6" s="164">
        <v>740</v>
      </c>
      <c r="J6" s="164">
        <v>740</v>
      </c>
      <c r="K6" s="164">
        <v>740</v>
      </c>
      <c r="L6" s="164">
        <v>760</v>
      </c>
      <c r="M6" s="164">
        <v>760</v>
      </c>
      <c r="N6" s="164">
        <v>760</v>
      </c>
    </row>
    <row r="7" spans="2:17" ht="11.25" customHeight="1" x14ac:dyDescent="0.25">
      <c r="B7" s="178" t="s">
        <v>25</v>
      </c>
      <c r="C7" s="188">
        <f>'Shrinkage Breakdown'!C21</f>
        <v>0.2</v>
      </c>
      <c r="D7" s="188">
        <f>'Shrinkage Breakdown'!D21</f>
        <v>0.2696360153256705</v>
      </c>
      <c r="E7" s="188">
        <f>'Shrinkage Breakdown'!E21</f>
        <v>0.3</v>
      </c>
      <c r="F7" s="188">
        <f>'Shrinkage Breakdown'!F21</f>
        <v>0.3</v>
      </c>
      <c r="G7" s="188">
        <f>'Shrinkage Breakdown'!G21</f>
        <v>0.2696360153256705</v>
      </c>
      <c r="H7" s="188">
        <f>'Shrinkage Breakdown'!H21</f>
        <v>0.2696360153256705</v>
      </c>
      <c r="I7" s="188">
        <f>'Shrinkage Breakdown'!I21</f>
        <v>0.2696360153256705</v>
      </c>
      <c r="J7" s="188">
        <f>'Shrinkage Breakdown'!J21</f>
        <v>0.2696360153256705</v>
      </c>
      <c r="K7" s="188">
        <f>'Shrinkage Breakdown'!K21</f>
        <v>0.2696360153256705</v>
      </c>
      <c r="L7" s="188">
        <f>'Shrinkage Breakdown'!L21</f>
        <v>0.3</v>
      </c>
      <c r="M7" s="188">
        <f>'Shrinkage Breakdown'!M21</f>
        <v>0.3</v>
      </c>
      <c r="N7" s="188">
        <f>'Shrinkage Breakdown'!N21</f>
        <v>0.32</v>
      </c>
    </row>
    <row r="8" spans="2:17" ht="11.25" customHeight="1" x14ac:dyDescent="0.25">
      <c r="B8" s="178" t="s">
        <v>82</v>
      </c>
      <c r="C8" s="187">
        <f ca="1">'IL Member'!C7</f>
        <v>80.078125</v>
      </c>
      <c r="D8" s="187">
        <f ca="1">'IL Member'!D7</f>
        <v>61.375</v>
      </c>
      <c r="E8" s="187">
        <f ca="1">'IL Member'!E7</f>
        <v>67.046875</v>
      </c>
      <c r="F8" s="187">
        <f ca="1">'IL Member'!F7</f>
        <v>70.486111111111114</v>
      </c>
      <c r="G8" s="187">
        <f ca="1">'IL Member'!G7</f>
        <v>54.680555555555557</v>
      </c>
      <c r="H8" s="187">
        <f ca="1">'IL Member'!H7</f>
        <v>42.305555555555543</v>
      </c>
      <c r="I8" s="187">
        <f ca="1">'IL Member'!I7</f>
        <v>41.374999999999986</v>
      </c>
      <c r="J8" s="187">
        <f ca="1">'IL Member'!J7</f>
        <v>47.708333333333329</v>
      </c>
      <c r="K8" s="187">
        <f ca="1">'IL Member'!K7</f>
        <v>39.597222222222214</v>
      </c>
      <c r="L8" s="187">
        <f ca="1">'IL Member'!L7</f>
        <v>49.152298850574709</v>
      </c>
      <c r="M8" s="187">
        <f ca="1">'IL Member'!M7</f>
        <v>37.930555555555557</v>
      </c>
      <c r="N8" s="187">
        <f ca="1">'IL Member'!N7</f>
        <v>37.361111111111107</v>
      </c>
      <c r="Q8" s="186"/>
    </row>
    <row r="9" spans="2:17" ht="11.25" customHeight="1" x14ac:dyDescent="0.25">
      <c r="B9" s="180" t="s">
        <v>83</v>
      </c>
      <c r="C9" s="189">
        <f ca="1">'IL Provider'!C7</f>
        <v>67.328125</v>
      </c>
      <c r="D9" s="189">
        <f ca="1">'IL Provider'!D7</f>
        <v>47.25</v>
      </c>
      <c r="E9" s="189">
        <f ca="1">'IL Provider'!E7</f>
        <v>49.890625</v>
      </c>
      <c r="F9" s="189">
        <f ca="1">'IL Provider'!F7</f>
        <v>47.4861111111111</v>
      </c>
      <c r="G9" s="189">
        <f ca="1">'IL Provider'!G7</f>
        <v>45.180555555555557</v>
      </c>
      <c r="H9" s="189">
        <f ca="1">'IL Provider'!H7</f>
        <v>38.93055555555555</v>
      </c>
      <c r="I9" s="189">
        <f ca="1">'IL Provider'!I7</f>
        <v>44.972222222222221</v>
      </c>
      <c r="J9" s="189">
        <f ca="1">'IL Provider'!J7</f>
        <v>46.624999999999986</v>
      </c>
      <c r="K9" s="189">
        <f ca="1">'IL Provider'!K7</f>
        <v>40.124999999999986</v>
      </c>
      <c r="L9" s="189">
        <f ca="1">'IL Provider'!L7</f>
        <v>45.583333333333329</v>
      </c>
      <c r="M9" s="189">
        <f ca="1">'IL Provider'!M7</f>
        <v>37.124999999999993</v>
      </c>
      <c r="N9" s="189">
        <f ca="1">'IL Provider'!N7</f>
        <v>44.944444444444443</v>
      </c>
    </row>
    <row r="10" spans="2:17" ht="11.25" customHeight="1" x14ac:dyDescent="0.25">
      <c r="B10" s="190" t="s">
        <v>84</v>
      </c>
      <c r="C10" s="191">
        <f ca="1">SUM(C8:C9)</f>
        <v>147.40625</v>
      </c>
      <c r="D10" s="191">
        <f t="shared" ref="D10:N10" ca="1" si="1">SUM(D8:D9)</f>
        <v>108.625</v>
      </c>
      <c r="E10" s="191">
        <f t="shared" ca="1" si="1"/>
        <v>116.9375</v>
      </c>
      <c r="F10" s="191">
        <f t="shared" ca="1" si="1"/>
        <v>117.97222222222221</v>
      </c>
      <c r="G10" s="191">
        <f t="shared" ca="1" si="1"/>
        <v>99.861111111111114</v>
      </c>
      <c r="H10" s="191">
        <f t="shared" ca="1" si="1"/>
        <v>81.236111111111086</v>
      </c>
      <c r="I10" s="191">
        <f t="shared" ca="1" si="1"/>
        <v>86.3472222222222</v>
      </c>
      <c r="J10" s="191">
        <f t="shared" ca="1" si="1"/>
        <v>94.333333333333314</v>
      </c>
      <c r="K10" s="191">
        <f t="shared" ca="1" si="1"/>
        <v>79.7222222222222</v>
      </c>
      <c r="L10" s="191">
        <f t="shared" ca="1" si="1"/>
        <v>94.735632183908038</v>
      </c>
      <c r="M10" s="191">
        <f t="shared" ca="1" si="1"/>
        <v>75.055555555555543</v>
      </c>
      <c r="N10" s="191">
        <f t="shared" ca="1" si="1"/>
        <v>82.305555555555543</v>
      </c>
    </row>
    <row r="11" spans="2:17" ht="11.25" customHeight="1" x14ac:dyDescent="0.25">
      <c r="B11" s="178" t="s">
        <v>85</v>
      </c>
      <c r="C11" s="187">
        <f ca="1">'IL Member'!C8</f>
        <v>100.09765625</v>
      </c>
      <c r="D11" s="187">
        <f ca="1">'IL Member'!D8</f>
        <v>84.033442622950815</v>
      </c>
      <c r="E11" s="187">
        <f ca="1">'IL Member'!E8</f>
        <v>95.78125</v>
      </c>
      <c r="F11" s="187">
        <f ca="1">'IL Member'!F8</f>
        <v>100.69444444444446</v>
      </c>
      <c r="G11" s="187">
        <f ca="1">'IL Member'!G8</f>
        <v>74.86754098360656</v>
      </c>
      <c r="H11" s="187">
        <f ca="1">'IL Member'!H8</f>
        <v>57.923934426229494</v>
      </c>
      <c r="I11" s="187">
        <f ca="1">'IL Member'!I8</f>
        <v>56.649836065573751</v>
      </c>
      <c r="J11" s="187">
        <f ca="1">'IL Member'!J8</f>
        <v>65.321311475409829</v>
      </c>
      <c r="K11" s="187">
        <f ca="1">'IL Member'!K8</f>
        <v>54.21573770491802</v>
      </c>
      <c r="L11" s="187">
        <f ca="1">'IL Member'!L8</f>
        <v>70.217569786535307</v>
      </c>
      <c r="M11" s="187">
        <f ca="1">'IL Member'!M8</f>
        <v>54.186507936507944</v>
      </c>
      <c r="N11" s="187">
        <f ca="1">'IL Member'!N8</f>
        <v>54.942810457516337</v>
      </c>
    </row>
    <row r="12" spans="2:17" ht="11.25" customHeight="1" x14ac:dyDescent="0.25">
      <c r="B12" s="180" t="s">
        <v>86</v>
      </c>
      <c r="C12" s="189">
        <f ca="1">'IL Provider'!C8</f>
        <v>84.16015625</v>
      </c>
      <c r="D12" s="189">
        <f ca="1">'IL Provider'!D8</f>
        <v>64.693770491803278</v>
      </c>
      <c r="E12" s="189">
        <f ca="1">'IL Provider'!E8</f>
        <v>71.272321428571431</v>
      </c>
      <c r="F12" s="189">
        <f ca="1">'IL Provider'!F8</f>
        <v>67.837301587301582</v>
      </c>
      <c r="G12" s="189">
        <f ca="1">'IL Provider'!G8</f>
        <v>61.860327868852458</v>
      </c>
      <c r="H12" s="189">
        <f ca="1">'IL Provider'!H8</f>
        <v>53.302950819672127</v>
      </c>
      <c r="I12" s="189">
        <f ca="1">'IL Provider'!I8</f>
        <v>61.575081967213116</v>
      </c>
      <c r="J12" s="189">
        <f ca="1">'IL Provider'!J8</f>
        <v>63.838032786885229</v>
      </c>
      <c r="K12" s="189">
        <f ca="1">'IL Provider'!K8</f>
        <v>54.938360655737682</v>
      </c>
      <c r="L12" s="189">
        <f ca="1">'IL Provider'!L8</f>
        <v>65.11904761904762</v>
      </c>
      <c r="M12" s="189">
        <f ca="1">'IL Provider'!M8</f>
        <v>53.035714285714278</v>
      </c>
      <c r="N12" s="189">
        <f ca="1">'IL Provider'!N8</f>
        <v>66.094771241830074</v>
      </c>
    </row>
    <row r="13" spans="2:17" ht="11.25" customHeight="1" x14ac:dyDescent="0.25">
      <c r="B13" s="190" t="s">
        <v>87</v>
      </c>
      <c r="C13" s="191">
        <f ca="1">SUM(C11:C12)</f>
        <v>184.2578125</v>
      </c>
      <c r="D13" s="191">
        <f t="shared" ref="D13:N13" ca="1" si="2">SUM(D11:D12)</f>
        <v>148.72721311475408</v>
      </c>
      <c r="E13" s="191">
        <f t="shared" ca="1" si="2"/>
        <v>167.05357142857144</v>
      </c>
      <c r="F13" s="191">
        <f t="shared" ca="1" si="2"/>
        <v>168.53174603174602</v>
      </c>
      <c r="G13" s="191">
        <f t="shared" ca="1" si="2"/>
        <v>136.72786885245901</v>
      </c>
      <c r="H13" s="191">
        <f t="shared" ca="1" si="2"/>
        <v>111.22688524590163</v>
      </c>
      <c r="I13" s="191">
        <f t="shared" ca="1" si="2"/>
        <v>118.22491803278686</v>
      </c>
      <c r="J13" s="191">
        <f t="shared" ca="1" si="2"/>
        <v>129.15934426229506</v>
      </c>
      <c r="K13" s="191">
        <f t="shared" ca="1" si="2"/>
        <v>109.15409836065569</v>
      </c>
      <c r="L13" s="191">
        <f t="shared" ca="1" si="2"/>
        <v>135.33661740558293</v>
      </c>
      <c r="M13" s="191">
        <f t="shared" ca="1" si="2"/>
        <v>107.22222222222223</v>
      </c>
      <c r="N13" s="191">
        <f t="shared" ca="1" si="2"/>
        <v>121.03758169934642</v>
      </c>
    </row>
    <row r="14" spans="2:17" ht="11.25" customHeight="1" x14ac:dyDescent="0.25">
      <c r="B14" s="178" t="s">
        <v>26</v>
      </c>
      <c r="C14" s="187">
        <f>'IL Member'!C19+'IL Provider'!C19</f>
        <v>0</v>
      </c>
      <c r="D14" s="187">
        <f>'IL Member'!D19+'IL Provider'!D19</f>
        <v>9</v>
      </c>
      <c r="E14" s="187">
        <f>'IL Member'!E19+'IL Provider'!E19</f>
        <v>10</v>
      </c>
      <c r="F14" s="187">
        <f>'IL Member'!F19+'IL Provider'!F19</f>
        <v>0</v>
      </c>
      <c r="G14" s="187">
        <f>'IL Member'!G19+'IL Provider'!G19</f>
        <v>0</v>
      </c>
      <c r="H14" s="187">
        <f>'IL Member'!H19+'IL Provider'!H19</f>
        <v>0</v>
      </c>
      <c r="I14" s="187">
        <f>'IL Member'!I19+'IL Provider'!I19</f>
        <v>0</v>
      </c>
      <c r="J14" s="187">
        <f>'IL Member'!J19+'IL Provider'!J19</f>
        <v>0</v>
      </c>
      <c r="K14" s="187">
        <f>'IL Member'!K19+'IL Provider'!K19</f>
        <v>0</v>
      </c>
      <c r="L14" s="187">
        <f>'IL Member'!L19+'IL Provider'!L19</f>
        <v>0</v>
      </c>
      <c r="M14" s="187">
        <f>'IL Member'!M19+'IL Provider'!M19</f>
        <v>0</v>
      </c>
      <c r="N14" s="187">
        <f>'IL Member'!N19+'IL Provider'!N19</f>
        <v>0</v>
      </c>
    </row>
    <row r="15" spans="2:17" ht="11.25" customHeight="1" x14ac:dyDescent="0.25">
      <c r="B15" s="178" t="s">
        <v>27</v>
      </c>
      <c r="C15" s="187">
        <f>'IL Member'!C17+'IL Provider'!C17</f>
        <v>188</v>
      </c>
      <c r="D15" s="187">
        <f>'IL Member'!D17+'IL Provider'!D17</f>
        <v>174.84</v>
      </c>
      <c r="E15" s="187">
        <f>'IL Member'!E17+'IL Provider'!E17</f>
        <v>170.97120000000001</v>
      </c>
      <c r="F15" s="187">
        <f>'IL Member'!F17+'IL Provider'!F17</f>
        <v>168.30321600000002</v>
      </c>
      <c r="G15" s="187">
        <f>'IL Member'!G17+'IL Provider'!G17</f>
        <v>158.20502304000001</v>
      </c>
      <c r="H15" s="187">
        <f>'IL Member'!H17+'IL Provider'!H17</f>
        <v>148.71272165760001</v>
      </c>
      <c r="I15" s="187">
        <f>'IL Member'!I17+'IL Provider'!I17</f>
        <v>139.78995835814402</v>
      </c>
      <c r="J15" s="187">
        <f>'IL Member'!J17+'IL Provider'!J17</f>
        <v>132.8004604402368</v>
      </c>
      <c r="K15" s="187">
        <f>'IL Member'!K17+'IL Provider'!K17</f>
        <v>126.16043741822496</v>
      </c>
      <c r="L15" s="187">
        <f>'IL Member'!L17+'IL Provider'!L17</f>
        <v>119.85241554731371</v>
      </c>
      <c r="M15" s="187">
        <f>'IL Member'!M17+'IL Provider'!M17</f>
        <v>116.2568430808943</v>
      </c>
      <c r="N15" s="187">
        <f>'IL Member'!N17+'IL Provider'!N17</f>
        <v>112.76913778846748</v>
      </c>
    </row>
    <row r="16" spans="2:17" ht="11.25" customHeight="1" x14ac:dyDescent="0.25">
      <c r="B16" s="178" t="s">
        <v>28</v>
      </c>
      <c r="C16" s="187">
        <f>'IL Member'!C25+'IL Provider'!C25</f>
        <v>174.84</v>
      </c>
      <c r="D16" s="187">
        <f>'IL Member'!D25+'IL Provider'!D25</f>
        <v>170.97120000000001</v>
      </c>
      <c r="E16" s="187">
        <f>'IL Member'!E25+'IL Provider'!E25</f>
        <v>168.30321600000002</v>
      </c>
      <c r="F16" s="187">
        <f>'IL Member'!F25+'IL Provider'!F25</f>
        <v>158.20502304000001</v>
      </c>
      <c r="G16" s="187">
        <f>'IL Member'!G25+'IL Provider'!G25</f>
        <v>148.71272165760001</v>
      </c>
      <c r="H16" s="187">
        <f>'IL Member'!H25+'IL Provider'!H25</f>
        <v>139.78995835814402</v>
      </c>
      <c r="I16" s="187">
        <f>'IL Member'!I25+'IL Provider'!I25</f>
        <v>132.8004604402368</v>
      </c>
      <c r="J16" s="187">
        <f>'IL Member'!J25+'IL Provider'!J25</f>
        <v>126.16043741822496</v>
      </c>
      <c r="K16" s="187">
        <f>'IL Member'!K25+'IL Provider'!K25</f>
        <v>119.85241554731371</v>
      </c>
      <c r="L16" s="187">
        <f>'IL Member'!L25+'IL Provider'!L25</f>
        <v>116.2568430808943</v>
      </c>
      <c r="M16" s="187">
        <f>'IL Member'!M25+'IL Provider'!M25</f>
        <v>112.76913778846748</v>
      </c>
      <c r="N16" s="187">
        <f>'IL Member'!N25+'IL Provider'!N25</f>
        <v>109.38606365481346</v>
      </c>
    </row>
    <row r="17" spans="2:14" ht="11.25" customHeight="1" x14ac:dyDescent="0.25">
      <c r="B17" s="178" t="s">
        <v>29</v>
      </c>
      <c r="C17" s="187">
        <f>'IL Member'!C23+'IL Provider'!C23</f>
        <v>13.160000000000002</v>
      </c>
      <c r="D17" s="187">
        <f>'IL Member'!D23+'IL Provider'!D23</f>
        <v>12.868800000000002</v>
      </c>
      <c r="E17" s="187">
        <f>'IL Member'!E23+'IL Provider'!E23</f>
        <v>12.667984000000002</v>
      </c>
      <c r="F17" s="187">
        <f>'IL Member'!F23+'IL Provider'!F23</f>
        <v>10.09819296</v>
      </c>
      <c r="G17" s="187">
        <f>'IL Member'!G23+'IL Provider'!G23</f>
        <v>9.4923013824000009</v>
      </c>
      <c r="H17" s="187">
        <f>'IL Member'!H23+'IL Provider'!H23</f>
        <v>8.9227632994560011</v>
      </c>
      <c r="I17" s="187">
        <f>'IL Member'!I23+'IL Provider'!I23</f>
        <v>6.989497917907201</v>
      </c>
      <c r="J17" s="187">
        <f>'IL Member'!J23+'IL Provider'!J23</f>
        <v>6.6400230220118406</v>
      </c>
      <c r="K17" s="187">
        <f>'IL Member'!K23+'IL Provider'!K23</f>
        <v>6.3080218709112481</v>
      </c>
      <c r="L17" s="187">
        <f>'IL Member'!L23+'IL Provider'!L23</f>
        <v>3.5955724664194113</v>
      </c>
      <c r="M17" s="187">
        <f>'IL Member'!M23+'IL Provider'!M23</f>
        <v>3.487705292426829</v>
      </c>
      <c r="N17" s="187">
        <f>'IL Member'!N23+'IL Provider'!N23</f>
        <v>3.383074133654024</v>
      </c>
    </row>
    <row r="18" spans="2:14" ht="11.25" customHeight="1" x14ac:dyDescent="0.25">
      <c r="B18" s="178" t="s">
        <v>30</v>
      </c>
      <c r="C18" s="188">
        <v>7.0000000000000007E-2</v>
      </c>
      <c r="D18" s="188">
        <v>7.0000000000000007E-2</v>
      </c>
      <c r="E18" s="188">
        <v>7.0000000000000007E-2</v>
      </c>
      <c r="F18" s="188">
        <v>0.06</v>
      </c>
      <c r="G18" s="188">
        <v>0.06</v>
      </c>
      <c r="H18" s="188">
        <v>0.06</v>
      </c>
      <c r="I18" s="188">
        <v>0.05</v>
      </c>
      <c r="J18" s="188">
        <v>0.05</v>
      </c>
      <c r="K18" s="188">
        <v>0.05</v>
      </c>
      <c r="L18" s="188">
        <v>0.03</v>
      </c>
      <c r="M18" s="188">
        <v>0.03</v>
      </c>
      <c r="N18" s="188">
        <v>0.03</v>
      </c>
    </row>
    <row r="19" spans="2:14" ht="11.25" customHeight="1" x14ac:dyDescent="0.25">
      <c r="B19" s="178" t="s">
        <v>31</v>
      </c>
      <c r="C19" s="187">
        <f t="shared" ref="C19:N19" ca="1" si="3">C16-C13</f>
        <v>-9.4178124999999966</v>
      </c>
      <c r="D19" s="187">
        <f t="shared" ca="1" si="3"/>
        <v>22.243986885245931</v>
      </c>
      <c r="E19" s="187">
        <f t="shared" ca="1" si="3"/>
        <v>1.2496445714285755</v>
      </c>
      <c r="F19" s="187">
        <f t="shared" ca="1" si="3"/>
        <v>-10.32672299174601</v>
      </c>
      <c r="G19" s="187">
        <f t="shared" ca="1" si="3"/>
        <v>11.984852805141003</v>
      </c>
      <c r="H19" s="187">
        <f t="shared" ca="1" si="3"/>
        <v>28.563073112242392</v>
      </c>
      <c r="I19" s="187">
        <f t="shared" ca="1" si="3"/>
        <v>14.575542407449944</v>
      </c>
      <c r="J19" s="187">
        <f t="shared" ca="1" si="3"/>
        <v>-2.9989068440701061</v>
      </c>
      <c r="K19" s="187">
        <f t="shared" ca="1" si="3"/>
        <v>10.698317186658016</v>
      </c>
      <c r="L19" s="187">
        <f t="shared" ca="1" si="3"/>
        <v>-19.079774324688628</v>
      </c>
      <c r="M19" s="187">
        <f t="shared" ca="1" si="3"/>
        <v>5.5469155662452465</v>
      </c>
      <c r="N19" s="187">
        <f t="shared" ca="1" si="3"/>
        <v>-11.651518044532963</v>
      </c>
    </row>
    <row r="21" spans="2:14" ht="11.25" customHeight="1" x14ac:dyDescent="0.25">
      <c r="B21" s="167" t="s">
        <v>32</v>
      </c>
    </row>
    <row r="22" spans="2:14" ht="11.25" customHeight="1" x14ac:dyDescent="0.25">
      <c r="B22" s="160" t="s">
        <v>68</v>
      </c>
      <c r="C22" s="168">
        <f>'IL Member'!C17+'IL Provider'!C17</f>
        <v>188</v>
      </c>
      <c r="D22" s="168">
        <f>'IL Member'!D17+'IL Provider'!D17</f>
        <v>174.84</v>
      </c>
      <c r="E22" s="168">
        <f>'IL Member'!E17+'IL Provider'!E17</f>
        <v>170.97120000000001</v>
      </c>
      <c r="F22" s="168">
        <f>'IL Member'!F17+'IL Provider'!F17</f>
        <v>168.30321600000002</v>
      </c>
      <c r="G22" s="168">
        <f>'IL Member'!G17+'IL Provider'!G17</f>
        <v>158.20502304000001</v>
      </c>
      <c r="H22" s="168">
        <f>'IL Member'!H17+'IL Provider'!H17</f>
        <v>148.71272165760001</v>
      </c>
      <c r="I22" s="168">
        <f>'IL Member'!I17+'IL Provider'!I17</f>
        <v>139.78995835814402</v>
      </c>
      <c r="J22" s="168">
        <f>'IL Member'!J17+'IL Provider'!J17</f>
        <v>132.8004604402368</v>
      </c>
      <c r="K22" s="168">
        <f>'IL Member'!K17+'IL Provider'!K17</f>
        <v>126.16043741822496</v>
      </c>
      <c r="L22" s="168">
        <f>'IL Member'!L17+'IL Provider'!L17</f>
        <v>119.85241554731371</v>
      </c>
      <c r="M22" s="168">
        <f>'IL Member'!M17+'IL Provider'!M17</f>
        <v>116.2568430808943</v>
      </c>
      <c r="N22" s="168">
        <f>'IL Member'!N17+'IL Provider'!N17</f>
        <v>112.76913778846748</v>
      </c>
    </row>
    <row r="23" spans="2:14" ht="11.25" customHeight="1" x14ac:dyDescent="0.25">
      <c r="B23" s="169" t="s">
        <v>19</v>
      </c>
    </row>
    <row r="24" spans="2:14" ht="11.25" customHeight="1" x14ac:dyDescent="0.25">
      <c r="B24" s="160"/>
      <c r="C24" s="168">
        <f>'IL Member'!C19+'IL Provider'!C19</f>
        <v>0</v>
      </c>
      <c r="D24" s="168">
        <f>'IL Member'!D19+'IL Provider'!D19</f>
        <v>9</v>
      </c>
      <c r="E24" s="168">
        <f>'IL Member'!E19+'IL Provider'!E19</f>
        <v>10</v>
      </c>
      <c r="F24" s="168">
        <f>'IL Member'!F19+'IL Provider'!F19</f>
        <v>0</v>
      </c>
      <c r="G24" s="168">
        <f>'IL Member'!G19+'IL Provider'!G19</f>
        <v>0</v>
      </c>
      <c r="H24" s="168">
        <f>'IL Member'!H19+'IL Provider'!H19</f>
        <v>0</v>
      </c>
      <c r="I24" s="168">
        <f>'IL Member'!I19+'IL Provider'!I19</f>
        <v>0</v>
      </c>
      <c r="J24" s="168">
        <f>'IL Member'!J19+'IL Provider'!J19</f>
        <v>0</v>
      </c>
      <c r="K24" s="168">
        <f>'IL Member'!K19+'IL Provider'!K19</f>
        <v>0</v>
      </c>
      <c r="L24" s="168">
        <f>'IL Member'!L19+'IL Provider'!L19</f>
        <v>0</v>
      </c>
      <c r="M24" s="168">
        <f>'IL Member'!M19+'IL Provider'!M19</f>
        <v>0</v>
      </c>
      <c r="N24" s="168">
        <f>'IL Member'!N19+'IL Provider'!N19</f>
        <v>0</v>
      </c>
    </row>
    <row r="25" spans="2:14" ht="11.25" customHeight="1" x14ac:dyDescent="0.25">
      <c r="B25" s="169" t="s">
        <v>179</v>
      </c>
    </row>
    <row r="26" spans="2:14" ht="11.25" customHeight="1" x14ac:dyDescent="0.25">
      <c r="B26" s="160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</row>
    <row r="27" spans="2:14" ht="11.25" customHeight="1" x14ac:dyDescent="0.25">
      <c r="B27" s="170" t="s">
        <v>29</v>
      </c>
    </row>
    <row r="28" spans="2:14" ht="11.25" customHeight="1" x14ac:dyDescent="0.25">
      <c r="B28" s="160" t="s">
        <v>68</v>
      </c>
      <c r="C28" s="168">
        <f t="shared" ref="C28:N28" si="4">C$18*(C22+C24)</f>
        <v>13.160000000000002</v>
      </c>
      <c r="D28" s="168">
        <f t="shared" si="4"/>
        <v>12.868800000000002</v>
      </c>
      <c r="E28" s="168">
        <f t="shared" si="4"/>
        <v>12.667984000000002</v>
      </c>
      <c r="F28" s="168">
        <f t="shared" si="4"/>
        <v>10.09819296</v>
      </c>
      <c r="G28" s="168">
        <f t="shared" si="4"/>
        <v>9.4923013824000009</v>
      </c>
      <c r="H28" s="168">
        <f t="shared" si="4"/>
        <v>8.9227632994560011</v>
      </c>
      <c r="I28" s="168">
        <f t="shared" si="4"/>
        <v>6.989497917907201</v>
      </c>
      <c r="J28" s="168">
        <f t="shared" si="4"/>
        <v>6.6400230220118406</v>
      </c>
      <c r="K28" s="168">
        <f t="shared" si="4"/>
        <v>6.3080218709112481</v>
      </c>
      <c r="L28" s="168">
        <f t="shared" si="4"/>
        <v>3.5955724664194113</v>
      </c>
      <c r="M28" s="168">
        <f t="shared" si="4"/>
        <v>3.487705292426829</v>
      </c>
      <c r="N28" s="168">
        <f t="shared" si="4"/>
        <v>3.383074133654024</v>
      </c>
    </row>
    <row r="29" spans="2:14" ht="11.25" customHeight="1" x14ac:dyDescent="0.25">
      <c r="B29" s="171" t="s">
        <v>28</v>
      </c>
    </row>
    <row r="30" spans="2:14" ht="11.25" customHeight="1" x14ac:dyDescent="0.25">
      <c r="B30" s="160" t="s">
        <v>68</v>
      </c>
      <c r="C30" s="168">
        <f>C22+C24-C28-C26</f>
        <v>174.84</v>
      </c>
      <c r="D30" s="168">
        <f t="shared" ref="D30:N30" si="5">D22+D24-D28-D26</f>
        <v>170.97120000000001</v>
      </c>
      <c r="E30" s="168">
        <f t="shared" si="5"/>
        <v>168.30321600000002</v>
      </c>
      <c r="F30" s="168">
        <f t="shared" si="5"/>
        <v>158.20502304000001</v>
      </c>
      <c r="G30" s="168">
        <f t="shared" si="5"/>
        <v>148.71272165760001</v>
      </c>
      <c r="H30" s="168">
        <f t="shared" si="5"/>
        <v>139.78995835814402</v>
      </c>
      <c r="I30" s="168">
        <f t="shared" si="5"/>
        <v>132.8004604402368</v>
      </c>
      <c r="J30" s="168">
        <f t="shared" si="5"/>
        <v>126.16043741822496</v>
      </c>
      <c r="K30" s="168">
        <f t="shared" si="5"/>
        <v>119.85241554731371</v>
      </c>
      <c r="L30" s="168">
        <f t="shared" si="5"/>
        <v>116.2568430808943</v>
      </c>
      <c r="M30" s="168">
        <f t="shared" si="5"/>
        <v>112.76913778846748</v>
      </c>
      <c r="N30" s="168">
        <f t="shared" si="5"/>
        <v>109.38606365481346</v>
      </c>
    </row>
    <row r="33" spans="2:14" ht="11.25" customHeight="1" x14ac:dyDescent="0.25">
      <c r="B33" s="157" t="s">
        <v>34</v>
      </c>
      <c r="C33" s="157" t="s">
        <v>35</v>
      </c>
      <c r="D33" s="157" t="s">
        <v>36</v>
      </c>
      <c r="E33" s="157" t="s">
        <v>37</v>
      </c>
      <c r="F33" s="157" t="s">
        <v>38</v>
      </c>
      <c r="G33" s="157" t="s">
        <v>39</v>
      </c>
      <c r="H33" s="157" t="s">
        <v>40</v>
      </c>
      <c r="I33" s="157" t="s">
        <v>41</v>
      </c>
      <c r="J33" s="157" t="s">
        <v>42</v>
      </c>
      <c r="K33" s="157" t="s">
        <v>43</v>
      </c>
      <c r="L33" s="157" t="s">
        <v>44</v>
      </c>
      <c r="M33" s="157" t="s">
        <v>45</v>
      </c>
      <c r="N33" s="157" t="s">
        <v>46</v>
      </c>
    </row>
    <row r="34" spans="2:14" ht="11.25" customHeight="1" x14ac:dyDescent="0.25">
      <c r="B34" s="160" t="s">
        <v>47</v>
      </c>
      <c r="C34" s="172">
        <v>82276</v>
      </c>
      <c r="D34" s="173">
        <v>70236</v>
      </c>
      <c r="E34" s="173">
        <v>81405</v>
      </c>
      <c r="F34" s="173">
        <v>70442</v>
      </c>
      <c r="G34" s="173">
        <v>81718</v>
      </c>
      <c r="H34" s="173">
        <v>79209</v>
      </c>
      <c r="I34" s="173">
        <v>68220</v>
      </c>
      <c r="J34" s="173">
        <v>83062</v>
      </c>
      <c r="K34" s="173">
        <v>74655</v>
      </c>
      <c r="L34" s="173">
        <v>89012</v>
      </c>
      <c r="M34" s="173">
        <v>75120</v>
      </c>
      <c r="N34" s="173">
        <v>73091</v>
      </c>
    </row>
    <row r="35" spans="2:14" ht="11.25" customHeight="1" x14ac:dyDescent="0.25">
      <c r="B35" s="162" t="s">
        <v>4</v>
      </c>
      <c r="C35" s="163">
        <v>621.61220416311085</v>
      </c>
      <c r="D35" s="163">
        <v>625.51478794835987</v>
      </c>
      <c r="E35" s="163">
        <v>644.24081827694158</v>
      </c>
      <c r="F35" s="163">
        <v>652.25167646634941</v>
      </c>
      <c r="G35" s="163">
        <v>623.10580802118716</v>
      </c>
      <c r="H35" s="163">
        <v>675.19760677644263</v>
      </c>
      <c r="I35" s="163">
        <v>670.92004414297867</v>
      </c>
      <c r="J35" s="163">
        <v>636.58697060389864</v>
      </c>
      <c r="K35" s="163">
        <v>668.56222587985917</v>
      </c>
      <c r="L35" s="163">
        <v>655.27401332926729</v>
      </c>
      <c r="M35" s="163">
        <v>672.08929411119516</v>
      </c>
      <c r="N35" s="163">
        <v>655.34446225037527</v>
      </c>
    </row>
    <row r="36" spans="2:14" ht="11.25" customHeight="1" x14ac:dyDescent="0.25">
      <c r="B36" s="160" t="s">
        <v>49</v>
      </c>
      <c r="C36" s="173">
        <v>135426</v>
      </c>
      <c r="D36" s="173">
        <v>104256</v>
      </c>
      <c r="E36" s="173">
        <v>102506</v>
      </c>
      <c r="F36" s="173">
        <v>111845</v>
      </c>
      <c r="G36" s="173">
        <v>91174</v>
      </c>
      <c r="H36" s="173">
        <v>73798</v>
      </c>
      <c r="I36" s="173">
        <v>65215</v>
      </c>
      <c r="J36" s="173">
        <v>78359</v>
      </c>
      <c r="K36" s="173">
        <v>57385</v>
      </c>
      <c r="L36" s="173">
        <v>67717</v>
      </c>
      <c r="M36" s="173">
        <v>54512</v>
      </c>
      <c r="N36" s="173"/>
    </row>
    <row r="37" spans="2:14" ht="11.25" customHeight="1" x14ac:dyDescent="0.25">
      <c r="B37" s="162" t="s">
        <v>4</v>
      </c>
      <c r="C37" s="163">
        <v>671.97064047330741</v>
      </c>
      <c r="D37" s="163">
        <v>641.99839254967526</v>
      </c>
      <c r="E37" s="163">
        <v>669.79075526903466</v>
      </c>
      <c r="F37" s="163">
        <v>660.20697932265887</v>
      </c>
      <c r="G37" s="163">
        <v>681.6565560778256</v>
      </c>
      <c r="H37" s="163">
        <v>705.74639069098373</v>
      </c>
      <c r="I37" s="163">
        <v>776.32289268987415</v>
      </c>
      <c r="J37" s="163">
        <v>813.191681719386</v>
      </c>
      <c r="K37" s="163">
        <v>861.32849052368181</v>
      </c>
      <c r="L37" s="163">
        <v>831.11965298273049</v>
      </c>
      <c r="M37" s="163">
        <v>757.72657234542771</v>
      </c>
      <c r="N37" s="163"/>
    </row>
    <row r="38" spans="2:14" ht="11.25" customHeight="1" x14ac:dyDescent="0.25">
      <c r="C38" s="186"/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N32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F4" sqref="F4"/>
    </sheetView>
  </sheetViews>
  <sheetFormatPr defaultRowHeight="11.25" customHeight="1" x14ac:dyDescent="0.25"/>
  <cols>
    <col min="1" max="1" width="1.42578125" style="159" customWidth="1"/>
    <col min="2" max="2" width="18.7109375" style="159" customWidth="1"/>
    <col min="3" max="16384" width="9.140625" style="159"/>
  </cols>
  <sheetData>
    <row r="2" spans="2:14" ht="11.25" customHeight="1" x14ac:dyDescent="0.25">
      <c r="B2" s="157" t="s">
        <v>73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OFFSET(Membership!$N$50,COLUMN()-2,0)</f>
        <v>0.15097405890319218</v>
      </c>
      <c r="D3" s="161">
        <f ca="1">OFFSET(Membership!$N$50,COLUMN()-2,0)</f>
        <v>0.11025479444874405</v>
      </c>
      <c r="E3" s="161">
        <f ca="1">OFFSET(Membership!$N$50,COLUMN()-2,0)</f>
        <v>9.9709384167365259E-2</v>
      </c>
      <c r="F3" s="161">
        <f ca="1">OFFSET(Membership!$N$50,COLUMN()-2,0)</f>
        <v>0.11586068370939058</v>
      </c>
      <c r="G3" s="161">
        <f ca="1">OFFSET(Membership!$N$50,COLUMN()-2,0)</f>
        <v>8.8247272831301432E-2</v>
      </c>
      <c r="H3" s="161">
        <f ca="1">OFFSET(Membership!$N$50,COLUMN()-2,0)</f>
        <v>6.7645914364048029E-2</v>
      </c>
      <c r="I3" s="161">
        <f ca="1">OFFSET(Membership!$N$50,COLUMN()-2,0)</f>
        <v>6.2278610251780733E-2</v>
      </c>
      <c r="J3" s="161">
        <f ca="1">OFFSET(Membership!$N$50,COLUMN()-2,0)</f>
        <v>7.2913072129570211E-2</v>
      </c>
      <c r="K3" s="161">
        <f ca="1">OFFSET(Membership!$N$50,COLUMN()-2,0)</f>
        <v>5.8872888730958382E-2</v>
      </c>
      <c r="L3" s="161">
        <f ca="1">OFFSET(Membership!$N$50,COLUMN()-2,0)</f>
        <v>7.0257417572007694E-2</v>
      </c>
      <c r="M3" s="161">
        <f ca="1">OFFSET(Membership!$N$50,COLUMN()-2,0)</f>
        <v>5.4036740972423551E-2</v>
      </c>
      <c r="N3" s="161">
        <f ca="1">OFFSET(Membership!$N$50,COLUMN()-2,0)</f>
        <v>5.3060290022234537E-2</v>
      </c>
    </row>
    <row r="4" spans="2:14" ht="11.25" customHeight="1" x14ac:dyDescent="0.25">
      <c r="B4" s="162" t="s">
        <v>23</v>
      </c>
      <c r="C4" s="163">
        <f ca="1">OFFSET(Membership!$M$50,COLUMN()-2,0)</f>
        <v>41343</v>
      </c>
      <c r="D4" s="163">
        <f ca="1">OFFSET(Membership!$M$50,COLUMN()-2,0)</f>
        <v>32365</v>
      </c>
      <c r="E4" s="163">
        <f ca="1">OFFSET(Membership!$M$50,COLUMN()-2,0)</f>
        <v>37675.111040131625</v>
      </c>
      <c r="F4" s="163">
        <f ca="1">OFFSET(Membership!$M$50,COLUMN()-2,0)</f>
        <v>44147.693953446636</v>
      </c>
      <c r="G4" s="163">
        <f ca="1">OFFSET(Membership!$M$50,COLUMN()-2,0)</f>
        <v>33811.121885675813</v>
      </c>
      <c r="H4" s="163">
        <f ca="1">OFFSET(Membership!$M$50,COLUMN()-2,0)</f>
        <v>26034.220131330396</v>
      </c>
      <c r="I4" s="163">
        <f ca="1">OFFSET(Membership!$M$50,COLUMN()-2,0)</f>
        <v>25380.775707569712</v>
      </c>
      <c r="J4" s="163">
        <f ca="1">OFFSET(Membership!$M$50,COLUMN()-2,0)</f>
        <v>29805.843103558487</v>
      </c>
      <c r="K4" s="163">
        <f ca="1">OFFSET(Membership!$M$50,COLUMN()-2,0)</f>
        <v>24128.81795482837</v>
      </c>
      <c r="L4" s="163">
        <f ca="1">OFFSET(Membership!$M$50,COLUMN()-2,0)</f>
        <v>28862.871257261912</v>
      </c>
      <c r="M4" s="163">
        <f ca="1">OFFSET(Membership!$M$50,COLUMN()-2,0)</f>
        <v>22289.939504160826</v>
      </c>
      <c r="N4" s="163">
        <f ca="1">OFFSET(Membership!$M$50,COLUMN()-2,0)</f>
        <v>21943.401300435227</v>
      </c>
    </row>
    <row r="5" spans="2:14" ht="11.25" customHeight="1" x14ac:dyDescent="0.25">
      <c r="B5" s="160" t="s">
        <v>24</v>
      </c>
      <c r="C5" s="164">
        <v>830</v>
      </c>
      <c r="D5" s="164">
        <v>790</v>
      </c>
      <c r="E5" s="164">
        <v>750</v>
      </c>
      <c r="F5" s="164">
        <v>770</v>
      </c>
      <c r="G5" s="164">
        <v>760</v>
      </c>
      <c r="H5" s="164">
        <v>740</v>
      </c>
      <c r="I5" s="164">
        <v>740</v>
      </c>
      <c r="J5" s="164">
        <v>740</v>
      </c>
      <c r="K5" s="164">
        <v>740</v>
      </c>
      <c r="L5" s="164">
        <v>760</v>
      </c>
      <c r="M5" s="164">
        <v>760</v>
      </c>
      <c r="N5" s="164">
        <v>760</v>
      </c>
    </row>
    <row r="6" spans="2:14" ht="11.25" customHeight="1" x14ac:dyDescent="0.25">
      <c r="B6" s="162" t="s">
        <v>25</v>
      </c>
      <c r="C6" s="165">
        <f>'Shrinkage Breakdown'!C21</f>
        <v>0.2</v>
      </c>
      <c r="D6" s="165">
        <f>'Shrinkage Breakdown'!D21</f>
        <v>0.2696360153256705</v>
      </c>
      <c r="E6" s="165">
        <f>'Shrinkage Breakdown'!E21</f>
        <v>0.3</v>
      </c>
      <c r="F6" s="165">
        <f>'Shrinkage Breakdown'!F21</f>
        <v>0.3</v>
      </c>
      <c r="G6" s="165">
        <f>'Shrinkage Breakdown'!G21</f>
        <v>0.2696360153256705</v>
      </c>
      <c r="H6" s="165">
        <f>'Shrinkage Breakdown'!H21</f>
        <v>0.2696360153256705</v>
      </c>
      <c r="I6" s="165">
        <f>'Shrinkage Breakdown'!I21</f>
        <v>0.2696360153256705</v>
      </c>
      <c r="J6" s="165">
        <f>'Shrinkage Breakdown'!J21</f>
        <v>0.2696360153256705</v>
      </c>
      <c r="K6" s="165">
        <f>'Shrinkage Breakdown'!K21</f>
        <v>0.2696360153256705</v>
      </c>
      <c r="L6" s="165">
        <f>'Shrinkage Breakdown'!L21</f>
        <v>0.3</v>
      </c>
      <c r="M6" s="165">
        <f>'Shrinkage Breakdown'!M21</f>
        <v>0.3</v>
      </c>
      <c r="N6" s="165">
        <f>'Shrinkage Breakdown'!N21</f>
        <v>0.32</v>
      </c>
    </row>
    <row r="7" spans="2:14" ht="11.25" customHeight="1" x14ac:dyDescent="0.25">
      <c r="B7" s="160" t="s">
        <v>64</v>
      </c>
      <c r="C7" s="164">
        <f ca="1">'MCDIL Member'!$R$39</f>
        <v>80.078125</v>
      </c>
      <c r="D7" s="164">
        <f ca="1">'MCDIL Member'!$R$70</f>
        <v>61.375</v>
      </c>
      <c r="E7" s="164">
        <f ca="1">'MCDIL Member'!$R$101</f>
        <v>67.046875</v>
      </c>
      <c r="F7" s="164">
        <f ca="1">'MCDIL Member'!$R$132</f>
        <v>70.486111111111114</v>
      </c>
      <c r="G7" s="164">
        <f ca="1">'MCDIL Member'!$R$163</f>
        <v>54.680555555555557</v>
      </c>
      <c r="H7" s="164">
        <f ca="1">'MCDIL Member'!$R$194</f>
        <v>42.305555555555543</v>
      </c>
      <c r="I7" s="164">
        <f ca="1">'MCDIL Member'!$R$225</f>
        <v>41.374999999999986</v>
      </c>
      <c r="J7" s="164">
        <f ca="1">'MCDIL Member'!$R$256</f>
        <v>47.708333333333329</v>
      </c>
      <c r="K7" s="164">
        <f ca="1">'MCDIL Member'!$R$287</f>
        <v>39.597222222222214</v>
      </c>
      <c r="L7" s="164">
        <f ca="1">'MCDIL Member'!$R$318</f>
        <v>49.152298850574709</v>
      </c>
      <c r="M7" s="164">
        <f ca="1">'MCDIL Member'!$R$349</f>
        <v>37.930555555555557</v>
      </c>
      <c r="N7" s="164">
        <f ca="1">'MCDIL Member'!$R$380</f>
        <v>37.361111111111107</v>
      </c>
    </row>
    <row r="8" spans="2:14" ht="11.25" customHeight="1" x14ac:dyDescent="0.25">
      <c r="B8" s="160" t="s">
        <v>65</v>
      </c>
      <c r="C8" s="164">
        <f ca="1">C7/(1-C6)</f>
        <v>100.09765625</v>
      </c>
      <c r="D8" s="164">
        <f t="shared" ref="D8:N8" ca="1" si="0">D7/(1-D6)</f>
        <v>84.033442622950815</v>
      </c>
      <c r="E8" s="164">
        <f t="shared" ca="1" si="0"/>
        <v>95.78125</v>
      </c>
      <c r="F8" s="164">
        <f t="shared" ca="1" si="0"/>
        <v>100.69444444444446</v>
      </c>
      <c r="G8" s="164">
        <f t="shared" ca="1" si="0"/>
        <v>74.86754098360656</v>
      </c>
      <c r="H8" s="164">
        <f t="shared" ca="1" si="0"/>
        <v>57.923934426229494</v>
      </c>
      <c r="I8" s="164">
        <f t="shared" ca="1" si="0"/>
        <v>56.649836065573751</v>
      </c>
      <c r="J8" s="164">
        <f t="shared" ca="1" si="0"/>
        <v>65.321311475409829</v>
      </c>
      <c r="K8" s="164">
        <f t="shared" ca="1" si="0"/>
        <v>54.21573770491802</v>
      </c>
      <c r="L8" s="164">
        <f t="shared" ca="1" si="0"/>
        <v>70.217569786535307</v>
      </c>
      <c r="M8" s="164">
        <f t="shared" ca="1" si="0"/>
        <v>54.186507936507944</v>
      </c>
      <c r="N8" s="164">
        <f t="shared" ca="1" si="0"/>
        <v>54.942810457516337</v>
      </c>
    </row>
    <row r="9" spans="2:14" ht="11.25" customHeight="1" x14ac:dyDescent="0.25">
      <c r="B9" s="162" t="s">
        <v>26</v>
      </c>
      <c r="C9" s="166">
        <f t="shared" ref="C9:N9" si="1">SUM(C19:C19)</f>
        <v>0</v>
      </c>
      <c r="D9" s="166">
        <f t="shared" si="1"/>
        <v>9</v>
      </c>
      <c r="E9" s="166">
        <f t="shared" si="1"/>
        <v>10</v>
      </c>
      <c r="F9" s="166">
        <f t="shared" si="1"/>
        <v>0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0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4" ht="11.25" customHeight="1" x14ac:dyDescent="0.25">
      <c r="B10" s="160" t="s">
        <v>27</v>
      </c>
      <c r="C10" s="164">
        <f t="shared" ref="C10:N10" si="2">SUM(C17:C17)</f>
        <v>188</v>
      </c>
      <c r="D10" s="164">
        <f t="shared" si="2"/>
        <v>174.84</v>
      </c>
      <c r="E10" s="164">
        <f t="shared" si="2"/>
        <v>170.97120000000001</v>
      </c>
      <c r="F10" s="164">
        <f t="shared" si="2"/>
        <v>168.30321600000002</v>
      </c>
      <c r="G10" s="164">
        <f t="shared" si="2"/>
        <v>158.20502304000001</v>
      </c>
      <c r="H10" s="164">
        <f t="shared" si="2"/>
        <v>148.71272165760001</v>
      </c>
      <c r="I10" s="164">
        <f t="shared" si="2"/>
        <v>139.78995835814402</v>
      </c>
      <c r="J10" s="164">
        <f t="shared" si="2"/>
        <v>132.8004604402368</v>
      </c>
      <c r="K10" s="164">
        <f t="shared" si="2"/>
        <v>126.16043741822496</v>
      </c>
      <c r="L10" s="164">
        <f t="shared" si="2"/>
        <v>119.85241554731371</v>
      </c>
      <c r="M10" s="164">
        <f t="shared" si="2"/>
        <v>116.2568430808943</v>
      </c>
      <c r="N10" s="164">
        <f t="shared" si="2"/>
        <v>112.76913778846748</v>
      </c>
    </row>
    <row r="11" spans="2:14" ht="11.25" customHeight="1" x14ac:dyDescent="0.25">
      <c r="B11" s="162" t="s">
        <v>28</v>
      </c>
      <c r="C11" s="166">
        <f t="shared" ref="C11:N11" si="3">SUM(C25:C25)</f>
        <v>174.84</v>
      </c>
      <c r="D11" s="166">
        <f t="shared" si="3"/>
        <v>170.97120000000001</v>
      </c>
      <c r="E11" s="166">
        <f t="shared" si="3"/>
        <v>168.30321600000002</v>
      </c>
      <c r="F11" s="166">
        <f t="shared" si="3"/>
        <v>158.20502304000001</v>
      </c>
      <c r="G11" s="166">
        <f t="shared" si="3"/>
        <v>148.71272165760001</v>
      </c>
      <c r="H11" s="166">
        <f t="shared" si="3"/>
        <v>139.78995835814402</v>
      </c>
      <c r="I11" s="166">
        <f t="shared" si="3"/>
        <v>132.8004604402368</v>
      </c>
      <c r="J11" s="166">
        <f t="shared" si="3"/>
        <v>126.16043741822496</v>
      </c>
      <c r="K11" s="166">
        <f t="shared" si="3"/>
        <v>119.85241554731371</v>
      </c>
      <c r="L11" s="166">
        <f t="shared" si="3"/>
        <v>116.2568430808943</v>
      </c>
      <c r="M11" s="166">
        <f t="shared" si="3"/>
        <v>112.76913778846748</v>
      </c>
      <c r="N11" s="166">
        <f t="shared" si="3"/>
        <v>109.38606365481346</v>
      </c>
    </row>
    <row r="12" spans="2:14" ht="11.25" customHeight="1" x14ac:dyDescent="0.25">
      <c r="B12" s="160" t="s">
        <v>29</v>
      </c>
      <c r="C12" s="164">
        <f t="shared" ref="C12:N12" si="4">SUM(C23:C23)</f>
        <v>13.160000000000002</v>
      </c>
      <c r="D12" s="164">
        <f t="shared" si="4"/>
        <v>12.868800000000002</v>
      </c>
      <c r="E12" s="164">
        <f t="shared" si="4"/>
        <v>12.667984000000002</v>
      </c>
      <c r="F12" s="164">
        <f t="shared" si="4"/>
        <v>10.09819296</v>
      </c>
      <c r="G12" s="164">
        <f t="shared" si="4"/>
        <v>9.4923013824000009</v>
      </c>
      <c r="H12" s="164">
        <f t="shared" si="4"/>
        <v>8.9227632994560011</v>
      </c>
      <c r="I12" s="164">
        <f t="shared" si="4"/>
        <v>6.989497917907201</v>
      </c>
      <c r="J12" s="164">
        <f t="shared" si="4"/>
        <v>6.6400230220118406</v>
      </c>
      <c r="K12" s="164">
        <f t="shared" si="4"/>
        <v>6.3080218709112481</v>
      </c>
      <c r="L12" s="164">
        <f t="shared" si="4"/>
        <v>3.5955724664194113</v>
      </c>
      <c r="M12" s="164">
        <f t="shared" si="4"/>
        <v>3.487705292426829</v>
      </c>
      <c r="N12" s="164">
        <f t="shared" si="4"/>
        <v>3.383074133654024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 ca="1">C11-C8</f>
        <v>74.742343750000003</v>
      </c>
      <c r="D14" s="164">
        <f t="shared" ref="D14:N14" ca="1" si="5">D11-D8</f>
        <v>86.937757377049195</v>
      </c>
      <c r="E14" s="164">
        <f t="shared" ca="1" si="5"/>
        <v>72.52196600000002</v>
      </c>
      <c r="F14" s="164">
        <f t="shared" ca="1" si="5"/>
        <v>57.510578595555558</v>
      </c>
      <c r="G14" s="164">
        <f t="shared" ca="1" si="5"/>
        <v>73.845180673993454</v>
      </c>
      <c r="H14" s="164">
        <f t="shared" ca="1" si="5"/>
        <v>81.866023931914526</v>
      </c>
      <c r="I14" s="164">
        <f t="shared" ca="1" si="5"/>
        <v>76.150624374663053</v>
      </c>
      <c r="J14" s="164">
        <f t="shared" ca="1" si="5"/>
        <v>60.83912594281513</v>
      </c>
      <c r="K14" s="164">
        <f t="shared" ca="1" si="5"/>
        <v>65.636677842395699</v>
      </c>
      <c r="L14" s="164">
        <f t="shared" ca="1" si="5"/>
        <v>46.039273294358992</v>
      </c>
      <c r="M14" s="164">
        <f t="shared" ca="1" si="5"/>
        <v>58.582629851959531</v>
      </c>
      <c r="N14" s="164">
        <f t="shared" ca="1" si="5"/>
        <v>54.443253197297118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68</v>
      </c>
      <c r="C17" s="168">
        <v>188</v>
      </c>
      <c r="D17" s="168">
        <f>C25</f>
        <v>174.84</v>
      </c>
      <c r="E17" s="168">
        <f t="shared" ref="E17:N17" si="6">D25</f>
        <v>170.97120000000001</v>
      </c>
      <c r="F17" s="168">
        <f t="shared" si="6"/>
        <v>168.30321600000002</v>
      </c>
      <c r="G17" s="168">
        <f t="shared" si="6"/>
        <v>158.20502304000001</v>
      </c>
      <c r="H17" s="168">
        <f t="shared" si="6"/>
        <v>148.71272165760001</v>
      </c>
      <c r="I17" s="168">
        <f t="shared" si="6"/>
        <v>139.78995835814402</v>
      </c>
      <c r="J17" s="168">
        <f t="shared" si="6"/>
        <v>132.8004604402368</v>
      </c>
      <c r="K17" s="168">
        <f t="shared" si="6"/>
        <v>126.16043741822496</v>
      </c>
      <c r="L17" s="168">
        <f t="shared" si="6"/>
        <v>119.85241554731371</v>
      </c>
      <c r="M17" s="168">
        <f t="shared" si="6"/>
        <v>116.2568430808943</v>
      </c>
      <c r="N17" s="168">
        <f t="shared" si="6"/>
        <v>112.76913778846748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9</v>
      </c>
      <c r="E19" s="168">
        <v>10</v>
      </c>
      <c r="F19" s="168"/>
      <c r="G19" s="168">
        <v>0</v>
      </c>
      <c r="H19" s="168">
        <v>0</v>
      </c>
      <c r="I19" s="168">
        <v>0</v>
      </c>
      <c r="J19" s="168">
        <v>0</v>
      </c>
      <c r="K19" s="168">
        <v>0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f t="shared" ref="C23:N23" si="7">C$13*(C17+C19)</f>
        <v>13.160000000000002</v>
      </c>
      <c r="D23" s="168">
        <f t="shared" si="7"/>
        <v>12.868800000000002</v>
      </c>
      <c r="E23" s="168">
        <f t="shared" si="7"/>
        <v>12.667984000000002</v>
      </c>
      <c r="F23" s="168">
        <f t="shared" si="7"/>
        <v>10.09819296</v>
      </c>
      <c r="G23" s="168">
        <f t="shared" si="7"/>
        <v>9.4923013824000009</v>
      </c>
      <c r="H23" s="168">
        <f t="shared" si="7"/>
        <v>8.9227632994560011</v>
      </c>
      <c r="I23" s="168">
        <f t="shared" si="7"/>
        <v>6.989497917907201</v>
      </c>
      <c r="J23" s="168">
        <f t="shared" si="7"/>
        <v>6.6400230220118406</v>
      </c>
      <c r="K23" s="168">
        <f t="shared" si="7"/>
        <v>6.3080218709112481</v>
      </c>
      <c r="L23" s="168">
        <f t="shared" si="7"/>
        <v>3.5955724664194113</v>
      </c>
      <c r="M23" s="168">
        <f t="shared" si="7"/>
        <v>3.487705292426829</v>
      </c>
      <c r="N23" s="168">
        <f t="shared" si="7"/>
        <v>3.383074133654024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>C17+C19-C23-C21</f>
        <v>174.84</v>
      </c>
      <c r="D25" s="168">
        <f t="shared" ref="D25:N25" si="8">D17+D19-D23-D21</f>
        <v>170.97120000000001</v>
      </c>
      <c r="E25" s="168">
        <f t="shared" si="8"/>
        <v>168.30321600000002</v>
      </c>
      <c r="F25" s="168">
        <f t="shared" si="8"/>
        <v>158.20502304000001</v>
      </c>
      <c r="G25" s="168">
        <f t="shared" si="8"/>
        <v>148.71272165760001</v>
      </c>
      <c r="H25" s="168">
        <f t="shared" si="8"/>
        <v>139.78995835814402</v>
      </c>
      <c r="I25" s="168">
        <f t="shared" si="8"/>
        <v>132.8004604402368</v>
      </c>
      <c r="J25" s="168">
        <f t="shared" si="8"/>
        <v>126.16043741822496</v>
      </c>
      <c r="K25" s="168">
        <f t="shared" si="8"/>
        <v>119.85241554731371</v>
      </c>
      <c r="L25" s="168">
        <f t="shared" si="8"/>
        <v>116.2568430808943</v>
      </c>
      <c r="M25" s="168">
        <f t="shared" si="8"/>
        <v>112.76913778846748</v>
      </c>
      <c r="N25" s="168">
        <f t="shared" si="8"/>
        <v>109.38606365481346</v>
      </c>
    </row>
    <row r="28" spans="2:14" ht="11.25" customHeight="1" x14ac:dyDescent="0.25">
      <c r="B28" s="157" t="s">
        <v>88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18490</v>
      </c>
      <c r="D29" s="173">
        <v>14329</v>
      </c>
      <c r="E29" s="173">
        <v>17113</v>
      </c>
      <c r="F29" s="173">
        <v>14044</v>
      </c>
      <c r="G29" s="173">
        <v>17722</v>
      </c>
      <c r="H29" s="173">
        <v>17816</v>
      </c>
      <c r="I29" s="173">
        <v>14363</v>
      </c>
      <c r="J29" s="173">
        <v>17938</v>
      </c>
      <c r="K29" s="173">
        <v>16221</v>
      </c>
      <c r="L29" s="173">
        <v>20151</v>
      </c>
      <c r="M29" s="173">
        <v>19697</v>
      </c>
      <c r="N29" s="173">
        <v>19214</v>
      </c>
    </row>
    <row r="30" spans="2:14" ht="11.25" customHeight="1" x14ac:dyDescent="0.25">
      <c r="B30" s="162" t="s">
        <v>4</v>
      </c>
      <c r="C30" s="163">
        <v>647.90940979955451</v>
      </c>
      <c r="D30" s="163">
        <v>636.26865454545452</v>
      </c>
      <c r="E30" s="163">
        <v>665.41195838272097</v>
      </c>
      <c r="F30" s="163">
        <v>694.53918694032791</v>
      </c>
      <c r="G30" s="163">
        <v>653.26113639497999</v>
      </c>
      <c r="H30" s="163">
        <v>705.54856296695152</v>
      </c>
      <c r="I30" s="163">
        <v>662.51264960940296</v>
      </c>
      <c r="J30" s="163">
        <v>645.44001624318366</v>
      </c>
      <c r="K30" s="163">
        <v>678.55415793151633</v>
      </c>
      <c r="L30" s="163">
        <v>670.4285350448248</v>
      </c>
      <c r="M30" s="163">
        <v>673.87311367552616</v>
      </c>
      <c r="N30" s="163">
        <v>651.00470501163034</v>
      </c>
    </row>
    <row r="31" spans="2:14" ht="11.25" customHeight="1" x14ac:dyDescent="0.25">
      <c r="B31" s="160" t="s">
        <v>49</v>
      </c>
      <c r="C31" s="173">
        <v>85095</v>
      </c>
      <c r="D31" s="173">
        <v>62413</v>
      </c>
      <c r="E31" s="173">
        <v>58489</v>
      </c>
      <c r="F31" s="173">
        <v>66815</v>
      </c>
      <c r="G31" s="173">
        <v>48958</v>
      </c>
      <c r="H31" s="173">
        <v>37693</v>
      </c>
      <c r="I31" s="173">
        <v>30340</v>
      </c>
      <c r="J31" s="173">
        <v>38780</v>
      </c>
      <c r="K31" s="173">
        <v>27778</v>
      </c>
      <c r="L31" s="173">
        <v>33869</v>
      </c>
      <c r="M31" s="173">
        <v>26910</v>
      </c>
      <c r="N31" s="173"/>
    </row>
    <row r="32" spans="2:14" ht="11.25" customHeight="1" x14ac:dyDescent="0.25">
      <c r="B32" s="162" t="s">
        <v>4</v>
      </c>
      <c r="C32" s="163">
        <v>687.51651547591041</v>
      </c>
      <c r="D32" s="163">
        <v>641.70430408049185</v>
      </c>
      <c r="E32" s="163">
        <v>652.97199957999374</v>
      </c>
      <c r="F32" s="163">
        <v>659.93481364242928</v>
      </c>
      <c r="G32" s="163">
        <v>669.62882315921968</v>
      </c>
      <c r="H32" s="163">
        <v>701.22183491734972</v>
      </c>
      <c r="I32" s="163">
        <v>750.56842105263161</v>
      </c>
      <c r="J32" s="163">
        <v>768.7957048280316</v>
      </c>
      <c r="K32" s="163">
        <v>793.63788393384527</v>
      </c>
      <c r="L32" s="163">
        <v>786.72627907700928</v>
      </c>
      <c r="M32" s="163">
        <v>728.12673802902748</v>
      </c>
      <c r="N32" s="163"/>
    </row>
  </sheetData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4" tint="0.39997558519241921"/>
  </sheetPr>
  <dimension ref="A1:Z380"/>
  <sheetViews>
    <sheetView showGridLines="0" zoomScale="80" zoomScaleNormal="80" workbookViewId="0"/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>'MAPD Provider'!C3*12/52</f>
        <v>9628.8461538461543</v>
      </c>
      <c r="D2" s="35">
        <f>'MAPD Provider'!D3*12/52</f>
        <v>8065.8461538461543</v>
      </c>
      <c r="E2" s="35">
        <f>'MAPD Provider'!E3*12/52</f>
        <v>8641.0260900256726</v>
      </c>
      <c r="F2" s="35">
        <f>'MAPD Provider'!F3*12/52</f>
        <v>8165.4430869891021</v>
      </c>
      <c r="G2" s="35">
        <f>'MAPD Provider'!G3*12/52</f>
        <v>8288.7567399331438</v>
      </c>
      <c r="H2" s="35">
        <f>'MAPD Provider'!H3*12/52</f>
        <v>7013.6365031682262</v>
      </c>
      <c r="I2" s="35">
        <f>'MAPD Provider'!I3*12/52</f>
        <v>6847.0250953203686</v>
      </c>
      <c r="J2" s="35">
        <f>'MAPD Provider'!J3*12/52</f>
        <v>6875.9780181663136</v>
      </c>
      <c r="K2" s="35">
        <f>'MAPD Provider'!K3*12/52</f>
        <v>6477.6810178316437</v>
      </c>
      <c r="L2" s="35">
        <f>'MAPD Provider'!L3*12/52</f>
        <v>9158.2523762544515</v>
      </c>
      <c r="M2" s="35">
        <f>'MAPD Provider'!M3*12/52</f>
        <v>7354.2513649938564</v>
      </c>
      <c r="N2" s="35">
        <f>'MAPD Provider'!N3*12/52</f>
        <v>9610.7011450352456</v>
      </c>
    </row>
    <row r="3" spans="1:26" x14ac:dyDescent="0.25">
      <c r="A3" s="3" t="s">
        <v>4</v>
      </c>
      <c r="B3" s="4"/>
      <c r="C3" s="35">
        <f>'MAPD Provider'!C4</f>
        <v>755</v>
      </c>
      <c r="D3" s="35">
        <f>'MAPD Provider'!D4</f>
        <v>737</v>
      </c>
      <c r="E3" s="35">
        <f>'MAPD Provider'!E4</f>
        <v>650</v>
      </c>
      <c r="F3" s="35">
        <f>'MAPD Provider'!F4</f>
        <v>630</v>
      </c>
      <c r="G3" s="35">
        <f>'MAPD Provider'!G4</f>
        <v>640</v>
      </c>
      <c r="H3" s="35">
        <f>'MAPD Provider'!H4</f>
        <v>630</v>
      </c>
      <c r="I3" s="35">
        <f>'MAPD Provider'!I4</f>
        <v>630</v>
      </c>
      <c r="J3" s="35">
        <f>'MAPD Provider'!J4</f>
        <v>650</v>
      </c>
      <c r="K3" s="35">
        <f>'MAPD Provider'!K4</f>
        <v>650</v>
      </c>
      <c r="L3" s="35">
        <f>'MAPD Provider'!L4</f>
        <v>650</v>
      </c>
      <c r="M3" s="35">
        <f>'MAPD Provider'!M4</f>
        <v>640</v>
      </c>
      <c r="N3" s="35">
        <f>'MAPD Provider'!N4</f>
        <v>640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120</v>
      </c>
      <c r="D5" s="40">
        <v>120</v>
      </c>
      <c r="E5" s="40">
        <v>120</v>
      </c>
      <c r="F5" s="40">
        <v>120</v>
      </c>
      <c r="G5" s="40">
        <v>120</v>
      </c>
      <c r="H5" s="40">
        <v>120</v>
      </c>
      <c r="I5" s="40">
        <v>120</v>
      </c>
      <c r="J5" s="40">
        <v>120</v>
      </c>
      <c r="K5" s="40">
        <v>120</v>
      </c>
      <c r="L5" s="40">
        <v>120</v>
      </c>
      <c r="M5" s="40">
        <v>120</v>
      </c>
      <c r="N5" s="40">
        <v>120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0">
        <v>0.33333333333333331</v>
      </c>
      <c r="B12" s="56">
        <v>0</v>
      </c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>
        <v>1.3537906137184115E-2</v>
      </c>
      <c r="J12" s="23">
        <f>B12*J$38</f>
        <v>0</v>
      </c>
      <c r="K12" s="23">
        <f t="shared" ref="K12:P27" si="0">C12*K$38</f>
        <v>34.975111447574299</v>
      </c>
      <c r="L12" s="23">
        <f t="shared" si="0"/>
        <v>46.431110216062791</v>
      </c>
      <c r="M12" s="23">
        <f t="shared" si="0"/>
        <v>44.372197994998039</v>
      </c>
      <c r="N12" s="23">
        <f t="shared" si="0"/>
        <v>43.289949263412723</v>
      </c>
      <c r="O12" s="23">
        <f t="shared" si="0"/>
        <v>39.38329530549499</v>
      </c>
      <c r="P12" s="23">
        <f t="shared" si="0"/>
        <v>0.39594465789706762</v>
      </c>
      <c r="R12" s="24">
        <f>IF(J12=0,0,Agents($C$4,$C$5,J12,$C$3)/(1-$O$1))</f>
        <v>0</v>
      </c>
      <c r="S12" s="24">
        <f>IF(K12=0,0,Agents($C$4,$C$5,K12,$C$3)/(1-$O$1))</f>
        <v>22.5</v>
      </c>
      <c r="T12" s="24">
        <f>IF(L12=0,0,Agents($C$4,$C$5,L12,$C$3)/(1-$O$1))</f>
        <v>28.75</v>
      </c>
      <c r="U12" s="24">
        <f>IF(M12=0,0,Agents($C$4,$C$5,M12,$C$3)/(1-$O$1))</f>
        <v>28.75</v>
      </c>
      <c r="V12" s="24">
        <f>IF(N12=0,0,Agents($C$4,$C$5,N12,$C$3)/(1-$O$1))</f>
        <v>27.5</v>
      </c>
      <c r="W12" s="24">
        <f>IF(O12=0,0,Agents($C$4,$C$5,O12,$C$3)/(1-$O$1))</f>
        <v>25</v>
      </c>
      <c r="X12" s="24">
        <f>IF(P12=0,0,Agents($C$4,$C$5,P12,$C$3)/(1-$O$1))</f>
        <v>1.25</v>
      </c>
      <c r="Z12" s="41"/>
    </row>
    <row r="13" spans="1:26" x14ac:dyDescent="0.25">
      <c r="A13" s="8">
        <v>0.35416666666666669</v>
      </c>
      <c r="B13" s="59">
        <v>0</v>
      </c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>
        <v>2.2563176895306861E-2</v>
      </c>
      <c r="J13" s="23">
        <f t="shared" ref="J13:P37" si="1">B13*J$38</f>
        <v>0</v>
      </c>
      <c r="K13" s="23">
        <f t="shared" si="0"/>
        <v>68.102481158295632</v>
      </c>
      <c r="L13" s="23">
        <f t="shared" si="0"/>
        <v>86.791069011037209</v>
      </c>
      <c r="M13" s="23">
        <f t="shared" si="0"/>
        <v>85.207290379448935</v>
      </c>
      <c r="N13" s="23">
        <f t="shared" si="0"/>
        <v>76.998037805716422</v>
      </c>
      <c r="O13" s="23">
        <f t="shared" si="0"/>
        <v>75.255881310969315</v>
      </c>
      <c r="P13" s="23">
        <f t="shared" si="0"/>
        <v>0.65990776316177935</v>
      </c>
      <c r="R13" s="24">
        <f>IF(J13=0,0,Agents($C$4,$C$5,J13,$C$3)/(1-$O$1))</f>
        <v>0</v>
      </c>
      <c r="S13" s="24">
        <f>IF(K13=0,0,Agents($C$4,$C$5,K13,$C$3)/(1-$O$1))</f>
        <v>41.25</v>
      </c>
      <c r="T13" s="24">
        <f>IF(L13=0,0,Agents($C$4,$C$5,L13,$C$3)/(1-$O$1))</f>
        <v>51.25</v>
      </c>
      <c r="U13" s="24">
        <f>IF(M13=0,0,Agents($C$4,$C$5,M13,$C$3)/(1-$O$1))</f>
        <v>50</v>
      </c>
      <c r="V13" s="24">
        <f>IF(N13=0,0,Agents($C$4,$C$5,N13,$C$3)/(1-$O$1))</f>
        <v>46.25</v>
      </c>
      <c r="W13" s="24">
        <f>IF(O13=0,0,Agents($C$4,$C$5,O13,$C$3)/(1-$O$1))</f>
        <v>45</v>
      </c>
      <c r="X13" s="24">
        <f>IF(P13=0,0,Agents($C$4,$C$5,P13,$C$3)/(1-$O$1))</f>
        <v>2.5</v>
      </c>
    </row>
    <row r="14" spans="1:26" x14ac:dyDescent="0.25">
      <c r="A14" s="7">
        <v>0.375</v>
      </c>
      <c r="B14" s="56">
        <v>7.8431372549019607E-2</v>
      </c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>
        <v>4.1516245487364621E-2</v>
      </c>
      <c r="J14" s="23">
        <f t="shared" si="1"/>
        <v>0.21117048421176937</v>
      </c>
      <c r="K14" s="23">
        <f t="shared" si="0"/>
        <v>84.09864533733716</v>
      </c>
      <c r="L14" s="23">
        <f t="shared" si="0"/>
        <v>107.4857764637906</v>
      </c>
      <c r="M14" s="23">
        <f t="shared" si="0"/>
        <v>106.66749083747001</v>
      </c>
      <c r="N14" s="23">
        <f t="shared" si="0"/>
        <v>96.821667011096267</v>
      </c>
      <c r="O14" s="23">
        <f t="shared" si="0"/>
        <v>98.115086226893354</v>
      </c>
      <c r="P14" s="23">
        <f t="shared" si="0"/>
        <v>1.214230284217674</v>
      </c>
      <c r="R14" s="24">
        <f>IF(J14=0,0,Agents($C$4,$C$5,J14,$C$3)/(1-$O$1))</f>
        <v>1.25</v>
      </c>
      <c r="S14" s="24">
        <f>IF(K14=0,0,Agents($C$4,$C$5,K14,$C$3)/(1-$O$1))</f>
        <v>50</v>
      </c>
      <c r="T14" s="24">
        <f>IF(L14=0,0,Agents($C$4,$C$5,L14,$C$3)/(1-$O$1))</f>
        <v>62.5</v>
      </c>
      <c r="U14" s="24">
        <f>IF(M14=0,0,Agents($C$4,$C$5,M14,$C$3)/(1-$O$1))</f>
        <v>62.5</v>
      </c>
      <c r="V14" s="24">
        <f>IF(N14=0,0,Agents($C$4,$C$5,N14,$C$3)/(1-$O$1))</f>
        <v>56.25</v>
      </c>
      <c r="W14" s="24">
        <f>IF(O14=0,0,Agents($C$4,$C$5,O14,$C$3)/(1-$O$1))</f>
        <v>57.5</v>
      </c>
      <c r="X14" s="24">
        <f>IF(P14=0,0,Agents($C$4,$C$5,P14,$C$3)/(1-$O$1))</f>
        <v>2.5</v>
      </c>
    </row>
    <row r="15" spans="1:26" x14ac:dyDescent="0.25">
      <c r="A15" s="8">
        <v>0.39583333333333331</v>
      </c>
      <c r="B15" s="59">
        <v>4.9019607843137254E-2</v>
      </c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>
        <v>4.6028880866425995E-2</v>
      </c>
      <c r="J15" s="23">
        <f t="shared" si="1"/>
        <v>0.13198155263235586</v>
      </c>
      <c r="K15" s="23">
        <f t="shared" si="0"/>
        <v>102.15372173744343</v>
      </c>
      <c r="L15" s="23">
        <f t="shared" si="0"/>
        <v>120.63113910597325</v>
      </c>
      <c r="M15" s="23">
        <f t="shared" si="0"/>
        <v>114.53359137435841</v>
      </c>
      <c r="N15" s="23">
        <f t="shared" si="0"/>
        <v>111.86756401118484</v>
      </c>
      <c r="O15" s="23">
        <f t="shared" si="0"/>
        <v>113.00260536382308</v>
      </c>
      <c r="P15" s="23">
        <f t="shared" si="0"/>
        <v>1.34621183685003</v>
      </c>
      <c r="R15" s="24">
        <f>IF(J15=0,0,Agents($C$4,$C$5,J15,$C$3)/(1-$O$1))</f>
        <v>1.25</v>
      </c>
      <c r="S15" s="24">
        <f>IF(K15=0,0,Agents($C$4,$C$5,K15,$C$3)/(1-$O$1))</f>
        <v>60</v>
      </c>
      <c r="T15" s="24">
        <f>IF(L15=0,0,Agents($C$4,$C$5,L15,$C$3)/(1-$O$1))</f>
        <v>70</v>
      </c>
      <c r="U15" s="24">
        <f>IF(M15=0,0,Agents($C$4,$C$5,M15,$C$3)/(1-$O$1))</f>
        <v>66.25</v>
      </c>
      <c r="V15" s="24">
        <f>IF(N15=0,0,Agents($C$4,$C$5,N15,$C$3)/(1-$O$1))</f>
        <v>65</v>
      </c>
      <c r="W15" s="24">
        <f>IF(O15=0,0,Agents($C$4,$C$5,O15,$C$3)/(1-$O$1))</f>
        <v>65</v>
      </c>
      <c r="X15" s="24">
        <f>IF(P15=0,0,Agents($C$4,$C$5,P15,$C$3)/(1-$O$1))</f>
        <v>2.5</v>
      </c>
    </row>
    <row r="16" spans="1:26" x14ac:dyDescent="0.25">
      <c r="A16" s="7">
        <v>0.41666666666666669</v>
      </c>
      <c r="B16" s="56">
        <v>4.9019607843137254E-2</v>
      </c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>
        <v>7.4909747292418769E-2</v>
      </c>
      <c r="J16" s="23">
        <f t="shared" si="1"/>
        <v>0.13198155263235586</v>
      </c>
      <c r="K16" s="23">
        <f t="shared" si="0"/>
        <v>102.81362950060522</v>
      </c>
      <c r="L16" s="23">
        <f t="shared" si="0"/>
        <v>126.4383274217969</v>
      </c>
      <c r="M16" s="23">
        <f t="shared" si="0"/>
        <v>119.68087192702029</v>
      </c>
      <c r="N16" s="23">
        <f t="shared" si="0"/>
        <v>114.24323195856724</v>
      </c>
      <c r="O16" s="23">
        <f t="shared" si="0"/>
        <v>115.85340690068197</v>
      </c>
      <c r="P16" s="23">
        <f t="shared" si="0"/>
        <v>2.1908937736971072</v>
      </c>
      <c r="R16" s="24">
        <f>IF(J16=0,0,Agents($C$4,$C$5,J16,$C$3)/(1-$O$1))</f>
        <v>1.25</v>
      </c>
      <c r="S16" s="24">
        <f>IF(K16=0,0,Agents($C$4,$C$5,K16,$C$3)/(1-$O$1))</f>
        <v>60</v>
      </c>
      <c r="T16" s="24">
        <f>IF(L16=0,0,Agents($C$4,$C$5,L16,$C$3)/(1-$O$1))</f>
        <v>72.5</v>
      </c>
      <c r="U16" s="24">
        <f>IF(M16=0,0,Agents($C$4,$C$5,M16,$C$3)/(1-$O$1))</f>
        <v>68.75</v>
      </c>
      <c r="V16" s="24">
        <f>IF(N16=0,0,Agents($C$4,$C$5,N16,$C$3)/(1-$O$1))</f>
        <v>66.25</v>
      </c>
      <c r="W16" s="24">
        <f>IF(O16=0,0,Agents($C$4,$C$5,O16,$C$3)/(1-$O$1))</f>
        <v>67.5</v>
      </c>
      <c r="X16" s="24">
        <f>IF(P16=0,0,Agents($C$4,$C$5,P16,$C$3)/(1-$O$1))</f>
        <v>3.75</v>
      </c>
    </row>
    <row r="17" spans="1:24" x14ac:dyDescent="0.25">
      <c r="A17" s="8">
        <v>0.4375</v>
      </c>
      <c r="B17" s="59">
        <v>3.9215686274509803E-2</v>
      </c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>
        <v>6.6787003610108309E-2</v>
      </c>
      <c r="J17" s="23">
        <f t="shared" si="1"/>
        <v>0.10558524210588469</v>
      </c>
      <c r="K17" s="23">
        <f t="shared" si="0"/>
        <v>110.97008945328481</v>
      </c>
      <c r="L17" s="23">
        <f t="shared" si="0"/>
        <v>127.30940566917046</v>
      </c>
      <c r="M17" s="23">
        <f t="shared" si="0"/>
        <v>123.98347054283509</v>
      </c>
      <c r="N17" s="23">
        <f t="shared" si="0"/>
        <v>115.72142534804964</v>
      </c>
      <c r="O17" s="23">
        <f t="shared" si="0"/>
        <v>114.79755447962312</v>
      </c>
      <c r="P17" s="23">
        <f t="shared" si="0"/>
        <v>1.953326978958867</v>
      </c>
      <c r="R17" s="24">
        <f>IF(J17=0,0,Agents($C$4,$C$5,J17,$C$3)/(1-$O$1))</f>
        <v>1.25</v>
      </c>
      <c r="S17" s="24">
        <f>IF(K17=0,0,Agents($C$4,$C$5,K17,$C$3)/(1-$O$1))</f>
        <v>65</v>
      </c>
      <c r="T17" s="24">
        <f>IF(L17=0,0,Agents($C$4,$C$5,L17,$C$3)/(1-$O$1))</f>
        <v>73.75</v>
      </c>
      <c r="U17" s="24">
        <f>IF(M17=0,0,Agents($C$4,$C$5,M17,$C$3)/(1-$O$1))</f>
        <v>71.25</v>
      </c>
      <c r="V17" s="24">
        <f>IF(N17=0,0,Agents($C$4,$C$5,N17,$C$3)/(1-$O$1))</f>
        <v>67.5</v>
      </c>
      <c r="W17" s="24">
        <f>IF(O17=0,0,Agents($C$4,$C$5,O17,$C$3)/(1-$O$1))</f>
        <v>66.25</v>
      </c>
      <c r="X17" s="24">
        <f>IF(P17=0,0,Agents($C$4,$C$5,P17,$C$3)/(1-$O$1))</f>
        <v>2.5</v>
      </c>
    </row>
    <row r="18" spans="1:24" x14ac:dyDescent="0.25">
      <c r="A18" s="7">
        <v>0.45833333333333331</v>
      </c>
      <c r="B18" s="56">
        <v>6.8627450980392163E-2</v>
      </c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>
        <v>6.4981949458483748E-2</v>
      </c>
      <c r="J18" s="23">
        <f t="shared" si="1"/>
        <v>0.18477417368529822</v>
      </c>
      <c r="K18" s="23">
        <f t="shared" si="0"/>
        <v>116.30214417963201</v>
      </c>
      <c r="L18" s="23">
        <f t="shared" si="0"/>
        <v>128.15408760601753</v>
      </c>
      <c r="M18" s="23">
        <f t="shared" si="0"/>
        <v>125.32968237968512</v>
      </c>
      <c r="N18" s="23">
        <f t="shared" si="0"/>
        <v>118.01790436385262</v>
      </c>
      <c r="O18" s="23">
        <f t="shared" si="0"/>
        <v>113.13458691645545</v>
      </c>
      <c r="P18" s="23">
        <f t="shared" si="0"/>
        <v>1.9005343579059244</v>
      </c>
      <c r="R18" s="24">
        <f>IF(J18=0,0,Agents($C$4,$C$5,J18,$C$3)/(1-$O$1))</f>
        <v>1.25</v>
      </c>
      <c r="S18" s="24">
        <f>IF(K18=0,0,Agents($C$4,$C$5,K18,$C$3)/(1-$O$1))</f>
        <v>67.5</v>
      </c>
      <c r="T18" s="24">
        <f>IF(L18=0,0,Agents($C$4,$C$5,L18,$C$3)/(1-$O$1))</f>
        <v>73.75</v>
      </c>
      <c r="U18" s="24">
        <f>IF(M18=0,0,Agents($C$4,$C$5,M18,$C$3)/(1-$O$1))</f>
        <v>72.5</v>
      </c>
      <c r="V18" s="24">
        <f>IF(N18=0,0,Agents($C$4,$C$5,N18,$C$3)/(1-$O$1))</f>
        <v>68.75</v>
      </c>
      <c r="W18" s="24">
        <f>IF(O18=0,0,Agents($C$4,$C$5,O18,$C$3)/(1-$O$1))</f>
        <v>66.25</v>
      </c>
      <c r="X18" s="24">
        <f>IF(P18=0,0,Agents($C$4,$C$5,P18,$C$3)/(1-$O$1))</f>
        <v>2.5</v>
      </c>
    </row>
    <row r="19" spans="1:24" x14ac:dyDescent="0.25">
      <c r="A19" s="8">
        <v>0.47916666666666669</v>
      </c>
      <c r="B19" s="59">
        <v>8.8235294117647065E-2</v>
      </c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>
        <v>7.2202166064981949E-2</v>
      </c>
      <c r="J19" s="23">
        <f t="shared" si="1"/>
        <v>0.23756679473824055</v>
      </c>
      <c r="K19" s="23">
        <f t="shared" si="0"/>
        <v>110.20459644801716</v>
      </c>
      <c r="L19" s="23">
        <f t="shared" si="0"/>
        <v>121.68699152703209</v>
      </c>
      <c r="M19" s="23">
        <f t="shared" si="0"/>
        <v>119.17934202701734</v>
      </c>
      <c r="N19" s="23">
        <f t="shared" si="0"/>
        <v>114.13764671646136</v>
      </c>
      <c r="O19" s="23">
        <f t="shared" si="0"/>
        <v>111.68278983749953</v>
      </c>
      <c r="P19" s="23">
        <f t="shared" si="0"/>
        <v>2.1117048421176938</v>
      </c>
      <c r="R19" s="24">
        <f>IF(J19=0,0,Agents($C$4,$C$5,J19,$C$3)/(1-$O$1))</f>
        <v>1.25</v>
      </c>
      <c r="S19" s="24">
        <f>IF(K19=0,0,Agents($C$4,$C$5,K19,$C$3)/(1-$O$1))</f>
        <v>63.75</v>
      </c>
      <c r="T19" s="24">
        <f>IF(L19=0,0,Agents($C$4,$C$5,L19,$C$3)/(1-$O$1))</f>
        <v>70</v>
      </c>
      <c r="U19" s="24">
        <f>IF(M19=0,0,Agents($C$4,$C$5,M19,$C$3)/(1-$O$1))</f>
        <v>68.75</v>
      </c>
      <c r="V19" s="24">
        <f>IF(N19=0,0,Agents($C$4,$C$5,N19,$C$3)/(1-$O$1))</f>
        <v>66.25</v>
      </c>
      <c r="W19" s="24">
        <f>IF(O19=0,0,Agents($C$4,$C$5,O19,$C$3)/(1-$O$1))</f>
        <v>65</v>
      </c>
      <c r="X19" s="24">
        <f>IF(P19=0,0,Agents($C$4,$C$5,P19,$C$3)/(1-$O$1))</f>
        <v>3.75</v>
      </c>
    </row>
    <row r="20" spans="1:24" x14ac:dyDescent="0.25">
      <c r="A20" s="7">
        <v>0.5</v>
      </c>
      <c r="B20" s="56">
        <v>8.8235294117647065E-2</v>
      </c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>
        <v>6.3176895306859202E-2</v>
      </c>
      <c r="J20" s="23">
        <f t="shared" si="1"/>
        <v>0.23756679473824055</v>
      </c>
      <c r="K20" s="23">
        <f t="shared" si="0"/>
        <v>103.52632988481994</v>
      </c>
      <c r="L20" s="23">
        <f t="shared" si="0"/>
        <v>115.11431020594077</v>
      </c>
      <c r="M20" s="23">
        <f t="shared" si="0"/>
        <v>111.86756401118483</v>
      </c>
      <c r="N20" s="23">
        <f t="shared" si="0"/>
        <v>107.08983180589355</v>
      </c>
      <c r="O20" s="23">
        <f t="shared" si="0"/>
        <v>102.31209960060227</v>
      </c>
      <c r="P20" s="23">
        <f t="shared" si="0"/>
        <v>1.847741736852982</v>
      </c>
      <c r="R20" s="24">
        <f>IF(J20=0,0,Agents($C$4,$C$5,J20,$C$3)/(1-$O$1))</f>
        <v>1.25</v>
      </c>
      <c r="S20" s="24">
        <f>IF(K20=0,0,Agents($C$4,$C$5,K20,$C$3)/(1-$O$1))</f>
        <v>60</v>
      </c>
      <c r="T20" s="24">
        <f>IF(L20=0,0,Agents($C$4,$C$5,L20,$C$3)/(1-$O$1))</f>
        <v>66.25</v>
      </c>
      <c r="U20" s="24">
        <f>IF(M20=0,0,Agents($C$4,$C$5,M20,$C$3)/(1-$O$1))</f>
        <v>65</v>
      </c>
      <c r="V20" s="24">
        <f>IF(N20=0,0,Agents($C$4,$C$5,N20,$C$3)/(1-$O$1))</f>
        <v>62.5</v>
      </c>
      <c r="W20" s="24">
        <f>IF(O20=0,0,Agents($C$4,$C$5,O20,$C$3)/(1-$O$1))</f>
        <v>60</v>
      </c>
      <c r="X20" s="24">
        <f>IF(P20=0,0,Agents($C$4,$C$5,P20,$C$3)/(1-$O$1))</f>
        <v>2.5</v>
      </c>
    </row>
    <row r="21" spans="1:24" x14ac:dyDescent="0.25">
      <c r="A21" s="8">
        <v>0.52083333333333337</v>
      </c>
      <c r="B21" s="59">
        <v>2.9411764705882353E-2</v>
      </c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>
        <v>5.5054151624548735E-2</v>
      </c>
      <c r="J21" s="23">
        <f t="shared" si="1"/>
        <v>7.9188931579413521E-2</v>
      </c>
      <c r="K21" s="23">
        <f t="shared" si="0"/>
        <v>101.22985086901696</v>
      </c>
      <c r="L21" s="23">
        <f t="shared" si="0"/>
        <v>111.36603411118186</v>
      </c>
      <c r="M21" s="23">
        <f t="shared" si="0"/>
        <v>113.37215371119368</v>
      </c>
      <c r="N21" s="23">
        <f t="shared" si="0"/>
        <v>104.13344502692878</v>
      </c>
      <c r="O21" s="23">
        <f t="shared" si="0"/>
        <v>98.484634574263936</v>
      </c>
      <c r="P21" s="23">
        <f t="shared" si="0"/>
        <v>1.6101749421147415</v>
      </c>
      <c r="R21" s="24">
        <f>IF(J21=0,0,Agents($C$4,$C$5,J21,$C$3)/(1-$O$1))</f>
        <v>1.25</v>
      </c>
      <c r="S21" s="24">
        <f>IF(K21=0,0,Agents($C$4,$C$5,K21,$C$3)/(1-$O$1))</f>
        <v>58.75</v>
      </c>
      <c r="T21" s="24">
        <f>IF(L21=0,0,Agents($C$4,$C$5,L21,$C$3)/(1-$O$1))</f>
        <v>65</v>
      </c>
      <c r="U21" s="24">
        <f>IF(M21=0,0,Agents($C$4,$C$5,M21,$C$3)/(1-$O$1))</f>
        <v>66.25</v>
      </c>
      <c r="V21" s="24">
        <f>IF(N21=0,0,Agents($C$4,$C$5,N21,$C$3)/(1-$O$1))</f>
        <v>61.25</v>
      </c>
      <c r="W21" s="24">
        <f>IF(O21=0,0,Agents($C$4,$C$5,O21,$C$3)/(1-$O$1))</f>
        <v>57.5</v>
      </c>
      <c r="X21" s="24">
        <f>IF(P21=0,0,Agents($C$4,$C$5,P21,$C$3)/(1-$O$1))</f>
        <v>2.5</v>
      </c>
    </row>
    <row r="22" spans="1:24" x14ac:dyDescent="0.25">
      <c r="A22" s="7">
        <v>0.54166666666666663</v>
      </c>
      <c r="B22" s="56">
        <v>1.9607843137254902E-2</v>
      </c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>
        <v>4.6931407942238268E-2</v>
      </c>
      <c r="J22" s="23">
        <f t="shared" si="1"/>
        <v>5.2792621052942343E-2</v>
      </c>
      <c r="K22" s="23">
        <f t="shared" si="0"/>
        <v>101.54660659533461</v>
      </c>
      <c r="L22" s="23">
        <f t="shared" si="0"/>
        <v>111.3396378006554</v>
      </c>
      <c r="M22" s="23">
        <f t="shared" si="0"/>
        <v>111.28684517960247</v>
      </c>
      <c r="N22" s="23">
        <f t="shared" si="0"/>
        <v>106.90505763220825</v>
      </c>
      <c r="O22" s="23">
        <f t="shared" si="0"/>
        <v>96.161759247934484</v>
      </c>
      <c r="P22" s="23">
        <f t="shared" si="0"/>
        <v>1.3726081473765011</v>
      </c>
      <c r="R22" s="24">
        <f>IF(J22=0,0,Agents($C$4,$C$5,J22,$C$3)/(1-$O$1))</f>
        <v>1.25</v>
      </c>
      <c r="S22" s="24">
        <f>IF(K22=0,0,Agents($C$4,$C$5,K22,$C$3)/(1-$O$1))</f>
        <v>60</v>
      </c>
      <c r="T22" s="24">
        <f>IF(L22=0,0,Agents($C$4,$C$5,L22,$C$3)/(1-$O$1))</f>
        <v>65</v>
      </c>
      <c r="U22" s="24">
        <f>IF(M22=0,0,Agents($C$4,$C$5,M22,$C$3)/(1-$O$1))</f>
        <v>65</v>
      </c>
      <c r="V22" s="24">
        <f>IF(N22=0,0,Agents($C$4,$C$5,N22,$C$3)/(1-$O$1))</f>
        <v>62.5</v>
      </c>
      <c r="W22" s="24">
        <f>IF(O22=0,0,Agents($C$4,$C$5,O22,$C$3)/(1-$O$1))</f>
        <v>56.25</v>
      </c>
      <c r="X22" s="24">
        <f>IF(P22=0,0,Agents($C$4,$C$5,P22,$C$3)/(1-$O$1))</f>
        <v>2.5</v>
      </c>
    </row>
    <row r="23" spans="1:24" x14ac:dyDescent="0.25">
      <c r="A23" s="8">
        <v>0.5625</v>
      </c>
      <c r="B23" s="59">
        <v>3.9215686274509803E-2</v>
      </c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>
        <v>5.4151624548736461E-2</v>
      </c>
      <c r="J23" s="23">
        <f t="shared" si="1"/>
        <v>0.10558524210588469</v>
      </c>
      <c r="K23" s="23">
        <f t="shared" si="0"/>
        <v>105.63803472693763</v>
      </c>
      <c r="L23" s="23">
        <f t="shared" si="0"/>
        <v>115.06151758488782</v>
      </c>
      <c r="M23" s="23">
        <f t="shared" si="0"/>
        <v>111.94675294276425</v>
      </c>
      <c r="N23" s="23">
        <f t="shared" si="0"/>
        <v>108.48883626379651</v>
      </c>
      <c r="O23" s="23">
        <f t="shared" si="0"/>
        <v>100.88669883217283</v>
      </c>
      <c r="P23" s="23">
        <f t="shared" si="0"/>
        <v>1.5837786315882705</v>
      </c>
      <c r="R23" s="24">
        <f>IF(J23=0,0,Agents($C$4,$C$5,J23,$C$3)/(1-$O$1))</f>
        <v>1.25</v>
      </c>
      <c r="S23" s="24">
        <f>IF(K23=0,0,Agents($C$4,$C$5,K23,$C$3)/(1-$O$1))</f>
        <v>61.25</v>
      </c>
      <c r="T23" s="24">
        <f>IF(L23=0,0,Agents($C$4,$C$5,L23,$C$3)/(1-$O$1))</f>
        <v>66.25</v>
      </c>
      <c r="U23" s="24">
        <f>IF(M23=0,0,Agents($C$4,$C$5,M23,$C$3)/(1-$O$1))</f>
        <v>65</v>
      </c>
      <c r="V23" s="24">
        <f>IF(N23=0,0,Agents($C$4,$C$5,N23,$C$3)/(1-$O$1))</f>
        <v>63.75</v>
      </c>
      <c r="W23" s="24">
        <f>IF(O23=0,0,Agents($C$4,$C$5,O23,$C$3)/(1-$O$1))</f>
        <v>58.75</v>
      </c>
      <c r="X23" s="24">
        <f>IF(P23=0,0,Agents($C$4,$C$5,P23,$C$3)/(1-$O$1))</f>
        <v>2.5</v>
      </c>
    </row>
    <row r="24" spans="1:24" x14ac:dyDescent="0.25">
      <c r="A24" s="7">
        <v>0.58333333333333337</v>
      </c>
      <c r="B24" s="56">
        <v>2.9411764705882353E-2</v>
      </c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>
        <v>4.9638989169675088E-2</v>
      </c>
      <c r="J24" s="23">
        <f t="shared" si="1"/>
        <v>7.9188931579413521E-2</v>
      </c>
      <c r="K24" s="23">
        <f t="shared" si="0"/>
        <v>108.19847684800534</v>
      </c>
      <c r="L24" s="23">
        <f t="shared" si="0"/>
        <v>120.71032803755267</v>
      </c>
      <c r="M24" s="23">
        <f t="shared" si="0"/>
        <v>118.86258630069969</v>
      </c>
      <c r="N24" s="23">
        <f t="shared" si="0"/>
        <v>112.4482828427672</v>
      </c>
      <c r="O24" s="23">
        <f t="shared" si="0"/>
        <v>103.63191512692582</v>
      </c>
      <c r="P24" s="23">
        <f t="shared" si="0"/>
        <v>1.4517970789559145</v>
      </c>
      <c r="R24" s="24">
        <f>IF(J24=0,0,Agents($C$4,$C$5,J24,$C$3)/(1-$O$1))</f>
        <v>1.25</v>
      </c>
      <c r="S24" s="24">
        <f>IF(K24=0,0,Agents($C$4,$C$5,K24,$C$3)/(1-$O$1))</f>
        <v>62.5</v>
      </c>
      <c r="T24" s="24">
        <f>IF(L24=0,0,Agents($C$4,$C$5,L24,$C$3)/(1-$O$1))</f>
        <v>70</v>
      </c>
      <c r="U24" s="24">
        <f>IF(M24=0,0,Agents($C$4,$C$5,M24,$C$3)/(1-$O$1))</f>
        <v>68.75</v>
      </c>
      <c r="V24" s="24">
        <f>IF(N24=0,0,Agents($C$4,$C$5,N24,$C$3)/(1-$O$1))</f>
        <v>65</v>
      </c>
      <c r="W24" s="24">
        <f>IF(O24=0,0,Agents($C$4,$C$5,O24,$C$3)/(1-$O$1))</f>
        <v>60</v>
      </c>
      <c r="X24" s="24">
        <f>IF(P24=0,0,Agents($C$4,$C$5,P24,$C$3)/(1-$O$1))</f>
        <v>2.5</v>
      </c>
    </row>
    <row r="25" spans="1:24" x14ac:dyDescent="0.25">
      <c r="A25" s="8">
        <v>0.60416666666666663</v>
      </c>
      <c r="B25" s="59">
        <v>5.8823529411764705E-2</v>
      </c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>
        <v>4.3321299638989168E-2</v>
      </c>
      <c r="J25" s="23">
        <f t="shared" si="1"/>
        <v>0.15837786315882704</v>
      </c>
      <c r="K25" s="23">
        <f t="shared" si="0"/>
        <v>109.9670296532789</v>
      </c>
      <c r="L25" s="23">
        <f t="shared" si="0"/>
        <v>120.86870590071149</v>
      </c>
      <c r="M25" s="23">
        <f t="shared" si="0"/>
        <v>119.41690882175558</v>
      </c>
      <c r="N25" s="23">
        <f t="shared" si="0"/>
        <v>115.51025486383786</v>
      </c>
      <c r="O25" s="23">
        <f t="shared" si="0"/>
        <v>103.8430856111376</v>
      </c>
      <c r="P25" s="23">
        <f t="shared" si="0"/>
        <v>1.2670229052706163</v>
      </c>
      <c r="R25" s="24">
        <f>IF(J25=0,0,Agents($C$4,$C$5,J25,$C$3)/(1-$O$1))</f>
        <v>1.25</v>
      </c>
      <c r="S25" s="24">
        <f>IF(K25=0,0,Agents($C$4,$C$5,K25,$C$3)/(1-$O$1))</f>
        <v>63.75</v>
      </c>
      <c r="T25" s="24">
        <f>IF(L25=0,0,Agents($C$4,$C$5,L25,$C$3)/(1-$O$1))</f>
        <v>70</v>
      </c>
      <c r="U25" s="24">
        <f>IF(M25=0,0,Agents($C$4,$C$5,M25,$C$3)/(1-$O$1))</f>
        <v>68.75</v>
      </c>
      <c r="V25" s="24">
        <f>IF(N25=0,0,Agents($C$4,$C$5,N25,$C$3)/(1-$O$1))</f>
        <v>67.5</v>
      </c>
      <c r="W25" s="24">
        <f>IF(O25=0,0,Agents($C$4,$C$5,O25,$C$3)/(1-$O$1))</f>
        <v>61.25</v>
      </c>
      <c r="X25" s="24">
        <f>IF(P25=0,0,Agents($C$4,$C$5,P25,$C$3)/(1-$O$1))</f>
        <v>2.5</v>
      </c>
    </row>
    <row r="26" spans="1:24" x14ac:dyDescent="0.25">
      <c r="A26" s="7">
        <v>0.625</v>
      </c>
      <c r="B26" s="56">
        <v>4.9019607843137254E-2</v>
      </c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>
        <v>5.5054151624548735E-2</v>
      </c>
      <c r="J26" s="23">
        <f t="shared" si="1"/>
        <v>0.13198155263235586</v>
      </c>
      <c r="K26" s="23">
        <f t="shared" si="0"/>
        <v>108.83198830064065</v>
      </c>
      <c r="L26" s="23">
        <f t="shared" si="0"/>
        <v>123.03320336388214</v>
      </c>
      <c r="M26" s="23">
        <f t="shared" si="0"/>
        <v>116.77727776910847</v>
      </c>
      <c r="N26" s="23">
        <f t="shared" si="0"/>
        <v>116.48691835331729</v>
      </c>
      <c r="O26" s="23">
        <f t="shared" si="0"/>
        <v>100.54354679532869</v>
      </c>
      <c r="P26" s="23">
        <f t="shared" si="0"/>
        <v>1.6101749421147415</v>
      </c>
      <c r="R26" s="24">
        <f>IF(J26=0,0,Agents($C$4,$C$5,J26,$C$3)/(1-$O$1))</f>
        <v>1.25</v>
      </c>
      <c r="S26" s="24">
        <f>IF(K26=0,0,Agents($C$4,$C$5,K26,$C$3)/(1-$O$1))</f>
        <v>63.75</v>
      </c>
      <c r="T26" s="24">
        <f>IF(L26=0,0,Agents($C$4,$C$5,L26,$C$3)/(1-$O$1))</f>
        <v>71.25</v>
      </c>
      <c r="U26" s="24">
        <f>IF(M26=0,0,Agents($C$4,$C$5,M26,$C$3)/(1-$O$1))</f>
        <v>67.5</v>
      </c>
      <c r="V26" s="24">
        <f>IF(N26=0,0,Agents($C$4,$C$5,N26,$C$3)/(1-$O$1))</f>
        <v>67.5</v>
      </c>
      <c r="W26" s="24">
        <f>IF(O26=0,0,Agents($C$4,$C$5,O26,$C$3)/(1-$O$1))</f>
        <v>58.75</v>
      </c>
      <c r="X26" s="24">
        <f>IF(P26=0,0,Agents($C$4,$C$5,P26,$C$3)/(1-$O$1))</f>
        <v>2.5</v>
      </c>
    </row>
    <row r="27" spans="1:24" x14ac:dyDescent="0.25">
      <c r="A27" s="8">
        <v>0.64583333333333337</v>
      </c>
      <c r="B27" s="59">
        <v>2.9411764705882353E-2</v>
      </c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>
        <v>5.1444043321299641E-2</v>
      </c>
      <c r="J27" s="23">
        <f t="shared" si="1"/>
        <v>7.9188931579413521E-2</v>
      </c>
      <c r="K27" s="23">
        <f t="shared" si="0"/>
        <v>106.74667976904942</v>
      </c>
      <c r="L27" s="23">
        <f t="shared" si="0"/>
        <v>116.69808883752906</v>
      </c>
      <c r="M27" s="23">
        <f t="shared" si="0"/>
        <v>113.21377584803486</v>
      </c>
      <c r="N27" s="23">
        <f t="shared" si="0"/>
        <v>106.48271666378471</v>
      </c>
      <c r="O27" s="23">
        <f t="shared" si="0"/>
        <v>90.803308211060838</v>
      </c>
      <c r="P27" s="23">
        <f t="shared" si="0"/>
        <v>1.5045897000088571</v>
      </c>
      <c r="R27" s="24">
        <f>IF(J27=0,0,Agents($C$4,$C$5,J27,$C$3)/(1-$O$1))</f>
        <v>1.25</v>
      </c>
      <c r="S27" s="24">
        <f>IF(K27=0,0,Agents($C$4,$C$5,K27,$C$3)/(1-$O$1))</f>
        <v>62.5</v>
      </c>
      <c r="T27" s="24">
        <f>IF(L27=0,0,Agents($C$4,$C$5,L27,$C$3)/(1-$O$1))</f>
        <v>67.5</v>
      </c>
      <c r="U27" s="24">
        <f>IF(M27=0,0,Agents($C$4,$C$5,M27,$C$3)/(1-$O$1))</f>
        <v>66.25</v>
      </c>
      <c r="V27" s="24">
        <f>IF(N27=0,0,Agents($C$4,$C$5,N27,$C$3)/(1-$O$1))</f>
        <v>62.5</v>
      </c>
      <c r="W27" s="24">
        <f>IF(O27=0,0,Agents($C$4,$C$5,O27,$C$3)/(1-$O$1))</f>
        <v>53.75</v>
      </c>
      <c r="X27" s="24">
        <f>IF(P27=0,0,Agents($C$4,$C$5,P27,$C$3)/(1-$O$1))</f>
        <v>2.5</v>
      </c>
    </row>
    <row r="28" spans="1:24" x14ac:dyDescent="0.25">
      <c r="A28" s="7">
        <v>0.66666666666666663</v>
      </c>
      <c r="B28" s="56">
        <v>2.9411764705882353E-2</v>
      </c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>
        <v>4.3321299638989168E-2</v>
      </c>
      <c r="J28" s="23">
        <f t="shared" si="1"/>
        <v>7.9188931579413521E-2</v>
      </c>
      <c r="K28" s="23">
        <f t="shared" si="1"/>
        <v>94.815547411084452</v>
      </c>
      <c r="L28" s="23">
        <f t="shared" si="1"/>
        <v>100.86030252164633</v>
      </c>
      <c r="M28" s="23">
        <f t="shared" si="1"/>
        <v>97.798330500575702</v>
      </c>
      <c r="N28" s="23">
        <f t="shared" si="1"/>
        <v>95.290681000560937</v>
      </c>
      <c r="O28" s="23">
        <f t="shared" si="1"/>
        <v>75.308673932022259</v>
      </c>
      <c r="P28" s="23">
        <f t="shared" si="1"/>
        <v>1.2670229052706163</v>
      </c>
      <c r="R28" s="24">
        <f>IF(J28=0,0,Agents($C$4,$C$5,J28,$C$3)/(1-$O$1))</f>
        <v>1.25</v>
      </c>
      <c r="S28" s="24">
        <f>IF(K28=0,0,Agents($C$4,$C$5,K28,$C$3)/(1-$O$1))</f>
        <v>56.25</v>
      </c>
      <c r="T28" s="24">
        <f>IF(L28=0,0,Agents($C$4,$C$5,L28,$C$3)/(1-$O$1))</f>
        <v>58.75</v>
      </c>
      <c r="U28" s="24">
        <f>IF(M28=0,0,Agents($C$4,$C$5,M28,$C$3)/(1-$O$1))</f>
        <v>57.5</v>
      </c>
      <c r="V28" s="24">
        <f>IF(N28=0,0,Agents($C$4,$C$5,N28,$C$3)/(1-$O$1))</f>
        <v>56.25</v>
      </c>
      <c r="W28" s="24">
        <f>IF(O28=0,0,Agents($C$4,$C$5,O28,$C$3)/(1-$O$1))</f>
        <v>45</v>
      </c>
      <c r="X28" s="24">
        <f>IF(P28=0,0,Agents($C$4,$C$5,P28,$C$3)/(1-$O$1))</f>
        <v>2.5</v>
      </c>
    </row>
    <row r="29" spans="1:24" x14ac:dyDescent="0.25">
      <c r="A29" s="8">
        <v>0.6875</v>
      </c>
      <c r="B29" s="59">
        <v>1.9607843137254902E-2</v>
      </c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>
        <v>3.6101083032490974E-2</v>
      </c>
      <c r="J29" s="23">
        <f t="shared" si="1"/>
        <v>5.2792621052942343E-2</v>
      </c>
      <c r="K29" s="23">
        <f t="shared" si="1"/>
        <v>77.446775084666413</v>
      </c>
      <c r="L29" s="23">
        <f t="shared" si="1"/>
        <v>80.77271021100178</v>
      </c>
      <c r="M29" s="23">
        <f t="shared" si="1"/>
        <v>78.159475468881141</v>
      </c>
      <c r="N29" s="23">
        <f t="shared" si="1"/>
        <v>72.193909289898656</v>
      </c>
      <c r="O29" s="23">
        <f t="shared" si="1"/>
        <v>55.353063174010053</v>
      </c>
      <c r="P29" s="23">
        <f t="shared" si="1"/>
        <v>1.0558524210588469</v>
      </c>
      <c r="R29" s="24">
        <f>IF(J29=0,0,Agents($C$4,$C$5,J29,$C$3)/(1-$O$1))</f>
        <v>1.25</v>
      </c>
      <c r="S29" s="24">
        <f>IF(K29=0,0,Agents($C$4,$C$5,K29,$C$3)/(1-$O$1))</f>
        <v>46.25</v>
      </c>
      <c r="T29" s="24">
        <f>IF(L29=0,0,Agents($C$4,$C$5,L29,$C$3)/(1-$O$1))</f>
        <v>48.75</v>
      </c>
      <c r="U29" s="24">
        <f>IF(M29=0,0,Agents($C$4,$C$5,M29,$C$3)/(1-$O$1))</f>
        <v>46.25</v>
      </c>
      <c r="V29" s="24">
        <f>IF(N29=0,0,Agents($C$4,$C$5,N29,$C$3)/(1-$O$1))</f>
        <v>43.75</v>
      </c>
      <c r="W29" s="24">
        <f>IF(O29=0,0,Agents($C$4,$C$5,O29,$C$3)/(1-$O$1))</f>
        <v>33.75</v>
      </c>
      <c r="X29" s="24">
        <f>IF(P29=0,0,Agents($C$4,$C$5,P29,$C$3)/(1-$O$1))</f>
        <v>2.5</v>
      </c>
    </row>
    <row r="30" spans="1:24" x14ac:dyDescent="0.25">
      <c r="A30" s="7">
        <v>0.70833333333333337</v>
      </c>
      <c r="B30" s="56">
        <v>4.9019607843137254E-2</v>
      </c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>
        <v>3.0685920577617327E-2</v>
      </c>
      <c r="J30" s="23">
        <f t="shared" si="1"/>
        <v>0.13198155263235586</v>
      </c>
      <c r="K30" s="23">
        <f t="shared" si="1"/>
        <v>41.7589632528774</v>
      </c>
      <c r="L30" s="23">
        <f t="shared" si="1"/>
        <v>43.791479163415673</v>
      </c>
      <c r="M30" s="23">
        <f t="shared" si="1"/>
        <v>42.788419363409773</v>
      </c>
      <c r="N30" s="23">
        <f t="shared" si="1"/>
        <v>40.703110831818549</v>
      </c>
      <c r="O30" s="23">
        <f t="shared" si="1"/>
        <v>28.560807989641809</v>
      </c>
      <c r="P30" s="23">
        <f t="shared" si="1"/>
        <v>0.89747455790001984</v>
      </c>
      <c r="R30" s="24">
        <f>IF(J30=0,0,Agents($C$4,$C$5,J30,$C$3)/(1-$O$1))</f>
        <v>1.25</v>
      </c>
      <c r="S30" s="24">
        <f>IF(K30=0,0,Agents($C$4,$C$5,K30,$C$3)/(1-$O$1))</f>
        <v>26.25</v>
      </c>
      <c r="T30" s="24">
        <f>IF(L30=0,0,Agents($C$4,$C$5,L30,$C$3)/(1-$O$1))</f>
        <v>27.5</v>
      </c>
      <c r="U30" s="24">
        <f>IF(M30=0,0,Agents($C$4,$C$5,M30,$C$3)/(1-$O$1))</f>
        <v>27.5</v>
      </c>
      <c r="V30" s="24">
        <f>IF(N30=0,0,Agents($C$4,$C$5,N30,$C$3)/(1-$O$1))</f>
        <v>26.25</v>
      </c>
      <c r="W30" s="24">
        <f>IF(O30=0,0,Agents($C$4,$C$5,O30,$C$3)/(1-$O$1))</f>
        <v>18.75</v>
      </c>
      <c r="X30" s="24">
        <f>IF(P30=0,0,Agents($C$4,$C$5,P30,$C$3)/(1-$O$1))</f>
        <v>2.5</v>
      </c>
    </row>
    <row r="31" spans="1:24" x14ac:dyDescent="0.25">
      <c r="A31" s="8">
        <v>0.72916666666666663</v>
      </c>
      <c r="B31" s="59">
        <v>9.8039215686274508E-2</v>
      </c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>
        <v>2.6173285198555957E-2</v>
      </c>
      <c r="J31" s="23">
        <f t="shared" si="1"/>
        <v>0.26396310526471173</v>
      </c>
      <c r="K31" s="23">
        <f t="shared" si="1"/>
        <v>24.970909758041731</v>
      </c>
      <c r="L31" s="23">
        <f t="shared" si="1"/>
        <v>25.472439658044678</v>
      </c>
      <c r="M31" s="23">
        <f t="shared" si="1"/>
        <v>24.78613558435643</v>
      </c>
      <c r="N31" s="23">
        <f t="shared" si="1"/>
        <v>22.964790158029921</v>
      </c>
      <c r="O31" s="23">
        <f t="shared" si="1"/>
        <v>17.315979705365091</v>
      </c>
      <c r="P31" s="23">
        <f t="shared" si="1"/>
        <v>0.76549300526766406</v>
      </c>
      <c r="R31" s="24">
        <f>IF(J31=0,0,Agents($C$4,$C$5,J31,$C$3)/(1-$O$1))</f>
        <v>1.25</v>
      </c>
      <c r="S31" s="24">
        <f>IF(K31=0,0,Agents($C$4,$C$5,K31,$C$3)/(1-$O$1))</f>
        <v>17.5</v>
      </c>
      <c r="T31" s="24">
        <f>IF(L31=0,0,Agents($C$4,$C$5,L31,$C$3)/(1-$O$1))</f>
        <v>17.5</v>
      </c>
      <c r="U31" s="24">
        <f>IF(M31=0,0,Agents($C$4,$C$5,M31,$C$3)/(1-$O$1))</f>
        <v>17.5</v>
      </c>
      <c r="V31" s="24">
        <f>IF(N31=0,0,Agents($C$4,$C$5,N31,$C$3)/(1-$O$1))</f>
        <v>16.25</v>
      </c>
      <c r="W31" s="24">
        <f>IF(O31=0,0,Agents($C$4,$C$5,O31,$C$3)/(1-$O$1))</f>
        <v>12.5</v>
      </c>
      <c r="X31" s="24">
        <f>IF(P31=0,0,Agents($C$4,$C$5,P31,$C$3)/(1-$O$1))</f>
        <v>2.5</v>
      </c>
    </row>
    <row r="32" spans="1:24" x14ac:dyDescent="0.25">
      <c r="A32" s="7">
        <v>0.75</v>
      </c>
      <c r="B32" s="56">
        <v>1.9607843137254902E-2</v>
      </c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>
        <v>1.444043321299639E-2</v>
      </c>
      <c r="J32" s="23">
        <f t="shared" si="1"/>
        <v>5.2792621052942343E-2</v>
      </c>
      <c r="K32" s="23">
        <f t="shared" si="1"/>
        <v>9.7138422737413919</v>
      </c>
      <c r="L32" s="23">
        <f t="shared" si="1"/>
        <v>10.030598000059046</v>
      </c>
      <c r="M32" s="23">
        <f t="shared" si="1"/>
        <v>9.4498791684766807</v>
      </c>
      <c r="N32" s="23">
        <f t="shared" si="1"/>
        <v>8.3412341263648901</v>
      </c>
      <c r="O32" s="23">
        <f t="shared" si="1"/>
        <v>7.0478149105678023</v>
      </c>
      <c r="P32" s="23">
        <f t="shared" si="1"/>
        <v>0.4223409684235388</v>
      </c>
      <c r="R32" s="24">
        <f>IF(J32=0,0,Agents($C$4,$C$5,J32,$C$3)/(1-$O$1))</f>
        <v>1.25</v>
      </c>
      <c r="S32" s="24">
        <f>IF(K32=0,0,Agents($C$4,$C$5,K32,$C$3)/(1-$O$1))</f>
        <v>8.75</v>
      </c>
      <c r="T32" s="24">
        <f>IF(L32=0,0,Agents($C$4,$C$5,L32,$C$3)/(1-$O$1))</f>
        <v>8.75</v>
      </c>
      <c r="U32" s="24">
        <f>IF(M32=0,0,Agents($C$4,$C$5,M32,$C$3)/(1-$O$1))</f>
        <v>7.5</v>
      </c>
      <c r="V32" s="24">
        <f>IF(N32=0,0,Agents($C$4,$C$5,N32,$C$3)/(1-$O$1))</f>
        <v>7.5</v>
      </c>
      <c r="W32" s="24">
        <f>IF(O32=0,0,Agents($C$4,$C$5,O32,$C$3)/(1-$O$1))</f>
        <v>6.25</v>
      </c>
      <c r="X32" s="24">
        <f>IF(P32=0,0,Agents($C$4,$C$5,P32,$C$3)/(1-$O$1))</f>
        <v>1.25</v>
      </c>
    </row>
    <row r="33" spans="1:24" x14ac:dyDescent="0.25">
      <c r="A33" s="8">
        <v>0.77083333333333337</v>
      </c>
      <c r="B33" s="59">
        <v>0</v>
      </c>
      <c r="C33" s="60">
        <v>2.1615390157792348E-3</v>
      </c>
      <c r="D33" s="60">
        <v>1.9276677773096907E-3</v>
      </c>
      <c r="E33" s="60">
        <v>1.7685203379838867E-3</v>
      </c>
      <c r="F33" s="60">
        <v>1.9431122870845047E-3</v>
      </c>
      <c r="G33" s="60">
        <v>1.5087462468069851E-3</v>
      </c>
      <c r="H33" s="61">
        <v>4.5126353790613718E-3</v>
      </c>
      <c r="J33" s="23">
        <f t="shared" si="1"/>
        <v>0</v>
      </c>
      <c r="K33" s="23">
        <f t="shared" si="1"/>
        <v>3.9594465789706761</v>
      </c>
      <c r="L33" s="23">
        <f t="shared" si="1"/>
        <v>3.9858428894971465</v>
      </c>
      <c r="M33" s="23">
        <f t="shared" si="1"/>
        <v>3.5635019210736081</v>
      </c>
      <c r="N33" s="23">
        <f t="shared" si="1"/>
        <v>3.7218797842324354</v>
      </c>
      <c r="O33" s="23">
        <f t="shared" si="1"/>
        <v>2.6660273631735882</v>
      </c>
      <c r="P33" s="23">
        <f t="shared" si="1"/>
        <v>0.13198155263235586</v>
      </c>
      <c r="R33" s="24">
        <f>IF(J33=0,0,Agents($C$4,$C$5,J33,$C$3)/(1-$O$1))</f>
        <v>0</v>
      </c>
      <c r="S33" s="24">
        <f>IF(K33=0,0,Agents($C$4,$C$5,K33,$C$3)/(1-$O$1))</f>
        <v>5</v>
      </c>
      <c r="T33" s="24">
        <f>IF(L33=0,0,Agents($C$4,$C$5,L33,$C$3)/(1-$O$1))</f>
        <v>5</v>
      </c>
      <c r="U33" s="24">
        <f>IF(M33=0,0,Agents($C$4,$C$5,M33,$C$3)/(1-$O$1))</f>
        <v>3.75</v>
      </c>
      <c r="V33" s="24">
        <f>IF(N33=0,0,Agents($C$4,$C$5,N33,$C$3)/(1-$O$1))</f>
        <v>5</v>
      </c>
      <c r="W33" s="24">
        <f>IF(O33=0,0,Agents($C$4,$C$5,O33,$C$3)/(1-$O$1))</f>
        <v>3.75</v>
      </c>
      <c r="X33" s="24">
        <f>IF(P33=0,0,Agents($C$4,$C$5,P33,$C$3)/(1-$O$1))</f>
        <v>1.25</v>
      </c>
    </row>
    <row r="34" spans="1:24" x14ac:dyDescent="0.25">
      <c r="A34" s="7">
        <v>0.79166666666666663</v>
      </c>
      <c r="B34" s="56">
        <v>1.9607843137254902E-2</v>
      </c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>
        <v>8.1227436823104685E-3</v>
      </c>
      <c r="J34" s="23">
        <f t="shared" si="1"/>
        <v>5.2792621052942343E-2</v>
      </c>
      <c r="K34" s="23">
        <f t="shared" si="1"/>
        <v>2.0325159105382804</v>
      </c>
      <c r="L34" s="23">
        <f t="shared" si="1"/>
        <v>1.9005343579059242</v>
      </c>
      <c r="M34" s="23">
        <f t="shared" si="1"/>
        <v>1.3462118368500298</v>
      </c>
      <c r="N34" s="23">
        <f t="shared" si="1"/>
        <v>1.4781933894823858</v>
      </c>
      <c r="O34" s="23">
        <f t="shared" si="1"/>
        <v>1.6101749421147415</v>
      </c>
      <c r="P34" s="23">
        <f t="shared" si="1"/>
        <v>0.23756679473824055</v>
      </c>
      <c r="R34" s="24">
        <f>IF(J34=0,0,Agents($C$4,$C$5,J34,$C$3)/(1-$O$1))</f>
        <v>1.25</v>
      </c>
      <c r="S34" s="24">
        <f>IF(K34=0,0,Agents($C$4,$C$5,K34,$C$3)/(1-$O$1))</f>
        <v>3.75</v>
      </c>
      <c r="T34" s="24">
        <f>IF(L34=0,0,Agents($C$4,$C$5,L34,$C$3)/(1-$O$1))</f>
        <v>2.5</v>
      </c>
      <c r="U34" s="24">
        <f>IF(M34=0,0,Agents($C$4,$C$5,M34,$C$3)/(1-$O$1))</f>
        <v>2.5</v>
      </c>
      <c r="V34" s="24">
        <f>IF(N34=0,0,Agents($C$4,$C$5,N34,$C$3)/(1-$O$1))</f>
        <v>2.5</v>
      </c>
      <c r="W34" s="24">
        <f>IF(O34=0,0,Agents($C$4,$C$5,O34,$C$3)/(1-$O$1))</f>
        <v>2.5</v>
      </c>
      <c r="X34" s="24">
        <f>IF(P34=0,0,Agents($C$4,$C$5,P34,$C$3)/(1-$O$1))</f>
        <v>1.25</v>
      </c>
    </row>
    <row r="35" spans="1:24" x14ac:dyDescent="0.25">
      <c r="A35" s="9">
        <v>0.8125</v>
      </c>
      <c r="B35" s="59">
        <v>2.9411764705882353E-2</v>
      </c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>
        <v>9.9277978339350186E-3</v>
      </c>
      <c r="J35" s="23">
        <f t="shared" si="1"/>
        <v>7.9188931579413521E-2</v>
      </c>
      <c r="K35" s="23">
        <f t="shared" si="1"/>
        <v>1.0294561105323758</v>
      </c>
      <c r="L35" s="23">
        <f t="shared" si="1"/>
        <v>1.0030598000059046</v>
      </c>
      <c r="M35" s="23">
        <f t="shared" si="1"/>
        <v>0.79188931579413524</v>
      </c>
      <c r="N35" s="23">
        <f t="shared" si="1"/>
        <v>1.0294561105323758</v>
      </c>
      <c r="O35" s="23">
        <f t="shared" si="1"/>
        <v>0.7127003842147217</v>
      </c>
      <c r="P35" s="23">
        <f t="shared" si="1"/>
        <v>0.29035941579118291</v>
      </c>
      <c r="R35" s="24">
        <f>IF(J35=0,0,Agents($C$4,$C$5,J35,$C$3)/(1-$O$1))</f>
        <v>1.25</v>
      </c>
      <c r="S35" s="24">
        <f>IF(K35=0,0,Agents($C$4,$C$5,K35,$C$3)/(1-$O$1))</f>
        <v>2.5</v>
      </c>
      <c r="T35" s="24">
        <f>IF(L35=0,0,Agents($C$4,$C$5,L35,$C$3)/(1-$O$1))</f>
        <v>2.5</v>
      </c>
      <c r="U35" s="24">
        <f>IF(M35=0,0,Agents($C$4,$C$5,M35,$C$3)/(1-$O$1))</f>
        <v>2.5</v>
      </c>
      <c r="V35" s="24">
        <f>IF(N35=0,0,Agents($C$4,$C$5,N35,$C$3)/(1-$O$1))</f>
        <v>2.5</v>
      </c>
      <c r="W35" s="24">
        <f>IF(O35=0,0,Agents($C$4,$C$5,O35,$C$3)/(1-$O$1))</f>
        <v>2.5</v>
      </c>
      <c r="X35" s="24">
        <f>IF(P35=0,0,Agents($C$4,$C$5,P35,$C$3)/(1-$O$1))</f>
        <v>1.25</v>
      </c>
    </row>
    <row r="36" spans="1:24" x14ac:dyDescent="0.25">
      <c r="A36" s="7">
        <v>0.83333333333333304</v>
      </c>
      <c r="B36" s="62">
        <v>1.9607843137254902E-2</v>
      </c>
      <c r="C36" s="63">
        <v>1.8733338136753369E-4</v>
      </c>
      <c r="D36" s="63">
        <v>2.425542236349942E-4</v>
      </c>
      <c r="E36" s="63">
        <v>1.5720180782078993E-4</v>
      </c>
      <c r="F36" s="63">
        <v>3.169615787442809E-4</v>
      </c>
      <c r="G36" s="63">
        <v>2.0913314312176031E-4</v>
      </c>
      <c r="H36" s="64">
        <v>1.8050541516245488E-3</v>
      </c>
      <c r="J36" s="23">
        <f t="shared" si="1"/>
        <v>5.2792621052942343E-2</v>
      </c>
      <c r="K36" s="23">
        <f t="shared" si="1"/>
        <v>0.34315203684412526</v>
      </c>
      <c r="L36" s="23">
        <f t="shared" si="1"/>
        <v>0.50152990000295228</v>
      </c>
      <c r="M36" s="23">
        <f t="shared" si="1"/>
        <v>0.31675572631765403</v>
      </c>
      <c r="N36" s="23">
        <f t="shared" si="1"/>
        <v>0.60711514210883699</v>
      </c>
      <c r="O36" s="23">
        <f t="shared" si="1"/>
        <v>0.36954834737059644</v>
      </c>
      <c r="P36" s="23">
        <f t="shared" si="1"/>
        <v>5.279262105294235E-2</v>
      </c>
      <c r="R36" s="24">
        <f>IF(J36=0,0,Agents($C$4,$C$5,J36,$C$3)/(1-$O$1))</f>
        <v>1.25</v>
      </c>
      <c r="S36" s="24">
        <f>IF(K36=0,0,Agents($C$4,$C$5,K36,$C$3)/(1-$O$1))</f>
        <v>1.25</v>
      </c>
      <c r="T36" s="24">
        <f>IF(L36=0,0,Agents($C$4,$C$5,L36,$C$3)/(1-$O$1))</f>
        <v>1.25</v>
      </c>
      <c r="U36" s="24">
        <f>IF(M36=0,0,Agents($C$4,$C$5,M36,$C$3)/(1-$O$1))</f>
        <v>1.25</v>
      </c>
      <c r="V36" s="24">
        <f>IF(N36=0,0,Agents($C$4,$C$5,N36,$C$3)/(1-$O$1))</f>
        <v>2.5</v>
      </c>
      <c r="W36" s="24">
        <f>IF(O36=0,0,Agents($C$4,$C$5,O36,$C$3)/(1-$O$1))</f>
        <v>1.25</v>
      </c>
      <c r="X36" s="24">
        <f>IF(P36=0,0,Agents($C$4,$C$5,P36,$C$3)/(1-$O$1))</f>
        <v>1.25</v>
      </c>
    </row>
    <row r="37" spans="1:24" x14ac:dyDescent="0.25">
      <c r="A37" s="9">
        <v>0.85416666666666696</v>
      </c>
      <c r="B37" s="62">
        <v>0</v>
      </c>
      <c r="C37" s="63">
        <v>2.1615390157792347E-4</v>
      </c>
      <c r="D37" s="63">
        <v>1.2766011770262852E-4</v>
      </c>
      <c r="E37" s="63">
        <v>1.3100150651732494E-4</v>
      </c>
      <c r="F37" s="63">
        <v>2.3427594950664241E-4</v>
      </c>
      <c r="G37" s="63">
        <v>1.1950465321243446E-4</v>
      </c>
      <c r="H37" s="64">
        <v>3.6101083032490976E-3</v>
      </c>
      <c r="J37" s="23">
        <f t="shared" si="1"/>
        <v>0</v>
      </c>
      <c r="K37" s="23">
        <f t="shared" si="1"/>
        <v>0.39594465789706756</v>
      </c>
      <c r="L37" s="23">
        <f t="shared" si="1"/>
        <v>0.26396310526471167</v>
      </c>
      <c r="M37" s="23">
        <f t="shared" si="1"/>
        <v>0.26396310526471167</v>
      </c>
      <c r="N37" s="23">
        <f t="shared" si="1"/>
        <v>0.44873727895000992</v>
      </c>
      <c r="O37" s="23">
        <f t="shared" si="1"/>
        <v>0.21117048421176937</v>
      </c>
      <c r="P37" s="23">
        <f t="shared" si="1"/>
        <v>0.1055852421058847</v>
      </c>
      <c r="R37" s="24">
        <f>IF(J37=0,0,Agents($C$4,$C$5,J37,$C$3)/(1-$O$1))</f>
        <v>0</v>
      </c>
      <c r="S37" s="24">
        <f>IF(K37=0,0,Agents($C$4,$C$5,K37,$C$3)/(1-$O$1))</f>
        <v>1.25</v>
      </c>
      <c r="T37" s="24">
        <f>IF(L37=0,0,Agents($C$4,$C$5,L37,$C$3)/(1-$O$1))</f>
        <v>1.25</v>
      </c>
      <c r="U37" s="24">
        <f>IF(M37=0,0,Agents($C$4,$C$5,M37,$C$3)/(1-$O$1))</f>
        <v>1.25</v>
      </c>
      <c r="V37" s="24">
        <f>IF(N37=0,0,Agents($C$4,$C$5,N37,$C$3)/(1-$O$1))</f>
        <v>1.25</v>
      </c>
      <c r="W37" s="24">
        <f>IF(O37=0,0,Agents($C$4,$C$5,O37,$C$3)/(1-$O$1))</f>
        <v>1.25</v>
      </c>
      <c r="X37" s="24">
        <f>IF(P37=0,0,Agents($C$4,$C$5,P37,$C$3)/(1-$O$1))</f>
        <v>1.25</v>
      </c>
    </row>
    <row r="38" spans="1:24" x14ac:dyDescent="0.25">
      <c r="B38" s="65">
        <v>2.7962059323427817E-4</v>
      </c>
      <c r="C38" s="66">
        <v>0.19023795164208565</v>
      </c>
      <c r="D38" s="66">
        <v>0.21474039146883053</v>
      </c>
      <c r="E38" s="66">
        <v>0.20926311749547671</v>
      </c>
      <c r="F38" s="66">
        <v>0.19892537968090357</v>
      </c>
      <c r="G38" s="66">
        <v>0.18351609189100279</v>
      </c>
      <c r="H38" s="67">
        <v>3.0374472284664731E-3</v>
      </c>
      <c r="J38" s="26">
        <f t="shared" ref="J38:P38" si="2">$C$2*B38/SUM($B$38:$H$38)</f>
        <v>2.6924236737000595</v>
      </c>
      <c r="K38" s="26">
        <f t="shared" si="2"/>
        <v>1831.7719689844671</v>
      </c>
      <c r="L38" s="26">
        <f t="shared" si="2"/>
        <v>2067.7021924700662</v>
      </c>
      <c r="M38" s="26">
        <f t="shared" si="2"/>
        <v>2014.9623640381769</v>
      </c>
      <c r="N38" s="26">
        <f t="shared" si="2"/>
        <v>1915.4218770428542</v>
      </c>
      <c r="O38" s="26">
        <f t="shared" si="2"/>
        <v>1767.0482155735597</v>
      </c>
      <c r="P38" s="26">
        <f t="shared" si="2"/>
        <v>29.247112063330061</v>
      </c>
      <c r="R38" s="26">
        <f t="shared" ref="R38:X38" si="3">(SUM(R12:R37)/2)/$C$6</f>
        <v>1.71875</v>
      </c>
      <c r="S38" s="26">
        <f t="shared" si="3"/>
        <v>68.203125</v>
      </c>
      <c r="T38" s="26">
        <f t="shared" si="3"/>
        <v>76.09375</v>
      </c>
      <c r="U38" s="26">
        <f t="shared" si="3"/>
        <v>74.296875</v>
      </c>
      <c r="V38" s="26">
        <f t="shared" si="3"/>
        <v>71.25</v>
      </c>
      <c r="W38" s="26">
        <f t="shared" si="3"/>
        <v>65.703125</v>
      </c>
      <c r="X38" s="26">
        <f t="shared" si="3"/>
        <v>3.671875</v>
      </c>
    </row>
    <row r="39" spans="1:24" x14ac:dyDescent="0.25">
      <c r="R39" s="32">
        <f>SUM(S38:W38)/5</f>
        <v>71.109375</v>
      </c>
      <c r="S39" s="31"/>
      <c r="T39" s="31"/>
      <c r="U39" s="31"/>
      <c r="V39" s="31"/>
      <c r="W39" s="31"/>
      <c r="X39" s="4"/>
    </row>
    <row r="41" spans="1:24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4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4" x14ac:dyDescent="0.25">
      <c r="A43" s="10">
        <v>0.33333333333333331</v>
      </c>
      <c r="B43" s="56">
        <v>0</v>
      </c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>
        <v>1.3537906137184115E-2</v>
      </c>
      <c r="J43" s="23">
        <f t="shared" ref="J43:P58" si="4">B43*J$69</f>
        <v>0</v>
      </c>
      <c r="K43" s="24">
        <f t="shared" si="4"/>
        <v>32.947689127661903</v>
      </c>
      <c r="L43" s="24">
        <f t="shared" si="4"/>
        <v>36.54216107619245</v>
      </c>
      <c r="M43" s="24">
        <f t="shared" si="4"/>
        <v>37.351030663877097</v>
      </c>
      <c r="N43" s="24">
        <f t="shared" si="4"/>
        <v>35.073789926476927</v>
      </c>
      <c r="O43" s="24">
        <f t="shared" si="4"/>
        <v>32.248421165116454</v>
      </c>
      <c r="P43" s="25">
        <f t="shared" si="4"/>
        <v>0.17318655763366519</v>
      </c>
      <c r="R43" s="24">
        <f>IF(J43=0,0,Agents($D$4,$D$5,J43,$D$3)/(1-$O$1))</f>
        <v>0</v>
      </c>
      <c r="S43" s="24">
        <f>IF(K43=0,0,Agents($D$4,$D$5,K43,$D$3)/(1-$O$1))</f>
        <v>21.25</v>
      </c>
      <c r="T43" s="24">
        <f>IF(L43=0,0,Agents($D$4,$D$5,L43,$D$3)/(1-$O$1))</f>
        <v>23.75</v>
      </c>
      <c r="U43" s="24">
        <f>IF(M43=0,0,Agents($D$4,$D$5,M43,$D$3)/(1-$O$1))</f>
        <v>23.75</v>
      </c>
      <c r="V43" s="24">
        <f>IF(N43=0,0,Agents($D$4,$D$5,N43,$D$3)/(1-$O$1))</f>
        <v>22.5</v>
      </c>
      <c r="W43" s="24">
        <f>IF(O43=0,0,Agents($D$4,$D$5,O43,$D$3)/(1-$O$1))</f>
        <v>21.25</v>
      </c>
      <c r="X43" s="24">
        <f>IF(P43=0,0,Agents($D$4,$D$5,P43,$D$3)/(1-$O$1))</f>
        <v>1.25</v>
      </c>
    </row>
    <row r="44" spans="1:24" x14ac:dyDescent="0.25">
      <c r="A44" s="8">
        <v>0.35416666666666669</v>
      </c>
      <c r="B44" s="59">
        <v>0</v>
      </c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>
        <v>2.2563176895306861E-2</v>
      </c>
      <c r="J44" s="23">
        <f t="shared" si="4"/>
        <v>0</v>
      </c>
      <c r="K44" s="24">
        <f t="shared" si="4"/>
        <v>64.154745622164313</v>
      </c>
      <c r="L44" s="24">
        <f t="shared" si="4"/>
        <v>68.306211266924819</v>
      </c>
      <c r="M44" s="24">
        <f t="shared" si="4"/>
        <v>71.724644249253572</v>
      </c>
      <c r="N44" s="24">
        <f t="shared" si="4"/>
        <v>62.384295863129992</v>
      </c>
      <c r="O44" s="24">
        <f t="shared" si="4"/>
        <v>61.622150631197727</v>
      </c>
      <c r="P44" s="25">
        <f t="shared" si="4"/>
        <v>0.28864426272277538</v>
      </c>
      <c r="R44" s="24">
        <f>IF(J44=0,0,Agents($D$4,$D$5,J44,$D$3)/(1-$O$1))</f>
        <v>0</v>
      </c>
      <c r="S44" s="24">
        <f>IF(K44=0,0,Agents($D$4,$D$5,K44,$D$3)/(1-$O$1))</f>
        <v>38.75</v>
      </c>
      <c r="T44" s="24">
        <f>IF(L44=0,0,Agents($D$4,$D$5,L44,$D$3)/(1-$O$1))</f>
        <v>40</v>
      </c>
      <c r="U44" s="24">
        <f>IF(M44=0,0,Agents($D$4,$D$5,M44,$D$3)/(1-$O$1))</f>
        <v>42.5</v>
      </c>
      <c r="V44" s="24">
        <f>IF(N44=0,0,Agents($D$4,$D$5,N44,$D$3)/(1-$O$1))</f>
        <v>37.5</v>
      </c>
      <c r="W44" s="24">
        <f>IF(O44=0,0,Agents($D$4,$D$5,O44,$D$3)/(1-$O$1))</f>
        <v>36.25</v>
      </c>
      <c r="X44" s="24">
        <f>IF(P44=0,0,Agents($D$4,$D$5,P44,$D$3)/(1-$O$1))</f>
        <v>1.25</v>
      </c>
    </row>
    <row r="45" spans="1:24" x14ac:dyDescent="0.25">
      <c r="A45" s="7">
        <v>0.375</v>
      </c>
      <c r="B45" s="56">
        <v>7.8431372549019607E-2</v>
      </c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>
        <v>4.1516245487364621E-2</v>
      </c>
      <c r="J45" s="23">
        <f t="shared" si="4"/>
        <v>0.40850656618302628</v>
      </c>
      <c r="K45" s="24">
        <f t="shared" si="4"/>
        <v>79.223650989230805</v>
      </c>
      <c r="L45" s="24">
        <f t="shared" si="4"/>
        <v>84.593337067797407</v>
      </c>
      <c r="M45" s="24">
        <f t="shared" si="4"/>
        <v>89.789122494186401</v>
      </c>
      <c r="N45" s="24">
        <f t="shared" si="4"/>
        <v>78.445525274583758</v>
      </c>
      <c r="O45" s="24">
        <f t="shared" si="4"/>
        <v>80.340068009877925</v>
      </c>
      <c r="P45" s="25">
        <f t="shared" si="4"/>
        <v>0.53110544340990662</v>
      </c>
      <c r="R45" s="24">
        <f>IF(J45=0,0,Agents($D$4,$D$5,J45,$D$3)/(1-$O$1))</f>
        <v>1.25</v>
      </c>
      <c r="S45" s="24">
        <f>IF(K45=0,0,Agents($D$4,$D$5,K45,$D$3)/(1-$O$1))</f>
        <v>46.25</v>
      </c>
      <c r="T45" s="24">
        <f>IF(L45=0,0,Agents($D$4,$D$5,L45,$D$3)/(1-$O$1))</f>
        <v>48.75</v>
      </c>
      <c r="U45" s="24">
        <f>IF(M45=0,0,Agents($D$4,$D$5,M45,$D$3)/(1-$O$1))</f>
        <v>51.25</v>
      </c>
      <c r="V45" s="24">
        <f>IF(N45=0,0,Agents($D$4,$D$5,N45,$D$3)/(1-$O$1))</f>
        <v>46.25</v>
      </c>
      <c r="W45" s="24">
        <f>IF(O45=0,0,Agents($D$4,$D$5,O45,$D$3)/(1-$O$1))</f>
        <v>46.25</v>
      </c>
      <c r="X45" s="24">
        <f>IF(P45=0,0,Agents($D$4,$D$5,P45,$D$3)/(1-$O$1))</f>
        <v>1.25</v>
      </c>
    </row>
    <row r="46" spans="1:24" x14ac:dyDescent="0.25">
      <c r="A46" s="8">
        <v>0.39583333333333331</v>
      </c>
      <c r="B46" s="59">
        <v>4.9019607843137254E-2</v>
      </c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>
        <v>4.6028880866425995E-2</v>
      </c>
      <c r="J46" s="23">
        <f t="shared" si="4"/>
        <v>0.25531660386439142</v>
      </c>
      <c r="K46" s="24">
        <f t="shared" si="4"/>
        <v>96.232118433246455</v>
      </c>
      <c r="L46" s="24">
        <f t="shared" si="4"/>
        <v>94.938985854576174</v>
      </c>
      <c r="M46" s="24">
        <f t="shared" si="4"/>
        <v>96.410542564284768</v>
      </c>
      <c r="N46" s="24">
        <f t="shared" si="4"/>
        <v>90.635805919761708</v>
      </c>
      <c r="O46" s="24">
        <f t="shared" si="4"/>
        <v>92.530489951651163</v>
      </c>
      <c r="P46" s="25">
        <f t="shared" si="4"/>
        <v>0.58883429595446168</v>
      </c>
      <c r="R46" s="24">
        <f>IF(J46=0,0,Agents($D$4,$D$5,J46,$D$3)/(1-$O$1))</f>
        <v>1.25</v>
      </c>
      <c r="S46" s="24">
        <f>IF(K46=0,0,Agents($D$4,$D$5,K46,$D$3)/(1-$O$1))</f>
        <v>55</v>
      </c>
      <c r="T46" s="24">
        <f>IF(L46=0,0,Agents($D$4,$D$5,L46,$D$3)/(1-$O$1))</f>
        <v>55</v>
      </c>
      <c r="U46" s="24">
        <f>IF(M46=0,0,Agents($D$4,$D$5,M46,$D$3)/(1-$O$1))</f>
        <v>55</v>
      </c>
      <c r="V46" s="24">
        <f>IF(N46=0,0,Agents($D$4,$D$5,N46,$D$3)/(1-$O$1))</f>
        <v>52.5</v>
      </c>
      <c r="W46" s="24">
        <f>IF(O46=0,0,Agents($D$4,$D$5,O46,$D$3)/(1-$O$1))</f>
        <v>53.75</v>
      </c>
      <c r="X46" s="24">
        <f>IF(P46=0,0,Agents($D$4,$D$5,P46,$D$3)/(1-$O$1))</f>
        <v>2.5</v>
      </c>
    </row>
    <row r="47" spans="1:24" x14ac:dyDescent="0.25">
      <c r="A47" s="7">
        <v>0.41666666666666669</v>
      </c>
      <c r="B47" s="56">
        <v>4.9019607843137254E-2</v>
      </c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>
        <v>7.4909747292418769E-2</v>
      </c>
      <c r="J47" s="23">
        <f t="shared" si="4"/>
        <v>0.25531660386439142</v>
      </c>
      <c r="K47" s="24">
        <f t="shared" si="4"/>
        <v>96.853772945089133</v>
      </c>
      <c r="L47" s="24">
        <f t="shared" si="4"/>
        <v>99.509352788494496</v>
      </c>
      <c r="M47" s="24">
        <f t="shared" si="4"/>
        <v>100.74335099941626</v>
      </c>
      <c r="N47" s="24">
        <f t="shared" si="4"/>
        <v>92.560587074263495</v>
      </c>
      <c r="O47" s="24">
        <f t="shared" si="4"/>
        <v>94.864826068160937</v>
      </c>
      <c r="P47" s="25">
        <f t="shared" si="4"/>
        <v>0.95829895223961403</v>
      </c>
      <c r="R47" s="24">
        <f>IF(J47=0,0,Agents($D$4,$D$5,J47,$D$3)/(1-$O$1))</f>
        <v>1.25</v>
      </c>
      <c r="S47" s="24">
        <f>IF(K47=0,0,Agents($D$4,$D$5,K47,$D$3)/(1-$O$1))</f>
        <v>55</v>
      </c>
      <c r="T47" s="24">
        <f>IF(L47=0,0,Agents($D$4,$D$5,L47,$D$3)/(1-$O$1))</f>
        <v>57.5</v>
      </c>
      <c r="U47" s="24">
        <f>IF(M47=0,0,Agents($D$4,$D$5,M47,$D$3)/(1-$O$1))</f>
        <v>57.5</v>
      </c>
      <c r="V47" s="24">
        <f>IF(N47=0,0,Agents($D$4,$D$5,N47,$D$3)/(1-$O$1))</f>
        <v>53.75</v>
      </c>
      <c r="W47" s="24">
        <f>IF(O47=0,0,Agents($D$4,$D$5,O47,$D$3)/(1-$O$1))</f>
        <v>55</v>
      </c>
      <c r="X47" s="24">
        <f>IF(P47=0,0,Agents($D$4,$D$5,P47,$D$3)/(1-$O$1))</f>
        <v>2.5</v>
      </c>
    </row>
    <row r="48" spans="1:24" x14ac:dyDescent="0.25">
      <c r="A48" s="8">
        <v>0.4375</v>
      </c>
      <c r="B48" s="59">
        <v>3.9215686274509803E-2</v>
      </c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>
        <v>6.6787003610108309E-2</v>
      </c>
      <c r="J48" s="23">
        <f t="shared" si="4"/>
        <v>0.20425328309151314</v>
      </c>
      <c r="K48" s="24">
        <f t="shared" si="4"/>
        <v>104.53742271146464</v>
      </c>
      <c r="L48" s="24">
        <f t="shared" si="4"/>
        <v>100.19490782858225</v>
      </c>
      <c r="M48" s="24">
        <f t="shared" si="4"/>
        <v>104.36513446057747</v>
      </c>
      <c r="N48" s="24">
        <f t="shared" si="4"/>
        <v>93.758228681509053</v>
      </c>
      <c r="O48" s="24">
        <f t="shared" si="4"/>
        <v>94.000257136120283</v>
      </c>
      <c r="P48" s="25">
        <f t="shared" si="4"/>
        <v>0.85438701765941505</v>
      </c>
      <c r="R48" s="24">
        <f>IF(J48=0,0,Agents($D$4,$D$5,J48,$D$3)/(1-$O$1))</f>
        <v>1.25</v>
      </c>
      <c r="S48" s="24">
        <f>IF(K48=0,0,Agents($D$4,$D$5,K48,$D$3)/(1-$O$1))</f>
        <v>60</v>
      </c>
      <c r="T48" s="24">
        <f>IF(L48=0,0,Agents($D$4,$D$5,L48,$D$3)/(1-$O$1))</f>
        <v>57.5</v>
      </c>
      <c r="U48" s="24">
        <f>IF(M48=0,0,Agents($D$4,$D$5,M48,$D$3)/(1-$O$1))</f>
        <v>60</v>
      </c>
      <c r="V48" s="24">
        <f>IF(N48=0,0,Agents($D$4,$D$5,N48,$D$3)/(1-$O$1))</f>
        <v>53.75</v>
      </c>
      <c r="W48" s="24">
        <f>IF(O48=0,0,Agents($D$4,$D$5,O48,$D$3)/(1-$O$1))</f>
        <v>53.75</v>
      </c>
      <c r="X48" s="24">
        <f>IF(P48=0,0,Agents($D$4,$D$5,P48,$D$3)/(1-$O$1))</f>
        <v>2.5</v>
      </c>
    </row>
    <row r="49" spans="1:24" x14ac:dyDescent="0.25">
      <c r="A49" s="7">
        <v>0.45833333333333331</v>
      </c>
      <c r="B49" s="56">
        <v>6.8627450980392163E-2</v>
      </c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>
        <v>6.4981949458483748E-2</v>
      </c>
      <c r="J49" s="23">
        <f t="shared" si="4"/>
        <v>0.35744324541014799</v>
      </c>
      <c r="K49" s="24">
        <f t="shared" si="4"/>
        <v>109.56039116715348</v>
      </c>
      <c r="L49" s="24">
        <f t="shared" si="4"/>
        <v>100.85968847351582</v>
      </c>
      <c r="M49" s="24">
        <f t="shared" si="4"/>
        <v>105.49833051284261</v>
      </c>
      <c r="N49" s="24">
        <f t="shared" si="4"/>
        <v>95.618850464194111</v>
      </c>
      <c r="O49" s="24">
        <f t="shared" si="4"/>
        <v>92.63856106815625</v>
      </c>
      <c r="P49" s="25">
        <f t="shared" si="4"/>
        <v>0.83129547664159287</v>
      </c>
      <c r="R49" s="24">
        <f>IF(J49=0,0,Agents($D$4,$D$5,J49,$D$3)/(1-$O$1))</f>
        <v>1.25</v>
      </c>
      <c r="S49" s="24">
        <f>IF(K49=0,0,Agents($D$4,$D$5,K49,$D$3)/(1-$O$1))</f>
        <v>62.5</v>
      </c>
      <c r="T49" s="24">
        <f>IF(L49=0,0,Agents($D$4,$D$5,L49,$D$3)/(1-$O$1))</f>
        <v>57.5</v>
      </c>
      <c r="U49" s="24">
        <f>IF(M49=0,0,Agents($D$4,$D$5,M49,$D$3)/(1-$O$1))</f>
        <v>60</v>
      </c>
      <c r="V49" s="24">
        <f>IF(N49=0,0,Agents($D$4,$D$5,N49,$D$3)/(1-$O$1))</f>
        <v>55</v>
      </c>
      <c r="W49" s="24">
        <f>IF(O49=0,0,Agents($D$4,$D$5,O49,$D$3)/(1-$O$1))</f>
        <v>53.75</v>
      </c>
      <c r="X49" s="24">
        <f>IF(P49=0,0,Agents($D$4,$D$5,P49,$D$3)/(1-$O$1))</f>
        <v>2.5</v>
      </c>
    </row>
    <row r="50" spans="1:24" x14ac:dyDescent="0.25">
      <c r="A50" s="8">
        <v>0.47916666666666669</v>
      </c>
      <c r="B50" s="59">
        <v>8.8235294117647065E-2</v>
      </c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>
        <v>7.2202166064981949E-2</v>
      </c>
      <c r="J50" s="23">
        <f t="shared" si="4"/>
        <v>0.45956988695590456</v>
      </c>
      <c r="K50" s="24">
        <f t="shared" si="4"/>
        <v>103.81630347772713</v>
      </c>
      <c r="L50" s="24">
        <f t="shared" si="4"/>
        <v>95.769961660743135</v>
      </c>
      <c r="M50" s="24">
        <f t="shared" si="4"/>
        <v>100.32117992112141</v>
      </c>
      <c r="N50" s="24">
        <f t="shared" si="4"/>
        <v>92.475041245174523</v>
      </c>
      <c r="O50" s="24">
        <f t="shared" si="4"/>
        <v>91.449778786600348</v>
      </c>
      <c r="P50" s="25">
        <f t="shared" si="4"/>
        <v>0.92366164071288104</v>
      </c>
      <c r="R50" s="24">
        <f>IF(J50=0,0,Agents($D$4,$D$5,J50,$D$3)/(1-$O$1))</f>
        <v>1.25</v>
      </c>
      <c r="S50" s="24">
        <f>IF(K50=0,0,Agents($D$4,$D$5,K50,$D$3)/(1-$O$1))</f>
        <v>58.75</v>
      </c>
      <c r="T50" s="24">
        <f>IF(L50=0,0,Agents($D$4,$D$5,L50,$D$3)/(1-$O$1))</f>
        <v>55</v>
      </c>
      <c r="U50" s="24">
        <f>IF(M50=0,0,Agents($D$4,$D$5,M50,$D$3)/(1-$O$1))</f>
        <v>57.5</v>
      </c>
      <c r="V50" s="24">
        <f>IF(N50=0,0,Agents($D$4,$D$5,N50,$D$3)/(1-$O$1))</f>
        <v>53.75</v>
      </c>
      <c r="W50" s="24">
        <f>IF(O50=0,0,Agents($D$4,$D$5,O50,$D$3)/(1-$O$1))</f>
        <v>52.5</v>
      </c>
      <c r="X50" s="24">
        <f>IF(P50=0,0,Agents($D$4,$D$5,P50,$D$3)/(1-$O$1))</f>
        <v>2.5</v>
      </c>
    </row>
    <row r="51" spans="1:24" x14ac:dyDescent="0.25">
      <c r="A51" s="7">
        <v>0.5</v>
      </c>
      <c r="B51" s="56">
        <v>8.8235294117647065E-2</v>
      </c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>
        <v>6.3176895306859202E-2</v>
      </c>
      <c r="J51" s="23">
        <f t="shared" si="4"/>
        <v>0.45956988695590456</v>
      </c>
      <c r="K51" s="24">
        <f t="shared" si="4"/>
        <v>97.525159817879228</v>
      </c>
      <c r="L51" s="24">
        <f t="shared" si="4"/>
        <v>90.597137267353745</v>
      </c>
      <c r="M51" s="24">
        <f t="shared" si="4"/>
        <v>94.166369990191029</v>
      </c>
      <c r="N51" s="24">
        <f t="shared" si="4"/>
        <v>86.764857153485906</v>
      </c>
      <c r="O51" s="24">
        <f t="shared" si="4"/>
        <v>83.776729514739529</v>
      </c>
      <c r="P51" s="25">
        <f t="shared" si="4"/>
        <v>0.80820393562377091</v>
      </c>
      <c r="R51" s="24">
        <f>IF(J51=0,0,Agents($D$4,$D$5,J51,$D$3)/(1-$O$1))</f>
        <v>1.25</v>
      </c>
      <c r="S51" s="24">
        <f>IF(K51=0,0,Agents($D$4,$D$5,K51,$D$3)/(1-$O$1))</f>
        <v>56.25</v>
      </c>
      <c r="T51" s="24">
        <f>IF(L51=0,0,Agents($D$4,$D$5,L51,$D$3)/(1-$O$1))</f>
        <v>52.5</v>
      </c>
      <c r="U51" s="24">
        <f>IF(M51=0,0,Agents($D$4,$D$5,M51,$D$3)/(1-$O$1))</f>
        <v>53.75</v>
      </c>
      <c r="V51" s="24">
        <f>IF(N51=0,0,Agents($D$4,$D$5,N51,$D$3)/(1-$O$1))</f>
        <v>50</v>
      </c>
      <c r="W51" s="24">
        <f>IF(O51=0,0,Agents($D$4,$D$5,O51,$D$3)/(1-$O$1))</f>
        <v>48.75</v>
      </c>
      <c r="X51" s="24">
        <f>IF(P51=0,0,Agents($D$4,$D$5,P51,$D$3)/(1-$O$1))</f>
        <v>2.5</v>
      </c>
    </row>
    <row r="52" spans="1:24" x14ac:dyDescent="0.25">
      <c r="A52" s="8">
        <v>0.52083333333333337</v>
      </c>
      <c r="B52" s="59">
        <v>2.9411764705882353E-2</v>
      </c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>
        <v>5.5054151624548735E-2</v>
      </c>
      <c r="J52" s="23">
        <f t="shared" si="4"/>
        <v>0.15318996231863485</v>
      </c>
      <c r="K52" s="24">
        <f t="shared" si="4"/>
        <v>95.361802116666723</v>
      </c>
      <c r="L52" s="24">
        <f t="shared" si="4"/>
        <v>87.647173155461019</v>
      </c>
      <c r="M52" s="24">
        <f t="shared" si="4"/>
        <v>95.432883225075614</v>
      </c>
      <c r="N52" s="24">
        <f t="shared" si="4"/>
        <v>84.36957393899479</v>
      </c>
      <c r="O52" s="24">
        <f t="shared" si="4"/>
        <v>80.642667136092157</v>
      </c>
      <c r="P52" s="25">
        <f t="shared" si="4"/>
        <v>0.70429200104357181</v>
      </c>
      <c r="R52" s="24">
        <f>IF(J52=0,0,Agents($D$4,$D$5,J52,$D$3)/(1-$O$1))</f>
        <v>1.25</v>
      </c>
      <c r="S52" s="24">
        <f>IF(K52=0,0,Agents($D$4,$D$5,K52,$D$3)/(1-$O$1))</f>
        <v>55</v>
      </c>
      <c r="T52" s="24">
        <f>IF(L52=0,0,Agents($D$4,$D$5,L52,$D$3)/(1-$O$1))</f>
        <v>51.25</v>
      </c>
      <c r="U52" s="24">
        <f>IF(M52=0,0,Agents($D$4,$D$5,M52,$D$3)/(1-$O$1))</f>
        <v>55</v>
      </c>
      <c r="V52" s="24">
        <f>IF(N52=0,0,Agents($D$4,$D$5,N52,$D$3)/(1-$O$1))</f>
        <v>48.75</v>
      </c>
      <c r="W52" s="24">
        <f>IF(O52=0,0,Agents($D$4,$D$5,O52,$D$3)/(1-$O$1))</f>
        <v>47.5</v>
      </c>
      <c r="X52" s="24">
        <f>IF(P52=0,0,Agents($D$4,$D$5,P52,$D$3)/(1-$O$1))</f>
        <v>2.5</v>
      </c>
    </row>
    <row r="53" spans="1:24" x14ac:dyDescent="0.25">
      <c r="A53" s="7">
        <v>0.54166666666666663</v>
      </c>
      <c r="B53" s="56">
        <v>1.9607843137254902E-2</v>
      </c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>
        <v>4.6931407942238268E-2</v>
      </c>
      <c r="J53" s="23">
        <f t="shared" si="4"/>
        <v>0.10212664154575657</v>
      </c>
      <c r="K53" s="24">
        <f t="shared" si="4"/>
        <v>95.660196282351208</v>
      </c>
      <c r="L53" s="24">
        <f t="shared" si="4"/>
        <v>87.626398760306841</v>
      </c>
      <c r="M53" s="24">
        <f t="shared" si="4"/>
        <v>93.677540320586459</v>
      </c>
      <c r="N53" s="24">
        <f t="shared" si="4"/>
        <v>86.61515195258022</v>
      </c>
      <c r="O53" s="24">
        <f t="shared" si="4"/>
        <v>78.740615485602717</v>
      </c>
      <c r="P53" s="25">
        <f t="shared" si="4"/>
        <v>0.60038006646337272</v>
      </c>
      <c r="R53" s="24">
        <f>IF(J53=0,0,Agents($D$4,$D$5,J53,$D$3)/(1-$O$1))</f>
        <v>1.25</v>
      </c>
      <c r="S53" s="24">
        <f>IF(K53=0,0,Agents($D$4,$D$5,K53,$D$3)/(1-$O$1))</f>
        <v>55</v>
      </c>
      <c r="T53" s="24">
        <f>IF(L53=0,0,Agents($D$4,$D$5,L53,$D$3)/(1-$O$1))</f>
        <v>51.25</v>
      </c>
      <c r="U53" s="24">
        <f>IF(M53=0,0,Agents($D$4,$D$5,M53,$D$3)/(1-$O$1))</f>
        <v>53.75</v>
      </c>
      <c r="V53" s="24">
        <f>IF(N53=0,0,Agents($D$4,$D$5,N53,$D$3)/(1-$O$1))</f>
        <v>50</v>
      </c>
      <c r="W53" s="24">
        <f>IF(O53=0,0,Agents($D$4,$D$5,O53,$D$3)/(1-$O$1))</f>
        <v>46.25</v>
      </c>
      <c r="X53" s="24">
        <f>IF(P53=0,0,Agents($D$4,$D$5,P53,$D$3)/(1-$O$1))</f>
        <v>2.5</v>
      </c>
    </row>
    <row r="54" spans="1:24" x14ac:dyDescent="0.25">
      <c r="A54" s="8">
        <v>0.5625</v>
      </c>
      <c r="B54" s="59">
        <v>3.9215686274509803E-2</v>
      </c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>
        <v>5.4151624548736461E-2</v>
      </c>
      <c r="J54" s="23">
        <f t="shared" si="4"/>
        <v>0.20425328309151314</v>
      </c>
      <c r="K54" s="24">
        <f t="shared" si="4"/>
        <v>99.514454255775803</v>
      </c>
      <c r="L54" s="24">
        <f t="shared" si="4"/>
        <v>90.555588477045404</v>
      </c>
      <c r="M54" s="24">
        <f t="shared" si="4"/>
        <v>94.233028581500747</v>
      </c>
      <c r="N54" s="24">
        <f t="shared" si="4"/>
        <v>87.898339388914735</v>
      </c>
      <c r="O54" s="24">
        <f t="shared" si="4"/>
        <v>82.609561456484641</v>
      </c>
      <c r="P54" s="25">
        <f t="shared" si="4"/>
        <v>0.69274623053466078</v>
      </c>
      <c r="R54" s="24">
        <f>IF(J54=0,0,Agents($D$4,$D$5,J54,$D$3)/(1-$O$1))</f>
        <v>1.25</v>
      </c>
      <c r="S54" s="24">
        <f>IF(K54=0,0,Agents($D$4,$D$5,K54,$D$3)/(1-$O$1))</f>
        <v>57.5</v>
      </c>
      <c r="T54" s="24">
        <f>IF(L54=0,0,Agents($D$4,$D$5,L54,$D$3)/(1-$O$1))</f>
        <v>52.5</v>
      </c>
      <c r="U54" s="24">
        <f>IF(M54=0,0,Agents($D$4,$D$5,M54,$D$3)/(1-$O$1))</f>
        <v>53.75</v>
      </c>
      <c r="V54" s="24">
        <f>IF(N54=0,0,Agents($D$4,$D$5,N54,$D$3)/(1-$O$1))</f>
        <v>51.25</v>
      </c>
      <c r="W54" s="24">
        <f>IF(O54=0,0,Agents($D$4,$D$5,O54,$D$3)/(1-$O$1))</f>
        <v>47.5</v>
      </c>
      <c r="X54" s="24">
        <f>IF(P54=0,0,Agents($D$4,$D$5,P54,$D$3)/(1-$O$1))</f>
        <v>2.5</v>
      </c>
    </row>
    <row r="55" spans="1:24" x14ac:dyDescent="0.25">
      <c r="A55" s="7">
        <v>0.58333333333333337</v>
      </c>
      <c r="B55" s="56">
        <v>2.9411764705882353E-2</v>
      </c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>
        <v>4.9638989169675088E-2</v>
      </c>
      <c r="J55" s="23">
        <f t="shared" si="4"/>
        <v>0.15318996231863485</v>
      </c>
      <c r="K55" s="24">
        <f t="shared" si="4"/>
        <v>101.92647376172539</v>
      </c>
      <c r="L55" s="24">
        <f t="shared" si="4"/>
        <v>95.001309040038691</v>
      </c>
      <c r="M55" s="24">
        <f t="shared" si="4"/>
        <v>100.05454555588254</v>
      </c>
      <c r="N55" s="24">
        <f t="shared" si="4"/>
        <v>91.106307979751037</v>
      </c>
      <c r="O55" s="24">
        <f t="shared" si="4"/>
        <v>84.857440679790358</v>
      </c>
      <c r="P55" s="25">
        <f t="shared" si="4"/>
        <v>0.63501737799010571</v>
      </c>
      <c r="R55" s="24">
        <f>IF(J55=0,0,Agents($D$4,$D$5,J55,$D$3)/(1-$O$1))</f>
        <v>1.25</v>
      </c>
      <c r="S55" s="24">
        <f>IF(K55=0,0,Agents($D$4,$D$5,K55,$D$3)/(1-$O$1))</f>
        <v>58.75</v>
      </c>
      <c r="T55" s="24">
        <f>IF(L55=0,0,Agents($D$4,$D$5,L55,$D$3)/(1-$O$1))</f>
        <v>55</v>
      </c>
      <c r="U55" s="24">
        <f>IF(M55=0,0,Agents($D$4,$D$5,M55,$D$3)/(1-$O$1))</f>
        <v>57.5</v>
      </c>
      <c r="V55" s="24">
        <f>IF(N55=0,0,Agents($D$4,$D$5,N55,$D$3)/(1-$O$1))</f>
        <v>52.5</v>
      </c>
      <c r="W55" s="24">
        <f>IF(O55=0,0,Agents($D$4,$D$5,O55,$D$3)/(1-$O$1))</f>
        <v>48.75</v>
      </c>
      <c r="X55" s="24">
        <f>IF(P55=0,0,Agents($D$4,$D$5,P55,$D$3)/(1-$O$1))</f>
        <v>2.5</v>
      </c>
    </row>
    <row r="56" spans="1:24" x14ac:dyDescent="0.25">
      <c r="A56" s="8">
        <v>0.60416666666666663</v>
      </c>
      <c r="B56" s="59">
        <v>5.8823529411764705E-2</v>
      </c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>
        <v>4.3321299638989168E-2</v>
      </c>
      <c r="J56" s="23">
        <f t="shared" si="4"/>
        <v>0.30637992463726971</v>
      </c>
      <c r="K56" s="24">
        <f t="shared" si="4"/>
        <v>103.59250785346376</v>
      </c>
      <c r="L56" s="24">
        <f t="shared" si="4"/>
        <v>95.125955410963741</v>
      </c>
      <c r="M56" s="24">
        <f t="shared" si="4"/>
        <v>100.52115569505055</v>
      </c>
      <c r="N56" s="24">
        <f t="shared" si="4"/>
        <v>93.58713702333111</v>
      </c>
      <c r="O56" s="24">
        <f t="shared" si="4"/>
        <v>85.030354466198489</v>
      </c>
      <c r="P56" s="25">
        <f t="shared" si="4"/>
        <v>0.55419698442772858</v>
      </c>
      <c r="R56" s="24">
        <f>IF(J56=0,0,Agents($D$4,$D$5,J56,$D$3)/(1-$O$1))</f>
        <v>1.25</v>
      </c>
      <c r="S56" s="24">
        <f>IF(K56=0,0,Agents($D$4,$D$5,K56,$D$3)/(1-$O$1))</f>
        <v>58.75</v>
      </c>
      <c r="T56" s="24">
        <f>IF(L56=0,0,Agents($D$4,$D$5,L56,$D$3)/(1-$O$1))</f>
        <v>55</v>
      </c>
      <c r="U56" s="24">
        <f>IF(M56=0,0,Agents($D$4,$D$5,M56,$D$3)/(1-$O$1))</f>
        <v>57.5</v>
      </c>
      <c r="V56" s="24">
        <f>IF(N56=0,0,Agents($D$4,$D$5,N56,$D$3)/(1-$O$1))</f>
        <v>53.75</v>
      </c>
      <c r="W56" s="24">
        <f>IF(O56=0,0,Agents($D$4,$D$5,O56,$D$3)/(1-$O$1))</f>
        <v>48.75</v>
      </c>
      <c r="X56" s="24">
        <f>IF(P56=0,0,Agents($D$4,$D$5,P56,$D$3)/(1-$O$1))</f>
        <v>2.5</v>
      </c>
    </row>
    <row r="57" spans="1:24" x14ac:dyDescent="0.25">
      <c r="A57" s="7">
        <v>0.625</v>
      </c>
      <c r="B57" s="56">
        <v>4.9019607843137254E-2</v>
      </c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>
        <v>5.5054151624548735E-2</v>
      </c>
      <c r="J57" s="23">
        <f t="shared" si="4"/>
        <v>0.25531660386439142</v>
      </c>
      <c r="K57" s="24">
        <f t="shared" si="4"/>
        <v>102.52326209309436</v>
      </c>
      <c r="L57" s="24">
        <f t="shared" si="4"/>
        <v>96.829455813606032</v>
      </c>
      <c r="M57" s="24">
        <f t="shared" si="4"/>
        <v>98.299202651393387</v>
      </c>
      <c r="N57" s="24">
        <f t="shared" si="4"/>
        <v>94.378435942404067</v>
      </c>
      <c r="O57" s="24">
        <f t="shared" si="4"/>
        <v>82.328576553571438</v>
      </c>
      <c r="P57" s="25">
        <f t="shared" si="4"/>
        <v>0.70429200104357181</v>
      </c>
      <c r="R57" s="24">
        <f>IF(J57=0,0,Agents($D$4,$D$5,J57,$D$3)/(1-$O$1))</f>
        <v>1.25</v>
      </c>
      <c r="S57" s="24">
        <f>IF(K57=0,0,Agents($D$4,$D$5,K57,$D$3)/(1-$O$1))</f>
        <v>58.75</v>
      </c>
      <c r="T57" s="24">
        <f>IF(L57=0,0,Agents($D$4,$D$5,L57,$D$3)/(1-$O$1))</f>
        <v>55</v>
      </c>
      <c r="U57" s="24">
        <f>IF(M57=0,0,Agents($D$4,$D$5,M57,$D$3)/(1-$O$1))</f>
        <v>56.25</v>
      </c>
      <c r="V57" s="24">
        <f>IF(N57=0,0,Agents($D$4,$D$5,N57,$D$3)/(1-$O$1))</f>
        <v>53.75</v>
      </c>
      <c r="W57" s="24">
        <f>IF(O57=0,0,Agents($D$4,$D$5,O57,$D$3)/(1-$O$1))</f>
        <v>47.5</v>
      </c>
      <c r="X57" s="24">
        <f>IF(P57=0,0,Agents($D$4,$D$5,P57,$D$3)/(1-$O$1))</f>
        <v>2.5</v>
      </c>
    </row>
    <row r="58" spans="1:24" x14ac:dyDescent="0.25">
      <c r="A58" s="8">
        <v>0.64583333333333337</v>
      </c>
      <c r="B58" s="59">
        <v>2.9411764705882353E-2</v>
      </c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>
        <v>5.1444043321299641E-2</v>
      </c>
      <c r="J58" s="23">
        <f t="shared" si="4"/>
        <v>0.15318996231863485</v>
      </c>
      <c r="K58" s="24">
        <f t="shared" si="4"/>
        <v>100.55883383567149</v>
      </c>
      <c r="L58" s="24">
        <f t="shared" si="4"/>
        <v>91.843600976604208</v>
      </c>
      <c r="M58" s="24">
        <f t="shared" si="4"/>
        <v>95.299566042456192</v>
      </c>
      <c r="N58" s="24">
        <f t="shared" si="4"/>
        <v>86.272968636224334</v>
      </c>
      <c r="O58" s="24">
        <f t="shared" si="4"/>
        <v>74.352928155496386</v>
      </c>
      <c r="P58" s="25">
        <f t="shared" si="4"/>
        <v>0.65810891900792778</v>
      </c>
      <c r="R58" s="24">
        <f>IF(J58=0,0,Agents($D$4,$D$5,J58,$D$3)/(1-$O$1))</f>
        <v>1.25</v>
      </c>
      <c r="S58" s="24">
        <f>IF(K58=0,0,Agents($D$4,$D$5,K58,$D$3)/(1-$O$1))</f>
        <v>57.5</v>
      </c>
      <c r="T58" s="24">
        <f>IF(L58=0,0,Agents($D$4,$D$5,L58,$D$3)/(1-$O$1))</f>
        <v>52.5</v>
      </c>
      <c r="U58" s="24">
        <f>IF(M58=0,0,Agents($D$4,$D$5,M58,$D$3)/(1-$O$1))</f>
        <v>55</v>
      </c>
      <c r="V58" s="24">
        <f>IF(N58=0,0,Agents($D$4,$D$5,N58,$D$3)/(1-$O$1))</f>
        <v>50</v>
      </c>
      <c r="W58" s="24">
        <f>IF(O58=0,0,Agents($D$4,$D$5,O58,$D$3)/(1-$O$1))</f>
        <v>43.75</v>
      </c>
      <c r="X58" s="24">
        <f>IF(P58=0,0,Agents($D$4,$D$5,P58,$D$3)/(1-$O$1))</f>
        <v>2.5</v>
      </c>
    </row>
    <row r="59" spans="1:24" x14ac:dyDescent="0.25">
      <c r="A59" s="7">
        <v>0.66666666666666663</v>
      </c>
      <c r="B59" s="56">
        <v>2.9411764705882353E-2</v>
      </c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>
        <v>4.3321299638989168E-2</v>
      </c>
      <c r="J59" s="23">
        <f t="shared" ref="J59:P68" si="5">B59*J$69</f>
        <v>0.15318996231863485</v>
      </c>
      <c r="K59" s="24">
        <f t="shared" si="5"/>
        <v>89.319320261555887</v>
      </c>
      <c r="L59" s="24">
        <f t="shared" si="5"/>
        <v>79.378963884099676</v>
      </c>
      <c r="M59" s="24">
        <f t="shared" si="5"/>
        <v>82.323360267498302</v>
      </c>
      <c r="N59" s="24">
        <f t="shared" si="5"/>
        <v>77.205110752793729</v>
      </c>
      <c r="O59" s="24">
        <f t="shared" si="5"/>
        <v>61.665379077799763</v>
      </c>
      <c r="P59" s="25">
        <f t="shared" si="5"/>
        <v>0.55419698442772858</v>
      </c>
      <c r="R59" s="24">
        <f>IF(J59=0,0,Agents($D$4,$D$5,J59,$D$3)/(1-$O$1))</f>
        <v>1.25</v>
      </c>
      <c r="S59" s="24">
        <f>IF(K59=0,0,Agents($D$4,$D$5,K59,$D$3)/(1-$O$1))</f>
        <v>51.25</v>
      </c>
      <c r="T59" s="24">
        <f>IF(L59=0,0,Agents($D$4,$D$5,L59,$D$3)/(1-$O$1))</f>
        <v>46.25</v>
      </c>
      <c r="U59" s="24">
        <f>IF(M59=0,0,Agents($D$4,$D$5,M59,$D$3)/(1-$O$1))</f>
        <v>47.5</v>
      </c>
      <c r="V59" s="24">
        <f>IF(N59=0,0,Agents($D$4,$D$5,N59,$D$3)/(1-$O$1))</f>
        <v>45</v>
      </c>
      <c r="W59" s="24">
        <f>IF(O59=0,0,Agents($D$4,$D$5,O59,$D$3)/(1-$O$1))</f>
        <v>37.5</v>
      </c>
      <c r="X59" s="24">
        <f>IF(P59=0,0,Agents($D$4,$D$5,P59,$D$3)/(1-$O$1))</f>
        <v>2.5</v>
      </c>
    </row>
    <row r="60" spans="1:24" x14ac:dyDescent="0.25">
      <c r="A60" s="8">
        <v>0.6875</v>
      </c>
      <c r="B60" s="59">
        <v>1.9607843137254902E-2</v>
      </c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>
        <v>3.6101083032490974E-2</v>
      </c>
      <c r="J60" s="23">
        <f t="shared" si="5"/>
        <v>0.10212664154575657</v>
      </c>
      <c r="K60" s="24">
        <f t="shared" si="5"/>
        <v>72.957373509856609</v>
      </c>
      <c r="L60" s="24">
        <f t="shared" si="5"/>
        <v>63.569649171773094</v>
      </c>
      <c r="M60" s="24">
        <f t="shared" si="5"/>
        <v>65.792029622688929</v>
      </c>
      <c r="N60" s="24">
        <f t="shared" si="5"/>
        <v>58.49196063958194</v>
      </c>
      <c r="O60" s="24">
        <f t="shared" si="5"/>
        <v>45.325026262231376</v>
      </c>
      <c r="P60" s="25">
        <f t="shared" si="5"/>
        <v>0.46183082035644052</v>
      </c>
      <c r="R60" s="24">
        <f>IF(J60=0,0,Agents($D$4,$D$5,J60,$D$3)/(1-$O$1))</f>
        <v>1.25</v>
      </c>
      <c r="S60" s="24">
        <f>IF(K60=0,0,Agents($D$4,$D$5,K60,$D$3)/(1-$O$1))</f>
        <v>42.5</v>
      </c>
      <c r="T60" s="24">
        <f>IF(L60=0,0,Agents($D$4,$D$5,L60,$D$3)/(1-$O$1))</f>
        <v>37.5</v>
      </c>
      <c r="U60" s="24">
        <f>IF(M60=0,0,Agents($D$4,$D$5,M60,$D$3)/(1-$O$1))</f>
        <v>38.75</v>
      </c>
      <c r="V60" s="24">
        <f>IF(N60=0,0,Agents($D$4,$D$5,N60,$D$3)/(1-$O$1))</f>
        <v>35</v>
      </c>
      <c r="W60" s="24">
        <f>IF(O60=0,0,Agents($D$4,$D$5,O60,$D$3)/(1-$O$1))</f>
        <v>27.5</v>
      </c>
      <c r="X60" s="24">
        <f>IF(P60=0,0,Agents($D$4,$D$5,P60,$D$3)/(1-$O$1))</f>
        <v>1.25</v>
      </c>
    </row>
    <row r="61" spans="1:24" x14ac:dyDescent="0.25">
      <c r="A61" s="7">
        <v>0.70833333333333337</v>
      </c>
      <c r="B61" s="56">
        <v>4.9019607843137254E-2</v>
      </c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>
        <v>3.0685920577617327E-2</v>
      </c>
      <c r="J61" s="23">
        <f t="shared" si="5"/>
        <v>0.25531660386439142</v>
      </c>
      <c r="K61" s="24">
        <f t="shared" si="5"/>
        <v>39.338297509404626</v>
      </c>
      <c r="L61" s="24">
        <f t="shared" si="5"/>
        <v>34.464721560775025</v>
      </c>
      <c r="M61" s="24">
        <f t="shared" si="5"/>
        <v>36.017858837682788</v>
      </c>
      <c r="N61" s="24">
        <f t="shared" si="5"/>
        <v>32.977917113797204</v>
      </c>
      <c r="O61" s="24">
        <f t="shared" si="5"/>
        <v>23.386589611699737</v>
      </c>
      <c r="P61" s="25">
        <f t="shared" si="5"/>
        <v>0.39255619730297442</v>
      </c>
      <c r="R61" s="24">
        <f>IF(J61=0,0,Agents($D$4,$D$5,J61,$D$3)/(1-$O$1))</f>
        <v>1.25</v>
      </c>
      <c r="S61" s="24">
        <f>IF(K61=0,0,Agents($D$4,$D$5,K61,$D$3)/(1-$O$1))</f>
        <v>25</v>
      </c>
      <c r="T61" s="24">
        <f>IF(L61=0,0,Agents($D$4,$D$5,L61,$D$3)/(1-$O$1))</f>
        <v>22.5</v>
      </c>
      <c r="U61" s="24">
        <f>IF(M61=0,0,Agents($D$4,$D$5,M61,$D$3)/(1-$O$1))</f>
        <v>22.5</v>
      </c>
      <c r="V61" s="24">
        <f>IF(N61=0,0,Agents($D$4,$D$5,N61,$D$3)/(1-$O$1))</f>
        <v>21.25</v>
      </c>
      <c r="W61" s="24">
        <f>IF(O61=0,0,Agents($D$4,$D$5,O61,$D$3)/(1-$O$1))</f>
        <v>16.25</v>
      </c>
      <c r="X61" s="24">
        <f>IF(P61=0,0,Agents($D$4,$D$5,P61,$D$3)/(1-$O$1))</f>
        <v>1.25</v>
      </c>
    </row>
    <row r="62" spans="1:24" x14ac:dyDescent="0.25">
      <c r="A62" s="8">
        <v>0.72916666666666663</v>
      </c>
      <c r="B62" s="59">
        <v>9.8039215686274508E-2</v>
      </c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>
        <v>2.6173285198555957E-2</v>
      </c>
      <c r="J62" s="23">
        <f t="shared" si="5"/>
        <v>0.51063320772878285</v>
      </c>
      <c r="K62" s="24">
        <f t="shared" si="5"/>
        <v>23.523406728126911</v>
      </c>
      <c r="L62" s="24">
        <f t="shared" si="5"/>
        <v>20.047291323778119</v>
      </c>
      <c r="M62" s="24">
        <f t="shared" si="5"/>
        <v>20.864139079940863</v>
      </c>
      <c r="N62" s="24">
        <f t="shared" si="5"/>
        <v>18.606217826850564</v>
      </c>
      <c r="O62" s="24">
        <f t="shared" si="5"/>
        <v>14.178930485466754</v>
      </c>
      <c r="P62" s="25">
        <f t="shared" si="5"/>
        <v>0.33482734475841941</v>
      </c>
      <c r="R62" s="24">
        <f>IF(J62=0,0,Agents($D$4,$D$5,J62,$D$3)/(1-$O$1))</f>
        <v>1.25</v>
      </c>
      <c r="S62" s="24">
        <f>IF(K62=0,0,Agents($D$4,$D$5,K62,$D$3)/(1-$O$1))</f>
        <v>16.25</v>
      </c>
      <c r="T62" s="24">
        <f>IF(L62=0,0,Agents($D$4,$D$5,L62,$D$3)/(1-$O$1))</f>
        <v>13.75</v>
      </c>
      <c r="U62" s="24">
        <f>IF(M62=0,0,Agents($D$4,$D$5,M62,$D$3)/(1-$O$1))</f>
        <v>15</v>
      </c>
      <c r="V62" s="24">
        <f>IF(N62=0,0,Agents($D$4,$D$5,N62,$D$3)/(1-$O$1))</f>
        <v>13.75</v>
      </c>
      <c r="W62" s="24">
        <f>IF(O62=0,0,Agents($D$4,$D$5,O62,$D$3)/(1-$O$1))</f>
        <v>11.25</v>
      </c>
      <c r="X62" s="24">
        <f>IF(P62=0,0,Agents($D$4,$D$5,P62,$D$3)/(1-$O$1))</f>
        <v>1.25</v>
      </c>
    </row>
    <row r="63" spans="1:24" x14ac:dyDescent="0.25">
      <c r="A63" s="7">
        <v>0.75</v>
      </c>
      <c r="B63" s="56">
        <v>1.9607843137254902E-2</v>
      </c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>
        <v>1.444043321299639E-2</v>
      </c>
      <c r="J63" s="23">
        <f t="shared" si="5"/>
        <v>0.10212664154575657</v>
      </c>
      <c r="K63" s="24">
        <f t="shared" si="5"/>
        <v>9.1507544143242114</v>
      </c>
      <c r="L63" s="24">
        <f t="shared" si="5"/>
        <v>7.8942701585862016</v>
      </c>
      <c r="M63" s="24">
        <f t="shared" si="5"/>
        <v>7.9545918962926834</v>
      </c>
      <c r="N63" s="24">
        <f t="shared" si="5"/>
        <v>6.7581204980284806</v>
      </c>
      <c r="O63" s="24">
        <f t="shared" si="5"/>
        <v>5.7709976213713761</v>
      </c>
      <c r="P63" s="25">
        <f t="shared" si="5"/>
        <v>0.18473232814257623</v>
      </c>
      <c r="R63" s="24">
        <f>IF(J63=0,0,Agents($D$4,$D$5,J63,$D$3)/(1-$O$1))</f>
        <v>1.25</v>
      </c>
      <c r="S63" s="24">
        <f>IF(K63=0,0,Agents($D$4,$D$5,K63,$D$3)/(1-$O$1))</f>
        <v>7.5</v>
      </c>
      <c r="T63" s="24">
        <f>IF(L63=0,0,Agents($D$4,$D$5,L63,$D$3)/(1-$O$1))</f>
        <v>7.5</v>
      </c>
      <c r="U63" s="24">
        <f>IF(M63=0,0,Agents($D$4,$D$5,M63,$D$3)/(1-$O$1))</f>
        <v>7.5</v>
      </c>
      <c r="V63" s="24">
        <f>IF(N63=0,0,Agents($D$4,$D$5,N63,$D$3)/(1-$O$1))</f>
        <v>6.25</v>
      </c>
      <c r="W63" s="24">
        <f>IF(O63=0,0,Agents($D$4,$D$5,O63,$D$3)/(1-$O$1))</f>
        <v>6.25</v>
      </c>
      <c r="X63" s="24">
        <f>IF(P63=0,0,Agents($D$4,$D$5,P63,$D$3)/(1-$O$1))</f>
        <v>1.25</v>
      </c>
    </row>
    <row r="64" spans="1:24" x14ac:dyDescent="0.25">
      <c r="A64" s="8">
        <v>0.77083333333333337</v>
      </c>
      <c r="B64" s="59">
        <v>0</v>
      </c>
      <c r="C64" s="60">
        <v>2.1615390157792348E-3</v>
      </c>
      <c r="D64" s="60">
        <v>1.9276677773096907E-3</v>
      </c>
      <c r="E64" s="60">
        <v>1.7685203379838867E-3</v>
      </c>
      <c r="F64" s="60">
        <v>1.9431122870845047E-3</v>
      </c>
      <c r="G64" s="60">
        <v>1.5087462468069851E-3</v>
      </c>
      <c r="H64" s="61">
        <v>4.5126353790613718E-3</v>
      </c>
      <c r="J64" s="23">
        <f t="shared" si="5"/>
        <v>0</v>
      </c>
      <c r="K64" s="24">
        <f t="shared" si="5"/>
        <v>3.7299270710560641</v>
      </c>
      <c r="L64" s="24">
        <f t="shared" si="5"/>
        <v>3.1369336682803066</v>
      </c>
      <c r="M64" s="24">
        <f t="shared" si="5"/>
        <v>2.9996366089371849</v>
      </c>
      <c r="N64" s="24">
        <f t="shared" si="5"/>
        <v>3.0154904753861258</v>
      </c>
      <c r="O64" s="24">
        <f t="shared" si="5"/>
        <v>2.1830365534026557</v>
      </c>
      <c r="P64" s="25">
        <f t="shared" si="5"/>
        <v>5.7728852544555065E-2</v>
      </c>
      <c r="R64" s="24">
        <f>IF(J64=0,0,Agents($D$4,$D$5,J64,$D$3)/(1-$O$1))</f>
        <v>0</v>
      </c>
      <c r="S64" s="24">
        <f>IF(K64=0,0,Agents($D$4,$D$5,K64,$D$3)/(1-$O$1))</f>
        <v>3.75</v>
      </c>
      <c r="T64" s="24">
        <f>IF(L64=0,0,Agents($D$4,$D$5,L64,$D$3)/(1-$O$1))</f>
        <v>3.75</v>
      </c>
      <c r="U64" s="24">
        <f>IF(M64=0,0,Agents($D$4,$D$5,M64,$D$3)/(1-$O$1))</f>
        <v>3.75</v>
      </c>
      <c r="V64" s="24">
        <f>IF(N64=0,0,Agents($D$4,$D$5,N64,$D$3)/(1-$O$1))</f>
        <v>3.75</v>
      </c>
      <c r="W64" s="24">
        <f>IF(O64=0,0,Agents($D$4,$D$5,O64,$D$3)/(1-$O$1))</f>
        <v>3.75</v>
      </c>
      <c r="X64" s="24">
        <f>IF(P64=0,0,Agents($D$4,$D$5,P64,$D$3)/(1-$O$1))</f>
        <v>1.25</v>
      </c>
    </row>
    <row r="65" spans="1:24" x14ac:dyDescent="0.25">
      <c r="A65" s="7">
        <v>0.79166666666666663</v>
      </c>
      <c r="B65" s="56">
        <v>1.9607843137254902E-2</v>
      </c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>
        <v>8.1227436823104685E-3</v>
      </c>
      <c r="J65" s="23">
        <f t="shared" si="5"/>
        <v>0.10212664154575657</v>
      </c>
      <c r="K65" s="24">
        <f t="shared" si="5"/>
        <v>1.9146958964754466</v>
      </c>
      <c r="L65" s="24">
        <f t="shared" si="5"/>
        <v>1.4957564511005434</v>
      </c>
      <c r="M65" s="24">
        <f t="shared" si="5"/>
        <v>1.1331960522651587</v>
      </c>
      <c r="N65" s="24">
        <f t="shared" si="5"/>
        <v>1.1976416072455536</v>
      </c>
      <c r="O65" s="24">
        <f t="shared" si="5"/>
        <v>1.3184676213619999</v>
      </c>
      <c r="P65" s="25">
        <f t="shared" si="5"/>
        <v>0.10391193458019911</v>
      </c>
      <c r="R65" s="24">
        <f>IF(J65=0,0,Agents($D$4,$D$5,J65,$D$3)/(1-$O$1))</f>
        <v>1.25</v>
      </c>
      <c r="S65" s="24">
        <f>IF(K65=0,0,Agents($D$4,$D$5,K65,$D$3)/(1-$O$1))</f>
        <v>2.5</v>
      </c>
      <c r="T65" s="24">
        <f>IF(L65=0,0,Agents($D$4,$D$5,L65,$D$3)/(1-$O$1))</f>
        <v>2.5</v>
      </c>
      <c r="U65" s="24">
        <f>IF(M65=0,0,Agents($D$4,$D$5,M65,$D$3)/(1-$O$1))</f>
        <v>2.5</v>
      </c>
      <c r="V65" s="24">
        <f>IF(N65=0,0,Agents($D$4,$D$5,N65,$D$3)/(1-$O$1))</f>
        <v>2.5</v>
      </c>
      <c r="W65" s="24">
        <f>IF(O65=0,0,Agents($D$4,$D$5,O65,$D$3)/(1-$O$1))</f>
        <v>2.5</v>
      </c>
      <c r="X65" s="24">
        <f>IF(P65=0,0,Agents($D$4,$D$5,P65,$D$3)/(1-$O$1))</f>
        <v>1.25</v>
      </c>
    </row>
    <row r="66" spans="1:24" x14ac:dyDescent="0.25">
      <c r="A66" s="9">
        <v>0.8125</v>
      </c>
      <c r="B66" s="59">
        <v>2.9411764705882353E-2</v>
      </c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>
        <v>9.9277978339350186E-3</v>
      </c>
      <c r="J66" s="23">
        <f t="shared" si="5"/>
        <v>0.15318996231863485</v>
      </c>
      <c r="K66" s="24">
        <f t="shared" si="5"/>
        <v>0.96978103847457675</v>
      </c>
      <c r="L66" s="24">
        <f t="shared" si="5"/>
        <v>0.78942701585862018</v>
      </c>
      <c r="M66" s="24">
        <f t="shared" si="5"/>
        <v>0.66658591309715221</v>
      </c>
      <c r="N66" s="24">
        <f t="shared" si="5"/>
        <v>0.83407183361743908</v>
      </c>
      <c r="O66" s="24">
        <f t="shared" si="5"/>
        <v>0.58358402912744256</v>
      </c>
      <c r="P66" s="25">
        <f t="shared" si="5"/>
        <v>0.12700347559802116</v>
      </c>
      <c r="R66" s="24">
        <f>IF(J66=0,0,Agents($D$4,$D$5,J66,$D$3)/(1-$O$1))</f>
        <v>1.25</v>
      </c>
      <c r="S66" s="24">
        <f>IF(K66=0,0,Agents($D$4,$D$5,K66,$D$3)/(1-$O$1))</f>
        <v>2.5</v>
      </c>
      <c r="T66" s="24">
        <f>IF(L66=0,0,Agents($D$4,$D$5,L66,$D$3)/(1-$O$1))</f>
        <v>2.5</v>
      </c>
      <c r="U66" s="24">
        <f>IF(M66=0,0,Agents($D$4,$D$5,M66,$D$3)/(1-$O$1))</f>
        <v>2.5</v>
      </c>
      <c r="V66" s="24">
        <f>IF(N66=0,0,Agents($D$4,$D$5,N66,$D$3)/(1-$O$1))</f>
        <v>2.5</v>
      </c>
      <c r="W66" s="24">
        <f>IF(O66=0,0,Agents($D$4,$D$5,O66,$D$3)/(1-$O$1))</f>
        <v>2.5</v>
      </c>
      <c r="X66" s="24">
        <f>IF(P66=0,0,Agents($D$4,$D$5,P66,$D$3)/(1-$O$1))</f>
        <v>1.25</v>
      </c>
    </row>
    <row r="67" spans="1:24" x14ac:dyDescent="0.25">
      <c r="A67" s="7">
        <v>0.83333333333333304</v>
      </c>
      <c r="B67" s="62">
        <v>1.9607843137254902E-2</v>
      </c>
      <c r="C67" s="63">
        <v>1.8733338136753369E-4</v>
      </c>
      <c r="D67" s="63">
        <v>2.425542236349942E-4</v>
      </c>
      <c r="E67" s="63">
        <v>1.5720180782078993E-4</v>
      </c>
      <c r="F67" s="63">
        <v>3.169615787442809E-4</v>
      </c>
      <c r="G67" s="63">
        <v>2.0913314312176031E-4</v>
      </c>
      <c r="H67" s="64">
        <v>1.8050541516245488E-3</v>
      </c>
      <c r="J67" s="23">
        <f t="shared" si="5"/>
        <v>0.10212664154575657</v>
      </c>
      <c r="K67" s="24">
        <f t="shared" si="5"/>
        <v>0.32326034615819227</v>
      </c>
      <c r="L67" s="24">
        <f t="shared" si="5"/>
        <v>0.39471350792931009</v>
      </c>
      <c r="M67" s="24">
        <f t="shared" si="5"/>
        <v>0.26663436523886086</v>
      </c>
      <c r="N67" s="24">
        <f t="shared" si="5"/>
        <v>0.49188851726156663</v>
      </c>
      <c r="O67" s="24">
        <f t="shared" si="5"/>
        <v>0.30259912621422946</v>
      </c>
      <c r="P67" s="25">
        <f t="shared" si="5"/>
        <v>2.3091541017822029E-2</v>
      </c>
      <c r="R67" s="24">
        <f>IF(J67=0,0,Agents($D$4,$D$5,J67,$D$3)/(1-$O$1))</f>
        <v>1.25</v>
      </c>
      <c r="S67" s="24">
        <f>IF(K67=0,0,Agents($D$4,$D$5,K67,$D$3)/(1-$O$1))</f>
        <v>1.25</v>
      </c>
      <c r="T67" s="24">
        <f>IF(L67=0,0,Agents($D$4,$D$5,L67,$D$3)/(1-$O$1))</f>
        <v>1.25</v>
      </c>
      <c r="U67" s="24">
        <f>IF(M67=0,0,Agents($D$4,$D$5,M67,$D$3)/(1-$O$1))</f>
        <v>1.25</v>
      </c>
      <c r="V67" s="24">
        <f>IF(N67=0,0,Agents($D$4,$D$5,N67,$D$3)/(1-$O$1))</f>
        <v>1.25</v>
      </c>
      <c r="W67" s="24">
        <f>IF(O67=0,0,Agents($D$4,$D$5,O67,$D$3)/(1-$O$1))</f>
        <v>1.25</v>
      </c>
      <c r="X67" s="24">
        <f>IF(P67=0,0,Agents($D$4,$D$5,P67,$D$3)/(1-$O$1))</f>
        <v>1.25</v>
      </c>
    </row>
    <row r="68" spans="1:24" x14ac:dyDescent="0.25">
      <c r="A68" s="9">
        <v>0.85416666666666696</v>
      </c>
      <c r="B68" s="62">
        <v>0</v>
      </c>
      <c r="C68" s="63">
        <v>2.1615390157792347E-4</v>
      </c>
      <c r="D68" s="63">
        <v>1.2766011770262852E-4</v>
      </c>
      <c r="E68" s="63">
        <v>1.3100150651732494E-4</v>
      </c>
      <c r="F68" s="63">
        <v>2.3427594950664241E-4</v>
      </c>
      <c r="G68" s="63">
        <v>1.1950465321243446E-4</v>
      </c>
      <c r="H68" s="64">
        <v>3.6101083032490976E-3</v>
      </c>
      <c r="J68" s="23">
        <f t="shared" si="5"/>
        <v>0</v>
      </c>
      <c r="K68" s="24">
        <f t="shared" si="5"/>
        <v>0.37299270710560645</v>
      </c>
      <c r="L68" s="24">
        <f t="shared" si="5"/>
        <v>0.20774395154174216</v>
      </c>
      <c r="M68" s="24">
        <f t="shared" si="5"/>
        <v>0.22219530436571738</v>
      </c>
      <c r="N68" s="24">
        <f t="shared" si="5"/>
        <v>0.36356977362811443</v>
      </c>
      <c r="O68" s="24">
        <f t="shared" si="5"/>
        <v>0.17291378640813113</v>
      </c>
      <c r="P68" s="25">
        <f t="shared" si="5"/>
        <v>4.6183082035644057E-2</v>
      </c>
      <c r="R68" s="24">
        <f>IF(J68=0,0,Agents($D$4,$D$5,J68,$D$3)/(1-$O$1))</f>
        <v>0</v>
      </c>
      <c r="S68" s="24">
        <f>IF(K68=0,0,Agents($D$4,$D$5,K68,$D$3)/(1-$O$1))</f>
        <v>1.25</v>
      </c>
      <c r="T68" s="24">
        <f>IF(L68=0,0,Agents($D$4,$D$5,L68,$D$3)/(1-$O$1))</f>
        <v>1.25</v>
      </c>
      <c r="U68" s="24">
        <f>IF(M68=0,0,Agents($D$4,$D$5,M68,$D$3)/(1-$O$1))</f>
        <v>1.25</v>
      </c>
      <c r="V68" s="24">
        <f>IF(N68=0,0,Agents($D$4,$D$5,N68,$D$3)/(1-$O$1))</f>
        <v>1.25</v>
      </c>
      <c r="W68" s="24">
        <f>IF(O68=0,0,Agents($D$4,$D$5,O68,$D$3)/(1-$O$1))</f>
        <v>1.25</v>
      </c>
      <c r="X68" s="24">
        <f>IF(P68=0,0,Agents($D$4,$D$5,P68,$D$3)/(1-$O$1))</f>
        <v>1.25</v>
      </c>
    </row>
    <row r="69" spans="1:24" x14ac:dyDescent="0.25">
      <c r="B69" s="65">
        <v>6.4574238331460861E-4</v>
      </c>
      <c r="C69" s="66">
        <v>0.2139377023884923</v>
      </c>
      <c r="D69" s="66">
        <v>0.20175449228422859</v>
      </c>
      <c r="E69" s="66">
        <v>0.21028517325078344</v>
      </c>
      <c r="F69" s="66">
        <v>0.19240224223257243</v>
      </c>
      <c r="G69" s="66">
        <v>0.17938861253260874</v>
      </c>
      <c r="H69" s="67">
        <v>1.5860349279998686E-3</v>
      </c>
      <c r="J69" s="26">
        <f t="shared" ref="J69:P69" si="6">$D$2*B69/SUM($B$38:$H$38)</f>
        <v>5.2084587188335849</v>
      </c>
      <c r="K69" s="26">
        <f t="shared" si="6"/>
        <v>1725.5885939729039</v>
      </c>
      <c r="L69" s="26">
        <f t="shared" si="6"/>
        <v>1627.3206956119288</v>
      </c>
      <c r="M69" s="26">
        <f t="shared" si="6"/>
        <v>1696.1278558757037</v>
      </c>
      <c r="N69" s="26">
        <f t="shared" si="6"/>
        <v>1551.8868855029705</v>
      </c>
      <c r="O69" s="26">
        <f t="shared" si="6"/>
        <v>1446.9209504399403</v>
      </c>
      <c r="P69" s="26">
        <f t="shared" si="6"/>
        <v>12.792713723873403</v>
      </c>
      <c r="R69" s="26">
        <f t="shared" ref="R69:X69" si="7">(SUM(R43:R68)/2)/$C$6</f>
        <v>1.71875</v>
      </c>
      <c r="S69" s="26">
        <f t="shared" si="7"/>
        <v>63.046875</v>
      </c>
      <c r="T69" s="26">
        <f t="shared" si="7"/>
        <v>59.921875</v>
      </c>
      <c r="U69" s="26">
        <f t="shared" si="7"/>
        <v>62.03125</v>
      </c>
      <c r="V69" s="26">
        <f t="shared" si="7"/>
        <v>57.34375</v>
      </c>
      <c r="W69" s="26">
        <f t="shared" si="7"/>
        <v>53.828125</v>
      </c>
      <c r="X69" s="26">
        <f t="shared" si="7"/>
        <v>3.125</v>
      </c>
    </row>
    <row r="70" spans="1:24" x14ac:dyDescent="0.25">
      <c r="R70" s="32">
        <f>SUM(S69:W69)/5</f>
        <v>59.234375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>
        <v>0</v>
      </c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>
        <v>1.3537906137184115E-2</v>
      </c>
      <c r="J74" s="23">
        <f t="shared" ref="J74:P89" si="8">B74*J$100</f>
        <v>0</v>
      </c>
      <c r="K74" s="24">
        <f t="shared" si="8"/>
        <v>35.297207004428564</v>
      </c>
      <c r="L74" s="24">
        <f t="shared" si="8"/>
        <v>39.148002729351617</v>
      </c>
      <c r="M74" s="24">
        <f t="shared" si="8"/>
        <v>40.014553253288717</v>
      </c>
      <c r="N74" s="24">
        <f t="shared" si="8"/>
        <v>37.574921223391769</v>
      </c>
      <c r="O74" s="24">
        <f t="shared" si="8"/>
        <v>34.548073857946093</v>
      </c>
      <c r="P74" s="25">
        <f t="shared" si="8"/>
        <v>0.185536586541591</v>
      </c>
      <c r="R74" s="24">
        <f>IF(J74=0,0,Agents($E$4,$E$5,J74,$E$3)/(1-$O$1))</f>
        <v>0</v>
      </c>
      <c r="S74" s="24">
        <f>IF(K74=0,0,Agents($E$4,$E$5,K74,$E$3)/(1-$O$1))</f>
        <v>20</v>
      </c>
      <c r="T74" s="24">
        <f>IF(L74=0,0,Agents($E$4,$E$5,L74,$E$3)/(1-$O$1))</f>
        <v>22.5</v>
      </c>
      <c r="U74" s="24">
        <f>IF(M74=0,0,Agents($E$4,$E$5,M74,$E$3)/(1-$O$1))</f>
        <v>22.5</v>
      </c>
      <c r="V74" s="24">
        <f>IF(N74=0,0,Agents($E$4,$E$5,N74,$E$3)/(1-$O$1))</f>
        <v>21.25</v>
      </c>
      <c r="W74" s="24">
        <f>IF(O74=0,0,Agents($E$4,$E$5,O74,$E$3)/(1-$O$1))</f>
        <v>20</v>
      </c>
      <c r="X74" s="24">
        <f>IF(P74=0,0,Agents($E$4,$E$5,P74,$E$3)/(1-$O$1))</f>
        <v>1.25</v>
      </c>
    </row>
    <row r="75" spans="1:24" x14ac:dyDescent="0.25">
      <c r="A75" s="8">
        <v>0.35416666666666669</v>
      </c>
      <c r="B75" s="59">
        <v>0</v>
      </c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>
        <v>2.2563176895306861E-2</v>
      </c>
      <c r="J75" s="23">
        <f t="shared" si="8"/>
        <v>0</v>
      </c>
      <c r="K75" s="24">
        <f t="shared" si="8"/>
        <v>68.72965590296279</v>
      </c>
      <c r="L75" s="24">
        <f t="shared" si="8"/>
        <v>73.177164851681709</v>
      </c>
      <c r="M75" s="24">
        <f t="shared" si="8"/>
        <v>76.839368174667442</v>
      </c>
      <c r="N75" s="24">
        <f t="shared" si="8"/>
        <v>66.832954395508409</v>
      </c>
      <c r="O75" s="24">
        <f t="shared" si="8"/>
        <v>66.016460166892969</v>
      </c>
      <c r="P75" s="25">
        <f t="shared" si="8"/>
        <v>0.30922764423598498</v>
      </c>
      <c r="R75" s="24">
        <f>IF(J75=0,0,Agents($E$4,$E$5,J75,$E$3)/(1-$O$1))</f>
        <v>0</v>
      </c>
      <c r="S75" s="24">
        <f>IF(K75=0,0,Agents($E$4,$E$5,K75,$E$3)/(1-$O$1))</f>
        <v>36.25</v>
      </c>
      <c r="T75" s="24">
        <f>IF(L75=0,0,Agents($E$4,$E$5,L75,$E$3)/(1-$O$1))</f>
        <v>38.75</v>
      </c>
      <c r="U75" s="24">
        <f>IF(M75=0,0,Agents($E$4,$E$5,M75,$E$3)/(1-$O$1))</f>
        <v>40</v>
      </c>
      <c r="V75" s="24">
        <f>IF(N75=0,0,Agents($E$4,$E$5,N75,$E$3)/(1-$O$1))</f>
        <v>35</v>
      </c>
      <c r="W75" s="24">
        <f>IF(O75=0,0,Agents($E$4,$E$5,O75,$E$3)/(1-$O$1))</f>
        <v>35</v>
      </c>
      <c r="X75" s="24">
        <f>IF(P75=0,0,Agents($E$4,$E$5,P75,$E$3)/(1-$O$1))</f>
        <v>1.25</v>
      </c>
    </row>
    <row r="76" spans="1:24" x14ac:dyDescent="0.25">
      <c r="A76" s="7">
        <v>0.375</v>
      </c>
      <c r="B76" s="56">
        <v>7.8431372549019607E-2</v>
      </c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>
        <v>4.1516245487364621E-2</v>
      </c>
      <c r="J76" s="23">
        <f t="shared" si="8"/>
        <v>0.43763739463975621</v>
      </c>
      <c r="K76" s="24">
        <f t="shared" si="8"/>
        <v>84.87313321970521</v>
      </c>
      <c r="L76" s="24">
        <f t="shared" si="8"/>
        <v>90.625734573007264</v>
      </c>
      <c r="M76" s="24">
        <f t="shared" si="8"/>
        <v>96.192034322748185</v>
      </c>
      <c r="N76" s="24">
        <f t="shared" si="8"/>
        <v>84.039518931342073</v>
      </c>
      <c r="O76" s="24">
        <f t="shared" si="8"/>
        <v>86.069162553609672</v>
      </c>
      <c r="P76" s="25">
        <f t="shared" si="8"/>
        <v>0.56897886539421239</v>
      </c>
      <c r="R76" s="24">
        <f>IF(J76=0,0,Agents($E$4,$E$5,J76,$E$3)/(1-$O$1))</f>
        <v>1.25</v>
      </c>
      <c r="S76" s="24">
        <f>IF(K76=0,0,Agents($E$4,$E$5,K76,$E$3)/(1-$O$1))</f>
        <v>43.75</v>
      </c>
      <c r="T76" s="24">
        <f>IF(L76=0,0,Agents($E$4,$E$5,L76,$E$3)/(1-$O$1))</f>
        <v>46.25</v>
      </c>
      <c r="U76" s="24">
        <f>IF(M76=0,0,Agents($E$4,$E$5,M76,$E$3)/(1-$O$1))</f>
        <v>48.75</v>
      </c>
      <c r="V76" s="24">
        <f>IF(N76=0,0,Agents($E$4,$E$5,N76,$E$3)/(1-$O$1))</f>
        <v>43.75</v>
      </c>
      <c r="W76" s="24">
        <f>IF(O76=0,0,Agents($E$4,$E$5,O76,$E$3)/(1-$O$1))</f>
        <v>43.75</v>
      </c>
      <c r="X76" s="24">
        <f>IF(P76=0,0,Agents($E$4,$E$5,P76,$E$3)/(1-$O$1))</f>
        <v>1.25</v>
      </c>
    </row>
    <row r="77" spans="1:24" x14ac:dyDescent="0.25">
      <c r="A77" s="8">
        <v>0.39583333333333331</v>
      </c>
      <c r="B77" s="59">
        <v>4.9019607843137254E-2</v>
      </c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>
        <v>4.6028880866425995E-2</v>
      </c>
      <c r="J77" s="23">
        <f t="shared" si="8"/>
        <v>0.27352337164984764</v>
      </c>
      <c r="K77" s="24">
        <f t="shared" si="8"/>
        <v>103.09448385444418</v>
      </c>
      <c r="L77" s="24">
        <f t="shared" si="8"/>
        <v>101.7091372786452</v>
      </c>
      <c r="M77" s="24">
        <f t="shared" si="8"/>
        <v>103.28563150863755</v>
      </c>
      <c r="N77" s="24">
        <f t="shared" si="8"/>
        <v>97.099095210203842</v>
      </c>
      <c r="O77" s="24">
        <f t="shared" si="8"/>
        <v>99.128890205004836</v>
      </c>
      <c r="P77" s="25">
        <f t="shared" si="8"/>
        <v>0.63082439424140935</v>
      </c>
      <c r="R77" s="24">
        <f>IF(J77=0,0,Agents($E$4,$E$5,J77,$E$3)/(1-$O$1))</f>
        <v>1.25</v>
      </c>
      <c r="S77" s="24">
        <f>IF(K77=0,0,Agents($E$4,$E$5,K77,$E$3)/(1-$O$1))</f>
        <v>52.5</v>
      </c>
      <c r="T77" s="24">
        <f>IF(L77=0,0,Agents($E$4,$E$5,L77,$E$3)/(1-$O$1))</f>
        <v>51.25</v>
      </c>
      <c r="U77" s="24">
        <f>IF(M77=0,0,Agents($E$4,$E$5,M77,$E$3)/(1-$O$1))</f>
        <v>52.5</v>
      </c>
      <c r="V77" s="24">
        <f>IF(N77=0,0,Agents($E$4,$E$5,N77,$E$3)/(1-$O$1))</f>
        <v>48.75</v>
      </c>
      <c r="W77" s="24">
        <f>IF(O77=0,0,Agents($E$4,$E$5,O77,$E$3)/(1-$O$1))</f>
        <v>50</v>
      </c>
      <c r="X77" s="24">
        <f>IF(P77=0,0,Agents($E$4,$E$5,P77,$E$3)/(1-$O$1))</f>
        <v>1.25</v>
      </c>
    </row>
    <row r="78" spans="1:24" x14ac:dyDescent="0.25">
      <c r="A78" s="7">
        <v>0.41666666666666669</v>
      </c>
      <c r="B78" s="56">
        <v>4.9019607843137254E-2</v>
      </c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>
        <v>7.4909747292418769E-2</v>
      </c>
      <c r="J78" s="23">
        <f t="shared" si="8"/>
        <v>0.27352337164984764</v>
      </c>
      <c r="K78" s="24">
        <f t="shared" si="8"/>
        <v>103.76046889226359</v>
      </c>
      <c r="L78" s="24">
        <f t="shared" si="8"/>
        <v>106.60541959840492</v>
      </c>
      <c r="M78" s="24">
        <f t="shared" si="8"/>
        <v>107.92741490208866</v>
      </c>
      <c r="N78" s="24">
        <f t="shared" si="8"/>
        <v>99.16113357002412</v>
      </c>
      <c r="O78" s="24">
        <f t="shared" si="8"/>
        <v>101.62968911697413</v>
      </c>
      <c r="P78" s="25">
        <f t="shared" si="8"/>
        <v>1.0266357788634701</v>
      </c>
      <c r="R78" s="24">
        <f>IF(J78=0,0,Agents($E$4,$E$5,J78,$E$3)/(1-$O$1))</f>
        <v>1.25</v>
      </c>
      <c r="S78" s="24">
        <f>IF(K78=0,0,Agents($E$4,$E$5,K78,$E$3)/(1-$O$1))</f>
        <v>52.5</v>
      </c>
      <c r="T78" s="24">
        <f>IF(L78=0,0,Agents($E$4,$E$5,L78,$E$3)/(1-$O$1))</f>
        <v>53.75</v>
      </c>
      <c r="U78" s="24">
        <f>IF(M78=0,0,Agents($E$4,$E$5,M78,$E$3)/(1-$O$1))</f>
        <v>55</v>
      </c>
      <c r="V78" s="24">
        <f>IF(N78=0,0,Agents($E$4,$E$5,N78,$E$3)/(1-$O$1))</f>
        <v>50</v>
      </c>
      <c r="W78" s="24">
        <f>IF(O78=0,0,Agents($E$4,$E$5,O78,$E$3)/(1-$O$1))</f>
        <v>51.25</v>
      </c>
      <c r="X78" s="24">
        <f>IF(P78=0,0,Agents($E$4,$E$5,P78,$E$3)/(1-$O$1))</f>
        <v>2.5</v>
      </c>
    </row>
    <row r="79" spans="1:24" x14ac:dyDescent="0.25">
      <c r="A79" s="8">
        <v>0.4375</v>
      </c>
      <c r="B79" s="59">
        <v>3.9215686274509803E-2</v>
      </c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>
        <v>6.6787003610108309E-2</v>
      </c>
      <c r="J79" s="23">
        <f t="shared" si="8"/>
        <v>0.2188186973198781</v>
      </c>
      <c r="K79" s="24">
        <f t="shared" si="8"/>
        <v>111.99204395971147</v>
      </c>
      <c r="L79" s="24">
        <f t="shared" si="8"/>
        <v>107.33986194636888</v>
      </c>
      <c r="M79" s="24">
        <f t="shared" si="8"/>
        <v>111.80746973866573</v>
      </c>
      <c r="N79" s="24">
        <f t="shared" si="8"/>
        <v>100.44417966057897</v>
      </c>
      <c r="O79" s="24">
        <f t="shared" si="8"/>
        <v>100.70346729772623</v>
      </c>
      <c r="P79" s="25">
        <f t="shared" si="8"/>
        <v>0.9153138269385156</v>
      </c>
      <c r="R79" s="24">
        <f>IF(J79=0,0,Agents($E$4,$E$5,J79,$E$3)/(1-$O$1))</f>
        <v>1.25</v>
      </c>
      <c r="S79" s="24">
        <f>IF(K79=0,0,Agents($E$4,$E$5,K79,$E$3)/(1-$O$1))</f>
        <v>56.25</v>
      </c>
      <c r="T79" s="24">
        <f>IF(L79=0,0,Agents($E$4,$E$5,L79,$E$3)/(1-$O$1))</f>
        <v>53.75</v>
      </c>
      <c r="U79" s="24">
        <f>IF(M79=0,0,Agents($E$4,$E$5,M79,$E$3)/(1-$O$1))</f>
        <v>56.25</v>
      </c>
      <c r="V79" s="24">
        <f>IF(N79=0,0,Agents($E$4,$E$5,N79,$E$3)/(1-$O$1))</f>
        <v>51.25</v>
      </c>
      <c r="W79" s="24">
        <f>IF(O79=0,0,Agents($E$4,$E$5,O79,$E$3)/(1-$O$1))</f>
        <v>51.25</v>
      </c>
      <c r="X79" s="24">
        <f>IF(P79=0,0,Agents($E$4,$E$5,P79,$E$3)/(1-$O$1))</f>
        <v>2.5</v>
      </c>
    </row>
    <row r="80" spans="1:24" x14ac:dyDescent="0.25">
      <c r="A80" s="7">
        <v>0.45833333333333331</v>
      </c>
      <c r="B80" s="56">
        <v>6.8627450980392163E-2</v>
      </c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>
        <v>6.4981949458483748E-2</v>
      </c>
      <c r="J80" s="23">
        <f t="shared" si="8"/>
        <v>0.3829327203097867</v>
      </c>
      <c r="K80" s="24">
        <f t="shared" si="8"/>
        <v>117.37320306529229</v>
      </c>
      <c r="L80" s="24">
        <f t="shared" si="8"/>
        <v>108.05204846560666</v>
      </c>
      <c r="M80" s="24">
        <f t="shared" si="8"/>
        <v>113.0214746261837</v>
      </c>
      <c r="N80" s="24">
        <f t="shared" si="8"/>
        <v>102.43748340840524</v>
      </c>
      <c r="O80" s="24">
        <f t="shared" si="8"/>
        <v>99.244667932410835</v>
      </c>
      <c r="P80" s="25">
        <f t="shared" si="8"/>
        <v>0.8905756153996367</v>
      </c>
      <c r="R80" s="24">
        <f>IF(J80=0,0,Agents($E$4,$E$5,J80,$E$3)/(1-$O$1))</f>
        <v>1.25</v>
      </c>
      <c r="S80" s="24">
        <f>IF(K80=0,0,Agents($E$4,$E$5,K80,$E$3)/(1-$O$1))</f>
        <v>58.75</v>
      </c>
      <c r="T80" s="24">
        <f>IF(L80=0,0,Agents($E$4,$E$5,L80,$E$3)/(1-$O$1))</f>
        <v>55</v>
      </c>
      <c r="U80" s="24">
        <f>IF(M80=0,0,Agents($E$4,$E$5,M80,$E$3)/(1-$O$1))</f>
        <v>56.25</v>
      </c>
      <c r="V80" s="24">
        <f>IF(N80=0,0,Agents($E$4,$E$5,N80,$E$3)/(1-$O$1))</f>
        <v>51.25</v>
      </c>
      <c r="W80" s="24">
        <f>IF(O80=0,0,Agents($E$4,$E$5,O80,$E$3)/(1-$O$1))</f>
        <v>50</v>
      </c>
      <c r="X80" s="24">
        <f>IF(P80=0,0,Agents($E$4,$E$5,P80,$E$3)/(1-$O$1))</f>
        <v>2.5</v>
      </c>
    </row>
    <row r="81" spans="1:24" x14ac:dyDescent="0.25">
      <c r="A81" s="8">
        <v>0.47916666666666669</v>
      </c>
      <c r="B81" s="59">
        <v>8.8235294117647065E-2</v>
      </c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>
        <v>7.2202166064981949E-2</v>
      </c>
      <c r="J81" s="23">
        <f t="shared" si="8"/>
        <v>0.49234206896972577</v>
      </c>
      <c r="K81" s="24">
        <f t="shared" si="8"/>
        <v>111.21950131584096</v>
      </c>
      <c r="L81" s="24">
        <f t="shared" si="8"/>
        <v>102.59937042769242</v>
      </c>
      <c r="M81" s="24">
        <f t="shared" si="8"/>
        <v>107.4751385714447</v>
      </c>
      <c r="N81" s="24">
        <f t="shared" si="8"/>
        <v>99.069487420698778</v>
      </c>
      <c r="O81" s="24">
        <f t="shared" si="8"/>
        <v>97.971112930944983</v>
      </c>
      <c r="P81" s="25">
        <f t="shared" si="8"/>
        <v>0.98952846155515195</v>
      </c>
      <c r="R81" s="24">
        <f>IF(J81=0,0,Agents($E$4,$E$5,J81,$E$3)/(1-$O$1))</f>
        <v>1.25</v>
      </c>
      <c r="S81" s="24">
        <f>IF(K81=0,0,Agents($E$4,$E$5,K81,$E$3)/(1-$O$1))</f>
        <v>56.25</v>
      </c>
      <c r="T81" s="24">
        <f>IF(L81=0,0,Agents($E$4,$E$5,L81,$E$3)/(1-$O$1))</f>
        <v>52.5</v>
      </c>
      <c r="U81" s="24">
        <f>IF(M81=0,0,Agents($E$4,$E$5,M81,$E$3)/(1-$O$1))</f>
        <v>53.75</v>
      </c>
      <c r="V81" s="24">
        <f>IF(N81=0,0,Agents($E$4,$E$5,N81,$E$3)/(1-$O$1))</f>
        <v>50</v>
      </c>
      <c r="W81" s="24">
        <f>IF(O81=0,0,Agents($E$4,$E$5,O81,$E$3)/(1-$O$1))</f>
        <v>50</v>
      </c>
      <c r="X81" s="24">
        <f>IF(P81=0,0,Agents($E$4,$E$5,P81,$E$3)/(1-$O$1))</f>
        <v>2.5</v>
      </c>
    </row>
    <row r="82" spans="1:24" x14ac:dyDescent="0.25">
      <c r="A82" s="7">
        <v>0.5</v>
      </c>
      <c r="B82" s="56">
        <v>8.8235294117647065E-2</v>
      </c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>
        <v>6.3176895306859202E-2</v>
      </c>
      <c r="J82" s="23">
        <f t="shared" si="8"/>
        <v>0.49234206896972577</v>
      </c>
      <c r="K82" s="24">
        <f t="shared" si="8"/>
        <v>104.47973273310855</v>
      </c>
      <c r="L82" s="24">
        <f t="shared" si="8"/>
        <v>97.057669074873459</v>
      </c>
      <c r="M82" s="24">
        <f t="shared" si="8"/>
        <v>100.8814257510039</v>
      </c>
      <c r="N82" s="24">
        <f t="shared" si="8"/>
        <v>92.952106953231947</v>
      </c>
      <c r="O82" s="24">
        <f t="shared" si="8"/>
        <v>89.750894285120012</v>
      </c>
      <c r="P82" s="25">
        <f t="shared" si="8"/>
        <v>0.86583740386075791</v>
      </c>
      <c r="R82" s="24">
        <f>IF(J82=0,0,Agents($E$4,$E$5,J82,$E$3)/(1-$O$1))</f>
        <v>1.25</v>
      </c>
      <c r="S82" s="24">
        <f>IF(K82=0,0,Agents($E$4,$E$5,K82,$E$3)/(1-$O$1))</f>
        <v>52.5</v>
      </c>
      <c r="T82" s="24">
        <f>IF(L82=0,0,Agents($E$4,$E$5,L82,$E$3)/(1-$O$1))</f>
        <v>48.75</v>
      </c>
      <c r="U82" s="24">
        <f>IF(M82=0,0,Agents($E$4,$E$5,M82,$E$3)/(1-$O$1))</f>
        <v>51.25</v>
      </c>
      <c r="V82" s="24">
        <f>IF(N82=0,0,Agents($E$4,$E$5,N82,$E$3)/(1-$O$1))</f>
        <v>47.5</v>
      </c>
      <c r="W82" s="24">
        <f>IF(O82=0,0,Agents($E$4,$E$5,O82,$E$3)/(1-$O$1))</f>
        <v>46.25</v>
      </c>
      <c r="X82" s="24">
        <f>IF(P82=0,0,Agents($E$4,$E$5,P82,$E$3)/(1-$O$1))</f>
        <v>2.5</v>
      </c>
    </row>
    <row r="83" spans="1:24" x14ac:dyDescent="0.25">
      <c r="A83" s="8">
        <v>0.52083333333333337</v>
      </c>
      <c r="B83" s="59">
        <v>2.9411764705882353E-2</v>
      </c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>
        <v>5.5054151624548735E-2</v>
      </c>
      <c r="J83" s="23">
        <f t="shared" si="8"/>
        <v>0.16411402298990857</v>
      </c>
      <c r="K83" s="24">
        <f t="shared" si="8"/>
        <v>102.16210480149702</v>
      </c>
      <c r="L83" s="24">
        <f t="shared" si="8"/>
        <v>93.897341395755817</v>
      </c>
      <c r="M83" s="24">
        <f t="shared" si="8"/>
        <v>102.23825474293577</v>
      </c>
      <c r="N83" s="24">
        <f t="shared" si="8"/>
        <v>90.386014772122266</v>
      </c>
      <c r="O83" s="24">
        <f t="shared" si="8"/>
        <v>86.393340190346436</v>
      </c>
      <c r="P83" s="25">
        <f t="shared" si="8"/>
        <v>0.75451545193580338</v>
      </c>
      <c r="R83" s="24">
        <f>IF(J83=0,0,Agents($E$4,$E$5,J83,$E$3)/(1-$O$1))</f>
        <v>1.25</v>
      </c>
      <c r="S83" s="24">
        <f>IF(K83=0,0,Agents($E$4,$E$5,K83,$E$3)/(1-$O$1))</f>
        <v>51.25</v>
      </c>
      <c r="T83" s="24">
        <f>IF(L83=0,0,Agents($E$4,$E$5,L83,$E$3)/(1-$O$1))</f>
        <v>47.5</v>
      </c>
      <c r="U83" s="24">
        <f>IF(M83=0,0,Agents($E$4,$E$5,M83,$E$3)/(1-$O$1))</f>
        <v>51.25</v>
      </c>
      <c r="V83" s="24">
        <f>IF(N83=0,0,Agents($E$4,$E$5,N83,$E$3)/(1-$O$1))</f>
        <v>46.25</v>
      </c>
      <c r="W83" s="24">
        <f>IF(O83=0,0,Agents($E$4,$E$5,O83,$E$3)/(1-$O$1))</f>
        <v>45</v>
      </c>
      <c r="X83" s="24">
        <f>IF(P83=0,0,Agents($E$4,$E$5,P83,$E$3)/(1-$O$1))</f>
        <v>2.5</v>
      </c>
    </row>
    <row r="84" spans="1:24" x14ac:dyDescent="0.25">
      <c r="A84" s="7">
        <v>0.54166666666666663</v>
      </c>
      <c r="B84" s="56">
        <v>1.9607843137254902E-2</v>
      </c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>
        <v>4.6931407942238268E-2</v>
      </c>
      <c r="J84" s="23">
        <f t="shared" si="8"/>
        <v>0.10940934865993905</v>
      </c>
      <c r="K84" s="24">
        <f t="shared" si="8"/>
        <v>102.48177761965034</v>
      </c>
      <c r="L84" s="24">
        <f t="shared" si="8"/>
        <v>93.875085567029629</v>
      </c>
      <c r="M84" s="24">
        <f t="shared" si="8"/>
        <v>100.35773736815301</v>
      </c>
      <c r="N84" s="24">
        <f t="shared" si="8"/>
        <v>92.791726191912602</v>
      </c>
      <c r="O84" s="24">
        <f t="shared" si="8"/>
        <v>84.355652188001088</v>
      </c>
      <c r="P84" s="25">
        <f t="shared" si="8"/>
        <v>0.64319350001084874</v>
      </c>
      <c r="R84" s="24">
        <f>IF(J84=0,0,Agents($E$4,$E$5,J84,$E$3)/(1-$O$1))</f>
        <v>1.25</v>
      </c>
      <c r="S84" s="24">
        <f>IF(K84=0,0,Agents($E$4,$E$5,K84,$E$3)/(1-$O$1))</f>
        <v>51.25</v>
      </c>
      <c r="T84" s="24">
        <f>IF(L84=0,0,Agents($E$4,$E$5,L84,$E$3)/(1-$O$1))</f>
        <v>47.5</v>
      </c>
      <c r="U84" s="24">
        <f>IF(M84=0,0,Agents($E$4,$E$5,M84,$E$3)/(1-$O$1))</f>
        <v>51.25</v>
      </c>
      <c r="V84" s="24">
        <f>IF(N84=0,0,Agents($E$4,$E$5,N84,$E$3)/(1-$O$1))</f>
        <v>47.5</v>
      </c>
      <c r="W84" s="24">
        <f>IF(O84=0,0,Agents($E$4,$E$5,O84,$E$3)/(1-$O$1))</f>
        <v>43.75</v>
      </c>
      <c r="X84" s="24">
        <f>IF(P84=0,0,Agents($E$4,$E$5,P84,$E$3)/(1-$O$1))</f>
        <v>2.5</v>
      </c>
    </row>
    <row r="85" spans="1:24" x14ac:dyDescent="0.25">
      <c r="A85" s="8">
        <v>0.5625</v>
      </c>
      <c r="B85" s="59">
        <v>3.9215686274509803E-2</v>
      </c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>
        <v>5.4151624548736461E-2</v>
      </c>
      <c r="J85" s="23">
        <f t="shared" si="8"/>
        <v>0.2188186973198781</v>
      </c>
      <c r="K85" s="24">
        <f t="shared" si="8"/>
        <v>106.61088485413066</v>
      </c>
      <c r="L85" s="24">
        <f t="shared" si="8"/>
        <v>97.013157417421098</v>
      </c>
      <c r="M85" s="24">
        <f t="shared" si="8"/>
        <v>100.95283780321085</v>
      </c>
      <c r="N85" s="24">
        <f t="shared" si="8"/>
        <v>94.166418431792778</v>
      </c>
      <c r="O85" s="24">
        <f t="shared" si="8"/>
        <v>88.500494829135377</v>
      </c>
      <c r="P85" s="25">
        <f t="shared" si="8"/>
        <v>0.74214634616636399</v>
      </c>
      <c r="R85" s="24">
        <f>IF(J85=0,0,Agents($E$4,$E$5,J85,$E$3)/(1-$O$1))</f>
        <v>1.25</v>
      </c>
      <c r="S85" s="24">
        <f>IF(K85=0,0,Agents($E$4,$E$5,K85,$E$3)/(1-$O$1))</f>
        <v>53.75</v>
      </c>
      <c r="T85" s="24">
        <f>IF(L85=0,0,Agents($E$4,$E$5,L85,$E$3)/(1-$O$1))</f>
        <v>48.75</v>
      </c>
      <c r="U85" s="24">
        <f>IF(M85=0,0,Agents($E$4,$E$5,M85,$E$3)/(1-$O$1))</f>
        <v>51.25</v>
      </c>
      <c r="V85" s="24">
        <f>IF(N85=0,0,Agents($E$4,$E$5,N85,$E$3)/(1-$O$1))</f>
        <v>47.5</v>
      </c>
      <c r="W85" s="24">
        <f>IF(O85=0,0,Agents($E$4,$E$5,O85,$E$3)/(1-$O$1))</f>
        <v>45</v>
      </c>
      <c r="X85" s="24">
        <f>IF(P85=0,0,Agents($E$4,$E$5,P85,$E$3)/(1-$O$1))</f>
        <v>2.5</v>
      </c>
    </row>
    <row r="86" spans="1:24" x14ac:dyDescent="0.25">
      <c r="A86" s="7">
        <v>0.58333333333333337</v>
      </c>
      <c r="B86" s="56">
        <v>2.9411764705882353E-2</v>
      </c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>
        <v>4.9638989169675088E-2</v>
      </c>
      <c r="J86" s="23">
        <f t="shared" si="8"/>
        <v>0.16411402298990857</v>
      </c>
      <c r="K86" s="24">
        <f t="shared" si="8"/>
        <v>109.19490680086996</v>
      </c>
      <c r="L86" s="24">
        <f t="shared" si="8"/>
        <v>101.77590476482375</v>
      </c>
      <c r="M86" s="24">
        <f t="shared" si="8"/>
        <v>107.18949036261694</v>
      </c>
      <c r="N86" s="24">
        <f t="shared" si="8"/>
        <v>97.603149031493246</v>
      </c>
      <c r="O86" s="24">
        <f t="shared" si="8"/>
        <v>90.908671559179865</v>
      </c>
      <c r="P86" s="25">
        <f t="shared" si="8"/>
        <v>0.68030081731916692</v>
      </c>
      <c r="R86" s="24">
        <f>IF(J86=0,0,Agents($E$4,$E$5,J86,$E$3)/(1-$O$1))</f>
        <v>1.25</v>
      </c>
      <c r="S86" s="24">
        <f>IF(K86=0,0,Agents($E$4,$E$5,K86,$E$3)/(1-$O$1))</f>
        <v>55</v>
      </c>
      <c r="T86" s="24">
        <f>IF(L86=0,0,Agents($E$4,$E$5,L86,$E$3)/(1-$O$1))</f>
        <v>51.25</v>
      </c>
      <c r="U86" s="24">
        <f>IF(M86=0,0,Agents($E$4,$E$5,M86,$E$3)/(1-$O$1))</f>
        <v>53.75</v>
      </c>
      <c r="V86" s="24">
        <f>IF(N86=0,0,Agents($E$4,$E$5,N86,$E$3)/(1-$O$1))</f>
        <v>50</v>
      </c>
      <c r="W86" s="24">
        <f>IF(O86=0,0,Agents($E$4,$E$5,O86,$E$3)/(1-$O$1))</f>
        <v>46.25</v>
      </c>
      <c r="X86" s="24">
        <f>IF(P86=0,0,Agents($E$4,$E$5,P86,$E$3)/(1-$O$1))</f>
        <v>2.5</v>
      </c>
    </row>
    <row r="87" spans="1:24" x14ac:dyDescent="0.25">
      <c r="A87" s="8">
        <v>0.60416666666666663</v>
      </c>
      <c r="B87" s="59">
        <v>5.8823529411764705E-2</v>
      </c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>
        <v>4.3321299638989168E-2</v>
      </c>
      <c r="J87" s="23">
        <f t="shared" si="8"/>
        <v>0.32822804597981714</v>
      </c>
      <c r="K87" s="24">
        <f t="shared" si="8"/>
        <v>110.97974670222597</v>
      </c>
      <c r="L87" s="24">
        <f t="shared" si="8"/>
        <v>101.90943973718082</v>
      </c>
      <c r="M87" s="24">
        <f t="shared" si="8"/>
        <v>107.68937472806552</v>
      </c>
      <c r="N87" s="24">
        <f t="shared" si="8"/>
        <v>100.26088736192827</v>
      </c>
      <c r="O87" s="24">
        <f t="shared" si="8"/>
        <v>91.093915923029442</v>
      </c>
      <c r="P87" s="25">
        <f t="shared" si="8"/>
        <v>0.59371707693309117</v>
      </c>
      <c r="R87" s="24">
        <f>IF(J87=0,0,Agents($E$4,$E$5,J87,$E$3)/(1-$O$1))</f>
        <v>1.25</v>
      </c>
      <c r="S87" s="24">
        <f>IF(K87=0,0,Agents($E$4,$E$5,K87,$E$3)/(1-$O$1))</f>
        <v>56.25</v>
      </c>
      <c r="T87" s="24">
        <f>IF(L87=0,0,Agents($E$4,$E$5,L87,$E$3)/(1-$O$1))</f>
        <v>51.25</v>
      </c>
      <c r="U87" s="24">
        <f>IF(M87=0,0,Agents($E$4,$E$5,M87,$E$3)/(1-$O$1))</f>
        <v>53.75</v>
      </c>
      <c r="V87" s="24">
        <f>IF(N87=0,0,Agents($E$4,$E$5,N87,$E$3)/(1-$O$1))</f>
        <v>51.25</v>
      </c>
      <c r="W87" s="24">
        <f>IF(O87=0,0,Agents($E$4,$E$5,O87,$E$3)/(1-$O$1))</f>
        <v>46.25</v>
      </c>
      <c r="X87" s="24">
        <f>IF(P87=0,0,Agents($E$4,$E$5,P87,$E$3)/(1-$O$1))</f>
        <v>1.25</v>
      </c>
    </row>
    <row r="88" spans="1:24" x14ac:dyDescent="0.25">
      <c r="A88" s="7">
        <v>0.625</v>
      </c>
      <c r="B88" s="56">
        <v>4.9019607843137254E-2</v>
      </c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>
        <v>5.5054151624548735E-2</v>
      </c>
      <c r="J88" s="23">
        <f t="shared" si="8"/>
        <v>0.27352337164984764</v>
      </c>
      <c r="K88" s="24">
        <f t="shared" si="8"/>
        <v>109.83425243717659</v>
      </c>
      <c r="L88" s="24">
        <f t="shared" si="8"/>
        <v>103.73441769272763</v>
      </c>
      <c r="M88" s="24">
        <f t="shared" si="8"/>
        <v>105.3089729878342</v>
      </c>
      <c r="N88" s="24">
        <f t="shared" si="8"/>
        <v>101.10861424318773</v>
      </c>
      <c r="O88" s="24">
        <f t="shared" si="8"/>
        <v>88.199472737879816</v>
      </c>
      <c r="P88" s="25">
        <f t="shared" si="8"/>
        <v>0.75451545193580338</v>
      </c>
      <c r="R88" s="24">
        <f>IF(J88=0,0,Agents($E$4,$E$5,J88,$E$3)/(1-$O$1))</f>
        <v>1.25</v>
      </c>
      <c r="S88" s="24">
        <f>IF(K88=0,0,Agents($E$4,$E$5,K88,$E$3)/(1-$O$1))</f>
        <v>55</v>
      </c>
      <c r="T88" s="24">
        <f>IF(L88=0,0,Agents($E$4,$E$5,L88,$E$3)/(1-$O$1))</f>
        <v>52.5</v>
      </c>
      <c r="U88" s="24">
        <f>IF(M88=0,0,Agents($E$4,$E$5,M88,$E$3)/(1-$O$1))</f>
        <v>53.75</v>
      </c>
      <c r="V88" s="24">
        <f>IF(N88=0,0,Agents($E$4,$E$5,N88,$E$3)/(1-$O$1))</f>
        <v>51.25</v>
      </c>
      <c r="W88" s="24">
        <f>IF(O88=0,0,Agents($E$4,$E$5,O88,$E$3)/(1-$O$1))</f>
        <v>45</v>
      </c>
      <c r="X88" s="24">
        <f>IF(P88=0,0,Agents($E$4,$E$5,P88,$E$3)/(1-$O$1))</f>
        <v>2.5</v>
      </c>
    </row>
    <row r="89" spans="1:24" x14ac:dyDescent="0.25">
      <c r="A89" s="8">
        <v>0.64583333333333337</v>
      </c>
      <c r="B89" s="59">
        <v>2.9411764705882353E-2</v>
      </c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>
        <v>5.1444043321299641E-2</v>
      </c>
      <c r="J89" s="23">
        <f t="shared" si="8"/>
        <v>0.16411402298990857</v>
      </c>
      <c r="K89" s="24">
        <f t="shared" si="8"/>
        <v>107.72973971766726</v>
      </c>
      <c r="L89" s="24">
        <f t="shared" si="8"/>
        <v>98.393018798444302</v>
      </c>
      <c r="M89" s="24">
        <f t="shared" si="8"/>
        <v>102.09543063852189</v>
      </c>
      <c r="N89" s="24">
        <f t="shared" si="8"/>
        <v>92.425141594611205</v>
      </c>
      <c r="O89" s="24">
        <f t="shared" si="8"/>
        <v>79.655076455318067</v>
      </c>
      <c r="P89" s="25">
        <f t="shared" si="8"/>
        <v>0.70503902885804581</v>
      </c>
      <c r="R89" s="24">
        <f>IF(J89=0,0,Agents($E$4,$E$5,J89,$E$3)/(1-$O$1))</f>
        <v>1.25</v>
      </c>
      <c r="S89" s="24">
        <f>IF(K89=0,0,Agents($E$4,$E$5,K89,$E$3)/(1-$O$1))</f>
        <v>53.75</v>
      </c>
      <c r="T89" s="24">
        <f>IF(L89=0,0,Agents($E$4,$E$5,L89,$E$3)/(1-$O$1))</f>
        <v>50</v>
      </c>
      <c r="U89" s="24">
        <f>IF(M89=0,0,Agents($E$4,$E$5,M89,$E$3)/(1-$O$1))</f>
        <v>51.25</v>
      </c>
      <c r="V89" s="24">
        <f>IF(N89=0,0,Agents($E$4,$E$5,N89,$E$3)/(1-$O$1))</f>
        <v>47.5</v>
      </c>
      <c r="W89" s="24">
        <f>IF(O89=0,0,Agents($E$4,$E$5,O89,$E$3)/(1-$O$1))</f>
        <v>41.25</v>
      </c>
      <c r="X89" s="24">
        <f>IF(P89=0,0,Agents($E$4,$E$5,P89,$E$3)/(1-$O$1))</f>
        <v>2.5</v>
      </c>
    </row>
    <row r="90" spans="1:24" x14ac:dyDescent="0.25">
      <c r="A90" s="7">
        <v>0.66666666666666663</v>
      </c>
      <c r="B90" s="56">
        <v>2.9411764705882353E-2</v>
      </c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>
        <v>4.3321299638989168E-2</v>
      </c>
      <c r="J90" s="23">
        <f t="shared" ref="J90:P99" si="9">B90*J$100</f>
        <v>0.16411402298990857</v>
      </c>
      <c r="K90" s="24">
        <f t="shared" si="9"/>
        <v>95.688730233892386</v>
      </c>
      <c r="L90" s="24">
        <f t="shared" si="9"/>
        <v>85.039521562735956</v>
      </c>
      <c r="M90" s="24">
        <f t="shared" si="9"/>
        <v>88.193884475570911</v>
      </c>
      <c r="N90" s="24">
        <f t="shared" si="9"/>
        <v>82.710649766124561</v>
      </c>
      <c r="O90" s="24">
        <f t="shared" si="9"/>
        <v>66.062771257855374</v>
      </c>
      <c r="P90" s="25">
        <f t="shared" si="9"/>
        <v>0.59371707693309117</v>
      </c>
      <c r="R90" s="24">
        <f>IF(J90=0,0,Agents($E$4,$E$5,J90,$E$3)/(1-$O$1))</f>
        <v>1.25</v>
      </c>
      <c r="S90" s="24">
        <f>IF(K90=0,0,Agents($E$4,$E$5,K90,$E$3)/(1-$O$1))</f>
        <v>48.75</v>
      </c>
      <c r="T90" s="24">
        <f>IF(L90=0,0,Agents($E$4,$E$5,L90,$E$3)/(1-$O$1))</f>
        <v>43.75</v>
      </c>
      <c r="U90" s="24">
        <f>IF(M90=0,0,Agents($E$4,$E$5,M90,$E$3)/(1-$O$1))</f>
        <v>45</v>
      </c>
      <c r="V90" s="24">
        <f>IF(N90=0,0,Agents($E$4,$E$5,N90,$E$3)/(1-$O$1))</f>
        <v>42.5</v>
      </c>
      <c r="W90" s="24">
        <f>IF(O90=0,0,Agents($E$4,$E$5,O90,$E$3)/(1-$O$1))</f>
        <v>35</v>
      </c>
      <c r="X90" s="24">
        <f>IF(P90=0,0,Agents($E$4,$E$5,P90,$E$3)/(1-$O$1))</f>
        <v>1.25</v>
      </c>
    </row>
    <row r="91" spans="1:24" x14ac:dyDescent="0.25">
      <c r="A91" s="8">
        <v>0.6875</v>
      </c>
      <c r="B91" s="59">
        <v>1.9607843137254902E-2</v>
      </c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>
        <v>3.6101083032490974E-2</v>
      </c>
      <c r="J91" s="23">
        <f t="shared" si="9"/>
        <v>0.10940934865993905</v>
      </c>
      <c r="K91" s="24">
        <f t="shared" si="9"/>
        <v>78.160004038485582</v>
      </c>
      <c r="L91" s="24">
        <f t="shared" si="9"/>
        <v>68.102835902112531</v>
      </c>
      <c r="M91" s="24">
        <f t="shared" si="9"/>
        <v>70.483695528249783</v>
      </c>
      <c r="N91" s="24">
        <f t="shared" si="9"/>
        <v>62.663054601205168</v>
      </c>
      <c r="O91" s="24">
        <f t="shared" si="9"/>
        <v>48.557178874070352</v>
      </c>
      <c r="P91" s="25">
        <f t="shared" si="9"/>
        <v>0.49476423077757598</v>
      </c>
      <c r="R91" s="24">
        <f>IF(J91=0,0,Agents($E$4,$E$5,J91,$E$3)/(1-$O$1))</f>
        <v>1.25</v>
      </c>
      <c r="S91" s="24">
        <f>IF(K91=0,0,Agents($E$4,$E$5,K91,$E$3)/(1-$O$1))</f>
        <v>40</v>
      </c>
      <c r="T91" s="24">
        <f>IF(L91=0,0,Agents($E$4,$E$5,L91,$E$3)/(1-$O$1))</f>
        <v>36.25</v>
      </c>
      <c r="U91" s="24">
        <f>IF(M91=0,0,Agents($E$4,$E$5,M91,$E$3)/(1-$O$1))</f>
        <v>37.5</v>
      </c>
      <c r="V91" s="24">
        <f>IF(N91=0,0,Agents($E$4,$E$5,N91,$E$3)/(1-$O$1))</f>
        <v>33.75</v>
      </c>
      <c r="W91" s="24">
        <f>IF(O91=0,0,Agents($E$4,$E$5,O91,$E$3)/(1-$O$1))</f>
        <v>26.25</v>
      </c>
      <c r="X91" s="24">
        <f>IF(P91=0,0,Agents($E$4,$E$5,P91,$E$3)/(1-$O$1))</f>
        <v>1.25</v>
      </c>
    </row>
    <row r="92" spans="1:24" x14ac:dyDescent="0.25">
      <c r="A92" s="7">
        <v>0.70833333333333337</v>
      </c>
      <c r="B92" s="56">
        <v>4.9019607843137254E-2</v>
      </c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>
        <v>3.0685920577617327E-2</v>
      </c>
      <c r="J92" s="23">
        <f t="shared" si="9"/>
        <v>0.27352337164984764</v>
      </c>
      <c r="K92" s="24">
        <f t="shared" si="9"/>
        <v>42.143533193212072</v>
      </c>
      <c r="L92" s="24">
        <f t="shared" si="9"/>
        <v>36.922419856733562</v>
      </c>
      <c r="M92" s="24">
        <f t="shared" si="9"/>
        <v>38.586312209149916</v>
      </c>
      <c r="N92" s="24">
        <f t="shared" si="9"/>
        <v>35.329590564920792</v>
      </c>
      <c r="O92" s="24">
        <f t="shared" si="9"/>
        <v>25.054300210655278</v>
      </c>
      <c r="P92" s="25">
        <f t="shared" si="9"/>
        <v>0.42054959616093956</v>
      </c>
      <c r="R92" s="24">
        <f>IF(J92=0,0,Agents($E$4,$E$5,J92,$E$3)/(1-$O$1))</f>
        <v>1.25</v>
      </c>
      <c r="S92" s="24">
        <f>IF(K92=0,0,Agents($E$4,$E$5,K92,$E$3)/(1-$O$1))</f>
        <v>23.75</v>
      </c>
      <c r="T92" s="24">
        <f>IF(L92=0,0,Agents($E$4,$E$5,L92,$E$3)/(1-$O$1))</f>
        <v>21.25</v>
      </c>
      <c r="U92" s="24">
        <f>IF(M92=0,0,Agents($E$4,$E$5,M92,$E$3)/(1-$O$1))</f>
        <v>21.25</v>
      </c>
      <c r="V92" s="24">
        <f>IF(N92=0,0,Agents($E$4,$E$5,N92,$E$3)/(1-$O$1))</f>
        <v>20</v>
      </c>
      <c r="W92" s="24">
        <f>IF(O92=0,0,Agents($E$4,$E$5,O92,$E$3)/(1-$O$1))</f>
        <v>15</v>
      </c>
      <c r="X92" s="24">
        <f>IF(P92=0,0,Agents($E$4,$E$5,P92,$E$3)/(1-$O$1))</f>
        <v>1.25</v>
      </c>
    </row>
    <row r="93" spans="1:24" x14ac:dyDescent="0.25">
      <c r="A93" s="8">
        <v>0.72916666666666663</v>
      </c>
      <c r="B93" s="59">
        <v>9.8039215686274508E-2</v>
      </c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>
        <v>2.6173285198555957E-2</v>
      </c>
      <c r="J93" s="23">
        <f t="shared" si="9"/>
        <v>0.54704674329969527</v>
      </c>
      <c r="K93" s="24">
        <f t="shared" si="9"/>
        <v>25.200873831086358</v>
      </c>
      <c r="L93" s="24">
        <f t="shared" si="9"/>
        <v>21.476874720764247</v>
      </c>
      <c r="M93" s="24">
        <f t="shared" si="9"/>
        <v>22.351972340772221</v>
      </c>
      <c r="N93" s="24">
        <f t="shared" si="9"/>
        <v>19.933037478262705</v>
      </c>
      <c r="O93" s="24">
        <f t="shared" si="9"/>
        <v>15.190037835665308</v>
      </c>
      <c r="P93" s="25">
        <f t="shared" si="9"/>
        <v>0.3587040673137426</v>
      </c>
      <c r="R93" s="24">
        <f>IF(J93=0,0,Agents($E$4,$E$5,J93,$E$3)/(1-$O$1))</f>
        <v>1.25</v>
      </c>
      <c r="S93" s="24">
        <f>IF(K93=0,0,Agents($E$4,$E$5,K93,$E$3)/(1-$O$1))</f>
        <v>15</v>
      </c>
      <c r="T93" s="24">
        <f>IF(L93=0,0,Agents($E$4,$E$5,L93,$E$3)/(1-$O$1))</f>
        <v>13.75</v>
      </c>
      <c r="U93" s="24">
        <f>IF(M93=0,0,Agents($E$4,$E$5,M93,$E$3)/(1-$O$1))</f>
        <v>13.75</v>
      </c>
      <c r="V93" s="24">
        <f>IF(N93=0,0,Agents($E$4,$E$5,N93,$E$3)/(1-$O$1))</f>
        <v>12.5</v>
      </c>
      <c r="W93" s="24">
        <f>IF(O93=0,0,Agents($E$4,$E$5,O93,$E$3)/(1-$O$1))</f>
        <v>10</v>
      </c>
      <c r="X93" s="24">
        <f>IF(P93=0,0,Agents($E$4,$E$5,P93,$E$3)/(1-$O$1))</f>
        <v>1.25</v>
      </c>
    </row>
    <row r="94" spans="1:24" x14ac:dyDescent="0.25">
      <c r="A94" s="7">
        <v>0.75</v>
      </c>
      <c r="B94" s="56">
        <v>1.9607843137254902E-2</v>
      </c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>
        <v>1.444043321299639E-2</v>
      </c>
      <c r="J94" s="23">
        <f t="shared" si="9"/>
        <v>0.10940934865993905</v>
      </c>
      <c r="K94" s="24">
        <f t="shared" si="9"/>
        <v>9.8032997567016693</v>
      </c>
      <c r="L94" s="24">
        <f t="shared" si="9"/>
        <v>8.4572149159486152</v>
      </c>
      <c r="M94" s="24">
        <f t="shared" si="9"/>
        <v>8.5218382300281732</v>
      </c>
      <c r="N94" s="24">
        <f t="shared" si="9"/>
        <v>7.2400457967023151</v>
      </c>
      <c r="O94" s="24">
        <f t="shared" si="9"/>
        <v>6.1825306434796294</v>
      </c>
      <c r="P94" s="25">
        <f t="shared" si="9"/>
        <v>0.19790569231103039</v>
      </c>
      <c r="R94" s="24">
        <f>IF(J94=0,0,Agents($E$4,$E$5,J94,$E$3)/(1-$O$1))</f>
        <v>1.25</v>
      </c>
      <c r="S94" s="24">
        <f>IF(K94=0,0,Agents($E$4,$E$5,K94,$E$3)/(1-$O$1))</f>
        <v>7.5</v>
      </c>
      <c r="T94" s="24">
        <f>IF(L94=0,0,Agents($E$4,$E$5,L94,$E$3)/(1-$O$1))</f>
        <v>6.25</v>
      </c>
      <c r="U94" s="24">
        <f>IF(M94=0,0,Agents($E$4,$E$5,M94,$E$3)/(1-$O$1))</f>
        <v>6.25</v>
      </c>
      <c r="V94" s="24">
        <f>IF(N94=0,0,Agents($E$4,$E$5,N94,$E$3)/(1-$O$1))</f>
        <v>6.25</v>
      </c>
      <c r="W94" s="24">
        <f>IF(O94=0,0,Agents($E$4,$E$5,O94,$E$3)/(1-$O$1))</f>
        <v>5</v>
      </c>
      <c r="X94" s="24">
        <f>IF(P94=0,0,Agents($E$4,$E$5,P94,$E$3)/(1-$O$1))</f>
        <v>1.25</v>
      </c>
    </row>
    <row r="95" spans="1:24" x14ac:dyDescent="0.25">
      <c r="A95" s="8">
        <v>0.77083333333333337</v>
      </c>
      <c r="B95" s="59">
        <v>0</v>
      </c>
      <c r="C95" s="60">
        <v>2.1615390157792348E-3</v>
      </c>
      <c r="D95" s="60">
        <v>1.9276677773096907E-3</v>
      </c>
      <c r="E95" s="60">
        <v>1.7685203379838867E-3</v>
      </c>
      <c r="F95" s="60">
        <v>1.9431122870845047E-3</v>
      </c>
      <c r="G95" s="60">
        <v>1.5087462468069851E-3</v>
      </c>
      <c r="H95" s="61">
        <v>4.5126353790613718E-3</v>
      </c>
      <c r="J95" s="23">
        <f t="shared" si="9"/>
        <v>0</v>
      </c>
      <c r="K95" s="24">
        <f t="shared" si="9"/>
        <v>3.9959102269164415</v>
      </c>
      <c r="L95" s="24">
        <f t="shared" si="9"/>
        <v>3.3606301376532657</v>
      </c>
      <c r="M95" s="24">
        <f t="shared" si="9"/>
        <v>3.2135423493122999</v>
      </c>
      <c r="N95" s="24">
        <f t="shared" si="9"/>
        <v>3.2305267637184385</v>
      </c>
      <c r="O95" s="24">
        <f t="shared" si="9"/>
        <v>2.3387100936009086</v>
      </c>
      <c r="P95" s="25">
        <f t="shared" si="9"/>
        <v>6.1845528847196997E-2</v>
      </c>
      <c r="R95" s="24">
        <f>IF(J95=0,0,Agents($E$4,$E$5,J95,$E$3)/(1-$O$1))</f>
        <v>0</v>
      </c>
      <c r="S95" s="24">
        <f>IF(K95=0,0,Agents($E$4,$E$5,K95,$E$3)/(1-$O$1))</f>
        <v>3.75</v>
      </c>
      <c r="T95" s="24">
        <f>IF(L95=0,0,Agents($E$4,$E$5,L95,$E$3)/(1-$O$1))</f>
        <v>3.75</v>
      </c>
      <c r="U95" s="24">
        <f>IF(M95=0,0,Agents($E$4,$E$5,M95,$E$3)/(1-$O$1))</f>
        <v>3.75</v>
      </c>
      <c r="V95" s="24">
        <f>IF(N95=0,0,Agents($E$4,$E$5,N95,$E$3)/(1-$O$1))</f>
        <v>3.75</v>
      </c>
      <c r="W95" s="24">
        <f>IF(O95=0,0,Agents($E$4,$E$5,O95,$E$3)/(1-$O$1))</f>
        <v>3.75</v>
      </c>
      <c r="X95" s="24">
        <f>IF(P95=0,0,Agents($E$4,$E$5,P95,$E$3)/(1-$O$1))</f>
        <v>1.25</v>
      </c>
    </row>
    <row r="96" spans="1:24" x14ac:dyDescent="0.25">
      <c r="A96" s="7">
        <v>0.79166666666666663</v>
      </c>
      <c r="B96" s="56">
        <v>1.9607843137254902E-2</v>
      </c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>
        <v>8.1227436823104685E-3</v>
      </c>
      <c r="J96" s="23">
        <f t="shared" si="9"/>
        <v>0.10940934865993905</v>
      </c>
      <c r="K96" s="24">
        <f t="shared" si="9"/>
        <v>2.0512339164837732</v>
      </c>
      <c r="L96" s="24">
        <f t="shared" si="9"/>
        <v>1.6024196682850009</v>
      </c>
      <c r="M96" s="24">
        <f t="shared" si="9"/>
        <v>1.2140048875179799</v>
      </c>
      <c r="N96" s="24">
        <f t="shared" si="9"/>
        <v>1.2830460905548409</v>
      </c>
      <c r="O96" s="24">
        <f t="shared" si="9"/>
        <v>1.412488274353024</v>
      </c>
      <c r="P96" s="25">
        <f t="shared" si="9"/>
        <v>0.11132195192495459</v>
      </c>
      <c r="R96" s="24">
        <f>IF(J96=0,0,Agents($E$4,$E$5,J96,$E$3)/(1-$O$1))</f>
        <v>1.25</v>
      </c>
      <c r="S96" s="24">
        <f>IF(K96=0,0,Agents($E$4,$E$5,K96,$E$3)/(1-$O$1))</f>
        <v>2.5</v>
      </c>
      <c r="T96" s="24">
        <f>IF(L96=0,0,Agents($E$4,$E$5,L96,$E$3)/(1-$O$1))</f>
        <v>2.5</v>
      </c>
      <c r="U96" s="24">
        <f>IF(M96=0,0,Agents($E$4,$E$5,M96,$E$3)/(1-$O$1))</f>
        <v>2.5</v>
      </c>
      <c r="V96" s="24">
        <f>IF(N96=0,0,Agents($E$4,$E$5,N96,$E$3)/(1-$O$1))</f>
        <v>2.5</v>
      </c>
      <c r="W96" s="24">
        <f>IF(O96=0,0,Agents($E$4,$E$5,O96,$E$3)/(1-$O$1))</f>
        <v>2.5</v>
      </c>
      <c r="X96" s="24">
        <f>IF(P96=0,0,Agents($E$4,$E$5,P96,$E$3)/(1-$O$1))</f>
        <v>1.25</v>
      </c>
    </row>
    <row r="97" spans="1:24" x14ac:dyDescent="0.25">
      <c r="A97" s="9">
        <v>0.8125</v>
      </c>
      <c r="B97" s="59">
        <v>2.9411764705882353E-2</v>
      </c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>
        <v>9.9277978339350186E-3</v>
      </c>
      <c r="J97" s="23">
        <f t="shared" si="9"/>
        <v>0.16411402298990857</v>
      </c>
      <c r="K97" s="24">
        <f t="shared" si="9"/>
        <v>1.0389366589982747</v>
      </c>
      <c r="L97" s="24">
        <f t="shared" si="9"/>
        <v>0.84572149159486165</v>
      </c>
      <c r="M97" s="24">
        <f t="shared" si="9"/>
        <v>0.71412052206940002</v>
      </c>
      <c r="N97" s="24">
        <f t="shared" si="9"/>
        <v>0.89354995592212128</v>
      </c>
      <c r="O97" s="24">
        <f t="shared" si="9"/>
        <v>0.62519972799232215</v>
      </c>
      <c r="P97" s="25">
        <f t="shared" si="9"/>
        <v>0.1360601634638334</v>
      </c>
      <c r="R97" s="24">
        <f>IF(J97=0,0,Agents($E$4,$E$5,J97,$E$3)/(1-$O$1))</f>
        <v>1.25</v>
      </c>
      <c r="S97" s="24">
        <f>IF(K97=0,0,Agents($E$4,$E$5,K97,$E$3)/(1-$O$1))</f>
        <v>2.5</v>
      </c>
      <c r="T97" s="24">
        <f>IF(L97=0,0,Agents($E$4,$E$5,L97,$E$3)/(1-$O$1))</f>
        <v>2.5</v>
      </c>
      <c r="U97" s="24">
        <f>IF(M97=0,0,Agents($E$4,$E$5,M97,$E$3)/(1-$O$1))</f>
        <v>2.5</v>
      </c>
      <c r="V97" s="24">
        <f>IF(N97=0,0,Agents($E$4,$E$5,N97,$E$3)/(1-$O$1))</f>
        <v>2.5</v>
      </c>
      <c r="W97" s="24">
        <f>IF(O97=0,0,Agents($E$4,$E$5,O97,$E$3)/(1-$O$1))</f>
        <v>1.25</v>
      </c>
      <c r="X97" s="24">
        <f>IF(P97=0,0,Agents($E$4,$E$5,P97,$E$3)/(1-$O$1))</f>
        <v>1.25</v>
      </c>
    </row>
    <row r="98" spans="1:24" x14ac:dyDescent="0.25">
      <c r="A98" s="7">
        <v>0.83333333333333304</v>
      </c>
      <c r="B98" s="62">
        <v>1.9607843137254902E-2</v>
      </c>
      <c r="C98" s="63">
        <v>1.8733338136753369E-4</v>
      </c>
      <c r="D98" s="63">
        <v>2.425542236349942E-4</v>
      </c>
      <c r="E98" s="63">
        <v>1.5720180782078993E-4</v>
      </c>
      <c r="F98" s="63">
        <v>3.169615787442809E-4</v>
      </c>
      <c r="G98" s="63">
        <v>2.0913314312176031E-4</v>
      </c>
      <c r="H98" s="64">
        <v>1.8050541516245488E-3</v>
      </c>
      <c r="J98" s="23">
        <f t="shared" si="9"/>
        <v>0.10940934865993905</v>
      </c>
      <c r="K98" s="24">
        <f t="shared" si="9"/>
        <v>0.3463122196660916</v>
      </c>
      <c r="L98" s="24">
        <f t="shared" si="9"/>
        <v>0.42286074579743083</v>
      </c>
      <c r="M98" s="24">
        <f t="shared" si="9"/>
        <v>0.28564820882775999</v>
      </c>
      <c r="N98" s="24">
        <f t="shared" si="9"/>
        <v>0.52696535862073812</v>
      </c>
      <c r="O98" s="24">
        <f t="shared" si="9"/>
        <v>0.32417763673675959</v>
      </c>
      <c r="P98" s="25">
        <f t="shared" si="9"/>
        <v>2.4738211538878799E-2</v>
      </c>
      <c r="R98" s="24">
        <f>IF(J98=0,0,Agents($E$4,$E$5,J98,$E$3)/(1-$O$1))</f>
        <v>1.25</v>
      </c>
      <c r="S98" s="24">
        <f>IF(K98=0,0,Agents($E$4,$E$5,K98,$E$3)/(1-$O$1))</f>
        <v>1.25</v>
      </c>
      <c r="T98" s="24">
        <f>IF(L98=0,0,Agents($E$4,$E$5,L98,$E$3)/(1-$O$1))</f>
        <v>1.25</v>
      </c>
      <c r="U98" s="24">
        <f>IF(M98=0,0,Agents($E$4,$E$5,M98,$E$3)/(1-$O$1))</f>
        <v>1.25</v>
      </c>
      <c r="V98" s="24">
        <f>IF(N98=0,0,Agents($E$4,$E$5,N98,$E$3)/(1-$O$1))</f>
        <v>1.25</v>
      </c>
      <c r="W98" s="24">
        <f>IF(O98=0,0,Agents($E$4,$E$5,O98,$E$3)/(1-$O$1))</f>
        <v>1.25</v>
      </c>
      <c r="X98" s="24">
        <f>IF(P98=0,0,Agents($E$4,$E$5,P98,$E$3)/(1-$O$1))</f>
        <v>1.25</v>
      </c>
    </row>
    <row r="99" spans="1:24" x14ac:dyDescent="0.25">
      <c r="A99" s="9">
        <v>0.85416666666666696</v>
      </c>
      <c r="B99" s="62">
        <v>0</v>
      </c>
      <c r="C99" s="63">
        <v>2.1615390157792347E-4</v>
      </c>
      <c r="D99" s="63">
        <v>1.2766011770262852E-4</v>
      </c>
      <c r="E99" s="63">
        <v>1.3100150651732494E-4</v>
      </c>
      <c r="F99" s="63">
        <v>2.3427594950664241E-4</v>
      </c>
      <c r="G99" s="63">
        <v>1.1950465321243446E-4</v>
      </c>
      <c r="H99" s="64">
        <v>3.6101083032490976E-3</v>
      </c>
      <c r="J99" s="23">
        <f t="shared" si="9"/>
        <v>0</v>
      </c>
      <c r="K99" s="24">
        <f t="shared" si="9"/>
        <v>0.39959102269164415</v>
      </c>
      <c r="L99" s="24">
        <f t="shared" si="9"/>
        <v>0.22255828726180568</v>
      </c>
      <c r="M99" s="24">
        <f t="shared" si="9"/>
        <v>0.23804017402313332</v>
      </c>
      <c r="N99" s="24">
        <f t="shared" si="9"/>
        <v>0.38949613463271954</v>
      </c>
      <c r="O99" s="24">
        <f t="shared" si="9"/>
        <v>0.1852443638495769</v>
      </c>
      <c r="P99" s="25">
        <f t="shared" si="9"/>
        <v>4.9476423077757598E-2</v>
      </c>
      <c r="R99" s="24">
        <f>IF(J99=0,0,Agents($E$4,$E$5,J99,$E$3)/(1-$O$1))</f>
        <v>0</v>
      </c>
      <c r="S99" s="24">
        <f>IF(K99=0,0,Agents($E$4,$E$5,K99,$E$3)/(1-$O$1))</f>
        <v>1.25</v>
      </c>
      <c r="T99" s="24">
        <f>IF(L99=0,0,Agents($E$4,$E$5,L99,$E$3)/(1-$O$1))</f>
        <v>1.25</v>
      </c>
      <c r="U99" s="24">
        <f>IF(M99=0,0,Agents($E$4,$E$5,M99,$E$3)/(1-$O$1))</f>
        <v>1.25</v>
      </c>
      <c r="V99" s="24">
        <f>IF(N99=0,0,Agents($E$4,$E$5,N99,$E$3)/(1-$O$1))</f>
        <v>1.25</v>
      </c>
      <c r="W99" s="24">
        <f>IF(O99=0,0,Agents($E$4,$E$5,O99,$E$3)/(1-$O$1))</f>
        <v>1.25</v>
      </c>
      <c r="X99" s="24">
        <f>IF(P99=0,0,Agents($E$4,$E$5,P99,$E$3)/(1-$O$1))</f>
        <v>1.25</v>
      </c>
    </row>
    <row r="100" spans="1:24" x14ac:dyDescent="0.25">
      <c r="B100" s="65">
        <v>6.4574238331460861E-4</v>
      </c>
      <c r="C100" s="66">
        <v>0.2139377023884923</v>
      </c>
      <c r="D100" s="66">
        <v>0.20175449228422859</v>
      </c>
      <c r="E100" s="66">
        <v>0.21028517325078344</v>
      </c>
      <c r="F100" s="66">
        <v>0.19240224223257243</v>
      </c>
      <c r="G100" s="66">
        <v>0.17938861253260874</v>
      </c>
      <c r="H100" s="67">
        <v>1.5860349279998686E-3</v>
      </c>
      <c r="J100" s="27">
        <f t="shared" ref="J100:P100" si="10">$E$2*B100/SUM($B$100:$H$100)</f>
        <v>5.5798767816568917</v>
      </c>
      <c r="K100" s="27">
        <f t="shared" si="10"/>
        <v>1848.6412679791097</v>
      </c>
      <c r="L100" s="27">
        <f t="shared" si="10"/>
        <v>1743.3658316079025</v>
      </c>
      <c r="M100" s="27">
        <f t="shared" si="10"/>
        <v>1817.0796684055883</v>
      </c>
      <c r="N100" s="27">
        <f t="shared" si="10"/>
        <v>1662.5527949110976</v>
      </c>
      <c r="O100" s="27">
        <f t="shared" si="10"/>
        <v>1550.1016811477784</v>
      </c>
      <c r="P100" s="27">
        <f t="shared" si="10"/>
        <v>13.704969192538854</v>
      </c>
      <c r="R100" s="26">
        <f t="shared" ref="R100:X100" si="11">(SUM(R74:R99)/2)/$C$6</f>
        <v>1.71875</v>
      </c>
      <c r="S100" s="26">
        <f t="shared" si="11"/>
        <v>59.453125</v>
      </c>
      <c r="T100" s="26">
        <f t="shared" si="11"/>
        <v>56.484375</v>
      </c>
      <c r="U100" s="26">
        <f t="shared" si="11"/>
        <v>58.59375</v>
      </c>
      <c r="V100" s="26">
        <f t="shared" si="11"/>
        <v>54.140625</v>
      </c>
      <c r="W100" s="26">
        <f t="shared" si="11"/>
        <v>50.703125</v>
      </c>
      <c r="X100" s="26">
        <f t="shared" si="11"/>
        <v>2.890625</v>
      </c>
    </row>
    <row r="101" spans="1:24" x14ac:dyDescent="0.25">
      <c r="R101" s="32">
        <f>SUM(S100:W100)/5</f>
        <v>55.875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11"/>
      <c r="C105" s="12">
        <v>1.6775396085740912E-2</v>
      </c>
      <c r="D105" s="12">
        <v>2.1732429099876695E-2</v>
      </c>
      <c r="E105" s="12">
        <v>2.2612756544180903E-2</v>
      </c>
      <c r="F105" s="12">
        <v>2.0768291027555313E-2</v>
      </c>
      <c r="G105" s="12">
        <v>2.1650682941005521E-2</v>
      </c>
      <c r="H105" s="13"/>
      <c r="J105" s="24">
        <f t="shared" ref="J105:P120" si="12">B105*J$131</f>
        <v>0</v>
      </c>
      <c r="K105" s="24">
        <f t="shared" si="12"/>
        <v>29.3933274021404</v>
      </c>
      <c r="L105" s="24">
        <f t="shared" si="12"/>
        <v>35.802325866995425</v>
      </c>
      <c r="M105" s="24">
        <f t="shared" si="12"/>
        <v>38.827722381210819</v>
      </c>
      <c r="N105" s="24">
        <f t="shared" si="12"/>
        <v>32.628014455022623</v>
      </c>
      <c r="O105" s="24">
        <f t="shared" si="12"/>
        <v>31.994040892197024</v>
      </c>
      <c r="P105" s="24">
        <f t="shared" si="12"/>
        <v>0</v>
      </c>
      <c r="R105" s="24">
        <f>IF(J105=0,0,Agents($F$4,$F$5,J105,$F$3)/(1-$P$1))</f>
        <v>0</v>
      </c>
      <c r="S105" s="24">
        <f>IF(K105=0,0,Agents($F$4,$F$5,K105,$F$3)/(1-$P$1))</f>
        <v>15.294117647058824</v>
      </c>
      <c r="T105" s="24">
        <f>IF(L105=0,0,Agents($F$4,$F$5,L105,$F$3)/(1-$P$1))</f>
        <v>18.823529411764707</v>
      </c>
      <c r="U105" s="24">
        <f>IF(M105=0,0,Agents($F$4,$F$5,M105,$F$3)/(1-$P$1))</f>
        <v>20</v>
      </c>
      <c r="V105" s="24">
        <f>IF(N105=0,0,Agents($F$4,$F$5,N105,$F$3)/(1-$P$1))</f>
        <v>17.647058823529413</v>
      </c>
      <c r="W105" s="24">
        <f>IF(O105=0,0,Agents($F$4,$F$5,O105,$F$3)/(1-$P$1))</f>
        <v>16.47058823529412</v>
      </c>
      <c r="X105" s="24">
        <f>IF(P105=0,0,Agents($F$4,$F$5,P105,$F$3)/(1-$P$1))</f>
        <v>0</v>
      </c>
    </row>
    <row r="106" spans="1:24" x14ac:dyDescent="0.25">
      <c r="A106" s="8">
        <v>0.35416666666666669</v>
      </c>
      <c r="B106" s="17"/>
      <c r="C106" s="18">
        <v>3.8365952159055611E-2</v>
      </c>
      <c r="D106" s="18">
        <v>4.0998766954377312E-2</v>
      </c>
      <c r="E106" s="18">
        <v>4.3382081848347055E-2</v>
      </c>
      <c r="F106" s="18">
        <v>3.9228994163160037E-2</v>
      </c>
      <c r="G106" s="18">
        <v>4.5916884626562043E-2</v>
      </c>
      <c r="H106" s="19"/>
      <c r="J106" s="24">
        <f t="shared" si="12"/>
        <v>0</v>
      </c>
      <c r="K106" s="24">
        <f t="shared" si="12"/>
        <v>67.223628410450743</v>
      </c>
      <c r="L106" s="24">
        <f t="shared" si="12"/>
        <v>67.541976458303424</v>
      </c>
      <c r="M106" s="24">
        <f t="shared" si="12"/>
        <v>74.490141307431614</v>
      </c>
      <c r="N106" s="24">
        <f t="shared" si="12"/>
        <v>61.630693970598294</v>
      </c>
      <c r="O106" s="24">
        <f t="shared" si="12"/>
        <v>67.853133704256777</v>
      </c>
      <c r="P106" s="24">
        <f t="shared" si="12"/>
        <v>0</v>
      </c>
      <c r="R106" s="30">
        <f>IF(J106=0,0,Agents($F$4,$F$5,J106,$F$3)/(1-$P$1))</f>
        <v>0</v>
      </c>
      <c r="S106" s="30">
        <f>IF(K106=0,0,Agents($F$4,$F$5,K106,$F$3)/(1-$P$1))</f>
        <v>31.764705882352942</v>
      </c>
      <c r="T106" s="30">
        <f>IF(L106=0,0,Agents($F$4,$F$5,L106,$F$3)/(1-$P$1))</f>
        <v>32.941176470588239</v>
      </c>
      <c r="U106" s="30">
        <f>IF(M106=0,0,Agents($F$4,$F$5,M106,$F$3)/(1-$P$1))</f>
        <v>35.294117647058826</v>
      </c>
      <c r="V106" s="30">
        <f>IF(N106=0,0,Agents($F$4,$F$5,N106,$F$3)/(1-$P$1))</f>
        <v>29.411764705882355</v>
      </c>
      <c r="W106" s="30">
        <f>IF(O106=0,0,Agents($F$4,$F$5,O106,$F$3)/(1-$P$1))</f>
        <v>32.941176470588239</v>
      </c>
      <c r="X106" s="30">
        <f>IF(P106=0,0,Agents($F$4,$F$5,P106,$F$3)/(1-$P$1))</f>
        <v>0</v>
      </c>
    </row>
    <row r="107" spans="1:24" x14ac:dyDescent="0.25">
      <c r="A107" s="7">
        <v>0.375</v>
      </c>
      <c r="B107" s="11"/>
      <c r="C107" s="12">
        <v>4.8772910841876356E-2</v>
      </c>
      <c r="D107" s="12">
        <v>4.9630086313193586E-2</v>
      </c>
      <c r="E107" s="12">
        <v>5.3213715128425709E-2</v>
      </c>
      <c r="F107" s="12">
        <v>5.2531559657934032E-2</v>
      </c>
      <c r="G107" s="12">
        <v>5.9430398140075558E-2</v>
      </c>
      <c r="H107" s="13"/>
      <c r="J107" s="24">
        <f t="shared" si="12"/>
        <v>0</v>
      </c>
      <c r="K107" s="24">
        <f t="shared" si="12"/>
        <v>85.458377817334124</v>
      </c>
      <c r="L107" s="24">
        <f t="shared" si="12"/>
        <v>81.761339923209405</v>
      </c>
      <c r="M107" s="24">
        <f t="shared" si="12"/>
        <v>91.371759734045028</v>
      </c>
      <c r="N107" s="24">
        <f t="shared" si="12"/>
        <v>82.529683621527823</v>
      </c>
      <c r="O107" s="24">
        <f t="shared" si="12"/>
        <v>87.822568623547539</v>
      </c>
      <c r="P107" s="24">
        <f t="shared" si="12"/>
        <v>0</v>
      </c>
      <c r="R107" s="24">
        <f>IF(J107=0,0,Agents($F$4,$F$5,J107,$F$3)/(1-$P$1))</f>
        <v>0</v>
      </c>
      <c r="S107" s="24">
        <f>IF(K107=0,0,Agents($F$4,$F$5,K107,$F$3)/(1-$P$1))</f>
        <v>40</v>
      </c>
      <c r="T107" s="24">
        <f>IF(L107=0,0,Agents($F$4,$F$5,L107,$F$3)/(1-$P$1))</f>
        <v>38.82352941176471</v>
      </c>
      <c r="U107" s="24">
        <f>IF(M107=0,0,Agents($F$4,$F$5,M107,$F$3)/(1-$P$1))</f>
        <v>42.352941176470587</v>
      </c>
      <c r="V107" s="24">
        <f>IF(N107=0,0,Agents($F$4,$F$5,N107,$F$3)/(1-$P$1))</f>
        <v>38.82352941176471</v>
      </c>
      <c r="W107" s="24">
        <f>IF(O107=0,0,Agents($F$4,$F$5,O107,$F$3)/(1-$P$1))</f>
        <v>41.176470588235297</v>
      </c>
      <c r="X107" s="24">
        <f>IF(P107=0,0,Agents($F$4,$F$5,P107,$F$3)/(1-$P$1))</f>
        <v>0</v>
      </c>
    </row>
    <row r="108" spans="1:24" x14ac:dyDescent="0.25">
      <c r="A108" s="8">
        <v>0.39583333333333331</v>
      </c>
      <c r="B108" s="17"/>
      <c r="C108" s="18">
        <v>5.6539297918608261E-2</v>
      </c>
      <c r="D108" s="18">
        <v>6.3039457459926021E-2</v>
      </c>
      <c r="E108" s="18">
        <v>5.9604276760476832E-2</v>
      </c>
      <c r="F108" s="18">
        <v>5.6332292656440887E-2</v>
      </c>
      <c r="G108" s="18">
        <v>6.6986341179889566E-2</v>
      </c>
      <c r="H108" s="19"/>
      <c r="J108" s="24">
        <f t="shared" si="12"/>
        <v>0</v>
      </c>
      <c r="K108" s="24">
        <f t="shared" si="12"/>
        <v>99.066399762769507</v>
      </c>
      <c r="L108" s="24">
        <f t="shared" si="12"/>
        <v>103.85213673475978</v>
      </c>
      <c r="M108" s="24">
        <f t="shared" si="12"/>
        <v>102.34481171134372</v>
      </c>
      <c r="N108" s="24">
        <f t="shared" si="12"/>
        <v>88.500823521793393</v>
      </c>
      <c r="O108" s="24">
        <f t="shared" si="12"/>
        <v>98.988274169817643</v>
      </c>
      <c r="P108" s="24">
        <f t="shared" si="12"/>
        <v>0</v>
      </c>
      <c r="R108" s="30">
        <f>IF(J108=0,0,Agents($F$4,$F$5,J108,$F$3)/(1-$P$1))</f>
        <v>0</v>
      </c>
      <c r="S108" s="30">
        <f>IF(K108=0,0,Agents($F$4,$F$5,K108,$F$3)/(1-$P$1))</f>
        <v>45.882352941176471</v>
      </c>
      <c r="T108" s="30">
        <f>IF(L108=0,0,Agents($F$4,$F$5,L108,$F$3)/(1-$P$1))</f>
        <v>48.235294117647058</v>
      </c>
      <c r="U108" s="30">
        <f>IF(M108=0,0,Agents($F$4,$F$5,M108,$F$3)/(1-$P$1))</f>
        <v>47.058823529411768</v>
      </c>
      <c r="V108" s="30">
        <f>IF(N108=0,0,Agents($F$4,$F$5,N108,$F$3)/(1-$P$1))</f>
        <v>41.176470588235297</v>
      </c>
      <c r="W108" s="30">
        <f>IF(O108=0,0,Agents($F$4,$F$5,O108,$F$3)/(1-$P$1))</f>
        <v>45.882352941176471</v>
      </c>
      <c r="X108" s="30">
        <f>IF(P108=0,0,Agents($F$4,$F$5,P108,$F$3)/(1-$P$1))</f>
        <v>0</v>
      </c>
    </row>
    <row r="109" spans="1:24" x14ac:dyDescent="0.25">
      <c r="A109" s="7">
        <v>0.41666666666666669</v>
      </c>
      <c r="B109" s="11"/>
      <c r="C109" s="12">
        <v>5.7471264367816091E-2</v>
      </c>
      <c r="D109" s="12">
        <v>5.9648581997533909E-2</v>
      </c>
      <c r="E109" s="12">
        <v>5.8375322600467003E-2</v>
      </c>
      <c r="F109" s="12">
        <v>5.6739514049138046E-2</v>
      </c>
      <c r="G109" s="12">
        <v>6.378959604766056E-2</v>
      </c>
      <c r="H109" s="13"/>
      <c r="J109" s="24">
        <f t="shared" si="12"/>
        <v>0</v>
      </c>
      <c r="K109" s="24">
        <f t="shared" si="12"/>
        <v>100.69936239622174</v>
      </c>
      <c r="L109" s="24">
        <f t="shared" si="12"/>
        <v>98.265958230689563</v>
      </c>
      <c r="M109" s="24">
        <f t="shared" si="12"/>
        <v>100.23460940801705</v>
      </c>
      <c r="N109" s="24">
        <f t="shared" si="12"/>
        <v>89.140588511107566</v>
      </c>
      <c r="O109" s="24">
        <f t="shared" si="12"/>
        <v>94.264321823318753</v>
      </c>
      <c r="P109" s="24">
        <f t="shared" si="12"/>
        <v>0</v>
      </c>
      <c r="R109" s="24">
        <f>IF(J109=0,0,Agents($F$4,$F$5,J109,$F$3)/(1-$P$1))</f>
        <v>0</v>
      </c>
      <c r="S109" s="24">
        <f>IF(K109=0,0,Agents($F$4,$F$5,K109,$F$3)/(1-$P$1))</f>
        <v>47.058823529411768</v>
      </c>
      <c r="T109" s="24">
        <f>IF(L109=0,0,Agents($F$4,$F$5,L109,$F$3)/(1-$P$1))</f>
        <v>45.882352941176471</v>
      </c>
      <c r="U109" s="24">
        <f>IF(M109=0,0,Agents($F$4,$F$5,M109,$F$3)/(1-$P$1))</f>
        <v>45.882352941176471</v>
      </c>
      <c r="V109" s="24">
        <f>IF(N109=0,0,Agents($F$4,$F$5,N109,$F$3)/(1-$P$1))</f>
        <v>41.176470588235297</v>
      </c>
      <c r="W109" s="24">
        <f>IF(O109=0,0,Agents($F$4,$F$5,O109,$F$3)/(1-$P$1))</f>
        <v>43.529411764705884</v>
      </c>
      <c r="X109" s="24">
        <f>IF(P109=0,0,Agents($F$4,$F$5,P109,$F$3)/(1-$P$1))</f>
        <v>0</v>
      </c>
    </row>
    <row r="110" spans="1:24" x14ac:dyDescent="0.25">
      <c r="A110" s="8">
        <v>0.4375</v>
      </c>
      <c r="B110" s="17"/>
      <c r="C110" s="18">
        <v>6.2597079838459149E-2</v>
      </c>
      <c r="D110" s="18">
        <v>6.2885326757090007E-2</v>
      </c>
      <c r="E110" s="18">
        <v>6.4520093400516162E-2</v>
      </c>
      <c r="F110" s="18">
        <v>5.877562101262386E-2</v>
      </c>
      <c r="G110" s="18">
        <v>6.2045916884626559E-2</v>
      </c>
      <c r="H110" s="19"/>
      <c r="J110" s="24">
        <f t="shared" si="12"/>
        <v>0</v>
      </c>
      <c r="K110" s="24">
        <f t="shared" si="12"/>
        <v>109.6806568802091</v>
      </c>
      <c r="L110" s="24">
        <f t="shared" si="12"/>
        <v>103.5982195300293</v>
      </c>
      <c r="M110" s="24">
        <f t="shared" si="12"/>
        <v>110.78562092465043</v>
      </c>
      <c r="N110" s="24">
        <f t="shared" si="12"/>
        <v>92.339413457678404</v>
      </c>
      <c r="O110" s="24">
        <f t="shared" si="12"/>
        <v>91.687620543410262</v>
      </c>
      <c r="P110" s="24">
        <f t="shared" si="12"/>
        <v>0</v>
      </c>
      <c r="R110" s="30">
        <f>IF(J110=0,0,Agents($F$4,$F$5,J110,$F$3)/(1-$P$1))</f>
        <v>0</v>
      </c>
      <c r="S110" s="30">
        <f>IF(K110=0,0,Agents($F$4,$F$5,K110,$F$3)/(1-$P$1))</f>
        <v>50.588235294117645</v>
      </c>
      <c r="T110" s="30">
        <f>IF(L110=0,0,Agents($F$4,$F$5,L110,$F$3)/(1-$P$1))</f>
        <v>48.235294117647058</v>
      </c>
      <c r="U110" s="30">
        <f>IF(M110=0,0,Agents($F$4,$F$5,M110,$F$3)/(1-$P$1))</f>
        <v>50.588235294117645</v>
      </c>
      <c r="V110" s="30">
        <f>IF(N110=0,0,Agents($F$4,$F$5,N110,$F$3)/(1-$P$1))</f>
        <v>43.529411764705884</v>
      </c>
      <c r="W110" s="30">
        <f>IF(O110=0,0,Agents($F$4,$F$5,O110,$F$3)/(1-$P$1))</f>
        <v>42.352941176470587</v>
      </c>
      <c r="X110" s="30">
        <f>IF(P110=0,0,Agents($F$4,$F$5,P110,$F$3)/(1-$P$1))</f>
        <v>0</v>
      </c>
    </row>
    <row r="111" spans="1:24" x14ac:dyDescent="0.25">
      <c r="A111" s="7">
        <v>0.45833333333333331</v>
      </c>
      <c r="B111" s="11"/>
      <c r="C111" s="12">
        <v>6.3839701770736251E-2</v>
      </c>
      <c r="D111" s="12">
        <v>5.9802712700369916E-2</v>
      </c>
      <c r="E111" s="12">
        <v>5.8498218016467984E-2</v>
      </c>
      <c r="F111" s="12">
        <v>5.7553956834532377E-2</v>
      </c>
      <c r="G111" s="12">
        <v>6.3644289450741062E-2</v>
      </c>
      <c r="H111" s="13"/>
      <c r="J111" s="24">
        <f t="shared" si="12"/>
        <v>0</v>
      </c>
      <c r="K111" s="24">
        <f t="shared" si="12"/>
        <v>111.85794039147875</v>
      </c>
      <c r="L111" s="24">
        <f t="shared" si="12"/>
        <v>98.519875435420033</v>
      </c>
      <c r="M111" s="24">
        <f t="shared" si="12"/>
        <v>100.44562963834973</v>
      </c>
      <c r="N111" s="24">
        <f t="shared" si="12"/>
        <v>90.420118489735913</v>
      </c>
      <c r="O111" s="24">
        <f t="shared" si="12"/>
        <v>94.049596716659707</v>
      </c>
      <c r="P111" s="24">
        <f t="shared" si="12"/>
        <v>0</v>
      </c>
      <c r="R111" s="24">
        <f>IF(J111=0,0,Agents($F$4,$F$5,J111,$F$3)/(1-$P$1))</f>
        <v>0</v>
      </c>
      <c r="S111" s="24">
        <f>IF(K111=0,0,Agents($F$4,$F$5,K111,$F$3)/(1-$P$1))</f>
        <v>51.764705882352942</v>
      </c>
      <c r="T111" s="24">
        <f>IF(L111=0,0,Agents($F$4,$F$5,L111,$F$3)/(1-$P$1))</f>
        <v>45.882352941176471</v>
      </c>
      <c r="U111" s="24">
        <f>IF(M111=0,0,Agents($F$4,$F$5,M111,$F$3)/(1-$P$1))</f>
        <v>47.058823529411768</v>
      </c>
      <c r="V111" s="24">
        <f>IF(N111=0,0,Agents($F$4,$F$5,N111,$F$3)/(1-$P$1))</f>
        <v>42.352941176470587</v>
      </c>
      <c r="W111" s="24">
        <f>IF(O111=0,0,Agents($F$4,$F$5,O111,$F$3)/(1-$P$1))</f>
        <v>43.529411764705884</v>
      </c>
      <c r="X111" s="24">
        <f>IF(P111=0,0,Agents($F$4,$F$5,P111,$F$3)/(1-$P$1))</f>
        <v>0</v>
      </c>
    </row>
    <row r="112" spans="1:24" x14ac:dyDescent="0.25">
      <c r="A112" s="8">
        <v>0.47916666666666669</v>
      </c>
      <c r="B112" s="17"/>
      <c r="C112" s="18">
        <v>5.684995340167754E-2</v>
      </c>
      <c r="D112" s="18">
        <v>6.4889025893958077E-2</v>
      </c>
      <c r="E112" s="18">
        <v>5.9112695096472899E-2</v>
      </c>
      <c r="F112" s="18">
        <v>5.6332292656440887E-2</v>
      </c>
      <c r="G112" s="18">
        <v>6.495204882301657E-2</v>
      </c>
      <c r="H112" s="19"/>
      <c r="J112" s="24">
        <f t="shared" si="12"/>
        <v>0</v>
      </c>
      <c r="K112" s="24">
        <f t="shared" si="12"/>
        <v>99.610720640586919</v>
      </c>
      <c r="L112" s="24">
        <f t="shared" si="12"/>
        <v>106.89914319152534</v>
      </c>
      <c r="M112" s="24">
        <f t="shared" si="12"/>
        <v>101.50073079001305</v>
      </c>
      <c r="N112" s="24">
        <f t="shared" si="12"/>
        <v>88.500823521793393</v>
      </c>
      <c r="O112" s="24">
        <f t="shared" si="12"/>
        <v>95.982122676591089</v>
      </c>
      <c r="P112" s="24">
        <f t="shared" si="12"/>
        <v>0</v>
      </c>
      <c r="R112" s="30">
        <f>IF(J112=0,0,Agents($F$4,$F$5,J112,$F$3)/(1-$P$1))</f>
        <v>0</v>
      </c>
      <c r="S112" s="30">
        <f>IF(K112=0,0,Agents($F$4,$F$5,K112,$F$3)/(1-$P$1))</f>
        <v>45.882352941176471</v>
      </c>
      <c r="T112" s="30">
        <f>IF(L112=0,0,Agents($F$4,$F$5,L112,$F$3)/(1-$P$1))</f>
        <v>49.411764705882355</v>
      </c>
      <c r="U112" s="30">
        <f>IF(M112=0,0,Agents($F$4,$F$5,M112,$F$3)/(1-$P$1))</f>
        <v>47.058823529411768</v>
      </c>
      <c r="V112" s="30">
        <f>IF(N112=0,0,Agents($F$4,$F$5,N112,$F$3)/(1-$P$1))</f>
        <v>41.176470588235297</v>
      </c>
      <c r="W112" s="30">
        <f>IF(O112=0,0,Agents($F$4,$F$5,O112,$F$3)/(1-$P$1))</f>
        <v>44.705882352941181</v>
      </c>
      <c r="X112" s="30">
        <f>IF(P112=0,0,Agents($F$4,$F$5,P112,$F$3)/(1-$P$1))</f>
        <v>0</v>
      </c>
    </row>
    <row r="113" spans="1:24" x14ac:dyDescent="0.25">
      <c r="A113" s="7">
        <v>0.5</v>
      </c>
      <c r="B113" s="11"/>
      <c r="C113" s="12">
        <v>5.8558558558558557E-2</v>
      </c>
      <c r="D113" s="12">
        <v>5.6565967940813811E-2</v>
      </c>
      <c r="E113" s="12">
        <v>5.5671623448445375E-2</v>
      </c>
      <c r="F113" s="12">
        <v>5.4839147549884622E-2</v>
      </c>
      <c r="G113" s="12">
        <v>5.8267945364719562E-2</v>
      </c>
      <c r="H113" s="13"/>
      <c r="J113" s="24">
        <f t="shared" si="12"/>
        <v>0</v>
      </c>
      <c r="K113" s="24">
        <f t="shared" si="12"/>
        <v>102.60448546858269</v>
      </c>
      <c r="L113" s="24">
        <f t="shared" si="12"/>
        <v>93.187614136080285</v>
      </c>
      <c r="M113" s="24">
        <f t="shared" si="12"/>
        <v>95.592164340698375</v>
      </c>
      <c r="N113" s="24">
        <f t="shared" si="12"/>
        <v>86.155018560974781</v>
      </c>
      <c r="O113" s="24">
        <f t="shared" si="12"/>
        <v>86.104767770275231</v>
      </c>
      <c r="P113" s="24">
        <f t="shared" si="12"/>
        <v>0</v>
      </c>
      <c r="R113" s="24">
        <f>IF(J113=0,0,Agents($F$4,$F$5,J113,$F$3)/(1-$P$1))</f>
        <v>0</v>
      </c>
      <c r="S113" s="24">
        <f>IF(K113=0,0,Agents($F$4,$F$5,K113,$F$3)/(1-$P$1))</f>
        <v>47.058823529411768</v>
      </c>
      <c r="T113" s="24">
        <f>IF(L113=0,0,Agents($F$4,$F$5,L113,$F$3)/(1-$P$1))</f>
        <v>43.529411764705884</v>
      </c>
      <c r="U113" s="24">
        <f>IF(M113=0,0,Agents($F$4,$F$5,M113,$F$3)/(1-$P$1))</f>
        <v>44.705882352941181</v>
      </c>
      <c r="V113" s="24">
        <f>IF(N113=0,0,Agents($F$4,$F$5,N113,$F$3)/(1-$P$1))</f>
        <v>40</v>
      </c>
      <c r="W113" s="24">
        <f>IF(O113=0,0,Agents($F$4,$F$5,O113,$F$3)/(1-$P$1))</f>
        <v>40</v>
      </c>
      <c r="X113" s="24">
        <f>IF(P113=0,0,Agents($F$4,$F$5,P113,$F$3)/(1-$P$1))</f>
        <v>0</v>
      </c>
    </row>
    <row r="114" spans="1:24" x14ac:dyDescent="0.25">
      <c r="A114" s="8">
        <v>0.52083333333333337</v>
      </c>
      <c r="B114" s="17"/>
      <c r="C114" s="18">
        <v>5.1724137931034482E-2</v>
      </c>
      <c r="D114" s="18">
        <v>5.5332922318125768E-2</v>
      </c>
      <c r="E114" s="18">
        <v>5.7637950104461107E-2</v>
      </c>
      <c r="F114" s="18">
        <v>5.4974888014117006E-2</v>
      </c>
      <c r="G114" s="18">
        <v>5.1583841906422553E-2</v>
      </c>
      <c r="H114" s="19"/>
      <c r="J114" s="24">
        <f t="shared" si="12"/>
        <v>0</v>
      </c>
      <c r="K114" s="24">
        <f t="shared" si="12"/>
        <v>90.629426156599578</v>
      </c>
      <c r="L114" s="24">
        <f t="shared" si="12"/>
        <v>91.156276498236565</v>
      </c>
      <c r="M114" s="24">
        <f t="shared" si="12"/>
        <v>98.968488026021063</v>
      </c>
      <c r="N114" s="24">
        <f t="shared" si="12"/>
        <v>86.36827355741282</v>
      </c>
      <c r="O114" s="24">
        <f t="shared" si="12"/>
        <v>76.227412863959358</v>
      </c>
      <c r="P114" s="24">
        <f t="shared" si="12"/>
        <v>0</v>
      </c>
      <c r="R114" s="30">
        <f>IF(J114=0,0,Agents($F$4,$F$5,J114,$F$3)/(1-$P$1))</f>
        <v>0</v>
      </c>
      <c r="S114" s="30">
        <f>IF(K114=0,0,Agents($F$4,$F$5,K114,$F$3)/(1-$P$1))</f>
        <v>42.352941176470587</v>
      </c>
      <c r="T114" s="30">
        <f>IF(L114=0,0,Agents($F$4,$F$5,L114,$F$3)/(1-$P$1))</f>
        <v>42.352941176470587</v>
      </c>
      <c r="U114" s="30">
        <f>IF(M114=0,0,Agents($F$4,$F$5,M114,$F$3)/(1-$P$1))</f>
        <v>45.882352941176471</v>
      </c>
      <c r="V114" s="30">
        <f>IF(N114=0,0,Agents($F$4,$F$5,N114,$F$3)/(1-$P$1))</f>
        <v>40</v>
      </c>
      <c r="W114" s="30">
        <f>IF(O114=0,0,Agents($F$4,$F$5,O114,$F$3)/(1-$P$1))</f>
        <v>36.470588235294116</v>
      </c>
      <c r="X114" s="30">
        <f>IF(P114=0,0,Agents($F$4,$F$5,P114,$F$3)/(1-$P$1))</f>
        <v>0</v>
      </c>
    </row>
    <row r="115" spans="1:24" x14ac:dyDescent="0.25">
      <c r="A115" s="7">
        <v>0.54166666666666663</v>
      </c>
      <c r="B115" s="11"/>
      <c r="C115" s="12">
        <v>5.4520037278657965E-2</v>
      </c>
      <c r="D115" s="12">
        <v>5.5332922318125768E-2</v>
      </c>
      <c r="E115" s="12">
        <v>5.481135553643849E-2</v>
      </c>
      <c r="F115" s="12">
        <v>5.6332292656440887E-2</v>
      </c>
      <c r="G115" s="12">
        <v>5.4489973844812557E-2</v>
      </c>
      <c r="H115" s="13"/>
      <c r="J115" s="24">
        <f t="shared" si="12"/>
        <v>0</v>
      </c>
      <c r="K115" s="24">
        <f t="shared" si="12"/>
        <v>95.528314056956305</v>
      </c>
      <c r="L115" s="24">
        <f t="shared" si="12"/>
        <v>91.156276498236565</v>
      </c>
      <c r="M115" s="24">
        <f t="shared" si="12"/>
        <v>94.115022728369695</v>
      </c>
      <c r="N115" s="24">
        <f t="shared" si="12"/>
        <v>88.500823521793393</v>
      </c>
      <c r="O115" s="24">
        <f t="shared" si="12"/>
        <v>80.521914997140172</v>
      </c>
      <c r="P115" s="24">
        <f t="shared" si="12"/>
        <v>0</v>
      </c>
      <c r="R115" s="24">
        <f>IF(J115=0,0,Agents($F$4,$F$5,J115,$F$3)/(1-$P$1))</f>
        <v>0</v>
      </c>
      <c r="S115" s="24">
        <f>IF(K115=0,0,Agents($F$4,$F$5,K115,$F$3)/(1-$P$1))</f>
        <v>44.705882352941181</v>
      </c>
      <c r="T115" s="24">
        <f>IF(L115=0,0,Agents($F$4,$F$5,L115,$F$3)/(1-$P$1))</f>
        <v>42.352941176470587</v>
      </c>
      <c r="U115" s="24">
        <f>IF(M115=0,0,Agents($F$4,$F$5,M115,$F$3)/(1-$P$1))</f>
        <v>43.529411764705884</v>
      </c>
      <c r="V115" s="24">
        <f>IF(N115=0,0,Agents($F$4,$F$5,N115,$F$3)/(1-$P$1))</f>
        <v>41.176470588235297</v>
      </c>
      <c r="W115" s="24">
        <f>IF(O115=0,0,Agents($F$4,$F$5,O115,$F$3)/(1-$P$1))</f>
        <v>37.647058823529413</v>
      </c>
      <c r="X115" s="24">
        <f>IF(P115=0,0,Agents($F$4,$F$5,P115,$F$3)/(1-$P$1))</f>
        <v>0</v>
      </c>
    </row>
    <row r="116" spans="1:24" x14ac:dyDescent="0.25">
      <c r="A116" s="8">
        <v>0.5625</v>
      </c>
      <c r="B116" s="17"/>
      <c r="C116" s="18">
        <v>5.778191985088537E-2</v>
      </c>
      <c r="D116" s="18">
        <v>5.5641183723797782E-2</v>
      </c>
      <c r="E116" s="18">
        <v>5.972717217647782E-2</v>
      </c>
      <c r="F116" s="18">
        <v>5.8368399619926702E-2</v>
      </c>
      <c r="G116" s="18">
        <v>6.0592850915431561E-2</v>
      </c>
      <c r="H116" s="19"/>
      <c r="J116" s="24">
        <f t="shared" si="12"/>
        <v>0</v>
      </c>
      <c r="K116" s="24">
        <f t="shared" si="12"/>
        <v>101.24368327403917</v>
      </c>
      <c r="L116" s="24">
        <f t="shared" si="12"/>
        <v>91.664110907697506</v>
      </c>
      <c r="M116" s="24">
        <f t="shared" si="12"/>
        <v>102.5558319416764</v>
      </c>
      <c r="N116" s="24">
        <f t="shared" si="12"/>
        <v>91.699648468364245</v>
      </c>
      <c r="O116" s="24">
        <f t="shared" si="12"/>
        <v>89.540369476819862</v>
      </c>
      <c r="P116" s="24">
        <f t="shared" si="12"/>
        <v>0</v>
      </c>
      <c r="R116" s="30">
        <f>IF(J116=0,0,Agents($F$4,$F$5,J116,$F$3)/(1-$P$1))</f>
        <v>0</v>
      </c>
      <c r="S116" s="30">
        <f>IF(K116=0,0,Agents($F$4,$F$5,K116,$F$3)/(1-$P$1))</f>
        <v>47.058823529411768</v>
      </c>
      <c r="T116" s="30">
        <f>IF(L116=0,0,Agents($F$4,$F$5,L116,$F$3)/(1-$P$1))</f>
        <v>42.352941176470587</v>
      </c>
      <c r="U116" s="30">
        <f>IF(M116=0,0,Agents($F$4,$F$5,M116,$F$3)/(1-$P$1))</f>
        <v>47.058823529411768</v>
      </c>
      <c r="V116" s="30">
        <f>IF(N116=0,0,Agents($F$4,$F$5,N116,$F$3)/(1-$P$1))</f>
        <v>42.352941176470587</v>
      </c>
      <c r="W116" s="30">
        <f>IF(O116=0,0,Agents($F$4,$F$5,O116,$F$3)/(1-$P$1))</f>
        <v>42.352941176470587</v>
      </c>
      <c r="X116" s="30">
        <f>IF(P116=0,0,Agents($F$4,$F$5,P116,$F$3)/(1-$P$1))</f>
        <v>0</v>
      </c>
    </row>
    <row r="117" spans="1:24" x14ac:dyDescent="0.25">
      <c r="A117" s="7">
        <v>0.58333333333333337</v>
      </c>
      <c r="B117" s="11"/>
      <c r="C117" s="12">
        <v>5.591798695246971E-2</v>
      </c>
      <c r="D117" s="12">
        <v>5.6874229346485818E-2</v>
      </c>
      <c r="E117" s="12">
        <v>6.0341649256482735E-2</v>
      </c>
      <c r="F117" s="12">
        <v>6.4476720510384139E-2</v>
      </c>
      <c r="G117" s="12">
        <v>5.9430398140075558E-2</v>
      </c>
      <c r="H117" s="13"/>
      <c r="J117" s="24">
        <f t="shared" si="12"/>
        <v>0</v>
      </c>
      <c r="K117" s="24">
        <f t="shared" si="12"/>
        <v>97.977758007134668</v>
      </c>
      <c r="L117" s="24">
        <f t="shared" si="12"/>
        <v>93.695448545541211</v>
      </c>
      <c r="M117" s="24">
        <f t="shared" si="12"/>
        <v>103.61093309333974</v>
      </c>
      <c r="N117" s="24">
        <f t="shared" si="12"/>
        <v>101.29612330807677</v>
      </c>
      <c r="O117" s="24">
        <f t="shared" si="12"/>
        <v>87.822568623547539</v>
      </c>
      <c r="P117" s="24">
        <f t="shared" si="12"/>
        <v>0</v>
      </c>
      <c r="R117" s="24">
        <f>IF(J117=0,0,Agents($F$4,$F$5,J117,$F$3)/(1-$P$1))</f>
        <v>0</v>
      </c>
      <c r="S117" s="24">
        <f>IF(K117=0,0,Agents($F$4,$F$5,K117,$F$3)/(1-$P$1))</f>
        <v>45.882352941176471</v>
      </c>
      <c r="T117" s="24">
        <f>IF(L117=0,0,Agents($F$4,$F$5,L117,$F$3)/(1-$P$1))</f>
        <v>43.529411764705884</v>
      </c>
      <c r="U117" s="24">
        <f>IF(M117=0,0,Agents($F$4,$F$5,M117,$F$3)/(1-$P$1))</f>
        <v>48.235294117647058</v>
      </c>
      <c r="V117" s="24">
        <f>IF(N117=0,0,Agents($F$4,$F$5,N117,$F$3)/(1-$P$1))</f>
        <v>47.058823529411768</v>
      </c>
      <c r="W117" s="24">
        <f>IF(O117=0,0,Agents($F$4,$F$5,O117,$F$3)/(1-$P$1))</f>
        <v>41.176470588235297</v>
      </c>
      <c r="X117" s="24">
        <f>IF(P117=0,0,Agents($F$4,$F$5,P117,$F$3)/(1-$P$1))</f>
        <v>0</v>
      </c>
    </row>
    <row r="118" spans="1:24" x14ac:dyDescent="0.25">
      <c r="A118" s="8">
        <v>0.60416666666666663</v>
      </c>
      <c r="B118" s="17"/>
      <c r="C118" s="18">
        <v>5.6694625660142904E-2</v>
      </c>
      <c r="D118" s="18">
        <v>6.0573366214549937E-2</v>
      </c>
      <c r="E118" s="18">
        <v>5.9112695096472899E-2</v>
      </c>
      <c r="F118" s="18">
        <v>5.9725804262250576E-2</v>
      </c>
      <c r="G118" s="18">
        <v>5.5797733217088058E-2</v>
      </c>
      <c r="H118" s="19"/>
      <c r="J118" s="24">
        <f t="shared" si="12"/>
        <v>0</v>
      </c>
      <c r="K118" s="24">
        <f t="shared" si="12"/>
        <v>99.33856020167822</v>
      </c>
      <c r="L118" s="24">
        <f t="shared" si="12"/>
        <v>99.789461459072342</v>
      </c>
      <c r="M118" s="24">
        <f t="shared" si="12"/>
        <v>101.50073079001305</v>
      </c>
      <c r="N118" s="24">
        <f t="shared" si="12"/>
        <v>93.832198432744804</v>
      </c>
      <c r="O118" s="24">
        <f t="shared" si="12"/>
        <v>82.45444095707154</v>
      </c>
      <c r="P118" s="24">
        <f t="shared" si="12"/>
        <v>0</v>
      </c>
      <c r="R118" s="30">
        <f>IF(J118=0,0,Agents($F$4,$F$5,J118,$F$3)/(1-$P$1))</f>
        <v>0</v>
      </c>
      <c r="S118" s="30">
        <f>IF(K118=0,0,Agents($F$4,$F$5,K118,$F$3)/(1-$P$1))</f>
        <v>45.882352941176471</v>
      </c>
      <c r="T118" s="30">
        <f>IF(L118=0,0,Agents($F$4,$F$5,L118,$F$3)/(1-$P$1))</f>
        <v>45.882352941176471</v>
      </c>
      <c r="U118" s="30">
        <f>IF(M118=0,0,Agents($F$4,$F$5,M118,$F$3)/(1-$P$1))</f>
        <v>47.058823529411768</v>
      </c>
      <c r="V118" s="30">
        <f>IF(N118=0,0,Agents($F$4,$F$5,N118,$F$3)/(1-$P$1))</f>
        <v>43.529411764705884</v>
      </c>
      <c r="W118" s="30">
        <f>IF(O118=0,0,Agents($F$4,$F$5,O118,$F$3)/(1-$P$1))</f>
        <v>38.82352941176471</v>
      </c>
      <c r="X118" s="30">
        <f>IF(P118=0,0,Agents($F$4,$F$5,P118,$F$3)/(1-$P$1))</f>
        <v>0</v>
      </c>
    </row>
    <row r="119" spans="1:24" x14ac:dyDescent="0.25">
      <c r="A119" s="7">
        <v>0.625</v>
      </c>
      <c r="B119" s="11"/>
      <c r="C119" s="12">
        <v>6.0733146940043489E-2</v>
      </c>
      <c r="D119" s="12">
        <v>5.6720098643649818E-2</v>
      </c>
      <c r="E119" s="12">
        <v>5.6163205112449308E-2</v>
      </c>
      <c r="F119" s="12">
        <v>6.1761911225736391E-2</v>
      </c>
      <c r="G119" s="12">
        <v>5.3036907875617552E-2</v>
      </c>
      <c r="H119" s="13"/>
      <c r="J119" s="24">
        <f t="shared" si="12"/>
        <v>0</v>
      </c>
      <c r="K119" s="24">
        <f t="shared" si="12"/>
        <v>106.4147316133046</v>
      </c>
      <c r="L119" s="24">
        <f t="shared" si="12"/>
        <v>93.441531340810755</v>
      </c>
      <c r="M119" s="24">
        <f t="shared" si="12"/>
        <v>96.436245262029047</v>
      </c>
      <c r="N119" s="24">
        <f t="shared" si="12"/>
        <v>97.031023379315641</v>
      </c>
      <c r="O119" s="24">
        <f t="shared" si="12"/>
        <v>78.374663930549758</v>
      </c>
      <c r="P119" s="24">
        <f t="shared" si="12"/>
        <v>0</v>
      </c>
      <c r="R119" s="24">
        <f>IF(J119=0,0,Agents($F$4,$F$5,J119,$F$3)/(1-$P$1))</f>
        <v>0</v>
      </c>
      <c r="S119" s="24">
        <f>IF(K119=0,0,Agents($F$4,$F$5,K119,$F$3)/(1-$P$1))</f>
        <v>49.411764705882355</v>
      </c>
      <c r="T119" s="24">
        <f>IF(L119=0,0,Agents($F$4,$F$5,L119,$F$3)/(1-$P$1))</f>
        <v>43.529411764705884</v>
      </c>
      <c r="U119" s="24">
        <f>IF(M119=0,0,Agents($F$4,$F$5,M119,$F$3)/(1-$P$1))</f>
        <v>44.705882352941181</v>
      </c>
      <c r="V119" s="24">
        <f>IF(N119=0,0,Agents($F$4,$F$5,N119,$F$3)/(1-$P$1))</f>
        <v>44.705882352941181</v>
      </c>
      <c r="W119" s="24">
        <f>IF(O119=0,0,Agents($F$4,$F$5,O119,$F$3)/(1-$P$1))</f>
        <v>37.647058823529413</v>
      </c>
      <c r="X119" s="24">
        <f>IF(P119=0,0,Agents($F$4,$F$5,P119,$F$3)/(1-$P$1))</f>
        <v>0</v>
      </c>
    </row>
    <row r="120" spans="1:24" x14ac:dyDescent="0.25">
      <c r="A120" s="8">
        <v>0.64583333333333337</v>
      </c>
      <c r="B120" s="17"/>
      <c r="C120" s="18">
        <v>5.6539297918608261E-2</v>
      </c>
      <c r="D120" s="18">
        <v>5.7336621454993832E-2</v>
      </c>
      <c r="E120" s="18">
        <v>5.3213715128425709E-2</v>
      </c>
      <c r="F120" s="18">
        <v>5.6060811727976112E-2</v>
      </c>
      <c r="G120" s="18">
        <v>5.4344667247893053E-2</v>
      </c>
      <c r="H120" s="19"/>
      <c r="J120" s="24">
        <f t="shared" si="12"/>
        <v>0</v>
      </c>
      <c r="K120" s="24">
        <f t="shared" si="12"/>
        <v>99.066399762769507</v>
      </c>
      <c r="L120" s="24">
        <f t="shared" si="12"/>
        <v>94.457200159732608</v>
      </c>
      <c r="M120" s="24">
        <f t="shared" si="12"/>
        <v>91.371759734045028</v>
      </c>
      <c r="N120" s="24">
        <f t="shared" si="12"/>
        <v>88.074313528917287</v>
      </c>
      <c r="O120" s="24">
        <f t="shared" si="12"/>
        <v>80.307189890481126</v>
      </c>
      <c r="P120" s="24">
        <f t="shared" si="12"/>
        <v>0</v>
      </c>
      <c r="R120" s="30">
        <f>IF(J120=0,0,Agents($F$4,$F$5,J120,$F$3)/(1-$P$1))</f>
        <v>0</v>
      </c>
      <c r="S120" s="30">
        <f>IF(K120=0,0,Agents($F$4,$F$5,K120,$F$3)/(1-$P$1))</f>
        <v>45.882352941176471</v>
      </c>
      <c r="T120" s="30">
        <f>IF(L120=0,0,Agents($F$4,$F$5,L120,$F$3)/(1-$P$1))</f>
        <v>43.529411764705884</v>
      </c>
      <c r="U120" s="30">
        <f>IF(M120=0,0,Agents($F$4,$F$5,M120,$F$3)/(1-$P$1))</f>
        <v>42.352941176470587</v>
      </c>
      <c r="V120" s="30">
        <f>IF(N120=0,0,Agents($F$4,$F$5,N120,$F$3)/(1-$P$1))</f>
        <v>41.176470588235297</v>
      </c>
      <c r="W120" s="30">
        <f>IF(O120=0,0,Agents($F$4,$F$5,O120,$F$3)/(1-$P$1))</f>
        <v>37.647058823529413</v>
      </c>
      <c r="X120" s="30">
        <f>IF(P120=0,0,Agents($F$4,$F$5,P120,$F$3)/(1-$P$1))</f>
        <v>0</v>
      </c>
    </row>
    <row r="121" spans="1:24" x14ac:dyDescent="0.25">
      <c r="A121" s="7">
        <v>0.66666666666666663</v>
      </c>
      <c r="B121" s="11"/>
      <c r="C121" s="12">
        <v>5.3432743087915499E-2</v>
      </c>
      <c r="D121" s="12">
        <v>4.7163995067817509E-2</v>
      </c>
      <c r="E121" s="12">
        <v>4.8789480152390319E-2</v>
      </c>
      <c r="F121" s="12">
        <v>5.2124338265236866E-2</v>
      </c>
      <c r="G121" s="12">
        <v>4.1993606509735541E-2</v>
      </c>
      <c r="H121" s="13"/>
      <c r="J121" s="24">
        <f t="shared" ref="J121:P130" si="13">B121*J$131</f>
        <v>0</v>
      </c>
      <c r="K121" s="24">
        <f t="shared" si="13"/>
        <v>93.623190984595354</v>
      </c>
      <c r="L121" s="24">
        <f t="shared" si="13"/>
        <v>77.69866464752198</v>
      </c>
      <c r="M121" s="24">
        <f t="shared" si="13"/>
        <v>83.775031442068993</v>
      </c>
      <c r="N121" s="24">
        <f t="shared" si="13"/>
        <v>81.88991863221365</v>
      </c>
      <c r="O121" s="24">
        <f t="shared" si="13"/>
        <v>62.055555824462687</v>
      </c>
      <c r="P121" s="24">
        <f t="shared" si="13"/>
        <v>0</v>
      </c>
      <c r="R121" s="24">
        <f>IF(J121=0,0,Agents($F$4,$F$5,J121,$F$3)/(1-$P$1))</f>
        <v>0</v>
      </c>
      <c r="S121" s="24">
        <f>IF(K121=0,0,Agents($F$4,$F$5,K121,$F$3)/(1-$P$1))</f>
        <v>43.529411764705884</v>
      </c>
      <c r="T121" s="24">
        <f>IF(L121=0,0,Agents($F$4,$F$5,L121,$F$3)/(1-$P$1))</f>
        <v>36.470588235294116</v>
      </c>
      <c r="U121" s="24">
        <f>IF(M121=0,0,Agents($F$4,$F$5,M121,$F$3)/(1-$P$1))</f>
        <v>40</v>
      </c>
      <c r="V121" s="24">
        <f>IF(N121=0,0,Agents($F$4,$F$5,N121,$F$3)/(1-$P$1))</f>
        <v>38.82352941176471</v>
      </c>
      <c r="W121" s="24">
        <f>IF(O121=0,0,Agents($F$4,$F$5,O121,$F$3)/(1-$P$1))</f>
        <v>30.588235294117649</v>
      </c>
      <c r="X121" s="24">
        <f>IF(P121=0,0,Agents($F$4,$F$5,P121,$F$3)/(1-$P$1))</f>
        <v>0</v>
      </c>
    </row>
    <row r="122" spans="1:24" x14ac:dyDescent="0.25">
      <c r="A122" s="8">
        <v>0.6875</v>
      </c>
      <c r="B122" s="17"/>
      <c r="C122" s="18">
        <v>4.4423734078906492E-2</v>
      </c>
      <c r="D122" s="18">
        <v>3.5912453760789151E-2</v>
      </c>
      <c r="E122" s="18">
        <v>3.8466265208307732E-2</v>
      </c>
      <c r="F122" s="18">
        <v>3.8143070449300938E-2</v>
      </c>
      <c r="G122" s="18">
        <v>3.0223772159256031E-2</v>
      </c>
      <c r="H122" s="19"/>
      <c r="J122" s="24">
        <f t="shared" si="13"/>
        <v>0</v>
      </c>
      <c r="K122" s="24">
        <f t="shared" si="13"/>
        <v>77.837885527890322</v>
      </c>
      <c r="L122" s="24">
        <f t="shared" si="13"/>
        <v>59.162708702198117</v>
      </c>
      <c r="M122" s="24">
        <f t="shared" si="13"/>
        <v>66.049332094124921</v>
      </c>
      <c r="N122" s="24">
        <f t="shared" si="13"/>
        <v>59.924653999093842</v>
      </c>
      <c r="O122" s="24">
        <f t="shared" si="13"/>
        <v>44.662822185080415</v>
      </c>
      <c r="P122" s="24">
        <f t="shared" si="13"/>
        <v>0</v>
      </c>
      <c r="R122" s="30">
        <f>IF(J122=0,0,Agents($F$4,$F$5,J122,$F$3)/(1-$P$1))</f>
        <v>0</v>
      </c>
      <c r="S122" s="30">
        <f>IF(K122=0,0,Agents($F$4,$F$5,K122,$F$3)/(1-$P$1))</f>
        <v>36.470588235294116</v>
      </c>
      <c r="T122" s="30">
        <f>IF(L122=0,0,Agents($F$4,$F$5,L122,$F$3)/(1-$P$1))</f>
        <v>29.411764705882355</v>
      </c>
      <c r="U122" s="30">
        <f>IF(M122=0,0,Agents($F$4,$F$5,M122,$F$3)/(1-$P$1))</f>
        <v>31.764705882352942</v>
      </c>
      <c r="V122" s="30">
        <f>IF(N122=0,0,Agents($F$4,$F$5,N122,$F$3)/(1-$P$1))</f>
        <v>29.411764705882355</v>
      </c>
      <c r="W122" s="30">
        <f>IF(O122=0,0,Agents($F$4,$F$5,O122,$F$3)/(1-$P$1))</f>
        <v>22.352941176470591</v>
      </c>
      <c r="X122" s="30">
        <f>IF(P122=0,0,Agents($F$4,$F$5,P122,$F$3)/(1-$P$1))</f>
        <v>0</v>
      </c>
    </row>
    <row r="123" spans="1:24" x14ac:dyDescent="0.25">
      <c r="A123" s="7">
        <v>0.70833333333333337</v>
      </c>
      <c r="B123" s="11"/>
      <c r="C123" s="12">
        <v>2.2988505747126436E-2</v>
      </c>
      <c r="D123" s="12">
        <v>2.2348951911220716E-2</v>
      </c>
      <c r="E123" s="12">
        <v>1.9417475728155338E-2</v>
      </c>
      <c r="F123" s="12">
        <v>2.4704764490294556E-2</v>
      </c>
      <c r="G123" s="12">
        <v>1.4675966288869515E-2</v>
      </c>
      <c r="H123" s="13"/>
      <c r="J123" s="24">
        <f t="shared" si="13"/>
        <v>0</v>
      </c>
      <c r="K123" s="24">
        <f t="shared" si="13"/>
        <v>40.279744958488699</v>
      </c>
      <c r="L123" s="24">
        <f t="shared" si="13"/>
        <v>36.817994685917277</v>
      </c>
      <c r="M123" s="24">
        <f t="shared" si="13"/>
        <v>33.341196392561457</v>
      </c>
      <c r="N123" s="24">
        <f t="shared" si="13"/>
        <v>38.812409351726259</v>
      </c>
      <c r="O123" s="24">
        <f t="shared" si="13"/>
        <v>21.687235772563085</v>
      </c>
      <c r="P123" s="24">
        <f t="shared" si="13"/>
        <v>0</v>
      </c>
      <c r="R123" s="24">
        <f>IF(J123=0,0,Agents($F$4,$F$5,J123,$F$3)/(1-$P$1))</f>
        <v>0</v>
      </c>
      <c r="S123" s="24">
        <f>IF(K123=0,0,Agents($F$4,$F$5,K123,$F$3)/(1-$P$1))</f>
        <v>21.176470588235293</v>
      </c>
      <c r="T123" s="24">
        <f>IF(L123=0,0,Agents($F$4,$F$5,L123,$F$3)/(1-$P$1))</f>
        <v>18.823529411764707</v>
      </c>
      <c r="U123" s="24">
        <f>IF(M123=0,0,Agents($F$4,$F$5,M123,$F$3)/(1-$P$1))</f>
        <v>17.647058823529413</v>
      </c>
      <c r="V123" s="24">
        <f>IF(N123=0,0,Agents($F$4,$F$5,N123,$F$3)/(1-$P$1))</f>
        <v>20</v>
      </c>
      <c r="W123" s="24">
        <f>IF(O123=0,0,Agents($F$4,$F$5,O123,$F$3)/(1-$P$1))</f>
        <v>12.941176470588236</v>
      </c>
      <c r="X123" s="24">
        <f>IF(P123=0,0,Agents($F$4,$F$5,P123,$F$3)/(1-$P$1))</f>
        <v>0</v>
      </c>
    </row>
    <row r="124" spans="1:24" x14ac:dyDescent="0.25">
      <c r="A124" s="8">
        <v>0.72916666666666663</v>
      </c>
      <c r="B124" s="17"/>
      <c r="C124" s="18">
        <v>1.3668841255048152E-2</v>
      </c>
      <c r="D124" s="18">
        <v>9.7102342786683105E-3</v>
      </c>
      <c r="E124" s="18">
        <v>1.1552169104092418E-2</v>
      </c>
      <c r="F124" s="18">
        <v>1.2080901316682503E-2</v>
      </c>
      <c r="G124" s="18">
        <v>1.0462074978204011E-2</v>
      </c>
      <c r="H124" s="19"/>
      <c r="J124" s="24">
        <f t="shared" si="13"/>
        <v>0</v>
      </c>
      <c r="K124" s="24">
        <f t="shared" si="13"/>
        <v>23.950118623966254</v>
      </c>
      <c r="L124" s="24">
        <f t="shared" si="13"/>
        <v>15.996783898019231</v>
      </c>
      <c r="M124" s="24">
        <f t="shared" si="13"/>
        <v>19.835901651270746</v>
      </c>
      <c r="N124" s="24">
        <f t="shared" si="13"/>
        <v>18.979694682987017</v>
      </c>
      <c r="O124" s="24">
        <f t="shared" si="13"/>
        <v>15.460207679450912</v>
      </c>
      <c r="P124" s="24">
        <f t="shared" si="13"/>
        <v>0</v>
      </c>
      <c r="R124" s="30">
        <f>IF(J124=0,0,Agents($F$4,$F$5,J124,$F$3)/(1-$P$1))</f>
        <v>0</v>
      </c>
      <c r="S124" s="30">
        <f>IF(K124=0,0,Agents($F$4,$F$5,K124,$F$3)/(1-$P$1))</f>
        <v>12.941176470588236</v>
      </c>
      <c r="T124" s="30">
        <f>IF(L124=0,0,Agents($F$4,$F$5,L124,$F$3)/(1-$P$1))</f>
        <v>9.4117647058823533</v>
      </c>
      <c r="U124" s="30">
        <f>IF(M124=0,0,Agents($F$4,$F$5,M124,$F$3)/(1-$P$1))</f>
        <v>11.764705882352942</v>
      </c>
      <c r="V124" s="30">
        <f>IF(N124=0,0,Agents($F$4,$F$5,N124,$F$3)/(1-$P$1))</f>
        <v>10.588235294117647</v>
      </c>
      <c r="W124" s="30">
        <f>IF(O124=0,0,Agents($F$4,$F$5,O124,$F$3)/(1-$P$1))</f>
        <v>9.4117647058823533</v>
      </c>
      <c r="X124" s="30">
        <f>IF(P124=0,0,Agents($F$4,$F$5,P124,$F$3)/(1-$P$1))</f>
        <v>0</v>
      </c>
    </row>
    <row r="125" spans="1:24" x14ac:dyDescent="0.25">
      <c r="A125" s="7">
        <v>0.75</v>
      </c>
      <c r="B125" s="11"/>
      <c r="C125" s="12">
        <v>7.1450761105933524E-3</v>
      </c>
      <c r="D125" s="12">
        <v>5.0863131935881632E-3</v>
      </c>
      <c r="E125" s="12">
        <v>3.1952808160255622E-3</v>
      </c>
      <c r="F125" s="12">
        <v>4.4794353196687935E-3</v>
      </c>
      <c r="G125" s="12">
        <v>2.7608253414705027E-3</v>
      </c>
      <c r="H125" s="13"/>
      <c r="J125" s="24">
        <f t="shared" si="13"/>
        <v>0</v>
      </c>
      <c r="K125" s="24">
        <f t="shared" si="13"/>
        <v>12.519380189800543</v>
      </c>
      <c r="L125" s="24">
        <f t="shared" si="13"/>
        <v>8.3792677561053122</v>
      </c>
      <c r="M125" s="24">
        <f t="shared" si="13"/>
        <v>5.4865259886493547</v>
      </c>
      <c r="N125" s="24">
        <f t="shared" si="13"/>
        <v>7.0374148824558604</v>
      </c>
      <c r="O125" s="24">
        <f t="shared" si="13"/>
        <v>4.0797770265217688</v>
      </c>
      <c r="P125" s="24">
        <f t="shared" si="13"/>
        <v>0</v>
      </c>
      <c r="R125" s="24">
        <f>IF(J125=0,0,Agents($F$4,$F$5,J125,$F$3)/(1-$P$1))</f>
        <v>0</v>
      </c>
      <c r="S125" s="24">
        <f>IF(K125=0,0,Agents($F$4,$F$5,K125,$F$3)/(1-$P$1))</f>
        <v>8.2352941176470598</v>
      </c>
      <c r="T125" s="24">
        <f>IF(L125=0,0,Agents($F$4,$F$5,L125,$F$3)/(1-$P$1))</f>
        <v>5.882352941176471</v>
      </c>
      <c r="U125" s="24">
        <f>IF(M125=0,0,Agents($F$4,$F$5,M125,$F$3)/(1-$P$1))</f>
        <v>4.7058823529411766</v>
      </c>
      <c r="V125" s="24">
        <f>IF(N125=0,0,Agents($F$4,$F$5,N125,$F$3)/(1-$P$1))</f>
        <v>5.882352941176471</v>
      </c>
      <c r="W125" s="24">
        <f>IF(O125=0,0,Agents($F$4,$F$5,O125,$F$3)/(1-$P$1))</f>
        <v>3.5294117647058822</v>
      </c>
      <c r="X125" s="24">
        <f>IF(P125=0,0,Agents($F$4,$F$5,P125,$F$3)/(1-$P$1))</f>
        <v>0</v>
      </c>
    </row>
    <row r="126" spans="1:24" x14ac:dyDescent="0.25">
      <c r="A126" s="8">
        <v>0.77083333333333337</v>
      </c>
      <c r="B126" s="17"/>
      <c r="C126" s="18">
        <v>3.2618825722273998E-3</v>
      </c>
      <c r="D126" s="18">
        <v>2.003699136868064E-3</v>
      </c>
      <c r="E126" s="18">
        <v>1.5976404080127811E-3</v>
      </c>
      <c r="F126" s="18">
        <v>2.5790688204153658E-3</v>
      </c>
      <c r="G126" s="18">
        <v>2.0342923568730021E-3</v>
      </c>
      <c r="H126" s="19"/>
      <c r="J126" s="24">
        <f t="shared" si="13"/>
        <v>0</v>
      </c>
      <c r="K126" s="24">
        <f t="shared" si="13"/>
        <v>5.7153692170828565</v>
      </c>
      <c r="L126" s="24">
        <f t="shared" si="13"/>
        <v>3.3009236614960318</v>
      </c>
      <c r="M126" s="24">
        <f t="shared" si="13"/>
        <v>2.7432629943246774</v>
      </c>
      <c r="N126" s="24">
        <f t="shared" si="13"/>
        <v>4.0518449323230712</v>
      </c>
      <c r="O126" s="24">
        <f t="shared" si="13"/>
        <v>3.0061514932265663</v>
      </c>
      <c r="P126" s="24">
        <f t="shared" si="13"/>
        <v>0</v>
      </c>
      <c r="R126" s="30">
        <f>IF(J126=0,0,Agents($F$4,$F$5,J126,$F$3)/(1-$P$1))</f>
        <v>0</v>
      </c>
      <c r="S126" s="30">
        <f>IF(K126=0,0,Agents($F$4,$F$5,K126,$F$3)/(1-$P$1))</f>
        <v>4.7058823529411766</v>
      </c>
      <c r="T126" s="30">
        <f>IF(L126=0,0,Agents($F$4,$F$5,L126,$F$3)/(1-$P$1))</f>
        <v>3.5294117647058822</v>
      </c>
      <c r="U126" s="30">
        <f>IF(M126=0,0,Agents($F$4,$F$5,M126,$F$3)/(1-$P$1))</f>
        <v>3.5294117647058822</v>
      </c>
      <c r="V126" s="30">
        <f>IF(N126=0,0,Agents($F$4,$F$5,N126,$F$3)/(1-$P$1))</f>
        <v>3.5294117647058822</v>
      </c>
      <c r="W126" s="30">
        <f>IF(O126=0,0,Agents($F$4,$F$5,O126,$F$3)/(1-$P$1))</f>
        <v>3.5294117647058822</v>
      </c>
      <c r="X126" s="30">
        <f>IF(P126=0,0,Agents($F$4,$F$5,P126,$F$3)/(1-$P$1))</f>
        <v>0</v>
      </c>
    </row>
    <row r="127" spans="1:24" x14ac:dyDescent="0.25">
      <c r="A127" s="7">
        <v>0.79166666666666663</v>
      </c>
      <c r="B127" s="11"/>
      <c r="C127" s="12">
        <v>9.3196644920782849E-4</v>
      </c>
      <c r="D127" s="12">
        <v>4.623921085080148E-4</v>
      </c>
      <c r="E127" s="12">
        <v>7.3737249600589903E-4</v>
      </c>
      <c r="F127" s="12">
        <v>5.4296185692955066E-4</v>
      </c>
      <c r="G127" s="12">
        <v>1.3077593722755014E-3</v>
      </c>
      <c r="H127" s="13"/>
      <c r="J127" s="24">
        <f t="shared" si="13"/>
        <v>0</v>
      </c>
      <c r="K127" s="24">
        <f t="shared" si="13"/>
        <v>1.6329626334522445</v>
      </c>
      <c r="L127" s="24">
        <f t="shared" si="13"/>
        <v>0.76175161419139203</v>
      </c>
      <c r="M127" s="24">
        <f t="shared" si="13"/>
        <v>1.2661213819960051</v>
      </c>
      <c r="N127" s="24">
        <f t="shared" si="13"/>
        <v>0.85301998575222537</v>
      </c>
      <c r="O127" s="24">
        <f t="shared" si="13"/>
        <v>1.932525959931364</v>
      </c>
      <c r="P127" s="24">
        <f t="shared" si="13"/>
        <v>0</v>
      </c>
      <c r="R127" s="24">
        <f>IF(J127=0,0,Agents($F$4,$F$5,J127,$F$3)/(1-$P$1))</f>
        <v>0</v>
      </c>
      <c r="S127" s="24">
        <f>IF(K127=0,0,Agents($F$4,$F$5,K127,$F$3)/(1-$P$1))</f>
        <v>2.3529411764705883</v>
      </c>
      <c r="T127" s="24">
        <f>IF(L127=0,0,Agents($F$4,$F$5,L127,$F$3)/(1-$P$1))</f>
        <v>2.3529411764705883</v>
      </c>
      <c r="U127" s="24">
        <f>IF(M127=0,0,Agents($F$4,$F$5,M127,$F$3)/(1-$P$1))</f>
        <v>2.3529411764705883</v>
      </c>
      <c r="V127" s="24">
        <f>IF(N127=0,0,Agents($F$4,$F$5,N127,$F$3)/(1-$P$1))</f>
        <v>2.3529411764705883</v>
      </c>
      <c r="W127" s="24">
        <f>IF(O127=0,0,Agents($F$4,$F$5,O127,$F$3)/(1-$P$1))</f>
        <v>2.3529411764705883</v>
      </c>
      <c r="X127" s="24">
        <f>IF(P127=0,0,Agents($F$4,$F$5,P127,$F$3)/(1-$P$1))</f>
        <v>0</v>
      </c>
    </row>
    <row r="128" spans="1:24" x14ac:dyDescent="0.25">
      <c r="A128" s="9">
        <v>0.8125</v>
      </c>
      <c r="B128" s="17"/>
      <c r="C128" s="18">
        <v>1.5532774153463808E-4</v>
      </c>
      <c r="D128" s="18">
        <v>1.5413070283600493E-4</v>
      </c>
      <c r="E128" s="18">
        <v>0</v>
      </c>
      <c r="F128" s="18">
        <v>5.4296185692955066E-4</v>
      </c>
      <c r="G128" s="18">
        <v>4.3591979075850045E-4</v>
      </c>
      <c r="H128" s="19"/>
      <c r="J128" s="24">
        <f t="shared" si="13"/>
        <v>0</v>
      </c>
      <c r="K128" s="24">
        <f t="shared" si="13"/>
        <v>0.27216043890870745</v>
      </c>
      <c r="L128" s="24">
        <f t="shared" si="13"/>
        <v>0.25391720473046397</v>
      </c>
      <c r="M128" s="24">
        <f t="shared" si="13"/>
        <v>0</v>
      </c>
      <c r="N128" s="24">
        <f t="shared" si="13"/>
        <v>0.85301998575222537</v>
      </c>
      <c r="O128" s="24">
        <f t="shared" si="13"/>
        <v>0.64417531997712141</v>
      </c>
      <c r="P128" s="24">
        <f t="shared" si="13"/>
        <v>0</v>
      </c>
      <c r="R128" s="30">
        <f>IF(J128=0,0,Agents($F$4,$F$5,J128,$F$3)/(1-$P$1))</f>
        <v>0</v>
      </c>
      <c r="S128" s="30">
        <f>IF(K128=0,0,Agents($F$4,$F$5,K128,$F$3)/(1-$P$1))</f>
        <v>1.1764705882352942</v>
      </c>
      <c r="T128" s="30">
        <f>IF(L128=0,0,Agents($F$4,$F$5,L128,$F$3)/(1-$P$1))</f>
        <v>1.1764705882352942</v>
      </c>
      <c r="U128" s="30">
        <f>IF(M128=0,0,Agents($F$4,$F$5,M128,$F$3)/(1-$P$1))</f>
        <v>0</v>
      </c>
      <c r="V128" s="30">
        <f>IF(N128=0,0,Agents($F$4,$F$5,N128,$F$3)/(1-$P$1))</f>
        <v>2.3529411764705883</v>
      </c>
      <c r="W128" s="30">
        <f>IF(O128=0,0,Agents($F$4,$F$5,O128,$F$3)/(1-$P$1))</f>
        <v>1.1764705882352942</v>
      </c>
      <c r="X128" s="30">
        <f>IF(P128=0,0,Agents($F$4,$F$5,P128,$F$3)/(1-$P$1))</f>
        <v>0</v>
      </c>
    </row>
    <row r="129" spans="1:24" x14ac:dyDescent="0.25">
      <c r="A129" s="9">
        <v>0.85416666666666696</v>
      </c>
      <c r="B129" s="53"/>
      <c r="C129" s="54">
        <v>0</v>
      </c>
      <c r="D129" s="54">
        <v>0</v>
      </c>
      <c r="E129" s="54">
        <v>1.2289541600098315E-4</v>
      </c>
      <c r="F129" s="54">
        <v>0</v>
      </c>
      <c r="G129" s="54">
        <v>1.4530659691950015E-4</v>
      </c>
      <c r="H129" s="55"/>
      <c r="J129" s="24">
        <f t="shared" si="13"/>
        <v>0</v>
      </c>
      <c r="K129" s="24">
        <f t="shared" si="13"/>
        <v>0</v>
      </c>
      <c r="L129" s="24">
        <f t="shared" si="13"/>
        <v>0</v>
      </c>
      <c r="M129" s="24">
        <f t="shared" si="13"/>
        <v>0.21102023033266748</v>
      </c>
      <c r="N129" s="24">
        <f t="shared" si="13"/>
        <v>0</v>
      </c>
      <c r="O129" s="24">
        <f t="shared" si="13"/>
        <v>0.21472510665904046</v>
      </c>
      <c r="P129" s="24">
        <f t="shared" si="13"/>
        <v>0</v>
      </c>
      <c r="R129" s="30">
        <f>IF(J129=0,0,Agents($F$4,$F$5,J129,$F$3)/(1-$P$1))</f>
        <v>0</v>
      </c>
      <c r="S129" s="30">
        <f>IF(K129=0,0,Agents($F$4,$F$5,K129,$F$3)/(1-$P$1))</f>
        <v>0</v>
      </c>
      <c r="T129" s="30">
        <f>IF(L129=0,0,Agents($F$4,$F$5,L129,$F$3)/(1-$P$1))</f>
        <v>0</v>
      </c>
      <c r="U129" s="30">
        <f>IF(M129=0,0,Agents($F$4,$F$5,M129,$F$3)/(1-$P$1))</f>
        <v>1.1764705882352942</v>
      </c>
      <c r="V129" s="30">
        <f>IF(N129=0,0,Agents($F$4,$F$5,N129,$F$3)/(1-$P$1))</f>
        <v>0</v>
      </c>
      <c r="W129" s="30">
        <f>IF(O129=0,0,Agents($F$4,$F$5,O129,$F$3)/(1-$P$1))</f>
        <v>1.1764705882352942</v>
      </c>
      <c r="X129" s="30">
        <f>IF(P129=0,0,Agents($F$4,$F$5,P129,$F$3)/(1-$P$1))</f>
        <v>0</v>
      </c>
    </row>
    <row r="130" spans="1:24" x14ac:dyDescent="0.25">
      <c r="A130" s="9">
        <v>0.89583333333333304</v>
      </c>
      <c r="B130" s="53"/>
      <c r="C130" s="54">
        <v>3.1065548306927616E-4</v>
      </c>
      <c r="D130" s="54">
        <v>1.5413070283600493E-4</v>
      </c>
      <c r="E130" s="54">
        <v>1.2289541600098315E-4</v>
      </c>
      <c r="F130" s="54">
        <v>0</v>
      </c>
      <c r="G130" s="54">
        <v>0</v>
      </c>
      <c r="H130" s="55"/>
      <c r="J130" s="24">
        <f t="shared" si="13"/>
        <v>0</v>
      </c>
      <c r="K130" s="24">
        <f t="shared" si="13"/>
        <v>0.54432087781741489</v>
      </c>
      <c r="L130" s="24">
        <f t="shared" si="13"/>
        <v>0.25391720473046397</v>
      </c>
      <c r="M130" s="24">
        <f t="shared" si="13"/>
        <v>0.21102023033266748</v>
      </c>
      <c r="N130" s="24">
        <f t="shared" si="13"/>
        <v>0</v>
      </c>
      <c r="O130" s="24">
        <f t="shared" si="13"/>
        <v>0</v>
      </c>
      <c r="P130" s="24">
        <f t="shared" si="13"/>
        <v>0</v>
      </c>
      <c r="R130" s="30">
        <f>IF(J130=0,0,Agents($F$4,$F$5,J130,$F$3)/(1-$P$1))</f>
        <v>0</v>
      </c>
      <c r="S130" s="30">
        <f>IF(K130=0,0,Agents($F$4,$F$5,K130,$F$3)/(1-$P$1))</f>
        <v>1.1764705882352942</v>
      </c>
      <c r="T130" s="30">
        <f>IF(L130=0,0,Agents($F$4,$F$5,L130,$F$3)/(1-$P$1))</f>
        <v>1.1764705882352942</v>
      </c>
      <c r="U130" s="30">
        <f>IF(M130=0,0,Agents($F$4,$F$5,M130,$F$3)/(1-$P$1))</f>
        <v>1.1764705882352942</v>
      </c>
      <c r="V130" s="30">
        <f>IF(N130=0,0,Agents($F$4,$F$5,N130,$F$3)/(1-$P$1))</f>
        <v>0</v>
      </c>
      <c r="W130" s="30">
        <f>IF(O130=0,0,Agents($F$4,$F$5,O130,$F$3)/(1-$P$1))</f>
        <v>0</v>
      </c>
      <c r="X130" s="30">
        <f>IF(P130=0,0,Agents($F$4,$F$5,P130,$F$3)/(1-$P$1))</f>
        <v>0</v>
      </c>
    </row>
    <row r="131" spans="1:24" x14ac:dyDescent="0.25">
      <c r="B131" s="14"/>
      <c r="C131" s="15">
        <v>0.21458344477180691</v>
      </c>
      <c r="D131" s="15">
        <v>0.20175449228422859</v>
      </c>
      <c r="E131" s="15">
        <v>0.21028517325078344</v>
      </c>
      <c r="F131" s="15">
        <v>0.19240224223257243</v>
      </c>
      <c r="G131" s="15">
        <v>0.1809746474606086</v>
      </c>
      <c r="H131" s="16"/>
      <c r="J131" s="27">
        <f t="shared" ref="J131:P131" si="14">$F$2*B131/SUM($B$131:$H$131)</f>
        <v>0</v>
      </c>
      <c r="K131" s="27">
        <f t="shared" si="14"/>
        <v>1752.1689056942585</v>
      </c>
      <c r="L131" s="27">
        <f t="shared" si="14"/>
        <v>1647.4148242912504</v>
      </c>
      <c r="M131" s="27">
        <f t="shared" si="14"/>
        <v>1717.0716142169153</v>
      </c>
      <c r="N131" s="27">
        <f t="shared" si="14"/>
        <v>1571.0495587591613</v>
      </c>
      <c r="O131" s="27">
        <f t="shared" si="14"/>
        <v>1477.7381840275164</v>
      </c>
      <c r="P131" s="27">
        <f t="shared" si="14"/>
        <v>0</v>
      </c>
      <c r="R131" s="26">
        <f t="shared" ref="R131:X131" si="15">(SUM(R105:R130)/2)/$C$6</f>
        <v>0</v>
      </c>
      <c r="S131" s="26">
        <f t="shared" si="15"/>
        <v>51.764705882352942</v>
      </c>
      <c r="T131" s="26">
        <f t="shared" si="15"/>
        <v>48.970588235294109</v>
      </c>
      <c r="U131" s="26">
        <f t="shared" si="15"/>
        <v>50.808823529411761</v>
      </c>
      <c r="V131" s="26">
        <f t="shared" si="15"/>
        <v>46.764705882352949</v>
      </c>
      <c r="W131" s="26">
        <f t="shared" si="15"/>
        <v>44.338235294117638</v>
      </c>
      <c r="X131" s="26">
        <f t="shared" si="15"/>
        <v>0</v>
      </c>
    </row>
    <row r="132" spans="1:24" x14ac:dyDescent="0.25">
      <c r="R132" s="32">
        <f>SUM(S131:W131)/5</f>
        <v>48.529411764705877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11"/>
      <c r="C136" s="12">
        <v>1.6775396085740912E-2</v>
      </c>
      <c r="D136" s="12">
        <v>2.1732429099876695E-2</v>
      </c>
      <c r="E136" s="12">
        <v>2.2612756544180903E-2</v>
      </c>
      <c r="F136" s="12">
        <v>2.0768291027555313E-2</v>
      </c>
      <c r="G136" s="12">
        <v>2.1650682941005521E-2</v>
      </c>
      <c r="H136" s="13"/>
      <c r="J136" s="24">
        <f t="shared" ref="J136:P151" si="16">B136*J$162</f>
        <v>0</v>
      </c>
      <c r="K136" s="24">
        <f t="shared" si="16"/>
        <v>29.837222306008339</v>
      </c>
      <c r="L136" s="24">
        <f t="shared" si="16"/>
        <v>36.343008783956407</v>
      </c>
      <c r="M136" s="24">
        <f t="shared" si="16"/>
        <v>39.414094514518986</v>
      </c>
      <c r="N136" s="24">
        <f t="shared" si="16"/>
        <v>33.120759258690519</v>
      </c>
      <c r="O136" s="24">
        <f t="shared" si="16"/>
        <v>32.477211494554702</v>
      </c>
      <c r="P136" s="24">
        <f t="shared" si="16"/>
        <v>0</v>
      </c>
      <c r="R136" s="24">
        <f>IF(J136=0,0,Agents($G$4,$G$5,J136,$G$3)/(1-$P$1))</f>
        <v>0</v>
      </c>
      <c r="S136" s="24">
        <f>IF(K136=0,0,Agents($G$4,$G$5,K136,$G$3)/(1-$P$1))</f>
        <v>16.47058823529412</v>
      </c>
      <c r="T136" s="24">
        <f>IF(L136=0,0,Agents($G$4,$G$5,L136,$G$3)/(1-$P$1))</f>
        <v>18.823529411764707</v>
      </c>
      <c r="U136" s="24">
        <f>IF(M136=0,0,Agents($G$4,$G$5,M136,$G$3)/(1-$P$1))</f>
        <v>21.176470588235293</v>
      </c>
      <c r="V136" s="24">
        <f>IF(N136=0,0,Agents($G$4,$G$5,N136,$G$3)/(1-$P$1))</f>
        <v>17.647058823529413</v>
      </c>
      <c r="W136" s="24">
        <f>IF(O136=0,0,Agents($G$4,$G$5,O136,$G$3)/(1-$P$1))</f>
        <v>17.647058823529413</v>
      </c>
      <c r="X136" s="24">
        <f>IF(P136=0,0,Agents($G$4,$G$5,P136,$G$3)/(1-$P$1))</f>
        <v>0</v>
      </c>
    </row>
    <row r="137" spans="1:24" x14ac:dyDescent="0.25">
      <c r="A137" s="8">
        <v>0.35416666666666669</v>
      </c>
      <c r="B137" s="17"/>
      <c r="C137" s="18">
        <v>3.8365952159055611E-2</v>
      </c>
      <c r="D137" s="18">
        <v>4.0998766954377312E-2</v>
      </c>
      <c r="E137" s="18">
        <v>4.3382081848347055E-2</v>
      </c>
      <c r="F137" s="18">
        <v>3.9228994163160037E-2</v>
      </c>
      <c r="G137" s="18">
        <v>4.5916884626562043E-2</v>
      </c>
      <c r="H137" s="19"/>
      <c r="J137" s="24">
        <f t="shared" si="16"/>
        <v>0</v>
      </c>
      <c r="K137" s="24">
        <f t="shared" si="16"/>
        <v>68.238832496148703</v>
      </c>
      <c r="L137" s="24">
        <f t="shared" si="16"/>
        <v>68.561988202357483</v>
      </c>
      <c r="M137" s="24">
        <f t="shared" si="16"/>
        <v>75.615083497963056</v>
      </c>
      <c r="N137" s="24">
        <f t="shared" si="16"/>
        <v>62.561434155304319</v>
      </c>
      <c r="O137" s="24">
        <f t="shared" si="16"/>
        <v>68.877844511941518</v>
      </c>
      <c r="P137" s="24">
        <f t="shared" si="16"/>
        <v>0</v>
      </c>
      <c r="R137" s="30">
        <f>IF(J137=0,0,Agents($G$4,$G$5,J137,$G$3)/(1-$P$1))</f>
        <v>0</v>
      </c>
      <c r="S137" s="30">
        <f>IF(K137=0,0,Agents($G$4,$G$5,K137,$G$3)/(1-$P$1))</f>
        <v>32.941176470588239</v>
      </c>
      <c r="T137" s="30">
        <f>IF(L137=0,0,Agents($G$4,$G$5,L137,$G$3)/(1-$P$1))</f>
        <v>32.941176470588239</v>
      </c>
      <c r="U137" s="30">
        <f>IF(M137=0,0,Agents($G$4,$G$5,M137,$G$3)/(1-$P$1))</f>
        <v>36.470588235294116</v>
      </c>
      <c r="V137" s="30">
        <f>IF(N137=0,0,Agents($G$4,$G$5,N137,$G$3)/(1-$P$1))</f>
        <v>30.588235294117649</v>
      </c>
      <c r="W137" s="30">
        <f>IF(O137=0,0,Agents($G$4,$G$5,O137,$G$3)/(1-$P$1))</f>
        <v>34.117647058823529</v>
      </c>
      <c r="X137" s="30">
        <f>IF(P137=0,0,Agents($G$4,$G$5,P137,$G$3)/(1-$P$1))</f>
        <v>0</v>
      </c>
    </row>
    <row r="138" spans="1:24" x14ac:dyDescent="0.25">
      <c r="A138" s="7">
        <v>0.375</v>
      </c>
      <c r="B138" s="11"/>
      <c r="C138" s="12">
        <v>4.8772910841876356E-2</v>
      </c>
      <c r="D138" s="12">
        <v>4.9630086313193586E-2</v>
      </c>
      <c r="E138" s="12">
        <v>5.3213715128425709E-2</v>
      </c>
      <c r="F138" s="12">
        <v>5.2531559657934032E-2</v>
      </c>
      <c r="G138" s="12">
        <v>5.9430398140075558E-2</v>
      </c>
      <c r="H138" s="13"/>
      <c r="J138" s="24">
        <f t="shared" si="16"/>
        <v>0</v>
      </c>
      <c r="K138" s="24">
        <f t="shared" si="16"/>
        <v>86.748961148950173</v>
      </c>
      <c r="L138" s="24">
        <f t="shared" si="16"/>
        <v>82.99609098180116</v>
      </c>
      <c r="M138" s="24">
        <f t="shared" si="16"/>
        <v>92.751646330362618</v>
      </c>
      <c r="N138" s="24">
        <f t="shared" si="16"/>
        <v>83.77603812492309</v>
      </c>
      <c r="O138" s="24">
        <f t="shared" si="16"/>
        <v>89.148855713240764</v>
      </c>
      <c r="P138" s="24">
        <f t="shared" si="16"/>
        <v>0</v>
      </c>
      <c r="R138" s="24">
        <f>IF(J138=0,0,Agents($G$4,$G$5,J138,$G$3)/(1-$P$1))</f>
        <v>0</v>
      </c>
      <c r="S138" s="24">
        <f>IF(K138=0,0,Agents($G$4,$G$5,K138,$G$3)/(1-$P$1))</f>
        <v>41.176470588235297</v>
      </c>
      <c r="T138" s="24">
        <f>IF(L138=0,0,Agents($G$4,$G$5,L138,$G$3)/(1-$P$1))</f>
        <v>40</v>
      </c>
      <c r="U138" s="24">
        <f>IF(M138=0,0,Agents($G$4,$G$5,M138,$G$3)/(1-$P$1))</f>
        <v>43.529411764705884</v>
      </c>
      <c r="V138" s="24">
        <f>IF(N138=0,0,Agents($G$4,$G$5,N138,$G$3)/(1-$P$1))</f>
        <v>40</v>
      </c>
      <c r="W138" s="24">
        <f>IF(O138=0,0,Agents($G$4,$G$5,O138,$G$3)/(1-$P$1))</f>
        <v>42.352941176470587</v>
      </c>
      <c r="X138" s="24">
        <f>IF(P138=0,0,Agents($G$4,$G$5,P138,$G$3)/(1-$P$1))</f>
        <v>0</v>
      </c>
    </row>
    <row r="139" spans="1:24" x14ac:dyDescent="0.25">
      <c r="A139" s="8">
        <v>0.39583333333333331</v>
      </c>
      <c r="B139" s="17"/>
      <c r="C139" s="18">
        <v>5.6539297918608261E-2</v>
      </c>
      <c r="D139" s="18">
        <v>6.3039457459926021E-2</v>
      </c>
      <c r="E139" s="18">
        <v>5.9604276760476832E-2</v>
      </c>
      <c r="F139" s="18">
        <v>5.6332292656440887E-2</v>
      </c>
      <c r="G139" s="18">
        <v>6.6986341179889566E-2</v>
      </c>
      <c r="H139" s="19"/>
      <c r="J139" s="24">
        <f t="shared" si="16"/>
        <v>0</v>
      </c>
      <c r="K139" s="24">
        <f t="shared" si="16"/>
        <v>100.56248999432439</v>
      </c>
      <c r="L139" s="24">
        <f t="shared" si="16"/>
        <v>105.4205006570083</v>
      </c>
      <c r="M139" s="24">
        <f t="shared" si="16"/>
        <v>103.89041217142233</v>
      </c>
      <c r="N139" s="24">
        <f t="shared" si="16"/>
        <v>89.837353544814164</v>
      </c>
      <c r="O139" s="24">
        <f t="shared" si="16"/>
        <v>100.48318455697797</v>
      </c>
      <c r="P139" s="24">
        <f t="shared" si="16"/>
        <v>0</v>
      </c>
      <c r="R139" s="30">
        <f>IF(J139=0,0,Agents($G$4,$G$5,J139,$G$3)/(1-$P$1))</f>
        <v>0</v>
      </c>
      <c r="S139" s="30">
        <f>IF(K139=0,0,Agents($G$4,$G$5,K139,$G$3)/(1-$P$1))</f>
        <v>47.058823529411768</v>
      </c>
      <c r="T139" s="30">
        <f>IF(L139=0,0,Agents($G$4,$G$5,L139,$G$3)/(1-$P$1))</f>
        <v>49.411764705882355</v>
      </c>
      <c r="U139" s="30">
        <f>IF(M139=0,0,Agents($G$4,$G$5,M139,$G$3)/(1-$P$1))</f>
        <v>48.235294117647058</v>
      </c>
      <c r="V139" s="30">
        <f>IF(N139=0,0,Agents($G$4,$G$5,N139,$G$3)/(1-$P$1))</f>
        <v>42.352941176470587</v>
      </c>
      <c r="W139" s="30">
        <f>IF(O139=0,0,Agents($G$4,$G$5,O139,$G$3)/(1-$P$1))</f>
        <v>47.058823529411768</v>
      </c>
      <c r="X139" s="30">
        <f>IF(P139=0,0,Agents($G$4,$G$5,P139,$G$3)/(1-$P$1))</f>
        <v>0</v>
      </c>
    </row>
    <row r="140" spans="1:24" x14ac:dyDescent="0.25">
      <c r="A140" s="7">
        <v>0.41666666666666669</v>
      </c>
      <c r="B140" s="11"/>
      <c r="C140" s="12">
        <v>5.7471264367816091E-2</v>
      </c>
      <c r="D140" s="12">
        <v>5.9648581997533909E-2</v>
      </c>
      <c r="E140" s="12">
        <v>5.8375322600467003E-2</v>
      </c>
      <c r="F140" s="12">
        <v>5.6739514049138046E-2</v>
      </c>
      <c r="G140" s="12">
        <v>6.378959604766056E-2</v>
      </c>
      <c r="H140" s="13"/>
      <c r="J140" s="24">
        <f t="shared" si="16"/>
        <v>0</v>
      </c>
      <c r="K140" s="24">
        <f t="shared" si="16"/>
        <v>102.22011345576931</v>
      </c>
      <c r="L140" s="24">
        <f t="shared" si="16"/>
        <v>99.749960279369716</v>
      </c>
      <c r="M140" s="24">
        <f t="shared" si="16"/>
        <v>101.74834181737238</v>
      </c>
      <c r="N140" s="24">
        <f t="shared" si="16"/>
        <v>90.486780196945347</v>
      </c>
      <c r="O140" s="24">
        <f t="shared" si="16"/>
        <v>95.687891584627607</v>
      </c>
      <c r="P140" s="24">
        <f t="shared" si="16"/>
        <v>0</v>
      </c>
      <c r="R140" s="24">
        <f>IF(J140=0,0,Agents($G$4,$G$5,J140,$G$3)/(1-$P$1))</f>
        <v>0</v>
      </c>
      <c r="S140" s="24">
        <f>IF(K140=0,0,Agents($G$4,$G$5,K140,$G$3)/(1-$P$1))</f>
        <v>48.235294117647058</v>
      </c>
      <c r="T140" s="24">
        <f>IF(L140=0,0,Agents($G$4,$G$5,L140,$G$3)/(1-$P$1))</f>
        <v>47.058823529411768</v>
      </c>
      <c r="U140" s="24">
        <f>IF(M140=0,0,Agents($G$4,$G$5,M140,$G$3)/(1-$P$1))</f>
        <v>48.235294117647058</v>
      </c>
      <c r="V140" s="24">
        <f>IF(N140=0,0,Agents($G$4,$G$5,N140,$G$3)/(1-$P$1))</f>
        <v>42.352941176470587</v>
      </c>
      <c r="W140" s="24">
        <f>IF(O140=0,0,Agents($G$4,$G$5,O140,$G$3)/(1-$P$1))</f>
        <v>44.705882352941181</v>
      </c>
      <c r="X140" s="24">
        <f>IF(P140=0,0,Agents($G$4,$G$5,P140,$G$3)/(1-$P$1))</f>
        <v>0</v>
      </c>
    </row>
    <row r="141" spans="1:24" x14ac:dyDescent="0.25">
      <c r="A141" s="8">
        <v>0.4375</v>
      </c>
      <c r="B141" s="17"/>
      <c r="C141" s="18">
        <v>6.2597079838459149E-2</v>
      </c>
      <c r="D141" s="18">
        <v>6.2885326757090007E-2</v>
      </c>
      <c r="E141" s="18">
        <v>6.4520093400516162E-2</v>
      </c>
      <c r="F141" s="18">
        <v>5.877562101262386E-2</v>
      </c>
      <c r="G141" s="18">
        <v>6.2045916884626559E-2</v>
      </c>
      <c r="H141" s="19"/>
      <c r="J141" s="24">
        <f t="shared" si="16"/>
        <v>0</v>
      </c>
      <c r="K141" s="24">
        <f t="shared" si="16"/>
        <v>111.33704249371631</v>
      </c>
      <c r="L141" s="24">
        <f t="shared" si="16"/>
        <v>105.16274882166108</v>
      </c>
      <c r="M141" s="24">
        <f t="shared" si="16"/>
        <v>112.45869358762211</v>
      </c>
      <c r="N141" s="24">
        <f t="shared" si="16"/>
        <v>93.733913457601275</v>
      </c>
      <c r="O141" s="24">
        <f t="shared" si="16"/>
        <v>93.072277236072864</v>
      </c>
      <c r="P141" s="24">
        <f t="shared" si="16"/>
        <v>0</v>
      </c>
      <c r="R141" s="30">
        <f>IF(J141=0,0,Agents($G$4,$G$5,J141,$G$3)/(1-$P$1))</f>
        <v>0</v>
      </c>
      <c r="S141" s="30">
        <f>IF(K141=0,0,Agents($G$4,$G$5,K141,$G$3)/(1-$P$1))</f>
        <v>51.764705882352942</v>
      </c>
      <c r="T141" s="30">
        <f>IF(L141=0,0,Agents($G$4,$G$5,L141,$G$3)/(1-$P$1))</f>
        <v>49.411764705882355</v>
      </c>
      <c r="U141" s="30">
        <f>IF(M141=0,0,Agents($G$4,$G$5,M141,$G$3)/(1-$P$1))</f>
        <v>52.941176470588239</v>
      </c>
      <c r="V141" s="30">
        <f>IF(N141=0,0,Agents($G$4,$G$5,N141,$G$3)/(1-$P$1))</f>
        <v>44.705882352941181</v>
      </c>
      <c r="W141" s="30">
        <f>IF(O141=0,0,Agents($G$4,$G$5,O141,$G$3)/(1-$P$1))</f>
        <v>43.529411764705884</v>
      </c>
      <c r="X141" s="30">
        <f>IF(P141=0,0,Agents($G$4,$G$5,P141,$G$3)/(1-$P$1))</f>
        <v>0</v>
      </c>
    </row>
    <row r="142" spans="1:24" x14ac:dyDescent="0.25">
      <c r="A142" s="7">
        <v>0.45833333333333331</v>
      </c>
      <c r="B142" s="11"/>
      <c r="C142" s="12">
        <v>6.3839701770736251E-2</v>
      </c>
      <c r="D142" s="12">
        <v>5.9802712700369916E-2</v>
      </c>
      <c r="E142" s="12">
        <v>5.8498218016467984E-2</v>
      </c>
      <c r="F142" s="12">
        <v>5.7553956834532377E-2</v>
      </c>
      <c r="G142" s="12">
        <v>6.3644289450741062E-2</v>
      </c>
      <c r="H142" s="13"/>
      <c r="J142" s="24">
        <f t="shared" si="16"/>
        <v>0</v>
      </c>
      <c r="K142" s="24">
        <f t="shared" si="16"/>
        <v>113.54720710897618</v>
      </c>
      <c r="L142" s="24">
        <f t="shared" si="16"/>
        <v>100.00771211471692</v>
      </c>
      <c r="M142" s="24">
        <f t="shared" si="16"/>
        <v>101.96254885277737</v>
      </c>
      <c r="N142" s="24">
        <f t="shared" si="16"/>
        <v>91.785633501207727</v>
      </c>
      <c r="O142" s="24">
        <f t="shared" si="16"/>
        <v>95.469923722248055</v>
      </c>
      <c r="P142" s="24">
        <f t="shared" si="16"/>
        <v>0</v>
      </c>
      <c r="R142" s="24">
        <f>IF(J142=0,0,Agents($G$4,$G$5,J142,$G$3)/(1-$P$1))</f>
        <v>0</v>
      </c>
      <c r="S142" s="24">
        <f>IF(K142=0,0,Agents($G$4,$G$5,K142,$G$3)/(1-$P$1))</f>
        <v>52.941176470588239</v>
      </c>
      <c r="T142" s="24">
        <f>IF(L142=0,0,Agents($G$4,$G$5,L142,$G$3)/(1-$P$1))</f>
        <v>47.058823529411768</v>
      </c>
      <c r="U142" s="24">
        <f>IF(M142=0,0,Agents($G$4,$G$5,M142,$G$3)/(1-$P$1))</f>
        <v>48.235294117647058</v>
      </c>
      <c r="V142" s="24">
        <f>IF(N142=0,0,Agents($G$4,$G$5,N142,$G$3)/(1-$P$1))</f>
        <v>43.529411764705884</v>
      </c>
      <c r="W142" s="24">
        <f>IF(O142=0,0,Agents($G$4,$G$5,O142,$G$3)/(1-$P$1))</f>
        <v>44.705882352941181</v>
      </c>
      <c r="X142" s="24">
        <f>IF(P142=0,0,Agents($G$4,$G$5,P142,$G$3)/(1-$P$1))</f>
        <v>0</v>
      </c>
    </row>
    <row r="143" spans="1:24" x14ac:dyDescent="0.25">
      <c r="A143" s="8">
        <v>0.47916666666666669</v>
      </c>
      <c r="B143" s="17"/>
      <c r="C143" s="18">
        <v>5.684995340167754E-2</v>
      </c>
      <c r="D143" s="18">
        <v>6.4889025893958077E-2</v>
      </c>
      <c r="E143" s="18">
        <v>5.9112695096472899E-2</v>
      </c>
      <c r="F143" s="18">
        <v>5.6332292656440887E-2</v>
      </c>
      <c r="G143" s="18">
        <v>6.495204882301657E-2</v>
      </c>
      <c r="H143" s="19"/>
      <c r="J143" s="24">
        <f t="shared" si="16"/>
        <v>0</v>
      </c>
      <c r="K143" s="24">
        <f t="shared" si="16"/>
        <v>101.11503114813938</v>
      </c>
      <c r="L143" s="24">
        <f t="shared" si="16"/>
        <v>108.51352268117481</v>
      </c>
      <c r="M143" s="24">
        <f t="shared" si="16"/>
        <v>103.03358402980234</v>
      </c>
      <c r="N143" s="24">
        <f t="shared" si="16"/>
        <v>89.837353544814164</v>
      </c>
      <c r="O143" s="24">
        <f t="shared" si="16"/>
        <v>97.431634483664112</v>
      </c>
      <c r="P143" s="24">
        <f t="shared" si="16"/>
        <v>0</v>
      </c>
      <c r="R143" s="30">
        <f>IF(J143=0,0,Agents($G$4,$G$5,J143,$G$3)/(1-$P$1))</f>
        <v>0</v>
      </c>
      <c r="S143" s="30">
        <f>IF(K143=0,0,Agents($G$4,$G$5,K143,$G$3)/(1-$P$1))</f>
        <v>47.058823529411768</v>
      </c>
      <c r="T143" s="30">
        <f>IF(L143=0,0,Agents($G$4,$G$5,L143,$G$3)/(1-$P$1))</f>
        <v>50.588235294117645</v>
      </c>
      <c r="U143" s="30">
        <f>IF(M143=0,0,Agents($G$4,$G$5,M143,$G$3)/(1-$P$1))</f>
        <v>48.235294117647058</v>
      </c>
      <c r="V143" s="30">
        <f>IF(N143=0,0,Agents($G$4,$G$5,N143,$G$3)/(1-$P$1))</f>
        <v>42.352941176470587</v>
      </c>
      <c r="W143" s="30">
        <f>IF(O143=0,0,Agents($G$4,$G$5,O143,$G$3)/(1-$P$1))</f>
        <v>45.882352941176471</v>
      </c>
      <c r="X143" s="30">
        <f>IF(P143=0,0,Agents($G$4,$G$5,P143,$G$3)/(1-$P$1))</f>
        <v>0</v>
      </c>
    </row>
    <row r="144" spans="1:24" x14ac:dyDescent="0.25">
      <c r="A144" s="7">
        <v>0.5</v>
      </c>
      <c r="B144" s="11"/>
      <c r="C144" s="12">
        <v>5.8558558558558557E-2</v>
      </c>
      <c r="D144" s="12">
        <v>5.6565967940813811E-2</v>
      </c>
      <c r="E144" s="12">
        <v>5.5671623448445375E-2</v>
      </c>
      <c r="F144" s="12">
        <v>5.4839147549884622E-2</v>
      </c>
      <c r="G144" s="12">
        <v>5.8267945364719562E-2</v>
      </c>
      <c r="H144" s="13"/>
      <c r="J144" s="24">
        <f t="shared" si="16"/>
        <v>0</v>
      </c>
      <c r="K144" s="24">
        <f t="shared" si="16"/>
        <v>104.1540074941217</v>
      </c>
      <c r="L144" s="24">
        <f t="shared" si="16"/>
        <v>94.594923572425543</v>
      </c>
      <c r="M144" s="24">
        <f t="shared" si="16"/>
        <v>97.035787038462502</v>
      </c>
      <c r="N144" s="24">
        <f t="shared" si="16"/>
        <v>87.456122486999817</v>
      </c>
      <c r="O144" s="24">
        <f t="shared" si="16"/>
        <v>87.405112814204273</v>
      </c>
      <c r="P144" s="24">
        <f t="shared" si="16"/>
        <v>0</v>
      </c>
      <c r="R144" s="24">
        <f>IF(J144=0,0,Agents($G$4,$G$5,J144,$G$3)/(1-$P$1))</f>
        <v>0</v>
      </c>
      <c r="S144" s="24">
        <f>IF(K144=0,0,Agents($G$4,$G$5,K144,$G$3)/(1-$P$1))</f>
        <v>48.235294117647058</v>
      </c>
      <c r="T144" s="24">
        <f>IF(L144=0,0,Agents($G$4,$G$5,L144,$G$3)/(1-$P$1))</f>
        <v>44.705882352941181</v>
      </c>
      <c r="U144" s="24">
        <f>IF(M144=0,0,Agents($G$4,$G$5,M144,$G$3)/(1-$P$1))</f>
        <v>45.882352941176471</v>
      </c>
      <c r="V144" s="24">
        <f>IF(N144=0,0,Agents($G$4,$G$5,N144,$G$3)/(1-$P$1))</f>
        <v>41.176470588235297</v>
      </c>
      <c r="W144" s="24">
        <f>IF(O144=0,0,Agents($G$4,$G$5,O144,$G$3)/(1-$P$1))</f>
        <v>41.176470588235297</v>
      </c>
      <c r="X144" s="24">
        <f>IF(P144=0,0,Agents($G$4,$G$5,P144,$G$3)/(1-$P$1))</f>
        <v>0</v>
      </c>
    </row>
    <row r="145" spans="1:24" x14ac:dyDescent="0.25">
      <c r="A145" s="8">
        <v>0.52083333333333337</v>
      </c>
      <c r="B145" s="17"/>
      <c r="C145" s="18">
        <v>5.1724137931034482E-2</v>
      </c>
      <c r="D145" s="18">
        <v>5.5332922318125768E-2</v>
      </c>
      <c r="E145" s="18">
        <v>5.7637950104461107E-2</v>
      </c>
      <c r="F145" s="18">
        <v>5.4974888014117006E-2</v>
      </c>
      <c r="G145" s="18">
        <v>5.1583841906422553E-2</v>
      </c>
      <c r="H145" s="19"/>
      <c r="J145" s="24">
        <f t="shared" si="16"/>
        <v>0</v>
      </c>
      <c r="K145" s="24">
        <f t="shared" si="16"/>
        <v>91.998102110192377</v>
      </c>
      <c r="L145" s="24">
        <f t="shared" si="16"/>
        <v>92.532908889647871</v>
      </c>
      <c r="M145" s="24">
        <f t="shared" si="16"/>
        <v>100.46309960494243</v>
      </c>
      <c r="N145" s="24">
        <f t="shared" si="16"/>
        <v>87.672598037710202</v>
      </c>
      <c r="O145" s="24">
        <f t="shared" si="16"/>
        <v>77.378591144744433</v>
      </c>
      <c r="P145" s="24">
        <f t="shared" si="16"/>
        <v>0</v>
      </c>
      <c r="R145" s="30">
        <f>IF(J145=0,0,Agents($G$4,$G$5,J145,$G$3)/(1-$P$1))</f>
        <v>0</v>
      </c>
      <c r="S145" s="30">
        <f>IF(K145=0,0,Agents($G$4,$G$5,K145,$G$3)/(1-$P$1))</f>
        <v>43.529411764705884</v>
      </c>
      <c r="T145" s="30">
        <f>IF(L145=0,0,Agents($G$4,$G$5,L145,$G$3)/(1-$P$1))</f>
        <v>43.529411764705884</v>
      </c>
      <c r="U145" s="30">
        <f>IF(M145=0,0,Agents($G$4,$G$5,M145,$G$3)/(1-$P$1))</f>
        <v>47.058823529411768</v>
      </c>
      <c r="V145" s="30">
        <f>IF(N145=0,0,Agents($G$4,$G$5,N145,$G$3)/(1-$P$1))</f>
        <v>41.176470588235297</v>
      </c>
      <c r="W145" s="30">
        <f>IF(O145=0,0,Agents($G$4,$G$5,O145,$G$3)/(1-$P$1))</f>
        <v>37.647058823529413</v>
      </c>
      <c r="X145" s="30">
        <f>IF(P145=0,0,Agents($G$4,$G$5,P145,$G$3)/(1-$P$1))</f>
        <v>0</v>
      </c>
    </row>
    <row r="146" spans="1:24" x14ac:dyDescent="0.25">
      <c r="A146" s="7">
        <v>0.54166666666666663</v>
      </c>
      <c r="B146" s="11"/>
      <c r="C146" s="12">
        <v>5.4520037278657965E-2</v>
      </c>
      <c r="D146" s="12">
        <v>5.5332922318125768E-2</v>
      </c>
      <c r="E146" s="12">
        <v>5.481135553643849E-2</v>
      </c>
      <c r="F146" s="12">
        <v>5.6332292656440887E-2</v>
      </c>
      <c r="G146" s="12">
        <v>5.4489973844812557E-2</v>
      </c>
      <c r="H146" s="13"/>
      <c r="J146" s="24">
        <f t="shared" si="16"/>
        <v>0</v>
      </c>
      <c r="K146" s="24">
        <f t="shared" si="16"/>
        <v>96.970972494527103</v>
      </c>
      <c r="L146" s="24">
        <f t="shared" si="16"/>
        <v>92.532908889647871</v>
      </c>
      <c r="M146" s="24">
        <f t="shared" si="16"/>
        <v>95.536337790627542</v>
      </c>
      <c r="N146" s="24">
        <f t="shared" si="16"/>
        <v>89.837353544814164</v>
      </c>
      <c r="O146" s="24">
        <f t="shared" si="16"/>
        <v>81.737948392335667</v>
      </c>
      <c r="P146" s="24">
        <f t="shared" si="16"/>
        <v>0</v>
      </c>
      <c r="R146" s="24">
        <f>IF(J146=0,0,Agents($G$4,$G$5,J146,$G$3)/(1-$P$1))</f>
        <v>0</v>
      </c>
      <c r="S146" s="24">
        <f>IF(K146=0,0,Agents($G$4,$G$5,K146,$G$3)/(1-$P$1))</f>
        <v>45.882352941176471</v>
      </c>
      <c r="T146" s="24">
        <f>IF(L146=0,0,Agents($G$4,$G$5,L146,$G$3)/(1-$P$1))</f>
        <v>43.529411764705884</v>
      </c>
      <c r="U146" s="24">
        <f>IF(M146=0,0,Agents($G$4,$G$5,M146,$G$3)/(1-$P$1))</f>
        <v>44.705882352941181</v>
      </c>
      <c r="V146" s="24">
        <f>IF(N146=0,0,Agents($G$4,$G$5,N146,$G$3)/(1-$P$1))</f>
        <v>42.352941176470587</v>
      </c>
      <c r="W146" s="24">
        <f>IF(O146=0,0,Agents($G$4,$G$5,O146,$G$3)/(1-$P$1))</f>
        <v>38.82352941176471</v>
      </c>
      <c r="X146" s="24">
        <f>IF(P146=0,0,Agents($G$4,$G$5,P146,$G$3)/(1-$P$1))</f>
        <v>0</v>
      </c>
    </row>
    <row r="147" spans="1:24" x14ac:dyDescent="0.25">
      <c r="A147" s="8">
        <v>0.5625</v>
      </c>
      <c r="B147" s="17"/>
      <c r="C147" s="18">
        <v>5.778191985088537E-2</v>
      </c>
      <c r="D147" s="18">
        <v>5.5641183723797782E-2</v>
      </c>
      <c r="E147" s="18">
        <v>5.972717217647782E-2</v>
      </c>
      <c r="F147" s="18">
        <v>5.8368399619926702E-2</v>
      </c>
      <c r="G147" s="18">
        <v>6.0592850915431561E-2</v>
      </c>
      <c r="H147" s="19"/>
      <c r="J147" s="24">
        <f t="shared" si="16"/>
        <v>0</v>
      </c>
      <c r="K147" s="24">
        <f t="shared" si="16"/>
        <v>102.77265460958428</v>
      </c>
      <c r="L147" s="24">
        <f t="shared" si="16"/>
        <v>93.0484125603423</v>
      </c>
      <c r="M147" s="24">
        <f t="shared" si="16"/>
        <v>104.10461920682732</v>
      </c>
      <c r="N147" s="24">
        <f t="shared" si="16"/>
        <v>93.084486805470092</v>
      </c>
      <c r="O147" s="24">
        <f t="shared" si="16"/>
        <v>90.892598612277254</v>
      </c>
      <c r="P147" s="24">
        <f t="shared" si="16"/>
        <v>0</v>
      </c>
      <c r="R147" s="30">
        <f>IF(J147=0,0,Agents($G$4,$G$5,J147,$G$3)/(1-$P$1))</f>
        <v>0</v>
      </c>
      <c r="S147" s="30">
        <f>IF(K147=0,0,Agents($G$4,$G$5,K147,$G$3)/(1-$P$1))</f>
        <v>48.235294117647058</v>
      </c>
      <c r="T147" s="30">
        <f>IF(L147=0,0,Agents($G$4,$G$5,L147,$G$3)/(1-$P$1))</f>
        <v>43.529411764705884</v>
      </c>
      <c r="U147" s="30">
        <f>IF(M147=0,0,Agents($G$4,$G$5,M147,$G$3)/(1-$P$1))</f>
        <v>48.235294117647058</v>
      </c>
      <c r="V147" s="30">
        <f>IF(N147=0,0,Agents($G$4,$G$5,N147,$G$3)/(1-$P$1))</f>
        <v>43.529411764705884</v>
      </c>
      <c r="W147" s="30">
        <f>IF(O147=0,0,Agents($G$4,$G$5,O147,$G$3)/(1-$P$1))</f>
        <v>43.529411764705884</v>
      </c>
      <c r="X147" s="30">
        <f>IF(P147=0,0,Agents($G$4,$G$5,P147,$G$3)/(1-$P$1))</f>
        <v>0</v>
      </c>
    </row>
    <row r="148" spans="1:24" x14ac:dyDescent="0.25">
      <c r="A148" s="7">
        <v>0.58333333333333337</v>
      </c>
      <c r="B148" s="11"/>
      <c r="C148" s="12">
        <v>5.591798695246971E-2</v>
      </c>
      <c r="D148" s="12">
        <v>5.6874229346485818E-2</v>
      </c>
      <c r="E148" s="12">
        <v>6.0341649256482735E-2</v>
      </c>
      <c r="F148" s="12">
        <v>6.4476720510384139E-2</v>
      </c>
      <c r="G148" s="12">
        <v>5.9430398140075558E-2</v>
      </c>
      <c r="H148" s="13"/>
      <c r="J148" s="24">
        <f t="shared" si="16"/>
        <v>0</v>
      </c>
      <c r="K148" s="24">
        <f t="shared" si="16"/>
        <v>99.457407686694467</v>
      </c>
      <c r="L148" s="24">
        <f t="shared" si="16"/>
        <v>95.110427243119958</v>
      </c>
      <c r="M148" s="24">
        <f t="shared" si="16"/>
        <v>105.1756543838523</v>
      </c>
      <c r="N148" s="24">
        <f t="shared" si="16"/>
        <v>102.82588658743788</v>
      </c>
      <c r="O148" s="24">
        <f t="shared" si="16"/>
        <v>89.148855713240764</v>
      </c>
      <c r="P148" s="24">
        <f t="shared" si="16"/>
        <v>0</v>
      </c>
      <c r="R148" s="24">
        <f>IF(J148=0,0,Agents($G$4,$G$5,J148,$G$3)/(1-$P$1))</f>
        <v>0</v>
      </c>
      <c r="S148" s="24">
        <f>IF(K148=0,0,Agents($G$4,$G$5,K148,$G$3)/(1-$P$1))</f>
        <v>47.058823529411768</v>
      </c>
      <c r="T148" s="24">
        <f>IF(L148=0,0,Agents($G$4,$G$5,L148,$G$3)/(1-$P$1))</f>
        <v>44.705882352941181</v>
      </c>
      <c r="U148" s="24">
        <f>IF(M148=0,0,Agents($G$4,$G$5,M148,$G$3)/(1-$P$1))</f>
        <v>49.411764705882355</v>
      </c>
      <c r="V148" s="24">
        <f>IF(N148=0,0,Agents($G$4,$G$5,N148,$G$3)/(1-$P$1))</f>
        <v>48.235294117647058</v>
      </c>
      <c r="W148" s="24">
        <f>IF(O148=0,0,Agents($G$4,$G$5,O148,$G$3)/(1-$P$1))</f>
        <v>42.352941176470587</v>
      </c>
      <c r="X148" s="24">
        <f>IF(P148=0,0,Agents($G$4,$G$5,P148,$G$3)/(1-$P$1))</f>
        <v>0</v>
      </c>
    </row>
    <row r="149" spans="1:24" x14ac:dyDescent="0.25">
      <c r="A149" s="8">
        <v>0.60416666666666663</v>
      </c>
      <c r="B149" s="17"/>
      <c r="C149" s="18">
        <v>5.6694625660142904E-2</v>
      </c>
      <c r="D149" s="18">
        <v>6.0573366214549937E-2</v>
      </c>
      <c r="E149" s="18">
        <v>5.9112695096472899E-2</v>
      </c>
      <c r="F149" s="18">
        <v>5.9725804262250576E-2</v>
      </c>
      <c r="G149" s="18">
        <v>5.5797733217088058E-2</v>
      </c>
      <c r="H149" s="19"/>
      <c r="J149" s="24">
        <f t="shared" si="16"/>
        <v>0</v>
      </c>
      <c r="K149" s="24">
        <f t="shared" si="16"/>
        <v>100.83876057123189</v>
      </c>
      <c r="L149" s="24">
        <f t="shared" si="16"/>
        <v>101.29647129145296</v>
      </c>
      <c r="M149" s="24">
        <f t="shared" si="16"/>
        <v>103.03358402980234</v>
      </c>
      <c r="N149" s="24">
        <f t="shared" si="16"/>
        <v>95.249242312574054</v>
      </c>
      <c r="O149" s="24">
        <f t="shared" si="16"/>
        <v>83.699659153751725</v>
      </c>
      <c r="P149" s="24">
        <f t="shared" si="16"/>
        <v>0</v>
      </c>
      <c r="R149" s="30">
        <f>IF(J149=0,0,Agents($G$4,$G$5,J149,$G$3)/(1-$P$1))</f>
        <v>0</v>
      </c>
      <c r="S149" s="30">
        <f>IF(K149=0,0,Agents($G$4,$G$5,K149,$G$3)/(1-$P$1))</f>
        <v>47.058823529411768</v>
      </c>
      <c r="T149" s="30">
        <f>IF(L149=0,0,Agents($G$4,$G$5,L149,$G$3)/(1-$P$1))</f>
        <v>47.058823529411768</v>
      </c>
      <c r="U149" s="30">
        <f>IF(M149=0,0,Agents($G$4,$G$5,M149,$G$3)/(1-$P$1))</f>
        <v>48.235294117647058</v>
      </c>
      <c r="V149" s="30">
        <f>IF(N149=0,0,Agents($G$4,$G$5,N149,$G$3)/(1-$P$1))</f>
        <v>44.705882352941181</v>
      </c>
      <c r="W149" s="30">
        <f>IF(O149=0,0,Agents($G$4,$G$5,O149,$G$3)/(1-$P$1))</f>
        <v>40</v>
      </c>
      <c r="X149" s="30">
        <f>IF(P149=0,0,Agents($G$4,$G$5,P149,$G$3)/(1-$P$1))</f>
        <v>0</v>
      </c>
    </row>
    <row r="150" spans="1:24" x14ac:dyDescent="0.25">
      <c r="A150" s="7">
        <v>0.625</v>
      </c>
      <c r="B150" s="11"/>
      <c r="C150" s="12">
        <v>6.0733146940043489E-2</v>
      </c>
      <c r="D150" s="12">
        <v>5.6720098643649818E-2</v>
      </c>
      <c r="E150" s="12">
        <v>5.6163205112449308E-2</v>
      </c>
      <c r="F150" s="12">
        <v>6.1761911225736391E-2</v>
      </c>
      <c r="G150" s="12">
        <v>5.3036907875617552E-2</v>
      </c>
      <c r="H150" s="13"/>
      <c r="J150" s="24">
        <f t="shared" si="16"/>
        <v>0</v>
      </c>
      <c r="K150" s="24">
        <f t="shared" si="16"/>
        <v>108.02179557082648</v>
      </c>
      <c r="L150" s="24">
        <f t="shared" si="16"/>
        <v>94.85267540777275</v>
      </c>
      <c r="M150" s="24">
        <f t="shared" si="16"/>
        <v>97.892615180082487</v>
      </c>
      <c r="N150" s="24">
        <f t="shared" si="16"/>
        <v>98.496375573229983</v>
      </c>
      <c r="O150" s="24">
        <f t="shared" si="16"/>
        <v>79.558269768540043</v>
      </c>
      <c r="P150" s="24">
        <f t="shared" si="16"/>
        <v>0</v>
      </c>
      <c r="R150" s="24">
        <f>IF(J150=0,0,Agents($G$4,$G$5,J150,$G$3)/(1-$P$1))</f>
        <v>0</v>
      </c>
      <c r="S150" s="24">
        <f>IF(K150=0,0,Agents($G$4,$G$5,K150,$G$3)/(1-$P$1))</f>
        <v>50.588235294117645</v>
      </c>
      <c r="T150" s="24">
        <f>IF(L150=0,0,Agents($G$4,$G$5,L150,$G$3)/(1-$P$1))</f>
        <v>44.705882352941181</v>
      </c>
      <c r="U150" s="24">
        <f>IF(M150=0,0,Agents($G$4,$G$5,M150,$G$3)/(1-$P$1))</f>
        <v>45.882352941176471</v>
      </c>
      <c r="V150" s="24">
        <f>IF(N150=0,0,Agents($G$4,$G$5,N150,$G$3)/(1-$P$1))</f>
        <v>45.882352941176471</v>
      </c>
      <c r="W150" s="24">
        <f>IF(O150=0,0,Agents($G$4,$G$5,O150,$G$3)/(1-$P$1))</f>
        <v>37.647058823529413</v>
      </c>
      <c r="X150" s="24">
        <f>IF(P150=0,0,Agents($G$4,$G$5,P150,$G$3)/(1-$P$1))</f>
        <v>0</v>
      </c>
    </row>
    <row r="151" spans="1:24" x14ac:dyDescent="0.25">
      <c r="A151" s="8">
        <v>0.64583333333333337</v>
      </c>
      <c r="B151" s="17"/>
      <c r="C151" s="18">
        <v>5.6539297918608261E-2</v>
      </c>
      <c r="D151" s="18">
        <v>5.7336621454993832E-2</v>
      </c>
      <c r="E151" s="18">
        <v>5.3213715128425709E-2</v>
      </c>
      <c r="F151" s="18">
        <v>5.6060811727976112E-2</v>
      </c>
      <c r="G151" s="18">
        <v>5.4344667247893053E-2</v>
      </c>
      <c r="H151" s="19"/>
      <c r="J151" s="24">
        <f t="shared" si="16"/>
        <v>0</v>
      </c>
      <c r="K151" s="24">
        <f t="shared" si="16"/>
        <v>100.56248999432439</v>
      </c>
      <c r="L151" s="24">
        <f t="shared" si="16"/>
        <v>95.883682749161579</v>
      </c>
      <c r="M151" s="24">
        <f t="shared" si="16"/>
        <v>92.751646330362618</v>
      </c>
      <c r="N151" s="24">
        <f t="shared" si="16"/>
        <v>89.40440244339338</v>
      </c>
      <c r="O151" s="24">
        <f t="shared" si="16"/>
        <v>81.519980529956101</v>
      </c>
      <c r="P151" s="24">
        <f t="shared" si="16"/>
        <v>0</v>
      </c>
      <c r="R151" s="30">
        <f>IF(J151=0,0,Agents($G$4,$G$5,J151,$G$3)/(1-$P$1))</f>
        <v>0</v>
      </c>
      <c r="S151" s="30">
        <f>IF(K151=0,0,Agents($G$4,$G$5,K151,$G$3)/(1-$P$1))</f>
        <v>47.058823529411768</v>
      </c>
      <c r="T151" s="30">
        <f>IF(L151=0,0,Agents($G$4,$G$5,L151,$G$3)/(1-$P$1))</f>
        <v>44.705882352941181</v>
      </c>
      <c r="U151" s="30">
        <f>IF(M151=0,0,Agents($G$4,$G$5,M151,$G$3)/(1-$P$1))</f>
        <v>43.529411764705884</v>
      </c>
      <c r="V151" s="30">
        <f>IF(N151=0,0,Agents($G$4,$G$5,N151,$G$3)/(1-$P$1))</f>
        <v>42.352941176470587</v>
      </c>
      <c r="W151" s="30">
        <f>IF(O151=0,0,Agents($G$4,$G$5,O151,$G$3)/(1-$P$1))</f>
        <v>38.82352941176471</v>
      </c>
      <c r="X151" s="30">
        <f>IF(P151=0,0,Agents($G$4,$G$5,P151,$G$3)/(1-$P$1))</f>
        <v>0</v>
      </c>
    </row>
    <row r="152" spans="1:24" x14ac:dyDescent="0.25">
      <c r="A152" s="7">
        <v>0.66666666666666663</v>
      </c>
      <c r="B152" s="11"/>
      <c r="C152" s="12">
        <v>5.3432743087915499E-2</v>
      </c>
      <c r="D152" s="12">
        <v>4.7163995067817509E-2</v>
      </c>
      <c r="E152" s="12">
        <v>4.8789480152390319E-2</v>
      </c>
      <c r="F152" s="12">
        <v>5.2124338265236866E-2</v>
      </c>
      <c r="G152" s="12">
        <v>4.1993606509735541E-2</v>
      </c>
      <c r="H152" s="13"/>
      <c r="J152" s="24">
        <f t="shared" ref="J152:P161" si="17">B152*J$162</f>
        <v>0</v>
      </c>
      <c r="K152" s="24">
        <f t="shared" si="17"/>
        <v>95.037078456174712</v>
      </c>
      <c r="L152" s="24">
        <f t="shared" si="17"/>
        <v>78.872061616245816</v>
      </c>
      <c r="M152" s="24">
        <f t="shared" si="17"/>
        <v>85.040193055782822</v>
      </c>
      <c r="N152" s="24">
        <f t="shared" si="17"/>
        <v>83.126611472791893</v>
      </c>
      <c r="O152" s="24">
        <f t="shared" si="17"/>
        <v>62.992712227693346</v>
      </c>
      <c r="P152" s="24">
        <f t="shared" si="17"/>
        <v>0</v>
      </c>
      <c r="R152" s="24">
        <f>IF(J152=0,0,Agents($G$4,$G$5,J152,$G$3)/(1-$P$1))</f>
        <v>0</v>
      </c>
      <c r="S152" s="24">
        <f>IF(K152=0,0,Agents($G$4,$G$5,K152,$G$3)/(1-$P$1))</f>
        <v>44.705882352941181</v>
      </c>
      <c r="T152" s="24">
        <f>IF(L152=0,0,Agents($G$4,$G$5,L152,$G$3)/(1-$P$1))</f>
        <v>37.647058823529413</v>
      </c>
      <c r="U152" s="24">
        <f>IF(M152=0,0,Agents($G$4,$G$5,M152,$G$3)/(1-$P$1))</f>
        <v>40</v>
      </c>
      <c r="V152" s="24">
        <f>IF(N152=0,0,Agents($G$4,$G$5,N152,$G$3)/(1-$P$1))</f>
        <v>40</v>
      </c>
      <c r="W152" s="24">
        <f>IF(O152=0,0,Agents($G$4,$G$5,O152,$G$3)/(1-$P$1))</f>
        <v>30.588235294117649</v>
      </c>
      <c r="X152" s="24">
        <f>IF(P152=0,0,Agents($G$4,$G$5,P152,$G$3)/(1-$P$1))</f>
        <v>0</v>
      </c>
    </row>
    <row r="153" spans="1:24" x14ac:dyDescent="0.25">
      <c r="A153" s="8">
        <v>0.6875</v>
      </c>
      <c r="B153" s="17"/>
      <c r="C153" s="18">
        <v>4.4423734078906492E-2</v>
      </c>
      <c r="D153" s="18">
        <v>3.5912453760789151E-2</v>
      </c>
      <c r="E153" s="18">
        <v>3.8466265208307732E-2</v>
      </c>
      <c r="F153" s="18">
        <v>3.8143070449300938E-2</v>
      </c>
      <c r="G153" s="18">
        <v>3.0223772159256031E-2</v>
      </c>
      <c r="H153" s="19"/>
      <c r="J153" s="24">
        <f t="shared" si="17"/>
        <v>0</v>
      </c>
      <c r="K153" s="24">
        <f t="shared" si="17"/>
        <v>79.013384995540605</v>
      </c>
      <c r="L153" s="24">
        <f t="shared" si="17"/>
        <v>60.056177635899594</v>
      </c>
      <c r="M153" s="24">
        <f t="shared" si="17"/>
        <v>67.046802081763275</v>
      </c>
      <c r="N153" s="24">
        <f t="shared" si="17"/>
        <v>60.829629749621155</v>
      </c>
      <c r="O153" s="24">
        <f t="shared" si="17"/>
        <v>45.337315374948851</v>
      </c>
      <c r="P153" s="24">
        <f t="shared" si="17"/>
        <v>0</v>
      </c>
      <c r="R153" s="30">
        <f>IF(J153=0,0,Agents($G$4,$G$5,J153,$G$3)/(1-$P$1))</f>
        <v>0</v>
      </c>
      <c r="S153" s="30">
        <f>IF(K153=0,0,Agents($G$4,$G$5,K153,$G$3)/(1-$P$1))</f>
        <v>37.647058823529413</v>
      </c>
      <c r="T153" s="30">
        <f>IF(L153=0,0,Agents($G$4,$G$5,L153,$G$3)/(1-$P$1))</f>
        <v>29.411764705882355</v>
      </c>
      <c r="U153" s="30">
        <f>IF(M153=0,0,Agents($G$4,$G$5,M153,$G$3)/(1-$P$1))</f>
        <v>32.941176470588239</v>
      </c>
      <c r="V153" s="30">
        <f>IF(N153=0,0,Agents($G$4,$G$5,N153,$G$3)/(1-$P$1))</f>
        <v>30.588235294117649</v>
      </c>
      <c r="W153" s="30">
        <f>IF(O153=0,0,Agents($G$4,$G$5,O153,$G$3)/(1-$P$1))</f>
        <v>23.529411764705884</v>
      </c>
      <c r="X153" s="30">
        <f>IF(P153=0,0,Agents($G$4,$G$5,P153,$G$3)/(1-$P$1))</f>
        <v>0</v>
      </c>
    </row>
    <row r="154" spans="1:24" x14ac:dyDescent="0.25">
      <c r="A154" s="7">
        <v>0.70833333333333337</v>
      </c>
      <c r="B154" s="11"/>
      <c r="C154" s="12">
        <v>2.2988505747126436E-2</v>
      </c>
      <c r="D154" s="12">
        <v>2.2348951911220716E-2</v>
      </c>
      <c r="E154" s="12">
        <v>1.9417475728155338E-2</v>
      </c>
      <c r="F154" s="12">
        <v>2.4704764490294556E-2</v>
      </c>
      <c r="G154" s="12">
        <v>1.4675966288869515E-2</v>
      </c>
      <c r="H154" s="13"/>
      <c r="J154" s="24">
        <f t="shared" si="17"/>
        <v>0</v>
      </c>
      <c r="K154" s="24">
        <f t="shared" si="17"/>
        <v>40.888045382307723</v>
      </c>
      <c r="L154" s="24">
        <f t="shared" si="17"/>
        <v>37.374016125345243</v>
      </c>
      <c r="M154" s="24">
        <f t="shared" si="17"/>
        <v>33.844711593989125</v>
      </c>
      <c r="N154" s="24">
        <f t="shared" si="17"/>
        <v>39.398550229291992</v>
      </c>
      <c r="O154" s="24">
        <f t="shared" si="17"/>
        <v>22.01475410033574</v>
      </c>
      <c r="P154" s="24">
        <f t="shared" si="17"/>
        <v>0</v>
      </c>
      <c r="R154" s="24">
        <f>IF(J154=0,0,Agents($G$4,$G$5,J154,$G$3)/(1-$P$1))</f>
        <v>0</v>
      </c>
      <c r="S154" s="24">
        <f>IF(K154=0,0,Agents($G$4,$G$5,K154,$G$3)/(1-$P$1))</f>
        <v>21.176470588235293</v>
      </c>
      <c r="T154" s="24">
        <f>IF(L154=0,0,Agents($G$4,$G$5,L154,$G$3)/(1-$P$1))</f>
        <v>20</v>
      </c>
      <c r="U154" s="24">
        <f>IF(M154=0,0,Agents($G$4,$G$5,M154,$G$3)/(1-$P$1))</f>
        <v>17.647058823529413</v>
      </c>
      <c r="V154" s="24">
        <f>IF(N154=0,0,Agents($G$4,$G$5,N154,$G$3)/(1-$P$1))</f>
        <v>20</v>
      </c>
      <c r="W154" s="24">
        <f>IF(O154=0,0,Agents($G$4,$G$5,O154,$G$3)/(1-$P$1))</f>
        <v>12.941176470588236</v>
      </c>
      <c r="X154" s="24">
        <f>IF(P154=0,0,Agents($G$4,$G$5,P154,$G$3)/(1-$P$1))</f>
        <v>0</v>
      </c>
    </row>
    <row r="155" spans="1:24" x14ac:dyDescent="0.25">
      <c r="A155" s="8">
        <v>0.72916666666666663</v>
      </c>
      <c r="B155" s="17"/>
      <c r="C155" s="18">
        <v>1.3668841255048152E-2</v>
      </c>
      <c r="D155" s="18">
        <v>9.7102342786683105E-3</v>
      </c>
      <c r="E155" s="18">
        <v>1.1552169104092418E-2</v>
      </c>
      <c r="F155" s="18">
        <v>1.2080901316682503E-2</v>
      </c>
      <c r="G155" s="18">
        <v>1.0462074978204011E-2</v>
      </c>
      <c r="H155" s="19"/>
      <c r="J155" s="24">
        <f t="shared" si="17"/>
        <v>0</v>
      </c>
      <c r="K155" s="24">
        <f t="shared" si="17"/>
        <v>24.311810767858649</v>
      </c>
      <c r="L155" s="24">
        <f t="shared" si="17"/>
        <v>16.238365626874138</v>
      </c>
      <c r="M155" s="24">
        <f t="shared" si="17"/>
        <v>20.135461328069482</v>
      </c>
      <c r="N155" s="24">
        <f t="shared" si="17"/>
        <v>19.266324013225205</v>
      </c>
      <c r="O155" s="24">
        <f t="shared" si="17"/>
        <v>15.693686091328447</v>
      </c>
      <c r="P155" s="24">
        <f t="shared" si="17"/>
        <v>0</v>
      </c>
      <c r="R155" s="30">
        <f>IF(J155=0,0,Agents($G$4,$G$5,J155,$G$3)/(1-$P$1))</f>
        <v>0</v>
      </c>
      <c r="S155" s="30">
        <f>IF(K155=0,0,Agents($G$4,$G$5,K155,$G$3)/(1-$P$1))</f>
        <v>14.117647058823529</v>
      </c>
      <c r="T155" s="30">
        <f>IF(L155=0,0,Agents($G$4,$G$5,L155,$G$3)/(1-$P$1))</f>
        <v>10.588235294117647</v>
      </c>
      <c r="U155" s="30">
        <f>IF(M155=0,0,Agents($G$4,$G$5,M155,$G$3)/(1-$P$1))</f>
        <v>11.764705882352942</v>
      </c>
      <c r="V155" s="30">
        <f>IF(N155=0,0,Agents($G$4,$G$5,N155,$G$3)/(1-$P$1))</f>
        <v>11.764705882352942</v>
      </c>
      <c r="W155" s="30">
        <f>IF(O155=0,0,Agents($G$4,$G$5,O155,$G$3)/(1-$P$1))</f>
        <v>9.4117647058823533</v>
      </c>
      <c r="X155" s="30">
        <f>IF(P155=0,0,Agents($G$4,$G$5,P155,$G$3)/(1-$P$1))</f>
        <v>0</v>
      </c>
    </row>
    <row r="156" spans="1:24" x14ac:dyDescent="0.25">
      <c r="A156" s="7">
        <v>0.75</v>
      </c>
      <c r="B156" s="11"/>
      <c r="C156" s="12">
        <v>7.1450761105933524E-3</v>
      </c>
      <c r="D156" s="12">
        <v>5.0863131935881632E-3</v>
      </c>
      <c r="E156" s="12">
        <v>3.1952808160255622E-3</v>
      </c>
      <c r="F156" s="12">
        <v>4.4794353196687935E-3</v>
      </c>
      <c r="G156" s="12">
        <v>2.7608253414705027E-3</v>
      </c>
      <c r="H156" s="13"/>
      <c r="J156" s="24">
        <f t="shared" si="17"/>
        <v>0</v>
      </c>
      <c r="K156" s="24">
        <f t="shared" si="17"/>
        <v>12.708446537744294</v>
      </c>
      <c r="L156" s="24">
        <f t="shared" si="17"/>
        <v>8.5058105664578836</v>
      </c>
      <c r="M156" s="24">
        <f t="shared" si="17"/>
        <v>5.5693829205298568</v>
      </c>
      <c r="N156" s="24">
        <f t="shared" si="17"/>
        <v>7.1436931734430544</v>
      </c>
      <c r="O156" s="24">
        <f t="shared" si="17"/>
        <v>4.1413893852116734</v>
      </c>
      <c r="P156" s="24">
        <f t="shared" si="17"/>
        <v>0</v>
      </c>
      <c r="R156" s="24">
        <f>IF(J156=0,0,Agents($G$4,$G$5,J156,$G$3)/(1-$P$1))</f>
        <v>0</v>
      </c>
      <c r="S156" s="24">
        <f>IF(K156=0,0,Agents($G$4,$G$5,K156,$G$3)/(1-$P$1))</f>
        <v>8.2352941176470598</v>
      </c>
      <c r="T156" s="24">
        <f>IF(L156=0,0,Agents($G$4,$G$5,L156,$G$3)/(1-$P$1))</f>
        <v>5.882352941176471</v>
      </c>
      <c r="U156" s="24">
        <f>IF(M156=0,0,Agents($G$4,$G$5,M156,$G$3)/(1-$P$1))</f>
        <v>4.7058823529411766</v>
      </c>
      <c r="V156" s="24">
        <f>IF(N156=0,0,Agents($G$4,$G$5,N156,$G$3)/(1-$P$1))</f>
        <v>5.882352941176471</v>
      </c>
      <c r="W156" s="24">
        <f>IF(O156=0,0,Agents($G$4,$G$5,O156,$G$3)/(1-$P$1))</f>
        <v>3.5294117647058822</v>
      </c>
      <c r="X156" s="24">
        <f>IF(P156=0,0,Agents($G$4,$G$5,P156,$G$3)/(1-$P$1))</f>
        <v>0</v>
      </c>
    </row>
    <row r="157" spans="1:24" x14ac:dyDescent="0.25">
      <c r="A157" s="8">
        <v>0.77083333333333337</v>
      </c>
      <c r="B157" s="17"/>
      <c r="C157" s="18">
        <v>3.2618825722273998E-3</v>
      </c>
      <c r="D157" s="18">
        <v>2.003699136868064E-3</v>
      </c>
      <c r="E157" s="18">
        <v>1.5976404080127811E-3</v>
      </c>
      <c r="F157" s="18">
        <v>2.5790688204153658E-3</v>
      </c>
      <c r="G157" s="18">
        <v>2.0342923568730021E-3</v>
      </c>
      <c r="H157" s="19"/>
      <c r="J157" s="24">
        <f t="shared" si="17"/>
        <v>0</v>
      </c>
      <c r="K157" s="24">
        <f t="shared" si="17"/>
        <v>5.8016821150571776</v>
      </c>
      <c r="L157" s="24">
        <f t="shared" si="17"/>
        <v>3.3507738595137111</v>
      </c>
      <c r="M157" s="24">
        <f t="shared" si="17"/>
        <v>2.7846914602649284</v>
      </c>
      <c r="N157" s="24">
        <f t="shared" si="17"/>
        <v>4.1130354634975159</v>
      </c>
      <c r="O157" s="24">
        <f t="shared" si="17"/>
        <v>3.051550073313865</v>
      </c>
      <c r="P157" s="24">
        <f t="shared" si="17"/>
        <v>0</v>
      </c>
      <c r="R157" s="30">
        <f>IF(J157=0,0,Agents($G$4,$G$5,J157,$G$3)/(1-$P$1))</f>
        <v>0</v>
      </c>
      <c r="S157" s="30">
        <f>IF(K157=0,0,Agents($G$4,$G$5,K157,$G$3)/(1-$P$1))</f>
        <v>4.7058823529411766</v>
      </c>
      <c r="T157" s="30">
        <f>IF(L157=0,0,Agents($G$4,$G$5,L157,$G$3)/(1-$P$1))</f>
        <v>3.5294117647058822</v>
      </c>
      <c r="U157" s="30">
        <f>IF(M157=0,0,Agents($G$4,$G$5,M157,$G$3)/(1-$P$1))</f>
        <v>3.5294117647058822</v>
      </c>
      <c r="V157" s="30">
        <f>IF(N157=0,0,Agents($G$4,$G$5,N157,$G$3)/(1-$P$1))</f>
        <v>3.5294117647058822</v>
      </c>
      <c r="W157" s="30">
        <f>IF(O157=0,0,Agents($G$4,$G$5,O157,$G$3)/(1-$P$1))</f>
        <v>3.5294117647058822</v>
      </c>
      <c r="X157" s="30">
        <f>IF(P157=0,0,Agents($G$4,$G$5,P157,$G$3)/(1-$P$1))</f>
        <v>0</v>
      </c>
    </row>
    <row r="158" spans="1:24" x14ac:dyDescent="0.25">
      <c r="A158" s="7">
        <v>0.79166666666666663</v>
      </c>
      <c r="B158" s="11"/>
      <c r="C158" s="12">
        <v>9.3196644920782849E-4</v>
      </c>
      <c r="D158" s="12">
        <v>4.623921085080148E-4</v>
      </c>
      <c r="E158" s="12">
        <v>7.3737249600589903E-4</v>
      </c>
      <c r="F158" s="12">
        <v>5.4296185692955066E-4</v>
      </c>
      <c r="G158" s="12">
        <v>1.3077593722755014E-3</v>
      </c>
      <c r="H158" s="13"/>
      <c r="J158" s="24">
        <f t="shared" si="17"/>
        <v>0</v>
      </c>
      <c r="K158" s="24">
        <f t="shared" si="17"/>
        <v>1.6576234614449077</v>
      </c>
      <c r="L158" s="24">
        <f t="shared" si="17"/>
        <v>0.77325550604162574</v>
      </c>
      <c r="M158" s="24">
        <f t="shared" si="17"/>
        <v>1.2852422124299669</v>
      </c>
      <c r="N158" s="24">
        <f t="shared" si="17"/>
        <v>0.86590220284158215</v>
      </c>
      <c r="O158" s="24">
        <f t="shared" si="17"/>
        <v>1.9617107614160558</v>
      </c>
      <c r="P158" s="24">
        <f t="shared" si="17"/>
        <v>0</v>
      </c>
      <c r="R158" s="24">
        <f>IF(J158=0,0,Agents($G$4,$G$5,J158,$G$3)/(1-$P$1))</f>
        <v>0</v>
      </c>
      <c r="S158" s="24">
        <f>IF(K158=0,0,Agents($G$4,$G$5,K158,$G$3)/(1-$P$1))</f>
        <v>2.3529411764705883</v>
      </c>
      <c r="T158" s="24">
        <f>IF(L158=0,0,Agents($G$4,$G$5,L158,$G$3)/(1-$P$1))</f>
        <v>2.3529411764705883</v>
      </c>
      <c r="U158" s="24">
        <f>IF(M158=0,0,Agents($G$4,$G$5,M158,$G$3)/(1-$P$1))</f>
        <v>2.3529411764705883</v>
      </c>
      <c r="V158" s="24">
        <f>IF(N158=0,0,Agents($G$4,$G$5,N158,$G$3)/(1-$P$1))</f>
        <v>2.3529411764705883</v>
      </c>
      <c r="W158" s="24">
        <f>IF(O158=0,0,Agents($G$4,$G$5,O158,$G$3)/(1-$P$1))</f>
        <v>2.3529411764705883</v>
      </c>
      <c r="X158" s="24">
        <f>IF(P158=0,0,Agents($G$4,$G$5,P158,$G$3)/(1-$P$1))</f>
        <v>0</v>
      </c>
    </row>
    <row r="159" spans="1:24" x14ac:dyDescent="0.25">
      <c r="A159" s="9">
        <v>0.8125</v>
      </c>
      <c r="B159" s="17"/>
      <c r="C159" s="18">
        <v>1.5532774153463808E-4</v>
      </c>
      <c r="D159" s="18">
        <v>1.5413070283600493E-4</v>
      </c>
      <c r="E159" s="18">
        <v>0</v>
      </c>
      <c r="F159" s="18">
        <v>5.4296185692955066E-4</v>
      </c>
      <c r="G159" s="18">
        <v>4.3591979075850045E-4</v>
      </c>
      <c r="H159" s="19"/>
      <c r="J159" s="24">
        <f t="shared" si="17"/>
        <v>0</v>
      </c>
      <c r="K159" s="24">
        <f t="shared" si="17"/>
        <v>0.27627057690748463</v>
      </c>
      <c r="L159" s="24">
        <f t="shared" si="17"/>
        <v>0.25775183534720858</v>
      </c>
      <c r="M159" s="24">
        <f t="shared" si="17"/>
        <v>0</v>
      </c>
      <c r="N159" s="24">
        <f t="shared" si="17"/>
        <v>0.86590220284158215</v>
      </c>
      <c r="O159" s="24">
        <f t="shared" si="17"/>
        <v>0.65390358713868535</v>
      </c>
      <c r="P159" s="24">
        <f t="shared" si="17"/>
        <v>0</v>
      </c>
      <c r="R159" s="30">
        <f>IF(J159=0,0,Agents($G$4,$G$5,J159,$G$3)/(1-$P$1))</f>
        <v>0</v>
      </c>
      <c r="S159" s="30">
        <f>IF(K159=0,0,Agents($G$4,$G$5,K159,$G$3)/(1-$P$1))</f>
        <v>1.1764705882352942</v>
      </c>
      <c r="T159" s="30">
        <f>IF(L159=0,0,Agents($G$4,$G$5,L159,$G$3)/(1-$P$1))</f>
        <v>1.1764705882352942</v>
      </c>
      <c r="U159" s="30">
        <f>IF(M159=0,0,Agents($G$4,$G$5,M159,$G$3)/(1-$P$1))</f>
        <v>0</v>
      </c>
      <c r="V159" s="30">
        <f>IF(N159=0,0,Agents($G$4,$G$5,N159,$G$3)/(1-$P$1))</f>
        <v>2.3529411764705883</v>
      </c>
      <c r="W159" s="30">
        <f>IF(O159=0,0,Agents($G$4,$G$5,O159,$G$3)/(1-$P$1))</f>
        <v>2.3529411764705883</v>
      </c>
      <c r="X159" s="30">
        <f>IF(P159=0,0,Agents($G$4,$G$5,P159,$G$3)/(1-$P$1))</f>
        <v>0</v>
      </c>
    </row>
    <row r="160" spans="1:24" x14ac:dyDescent="0.25">
      <c r="A160" s="9">
        <v>0.85416666666666696</v>
      </c>
      <c r="B160" s="53"/>
      <c r="C160" s="54">
        <v>0</v>
      </c>
      <c r="D160" s="54">
        <v>0</v>
      </c>
      <c r="E160" s="54">
        <v>1.2289541600098315E-4</v>
      </c>
      <c r="F160" s="54">
        <v>0</v>
      </c>
      <c r="G160" s="54">
        <v>1.4530659691950015E-4</v>
      </c>
      <c r="H160" s="55"/>
      <c r="J160" s="24">
        <f t="shared" si="17"/>
        <v>0</v>
      </c>
      <c r="K160" s="24">
        <f t="shared" si="17"/>
        <v>0</v>
      </c>
      <c r="L160" s="24">
        <f t="shared" si="17"/>
        <v>0</v>
      </c>
      <c r="M160" s="24">
        <f t="shared" si="17"/>
        <v>0.21420703540499447</v>
      </c>
      <c r="N160" s="24">
        <f t="shared" si="17"/>
        <v>0</v>
      </c>
      <c r="O160" s="24">
        <f t="shared" si="17"/>
        <v>0.21796786237956178</v>
      </c>
      <c r="P160" s="24">
        <f t="shared" si="17"/>
        <v>0</v>
      </c>
      <c r="R160" s="30">
        <f>IF(J160=0,0,Agents($G$4,$G$5,J160,$G$3)/(1-$P$1))</f>
        <v>0</v>
      </c>
      <c r="S160" s="30">
        <f>IF(K160=0,0,Agents($G$4,$G$5,K160,$G$3)/(1-$P$1))</f>
        <v>0</v>
      </c>
      <c r="T160" s="30">
        <f>IF(L160=0,0,Agents($G$4,$G$5,L160,$G$3)/(1-$P$1))</f>
        <v>0</v>
      </c>
      <c r="U160" s="30">
        <f>IF(M160=0,0,Agents($G$4,$G$5,M160,$G$3)/(1-$P$1))</f>
        <v>1.1764705882352942</v>
      </c>
      <c r="V160" s="30">
        <f>IF(N160=0,0,Agents($G$4,$G$5,N160,$G$3)/(1-$P$1))</f>
        <v>0</v>
      </c>
      <c r="W160" s="30">
        <f>IF(O160=0,0,Agents($G$4,$G$5,O160,$G$3)/(1-$P$1))</f>
        <v>1.1764705882352942</v>
      </c>
      <c r="X160" s="30">
        <f>IF(P160=0,0,Agents($G$4,$G$5,P160,$G$3)/(1-$P$1))</f>
        <v>0</v>
      </c>
    </row>
    <row r="161" spans="1:24" x14ac:dyDescent="0.25">
      <c r="A161" s="9">
        <v>0.89583333333333304</v>
      </c>
      <c r="B161" s="53"/>
      <c r="C161" s="54">
        <v>3.1065548306927616E-4</v>
      </c>
      <c r="D161" s="54">
        <v>1.5413070283600493E-4</v>
      </c>
      <c r="E161" s="54">
        <v>1.2289541600098315E-4</v>
      </c>
      <c r="F161" s="54">
        <v>0</v>
      </c>
      <c r="G161" s="54">
        <v>0</v>
      </c>
      <c r="H161" s="55"/>
      <c r="J161" s="24">
        <f t="shared" si="17"/>
        <v>0</v>
      </c>
      <c r="K161" s="24">
        <f t="shared" si="17"/>
        <v>0.55254115381496927</v>
      </c>
      <c r="L161" s="24">
        <f t="shared" si="17"/>
        <v>0.25775183534720858</v>
      </c>
      <c r="M161" s="24">
        <f t="shared" si="17"/>
        <v>0.21420703540499447</v>
      </c>
      <c r="N161" s="24">
        <f t="shared" si="17"/>
        <v>0</v>
      </c>
      <c r="O161" s="24">
        <f t="shared" si="17"/>
        <v>0</v>
      </c>
      <c r="P161" s="24">
        <f t="shared" si="17"/>
        <v>0</v>
      </c>
      <c r="R161" s="30">
        <f>IF(J161=0,0,Agents($G$4,$G$5,J161,$G$3)/(1-$P$1))</f>
        <v>0</v>
      </c>
      <c r="S161" s="30">
        <f>IF(K161=0,0,Agents($G$4,$G$5,K161,$G$3)/(1-$P$1))</f>
        <v>1.1764705882352942</v>
      </c>
      <c r="T161" s="30">
        <f>IF(L161=0,0,Agents($G$4,$G$5,L161,$G$3)/(1-$P$1))</f>
        <v>1.1764705882352942</v>
      </c>
      <c r="U161" s="30">
        <f>IF(M161=0,0,Agents($G$4,$G$5,M161,$G$3)/(1-$P$1))</f>
        <v>1.1764705882352942</v>
      </c>
      <c r="V161" s="30">
        <f>IF(N161=0,0,Agents($G$4,$G$5,N161,$G$3)/(1-$P$1))</f>
        <v>0</v>
      </c>
      <c r="W161" s="30">
        <f>IF(O161=0,0,Agents($G$4,$G$5,O161,$G$3)/(1-$P$1))</f>
        <v>0</v>
      </c>
      <c r="X161" s="30">
        <f>IF(P161=0,0,Agents($G$4,$G$5,P161,$G$3)/(1-$P$1))</f>
        <v>0</v>
      </c>
    </row>
    <row r="162" spans="1:24" x14ac:dyDescent="0.25">
      <c r="B162" s="14"/>
      <c r="C162" s="15">
        <v>0.21458344477180691</v>
      </c>
      <c r="D162" s="15">
        <v>0.20175449228422859</v>
      </c>
      <c r="E162" s="15">
        <v>0.21028517325078344</v>
      </c>
      <c r="F162" s="15">
        <v>0.19240224223257243</v>
      </c>
      <c r="G162" s="15">
        <v>0.1809746474606086</v>
      </c>
      <c r="H162" s="16"/>
      <c r="J162" s="27">
        <f t="shared" ref="J162:P162" si="18">$G$2*B162/SUM($B$162:$H$162)</f>
        <v>0</v>
      </c>
      <c r="K162" s="27">
        <f t="shared" si="18"/>
        <v>1778.629974130386</v>
      </c>
      <c r="L162" s="27">
        <f t="shared" si="18"/>
        <v>1672.2939077326891</v>
      </c>
      <c r="M162" s="27">
        <f t="shared" si="18"/>
        <v>1743.0026470904402</v>
      </c>
      <c r="N162" s="27">
        <f t="shared" si="18"/>
        <v>1594.7753820834841</v>
      </c>
      <c r="O162" s="27">
        <f t="shared" si="18"/>
        <v>1500.054828896144</v>
      </c>
      <c r="P162" s="27">
        <f t="shared" si="18"/>
        <v>0</v>
      </c>
      <c r="R162" s="26">
        <f t="shared" ref="R162:X162" si="19">(SUM(R136:R161)/2)/$C$6</f>
        <v>0</v>
      </c>
      <c r="S162" s="26">
        <f t="shared" si="19"/>
        <v>53.161764705882348</v>
      </c>
      <c r="T162" s="26">
        <f t="shared" si="19"/>
        <v>50.220588235294109</v>
      </c>
      <c r="U162" s="26">
        <f t="shared" si="19"/>
        <v>52.205882352941167</v>
      </c>
      <c r="V162" s="26">
        <f t="shared" si="19"/>
        <v>48.088235294117659</v>
      </c>
      <c r="W162" s="26">
        <f t="shared" si="19"/>
        <v>45.588235294117645</v>
      </c>
      <c r="X162" s="26">
        <f t="shared" si="19"/>
        <v>0</v>
      </c>
    </row>
    <row r="163" spans="1:24" x14ac:dyDescent="0.25">
      <c r="R163" s="32">
        <f>SUM(S162:W162)/5</f>
        <v>49.852941176470587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11"/>
      <c r="C167" s="12">
        <v>1.6775396085740912E-2</v>
      </c>
      <c r="D167" s="12">
        <v>2.1732429099876695E-2</v>
      </c>
      <c r="E167" s="12">
        <v>2.2612756544180903E-2</v>
      </c>
      <c r="F167" s="12">
        <v>2.0768291027555313E-2</v>
      </c>
      <c r="G167" s="12">
        <v>2.1650682941005521E-2</v>
      </c>
      <c r="H167" s="13"/>
      <c r="J167" s="24">
        <f t="shared" ref="J167:P190" si="20">B167*J$193</f>
        <v>0</v>
      </c>
      <c r="K167" s="24">
        <f t="shared" si="20"/>
        <v>25.247143580697394</v>
      </c>
      <c r="L167" s="24">
        <f t="shared" si="20"/>
        <v>30.752097213094967</v>
      </c>
      <c r="M167" s="24">
        <f t="shared" si="20"/>
        <v>33.350735303227466</v>
      </c>
      <c r="N167" s="24">
        <f t="shared" si="20"/>
        <v>28.025549963392042</v>
      </c>
      <c r="O167" s="24">
        <f t="shared" si="20"/>
        <v>27.481003871415442</v>
      </c>
      <c r="P167" s="24">
        <f t="shared" si="20"/>
        <v>0</v>
      </c>
      <c r="R167" s="24">
        <f>IF(J167=0,0,Agents($H$4,$H$5,J167,$H$3)/(1-$P$1))</f>
        <v>0</v>
      </c>
      <c r="S167" s="24">
        <f>IF(K167=0,0,Agents($H$4,$H$5,K167,$H$3)/(1-$P$1))</f>
        <v>14.117647058823529</v>
      </c>
      <c r="T167" s="24">
        <f>IF(L167=0,0,Agents($H$4,$H$5,L167,$H$3)/(1-$P$1))</f>
        <v>16.47058823529412</v>
      </c>
      <c r="U167" s="24">
        <f>IF(M167=0,0,Agents($H$4,$H$5,M167,$H$3)/(1-$P$1))</f>
        <v>17.647058823529413</v>
      </c>
      <c r="V167" s="24">
        <f>IF(N167=0,0,Agents($H$4,$H$5,N167,$H$3)/(1-$P$1))</f>
        <v>15.294117647058824</v>
      </c>
      <c r="W167" s="24">
        <f>IF(O167=0,0,Agents($H$4,$H$5,O167,$H$3)/(1-$P$1))</f>
        <v>15.294117647058824</v>
      </c>
      <c r="X167" s="24">
        <f>IF(P167=0,0,Agents($H$4,$H$5,P167,$H$3)/(1-$P$1))</f>
        <v>0</v>
      </c>
    </row>
    <row r="168" spans="1:24" x14ac:dyDescent="0.25">
      <c r="A168" s="8">
        <v>0.35416666666666669</v>
      </c>
      <c r="B168" s="17"/>
      <c r="C168" s="18">
        <v>3.8365952159055611E-2</v>
      </c>
      <c r="D168" s="18">
        <v>4.0998766954377312E-2</v>
      </c>
      <c r="E168" s="18">
        <v>4.3382081848347055E-2</v>
      </c>
      <c r="F168" s="18">
        <v>3.9228994163160037E-2</v>
      </c>
      <c r="G168" s="18">
        <v>4.5916884626562043E-2</v>
      </c>
      <c r="H168" s="19"/>
      <c r="J168" s="30">
        <f t="shared" si="20"/>
        <v>0</v>
      </c>
      <c r="K168" s="30">
        <f t="shared" si="20"/>
        <v>57.741152448446819</v>
      </c>
      <c r="L168" s="30">
        <f t="shared" si="20"/>
        <v>58.014594742434475</v>
      </c>
      <c r="M168" s="30">
        <f t="shared" si="20"/>
        <v>63.982660663257036</v>
      </c>
      <c r="N168" s="30">
        <f t="shared" si="20"/>
        <v>52.937149930851632</v>
      </c>
      <c r="O168" s="30">
        <f t="shared" si="20"/>
        <v>58.281860559511941</v>
      </c>
      <c r="P168" s="30">
        <f t="shared" si="20"/>
        <v>0</v>
      </c>
      <c r="R168" s="30">
        <f>IF(J168=0,0,Agents($H$4,$H$5,J168,$H$3)/(1-$P$1))</f>
        <v>0</v>
      </c>
      <c r="S168" s="30">
        <f>IF(K168=0,0,Agents($H$4,$H$5,K168,$H$3)/(1-$P$1))</f>
        <v>28.235294117647058</v>
      </c>
      <c r="T168" s="30">
        <f>IF(L168=0,0,Agents($H$4,$H$5,L168,$H$3)/(1-$P$1))</f>
        <v>28.235294117647058</v>
      </c>
      <c r="U168" s="30">
        <f>IF(M168=0,0,Agents($H$4,$H$5,M168,$H$3)/(1-$P$1))</f>
        <v>30.588235294117649</v>
      </c>
      <c r="V168" s="30">
        <f>IF(N168=0,0,Agents($H$4,$H$5,N168,$H$3)/(1-$P$1))</f>
        <v>25.882352941176471</v>
      </c>
      <c r="W168" s="30">
        <f>IF(O168=0,0,Agents($H$4,$H$5,O168,$H$3)/(1-$P$1))</f>
        <v>28.235294117647058</v>
      </c>
      <c r="X168" s="30">
        <f>IF(P168=0,0,Agents($H$4,$H$5,P168,$H$3)/(1-$P$1))</f>
        <v>0</v>
      </c>
    </row>
    <row r="169" spans="1:24" x14ac:dyDescent="0.25">
      <c r="A169" s="7">
        <v>0.375</v>
      </c>
      <c r="B169" s="11"/>
      <c r="C169" s="12">
        <v>4.8772910841876356E-2</v>
      </c>
      <c r="D169" s="12">
        <v>4.9630086313193586E-2</v>
      </c>
      <c r="E169" s="12">
        <v>5.3213715128425709E-2</v>
      </c>
      <c r="F169" s="12">
        <v>5.2531559657934032E-2</v>
      </c>
      <c r="G169" s="12">
        <v>5.9430398140075558E-2</v>
      </c>
      <c r="H169" s="13"/>
      <c r="J169" s="24">
        <f t="shared" si="20"/>
        <v>0</v>
      </c>
      <c r="K169" s="24">
        <f t="shared" si="20"/>
        <v>73.403732262397966</v>
      </c>
      <c r="L169" s="24">
        <f t="shared" si="20"/>
        <v>70.228193635578577</v>
      </c>
      <c r="M169" s="24">
        <f t="shared" si="20"/>
        <v>78.482980360312453</v>
      </c>
      <c r="N169" s="24">
        <f t="shared" si="20"/>
        <v>70.88815578975634</v>
      </c>
      <c r="O169" s="24">
        <f t="shared" si="20"/>
        <v>75.434433445697422</v>
      </c>
      <c r="P169" s="24">
        <f t="shared" si="20"/>
        <v>0</v>
      </c>
      <c r="R169" s="24">
        <f>IF(J169=0,0,Agents($H$4,$H$5,J169,$H$3)/(1-$P$1))</f>
        <v>0</v>
      </c>
      <c r="S169" s="24">
        <f>IF(K169=0,0,Agents($H$4,$H$5,K169,$H$3)/(1-$P$1))</f>
        <v>35.294117647058826</v>
      </c>
      <c r="T169" s="24">
        <f>IF(L169=0,0,Agents($H$4,$H$5,L169,$H$3)/(1-$P$1))</f>
        <v>34.117647058823529</v>
      </c>
      <c r="U169" s="24">
        <f>IF(M169=0,0,Agents($H$4,$H$5,M169,$H$3)/(1-$P$1))</f>
        <v>37.647058823529413</v>
      </c>
      <c r="V169" s="24">
        <f>IF(N169=0,0,Agents($H$4,$H$5,N169,$H$3)/(1-$P$1))</f>
        <v>34.117647058823529</v>
      </c>
      <c r="W169" s="24">
        <f>IF(O169=0,0,Agents($H$4,$H$5,O169,$H$3)/(1-$P$1))</f>
        <v>35.294117647058826</v>
      </c>
      <c r="X169" s="24">
        <f>IF(P169=0,0,Agents($H$4,$H$5,P169,$H$3)/(1-$P$1))</f>
        <v>0</v>
      </c>
    </row>
    <row r="170" spans="1:24" x14ac:dyDescent="0.25">
      <c r="A170" s="8">
        <v>0.39583333333333331</v>
      </c>
      <c r="B170" s="17"/>
      <c r="C170" s="18">
        <v>5.6539297918608261E-2</v>
      </c>
      <c r="D170" s="18">
        <v>6.3039457459926021E-2</v>
      </c>
      <c r="E170" s="18">
        <v>5.9604276760476832E-2</v>
      </c>
      <c r="F170" s="18">
        <v>5.6332292656440887E-2</v>
      </c>
      <c r="G170" s="18">
        <v>6.6986341179889566E-2</v>
      </c>
      <c r="H170" s="19"/>
      <c r="J170" s="30">
        <f t="shared" si="20"/>
        <v>0</v>
      </c>
      <c r="K170" s="30">
        <f t="shared" si="20"/>
        <v>85.092224660868993</v>
      </c>
      <c r="L170" s="30">
        <f t="shared" si="20"/>
        <v>89.202891915998876</v>
      </c>
      <c r="M170" s="30">
        <f t="shared" si="20"/>
        <v>87.908188163398478</v>
      </c>
      <c r="N170" s="30">
        <f t="shared" si="20"/>
        <v>76.017014606586258</v>
      </c>
      <c r="O170" s="30">
        <f t="shared" si="20"/>
        <v>85.025119360553816</v>
      </c>
      <c r="P170" s="30">
        <f t="shared" si="20"/>
        <v>0</v>
      </c>
      <c r="R170" s="30">
        <f>IF(J170=0,0,Agents($H$4,$H$5,J170,$H$3)/(1-$P$1))</f>
        <v>0</v>
      </c>
      <c r="S170" s="30">
        <f>IF(K170=0,0,Agents($H$4,$H$5,K170,$H$3)/(1-$P$1))</f>
        <v>40</v>
      </c>
      <c r="T170" s="30">
        <f>IF(L170=0,0,Agents($H$4,$H$5,L170,$H$3)/(1-$P$1))</f>
        <v>41.176470588235297</v>
      </c>
      <c r="U170" s="30">
        <f>IF(M170=0,0,Agents($H$4,$H$5,M170,$H$3)/(1-$P$1))</f>
        <v>41.176470588235297</v>
      </c>
      <c r="V170" s="30">
        <f>IF(N170=0,0,Agents($H$4,$H$5,N170,$H$3)/(1-$P$1))</f>
        <v>36.470588235294116</v>
      </c>
      <c r="W170" s="30">
        <f>IF(O170=0,0,Agents($H$4,$H$5,O170,$H$3)/(1-$P$1))</f>
        <v>40</v>
      </c>
      <c r="X170" s="30">
        <f>IF(P170=0,0,Agents($H$4,$H$5,P170,$H$3)/(1-$P$1))</f>
        <v>0</v>
      </c>
    </row>
    <row r="171" spans="1:24" x14ac:dyDescent="0.25">
      <c r="A171" s="7">
        <v>0.41666666666666669</v>
      </c>
      <c r="B171" s="11"/>
      <c r="C171" s="12">
        <v>5.7471264367816091E-2</v>
      </c>
      <c r="D171" s="12">
        <v>5.9648581997533909E-2</v>
      </c>
      <c r="E171" s="12">
        <v>5.8375322600467003E-2</v>
      </c>
      <c r="F171" s="12">
        <v>5.6739514049138046E-2</v>
      </c>
      <c r="G171" s="12">
        <v>6.378959604766056E-2</v>
      </c>
      <c r="H171" s="13"/>
      <c r="J171" s="24">
        <f t="shared" si="20"/>
        <v>0</v>
      </c>
      <c r="K171" s="24">
        <f t="shared" si="20"/>
        <v>86.494843748685511</v>
      </c>
      <c r="L171" s="24">
        <f t="shared" si="20"/>
        <v>84.40469235083512</v>
      </c>
      <c r="M171" s="24">
        <f t="shared" si="20"/>
        <v>86.095648201266556</v>
      </c>
      <c r="N171" s="24">
        <f t="shared" si="20"/>
        <v>76.56653519410375</v>
      </c>
      <c r="O171" s="24">
        <f t="shared" si="20"/>
        <v>80.96752147349919</v>
      </c>
      <c r="P171" s="24">
        <f t="shared" si="20"/>
        <v>0</v>
      </c>
      <c r="R171" s="24">
        <f>IF(J171=0,0,Agents($H$4,$H$5,J171,$H$3)/(1-$P$1))</f>
        <v>0</v>
      </c>
      <c r="S171" s="24">
        <f>IF(K171=0,0,Agents($H$4,$H$5,K171,$H$3)/(1-$P$1))</f>
        <v>41.176470588235297</v>
      </c>
      <c r="T171" s="24">
        <f>IF(L171=0,0,Agents($H$4,$H$5,L171,$H$3)/(1-$P$1))</f>
        <v>40</v>
      </c>
      <c r="U171" s="24">
        <f>IF(M171=0,0,Agents($H$4,$H$5,M171,$H$3)/(1-$P$1))</f>
        <v>40</v>
      </c>
      <c r="V171" s="24">
        <f>IF(N171=0,0,Agents($H$4,$H$5,N171,$H$3)/(1-$P$1))</f>
        <v>36.470588235294116</v>
      </c>
      <c r="W171" s="24">
        <f>IF(O171=0,0,Agents($H$4,$H$5,O171,$H$3)/(1-$P$1))</f>
        <v>37.647058823529413</v>
      </c>
      <c r="X171" s="24">
        <f>IF(P171=0,0,Agents($H$4,$H$5,P171,$H$3)/(1-$P$1))</f>
        <v>0</v>
      </c>
    </row>
    <row r="172" spans="1:24" x14ac:dyDescent="0.25">
      <c r="A172" s="8">
        <v>0.4375</v>
      </c>
      <c r="B172" s="17"/>
      <c r="C172" s="18">
        <v>6.2597079838459149E-2</v>
      </c>
      <c r="D172" s="18">
        <v>6.2885326757090007E-2</v>
      </c>
      <c r="E172" s="18">
        <v>6.4520093400516162E-2</v>
      </c>
      <c r="F172" s="18">
        <v>5.877562101262386E-2</v>
      </c>
      <c r="G172" s="18">
        <v>6.2045916884626559E-2</v>
      </c>
      <c r="H172" s="19"/>
      <c r="J172" s="30">
        <f t="shared" si="20"/>
        <v>0</v>
      </c>
      <c r="K172" s="30">
        <f t="shared" si="20"/>
        <v>94.209248731676382</v>
      </c>
      <c r="L172" s="30">
        <f t="shared" si="20"/>
        <v>88.98479193576415</v>
      </c>
      <c r="M172" s="30">
        <f t="shared" si="20"/>
        <v>95.158348011926194</v>
      </c>
      <c r="N172" s="30">
        <f t="shared" si="20"/>
        <v>79.314138131691195</v>
      </c>
      <c r="O172" s="30">
        <f t="shared" si="20"/>
        <v>78.754286262378486</v>
      </c>
      <c r="P172" s="30">
        <f t="shared" si="20"/>
        <v>0</v>
      </c>
      <c r="R172" s="30">
        <f>IF(J172=0,0,Agents($H$4,$H$5,J172,$H$3)/(1-$P$1))</f>
        <v>0</v>
      </c>
      <c r="S172" s="30">
        <f>IF(K172=0,0,Agents($H$4,$H$5,K172,$H$3)/(1-$P$1))</f>
        <v>43.529411764705884</v>
      </c>
      <c r="T172" s="30">
        <f>IF(L172=0,0,Agents($H$4,$H$5,L172,$H$3)/(1-$P$1))</f>
        <v>41.176470588235297</v>
      </c>
      <c r="U172" s="30">
        <f>IF(M172=0,0,Agents($H$4,$H$5,M172,$H$3)/(1-$P$1))</f>
        <v>44.705882352941181</v>
      </c>
      <c r="V172" s="30">
        <f>IF(N172=0,0,Agents($H$4,$H$5,N172,$H$3)/(1-$P$1))</f>
        <v>37.647058823529413</v>
      </c>
      <c r="W172" s="30">
        <f>IF(O172=0,0,Agents($H$4,$H$5,O172,$H$3)/(1-$P$1))</f>
        <v>37.647058823529413</v>
      </c>
      <c r="X172" s="30">
        <f>IF(P172=0,0,Agents($H$4,$H$5,P172,$H$3)/(1-$P$1))</f>
        <v>0</v>
      </c>
    </row>
    <row r="173" spans="1:24" x14ac:dyDescent="0.25">
      <c r="A173" s="7">
        <v>0.45833333333333331</v>
      </c>
      <c r="B173" s="11"/>
      <c r="C173" s="12">
        <v>6.3839701770736251E-2</v>
      </c>
      <c r="D173" s="12">
        <v>5.9802712700369916E-2</v>
      </c>
      <c r="E173" s="12">
        <v>5.8498218016467984E-2</v>
      </c>
      <c r="F173" s="12">
        <v>5.7553956834532377E-2</v>
      </c>
      <c r="G173" s="12">
        <v>6.3644289450741062E-2</v>
      </c>
      <c r="H173" s="13"/>
      <c r="J173" s="24">
        <f t="shared" si="20"/>
        <v>0</v>
      </c>
      <c r="K173" s="24">
        <f t="shared" si="20"/>
        <v>96.07940751543174</v>
      </c>
      <c r="L173" s="24">
        <f t="shared" si="20"/>
        <v>84.622792331069846</v>
      </c>
      <c r="M173" s="24">
        <f t="shared" si="20"/>
        <v>86.276902197479743</v>
      </c>
      <c r="N173" s="24">
        <f t="shared" si="20"/>
        <v>77.665576369138734</v>
      </c>
      <c r="O173" s="24">
        <f t="shared" si="20"/>
        <v>80.783085205905792</v>
      </c>
      <c r="P173" s="24">
        <f t="shared" si="20"/>
        <v>0</v>
      </c>
      <c r="R173" s="24">
        <f>IF(J173=0,0,Agents($H$4,$H$5,J173,$H$3)/(1-$P$1))</f>
        <v>0</v>
      </c>
      <c r="S173" s="24">
        <f>IF(K173=0,0,Agents($H$4,$H$5,K173,$H$3)/(1-$P$1))</f>
        <v>44.705882352941181</v>
      </c>
      <c r="T173" s="24">
        <f>IF(L173=0,0,Agents($H$4,$H$5,L173,$H$3)/(1-$P$1))</f>
        <v>40</v>
      </c>
      <c r="U173" s="24">
        <f>IF(M173=0,0,Agents($H$4,$H$5,M173,$H$3)/(1-$P$1))</f>
        <v>40</v>
      </c>
      <c r="V173" s="24">
        <f>IF(N173=0,0,Agents($H$4,$H$5,N173,$H$3)/(1-$P$1))</f>
        <v>36.470588235294116</v>
      </c>
      <c r="W173" s="24">
        <f>IF(O173=0,0,Agents($H$4,$H$5,O173,$H$3)/(1-$P$1))</f>
        <v>37.647058823529413</v>
      </c>
      <c r="X173" s="24">
        <f>IF(P173=0,0,Agents($H$4,$H$5,P173,$H$3)/(1-$P$1))</f>
        <v>0</v>
      </c>
    </row>
    <row r="174" spans="1:24" x14ac:dyDescent="0.25">
      <c r="A174" s="8">
        <v>0.47916666666666669</v>
      </c>
      <c r="B174" s="17"/>
      <c r="C174" s="18">
        <v>5.684995340167754E-2</v>
      </c>
      <c r="D174" s="18">
        <v>6.4889025893958077E-2</v>
      </c>
      <c r="E174" s="18">
        <v>5.9112695096472899E-2</v>
      </c>
      <c r="F174" s="18">
        <v>5.6332292656440887E-2</v>
      </c>
      <c r="G174" s="18">
        <v>6.495204882301657E-2</v>
      </c>
      <c r="H174" s="19"/>
      <c r="J174" s="30">
        <f t="shared" si="20"/>
        <v>0</v>
      </c>
      <c r="K174" s="30">
        <f t="shared" si="20"/>
        <v>85.559764356807833</v>
      </c>
      <c r="L174" s="30">
        <f t="shared" si="20"/>
        <v>91.820091678815473</v>
      </c>
      <c r="M174" s="30">
        <f t="shared" si="20"/>
        <v>87.183172178545703</v>
      </c>
      <c r="N174" s="30">
        <f t="shared" si="20"/>
        <v>76.017014606586258</v>
      </c>
      <c r="O174" s="30">
        <f t="shared" si="20"/>
        <v>82.443011614246331</v>
      </c>
      <c r="P174" s="30">
        <f t="shared" si="20"/>
        <v>0</v>
      </c>
      <c r="R174" s="30">
        <f>IF(J174=0,0,Agents($H$4,$H$5,J174,$H$3)/(1-$P$1))</f>
        <v>0</v>
      </c>
      <c r="S174" s="30">
        <f>IF(K174=0,0,Agents($H$4,$H$5,K174,$H$3)/(1-$P$1))</f>
        <v>40</v>
      </c>
      <c r="T174" s="30">
        <f>IF(L174=0,0,Agents($H$4,$H$5,L174,$H$3)/(1-$P$1))</f>
        <v>42.352941176470587</v>
      </c>
      <c r="U174" s="30">
        <f>IF(M174=0,0,Agents($H$4,$H$5,M174,$H$3)/(1-$P$1))</f>
        <v>41.176470588235297</v>
      </c>
      <c r="V174" s="30">
        <f>IF(N174=0,0,Agents($H$4,$H$5,N174,$H$3)/(1-$P$1))</f>
        <v>36.470588235294116</v>
      </c>
      <c r="W174" s="30">
        <f>IF(O174=0,0,Agents($H$4,$H$5,O174,$H$3)/(1-$P$1))</f>
        <v>38.82352941176471</v>
      </c>
      <c r="X174" s="30">
        <f>IF(P174=0,0,Agents($H$4,$H$5,P174,$H$3)/(1-$P$1))</f>
        <v>0</v>
      </c>
    </row>
    <row r="175" spans="1:24" x14ac:dyDescent="0.25">
      <c r="A175" s="7">
        <v>0.5</v>
      </c>
      <c r="B175" s="11"/>
      <c r="C175" s="12">
        <v>5.8558558558558557E-2</v>
      </c>
      <c r="D175" s="12">
        <v>5.6565967940813811E-2</v>
      </c>
      <c r="E175" s="12">
        <v>5.5671623448445375E-2</v>
      </c>
      <c r="F175" s="12">
        <v>5.4839147549884622E-2</v>
      </c>
      <c r="G175" s="12">
        <v>5.8267945364719562E-2</v>
      </c>
      <c r="H175" s="13"/>
      <c r="J175" s="24">
        <f t="shared" si="20"/>
        <v>0</v>
      </c>
      <c r="K175" s="24">
        <f t="shared" si="20"/>
        <v>88.131232684471456</v>
      </c>
      <c r="L175" s="24">
        <f t="shared" si="20"/>
        <v>80.042692746140801</v>
      </c>
      <c r="M175" s="24">
        <f t="shared" si="20"/>
        <v>82.108060284576311</v>
      </c>
      <c r="N175" s="24">
        <f t="shared" si="20"/>
        <v>74.002105785688798</v>
      </c>
      <c r="O175" s="24">
        <f t="shared" si="20"/>
        <v>73.958943304950296</v>
      </c>
      <c r="P175" s="24">
        <f t="shared" si="20"/>
        <v>0</v>
      </c>
      <c r="R175" s="24">
        <f>IF(J175=0,0,Agents($H$4,$H$5,J175,$H$3)/(1-$P$1))</f>
        <v>0</v>
      </c>
      <c r="S175" s="24">
        <f>IF(K175=0,0,Agents($H$4,$H$5,K175,$H$3)/(1-$P$1))</f>
        <v>41.176470588235297</v>
      </c>
      <c r="T175" s="24">
        <f>IF(L175=0,0,Agents($H$4,$H$5,L175,$H$3)/(1-$P$1))</f>
        <v>37.647058823529413</v>
      </c>
      <c r="U175" s="24">
        <f>IF(M175=0,0,Agents($H$4,$H$5,M175,$H$3)/(1-$P$1))</f>
        <v>38.82352941176471</v>
      </c>
      <c r="V175" s="24">
        <f>IF(N175=0,0,Agents($H$4,$H$5,N175,$H$3)/(1-$P$1))</f>
        <v>35.294117647058826</v>
      </c>
      <c r="W175" s="24">
        <f>IF(O175=0,0,Agents($H$4,$H$5,O175,$H$3)/(1-$P$1))</f>
        <v>35.294117647058826</v>
      </c>
      <c r="X175" s="24">
        <f>IF(P175=0,0,Agents($H$4,$H$5,P175,$H$3)/(1-$P$1))</f>
        <v>0</v>
      </c>
    </row>
    <row r="176" spans="1:24" x14ac:dyDescent="0.25">
      <c r="A176" s="8">
        <v>0.52083333333333337</v>
      </c>
      <c r="B176" s="17"/>
      <c r="C176" s="18">
        <v>5.1724137931034482E-2</v>
      </c>
      <c r="D176" s="18">
        <v>5.5332922318125768E-2</v>
      </c>
      <c r="E176" s="18">
        <v>5.7637950104461107E-2</v>
      </c>
      <c r="F176" s="18">
        <v>5.4974888014117006E-2</v>
      </c>
      <c r="G176" s="18">
        <v>5.1583841906422553E-2</v>
      </c>
      <c r="H176" s="19"/>
      <c r="J176" s="30">
        <f t="shared" si="20"/>
        <v>0</v>
      </c>
      <c r="K176" s="30">
        <f t="shared" si="20"/>
        <v>77.845359373816962</v>
      </c>
      <c r="L176" s="30">
        <f t="shared" si="20"/>
        <v>78.297892904263065</v>
      </c>
      <c r="M176" s="30">
        <f t="shared" si="20"/>
        <v>85.008124223987394</v>
      </c>
      <c r="N176" s="30">
        <f t="shared" si="20"/>
        <v>74.185279314861276</v>
      </c>
      <c r="O176" s="30">
        <f t="shared" si="20"/>
        <v>65.474874995654247</v>
      </c>
      <c r="P176" s="30">
        <f t="shared" si="20"/>
        <v>0</v>
      </c>
      <c r="R176" s="30">
        <f>IF(J176=0,0,Agents($H$4,$H$5,J176,$H$3)/(1-$P$1))</f>
        <v>0</v>
      </c>
      <c r="S176" s="30">
        <f>IF(K176=0,0,Agents($H$4,$H$5,K176,$H$3)/(1-$P$1))</f>
        <v>36.470588235294116</v>
      </c>
      <c r="T176" s="30">
        <f>IF(L176=0,0,Agents($H$4,$H$5,L176,$H$3)/(1-$P$1))</f>
        <v>37.647058823529413</v>
      </c>
      <c r="U176" s="30">
        <f>IF(M176=0,0,Agents($H$4,$H$5,M176,$H$3)/(1-$P$1))</f>
        <v>40</v>
      </c>
      <c r="V176" s="30">
        <f>IF(N176=0,0,Agents($H$4,$H$5,N176,$H$3)/(1-$P$1))</f>
        <v>35.294117647058826</v>
      </c>
      <c r="W176" s="30">
        <f>IF(O176=0,0,Agents($H$4,$H$5,O176,$H$3)/(1-$P$1))</f>
        <v>31.764705882352942</v>
      </c>
      <c r="X176" s="30">
        <f>IF(P176=0,0,Agents($H$4,$H$5,P176,$H$3)/(1-$P$1))</f>
        <v>0</v>
      </c>
    </row>
    <row r="177" spans="1:24" x14ac:dyDescent="0.25">
      <c r="A177" s="7">
        <v>0.54166666666666663</v>
      </c>
      <c r="B177" s="11"/>
      <c r="C177" s="12">
        <v>5.4520037278657965E-2</v>
      </c>
      <c r="D177" s="12">
        <v>5.5332922318125768E-2</v>
      </c>
      <c r="E177" s="12">
        <v>5.481135553643849E-2</v>
      </c>
      <c r="F177" s="12">
        <v>5.6332292656440887E-2</v>
      </c>
      <c r="G177" s="12">
        <v>5.4489973844812557E-2</v>
      </c>
      <c r="H177" s="13"/>
      <c r="J177" s="24">
        <f t="shared" si="20"/>
        <v>0</v>
      </c>
      <c r="K177" s="24">
        <f t="shared" si="20"/>
        <v>82.05321663726653</v>
      </c>
      <c r="L177" s="24">
        <f t="shared" si="20"/>
        <v>78.297892904263065</v>
      </c>
      <c r="M177" s="24">
        <f t="shared" si="20"/>
        <v>80.839282311083963</v>
      </c>
      <c r="N177" s="24">
        <f t="shared" si="20"/>
        <v>76.017014606586258</v>
      </c>
      <c r="O177" s="24">
        <f t="shared" si="20"/>
        <v>69.163600347522092</v>
      </c>
      <c r="P177" s="24">
        <f t="shared" si="20"/>
        <v>0</v>
      </c>
      <c r="R177" s="24">
        <f>IF(J177=0,0,Agents($H$4,$H$5,J177,$H$3)/(1-$P$1))</f>
        <v>0</v>
      </c>
      <c r="S177" s="24">
        <f>IF(K177=0,0,Agents($H$4,$H$5,K177,$H$3)/(1-$P$1))</f>
        <v>38.82352941176471</v>
      </c>
      <c r="T177" s="24">
        <f>IF(L177=0,0,Agents($H$4,$H$5,L177,$H$3)/(1-$P$1))</f>
        <v>37.647058823529413</v>
      </c>
      <c r="U177" s="24">
        <f>IF(M177=0,0,Agents($H$4,$H$5,M177,$H$3)/(1-$P$1))</f>
        <v>37.647058823529413</v>
      </c>
      <c r="V177" s="24">
        <f>IF(N177=0,0,Agents($H$4,$H$5,N177,$H$3)/(1-$P$1))</f>
        <v>36.470588235294116</v>
      </c>
      <c r="W177" s="24">
        <f>IF(O177=0,0,Agents($H$4,$H$5,O177,$H$3)/(1-$P$1))</f>
        <v>32.941176470588239</v>
      </c>
      <c r="X177" s="24">
        <f>IF(P177=0,0,Agents($H$4,$H$5,P177,$H$3)/(1-$P$1))</f>
        <v>0</v>
      </c>
    </row>
    <row r="178" spans="1:24" x14ac:dyDescent="0.25">
      <c r="A178" s="8">
        <v>0.5625</v>
      </c>
      <c r="B178" s="17"/>
      <c r="C178" s="18">
        <v>5.778191985088537E-2</v>
      </c>
      <c r="D178" s="18">
        <v>5.5641183723797782E-2</v>
      </c>
      <c r="E178" s="18">
        <v>5.972717217647782E-2</v>
      </c>
      <c r="F178" s="18">
        <v>5.8368399619926702E-2</v>
      </c>
      <c r="G178" s="18">
        <v>6.0592850915431561E-2</v>
      </c>
      <c r="H178" s="19"/>
      <c r="J178" s="30">
        <f t="shared" si="20"/>
        <v>0</v>
      </c>
      <c r="K178" s="30">
        <f t="shared" si="20"/>
        <v>86.962383444624365</v>
      </c>
      <c r="L178" s="30">
        <f t="shared" si="20"/>
        <v>78.734092864732503</v>
      </c>
      <c r="M178" s="30">
        <f t="shared" si="20"/>
        <v>88.089442159611679</v>
      </c>
      <c r="N178" s="30">
        <f t="shared" si="20"/>
        <v>78.764617544173717</v>
      </c>
      <c r="O178" s="30">
        <f t="shared" si="20"/>
        <v>76.909923586444563</v>
      </c>
      <c r="P178" s="30">
        <f t="shared" si="20"/>
        <v>0</v>
      </c>
      <c r="R178" s="30">
        <f>IF(J178=0,0,Agents($H$4,$H$5,J178,$H$3)/(1-$P$1))</f>
        <v>0</v>
      </c>
      <c r="S178" s="30">
        <f>IF(K178=0,0,Agents($H$4,$H$5,K178,$H$3)/(1-$P$1))</f>
        <v>41.176470588235297</v>
      </c>
      <c r="T178" s="30">
        <f>IF(L178=0,0,Agents($H$4,$H$5,L178,$H$3)/(1-$P$1))</f>
        <v>37.647058823529413</v>
      </c>
      <c r="U178" s="30">
        <f>IF(M178=0,0,Agents($H$4,$H$5,M178,$H$3)/(1-$P$1))</f>
        <v>41.176470588235297</v>
      </c>
      <c r="V178" s="30">
        <f>IF(N178=0,0,Agents($H$4,$H$5,N178,$H$3)/(1-$P$1))</f>
        <v>37.647058823529413</v>
      </c>
      <c r="W178" s="30">
        <f>IF(O178=0,0,Agents($H$4,$H$5,O178,$H$3)/(1-$P$1))</f>
        <v>36.470588235294116</v>
      </c>
      <c r="X178" s="30">
        <f>IF(P178=0,0,Agents($H$4,$H$5,P178,$H$3)/(1-$P$1))</f>
        <v>0</v>
      </c>
    </row>
    <row r="179" spans="1:24" x14ac:dyDescent="0.25">
      <c r="A179" s="7">
        <v>0.58333333333333337</v>
      </c>
      <c r="B179" s="11"/>
      <c r="C179" s="12">
        <v>5.591798695246971E-2</v>
      </c>
      <c r="D179" s="12">
        <v>5.6874229346485818E-2</v>
      </c>
      <c r="E179" s="12">
        <v>6.0341649256482735E-2</v>
      </c>
      <c r="F179" s="12">
        <v>6.4476720510384139E-2</v>
      </c>
      <c r="G179" s="12">
        <v>5.9430398140075558E-2</v>
      </c>
      <c r="H179" s="13"/>
      <c r="J179" s="24">
        <f t="shared" si="20"/>
        <v>0</v>
      </c>
      <c r="K179" s="24">
        <f t="shared" si="20"/>
        <v>84.157145268991314</v>
      </c>
      <c r="L179" s="24">
        <f t="shared" si="20"/>
        <v>80.478892706610225</v>
      </c>
      <c r="M179" s="24">
        <f t="shared" si="20"/>
        <v>88.995712140677639</v>
      </c>
      <c r="N179" s="24">
        <f t="shared" si="20"/>
        <v>87.007426356936065</v>
      </c>
      <c r="O179" s="24">
        <f t="shared" si="20"/>
        <v>75.434433445697422</v>
      </c>
      <c r="P179" s="24">
        <f t="shared" si="20"/>
        <v>0</v>
      </c>
      <c r="R179" s="24">
        <f>IF(J179=0,0,Agents($H$4,$H$5,J179,$H$3)/(1-$P$1))</f>
        <v>0</v>
      </c>
      <c r="S179" s="24">
        <f>IF(K179=0,0,Agents($H$4,$H$5,K179,$H$3)/(1-$P$1))</f>
        <v>40</v>
      </c>
      <c r="T179" s="24">
        <f>IF(L179=0,0,Agents($H$4,$H$5,L179,$H$3)/(1-$P$1))</f>
        <v>37.647058823529413</v>
      </c>
      <c r="U179" s="24">
        <f>IF(M179=0,0,Agents($H$4,$H$5,M179,$H$3)/(1-$P$1))</f>
        <v>41.176470588235297</v>
      </c>
      <c r="V179" s="24">
        <f>IF(N179=0,0,Agents($H$4,$H$5,N179,$H$3)/(1-$P$1))</f>
        <v>41.176470588235297</v>
      </c>
      <c r="W179" s="24">
        <f>IF(O179=0,0,Agents($H$4,$H$5,O179,$H$3)/(1-$P$1))</f>
        <v>35.294117647058826</v>
      </c>
      <c r="X179" s="24">
        <f>IF(P179=0,0,Agents($H$4,$H$5,P179,$H$3)/(1-$P$1))</f>
        <v>0</v>
      </c>
    </row>
    <row r="180" spans="1:24" x14ac:dyDescent="0.25">
      <c r="A180" s="8">
        <v>0.60416666666666663</v>
      </c>
      <c r="B180" s="17"/>
      <c r="C180" s="18">
        <v>5.6694625660142904E-2</v>
      </c>
      <c r="D180" s="18">
        <v>6.0573366214549937E-2</v>
      </c>
      <c r="E180" s="18">
        <v>5.9112695096472899E-2</v>
      </c>
      <c r="F180" s="18">
        <v>5.9725804262250576E-2</v>
      </c>
      <c r="G180" s="18">
        <v>5.5797733217088058E-2</v>
      </c>
      <c r="H180" s="19"/>
      <c r="J180" s="30">
        <f t="shared" si="20"/>
        <v>0</v>
      </c>
      <c r="K180" s="30">
        <f t="shared" si="20"/>
        <v>85.32599450883842</v>
      </c>
      <c r="L180" s="30">
        <f t="shared" si="20"/>
        <v>85.713292232243418</v>
      </c>
      <c r="M180" s="30">
        <f t="shared" si="20"/>
        <v>87.183172178545703</v>
      </c>
      <c r="N180" s="30">
        <f t="shared" si="20"/>
        <v>80.596352835898685</v>
      </c>
      <c r="O180" s="30">
        <f t="shared" si="20"/>
        <v>70.823526755862616</v>
      </c>
      <c r="P180" s="30">
        <f t="shared" si="20"/>
        <v>0</v>
      </c>
      <c r="R180" s="30">
        <f>IF(J180=0,0,Agents($H$4,$H$5,J180,$H$3)/(1-$P$1))</f>
        <v>0</v>
      </c>
      <c r="S180" s="30">
        <f>IF(K180=0,0,Agents($H$4,$H$5,K180,$H$3)/(1-$P$1))</f>
        <v>40</v>
      </c>
      <c r="T180" s="30">
        <f>IF(L180=0,0,Agents($H$4,$H$5,L180,$H$3)/(1-$P$1))</f>
        <v>40</v>
      </c>
      <c r="U180" s="30">
        <f>IF(M180=0,0,Agents($H$4,$H$5,M180,$H$3)/(1-$P$1))</f>
        <v>41.176470588235297</v>
      </c>
      <c r="V180" s="30">
        <f>IF(N180=0,0,Agents($H$4,$H$5,N180,$H$3)/(1-$P$1))</f>
        <v>37.647058823529413</v>
      </c>
      <c r="W180" s="30">
        <f>IF(O180=0,0,Agents($H$4,$H$5,O180,$H$3)/(1-$P$1))</f>
        <v>34.117647058823529</v>
      </c>
      <c r="X180" s="30">
        <f>IF(P180=0,0,Agents($H$4,$H$5,P180,$H$3)/(1-$P$1))</f>
        <v>0</v>
      </c>
    </row>
    <row r="181" spans="1:24" x14ac:dyDescent="0.25">
      <c r="A181" s="7">
        <v>0.625</v>
      </c>
      <c r="B181" s="11"/>
      <c r="C181" s="12">
        <v>6.0733146940043489E-2</v>
      </c>
      <c r="D181" s="12">
        <v>5.6720098643649818E-2</v>
      </c>
      <c r="E181" s="12">
        <v>5.6163205112449308E-2</v>
      </c>
      <c r="F181" s="12">
        <v>6.1761911225736391E-2</v>
      </c>
      <c r="G181" s="12">
        <v>5.3036907875617552E-2</v>
      </c>
      <c r="H181" s="13"/>
      <c r="J181" s="24">
        <f t="shared" si="20"/>
        <v>0</v>
      </c>
      <c r="K181" s="24">
        <f t="shared" si="20"/>
        <v>91.404010556043332</v>
      </c>
      <c r="L181" s="24">
        <f t="shared" si="20"/>
        <v>80.260792726375527</v>
      </c>
      <c r="M181" s="24">
        <f t="shared" si="20"/>
        <v>82.833076269429085</v>
      </c>
      <c r="N181" s="24">
        <f t="shared" si="20"/>
        <v>83.34395577348613</v>
      </c>
      <c r="O181" s="24">
        <f t="shared" si="20"/>
        <v>67.319237671588169</v>
      </c>
      <c r="P181" s="24">
        <f t="shared" si="20"/>
        <v>0</v>
      </c>
      <c r="R181" s="24">
        <f>IF(J181=0,0,Agents($H$4,$H$5,J181,$H$3)/(1-$P$1))</f>
        <v>0</v>
      </c>
      <c r="S181" s="24">
        <f>IF(K181=0,0,Agents($H$4,$H$5,K181,$H$3)/(1-$P$1))</f>
        <v>42.352941176470587</v>
      </c>
      <c r="T181" s="24">
        <f>IF(L181=0,0,Agents($H$4,$H$5,L181,$H$3)/(1-$P$1))</f>
        <v>37.647058823529413</v>
      </c>
      <c r="U181" s="24">
        <f>IF(M181=0,0,Agents($H$4,$H$5,M181,$H$3)/(1-$P$1))</f>
        <v>38.82352941176471</v>
      </c>
      <c r="V181" s="24">
        <f>IF(N181=0,0,Agents($H$4,$H$5,N181,$H$3)/(1-$P$1))</f>
        <v>38.82352941176471</v>
      </c>
      <c r="W181" s="24">
        <f>IF(O181=0,0,Agents($H$4,$H$5,O181,$H$3)/(1-$P$1))</f>
        <v>32.941176470588239</v>
      </c>
      <c r="X181" s="24">
        <f>IF(P181=0,0,Agents($H$4,$H$5,P181,$H$3)/(1-$P$1))</f>
        <v>0</v>
      </c>
    </row>
    <row r="182" spans="1:24" x14ac:dyDescent="0.25">
      <c r="A182" s="8">
        <v>0.64583333333333337</v>
      </c>
      <c r="B182" s="17"/>
      <c r="C182" s="18">
        <v>5.6539297918608261E-2</v>
      </c>
      <c r="D182" s="18">
        <v>5.7336621454993832E-2</v>
      </c>
      <c r="E182" s="18">
        <v>5.3213715128425709E-2</v>
      </c>
      <c r="F182" s="18">
        <v>5.6060811727976112E-2</v>
      </c>
      <c r="G182" s="18">
        <v>5.4344667247893053E-2</v>
      </c>
      <c r="H182" s="19"/>
      <c r="J182" s="30">
        <f t="shared" si="20"/>
        <v>0</v>
      </c>
      <c r="K182" s="30">
        <f t="shared" si="20"/>
        <v>85.092224660868993</v>
      </c>
      <c r="L182" s="30">
        <f t="shared" si="20"/>
        <v>81.133192647314374</v>
      </c>
      <c r="M182" s="30">
        <f t="shared" si="20"/>
        <v>78.482980360312453</v>
      </c>
      <c r="N182" s="30">
        <f t="shared" si="20"/>
        <v>75.650667548241259</v>
      </c>
      <c r="O182" s="30">
        <f t="shared" si="20"/>
        <v>68.979164079928694</v>
      </c>
      <c r="P182" s="30">
        <f t="shared" si="20"/>
        <v>0</v>
      </c>
      <c r="R182" s="30">
        <f>IF(J182=0,0,Agents($H$4,$H$5,J182,$H$3)/(1-$P$1))</f>
        <v>0</v>
      </c>
      <c r="S182" s="30">
        <f>IF(K182=0,0,Agents($H$4,$H$5,K182,$H$3)/(1-$P$1))</f>
        <v>40</v>
      </c>
      <c r="T182" s="30">
        <f>IF(L182=0,0,Agents($H$4,$H$5,L182,$H$3)/(1-$P$1))</f>
        <v>38.82352941176471</v>
      </c>
      <c r="U182" s="30">
        <f>IF(M182=0,0,Agents($H$4,$H$5,M182,$H$3)/(1-$P$1))</f>
        <v>37.647058823529413</v>
      </c>
      <c r="V182" s="30">
        <f>IF(N182=0,0,Agents($H$4,$H$5,N182,$H$3)/(1-$P$1))</f>
        <v>36.470588235294116</v>
      </c>
      <c r="W182" s="30">
        <f>IF(O182=0,0,Agents($H$4,$H$5,O182,$H$3)/(1-$P$1))</f>
        <v>32.941176470588239</v>
      </c>
      <c r="X182" s="30">
        <f>IF(P182=0,0,Agents($H$4,$H$5,P182,$H$3)/(1-$P$1))</f>
        <v>0</v>
      </c>
    </row>
    <row r="183" spans="1:24" x14ac:dyDescent="0.25">
      <c r="A183" s="7">
        <v>0.66666666666666663</v>
      </c>
      <c r="B183" s="11"/>
      <c r="C183" s="12">
        <v>5.3432743087915499E-2</v>
      </c>
      <c r="D183" s="12">
        <v>4.7163995067817509E-2</v>
      </c>
      <c r="E183" s="12">
        <v>4.8789480152390319E-2</v>
      </c>
      <c r="F183" s="12">
        <v>5.2124338265236866E-2</v>
      </c>
      <c r="G183" s="12">
        <v>4.1993606509735541E-2</v>
      </c>
      <c r="H183" s="13"/>
      <c r="J183" s="24">
        <f t="shared" si="20"/>
        <v>0</v>
      </c>
      <c r="K183" s="24">
        <f t="shared" si="20"/>
        <v>80.416827701480585</v>
      </c>
      <c r="L183" s="24">
        <f t="shared" si="20"/>
        <v>66.73859395182312</v>
      </c>
      <c r="M183" s="24">
        <f t="shared" si="20"/>
        <v>71.957836496637526</v>
      </c>
      <c r="N183" s="24">
        <f t="shared" si="20"/>
        <v>70.338635202238848</v>
      </c>
      <c r="O183" s="24">
        <f t="shared" si="20"/>
        <v>53.302081334490353</v>
      </c>
      <c r="P183" s="24">
        <f t="shared" si="20"/>
        <v>0</v>
      </c>
      <c r="R183" s="24">
        <f>IF(J183=0,0,Agents($H$4,$H$5,J183,$H$3)/(1-$P$1))</f>
        <v>0</v>
      </c>
      <c r="S183" s="24">
        <f>IF(K183=0,0,Agents($H$4,$H$5,K183,$H$3)/(1-$P$1))</f>
        <v>37.647058823529413</v>
      </c>
      <c r="T183" s="24">
        <f>IF(L183=0,0,Agents($H$4,$H$5,L183,$H$3)/(1-$P$1))</f>
        <v>31.764705882352942</v>
      </c>
      <c r="U183" s="24">
        <f>IF(M183=0,0,Agents($H$4,$H$5,M183,$H$3)/(1-$P$1))</f>
        <v>34.117647058823529</v>
      </c>
      <c r="V183" s="24">
        <f>IF(N183=0,0,Agents($H$4,$H$5,N183,$H$3)/(1-$P$1))</f>
        <v>34.117647058823529</v>
      </c>
      <c r="W183" s="24">
        <f>IF(O183=0,0,Agents($H$4,$H$5,O183,$H$3)/(1-$P$1))</f>
        <v>25.882352941176471</v>
      </c>
      <c r="X183" s="24">
        <f>IF(P183=0,0,Agents($H$4,$H$5,P183,$H$3)/(1-$P$1))</f>
        <v>0</v>
      </c>
    </row>
    <row r="184" spans="1:24" x14ac:dyDescent="0.25">
      <c r="A184" s="8">
        <v>0.6875</v>
      </c>
      <c r="B184" s="17"/>
      <c r="C184" s="18">
        <v>4.4423734078906492E-2</v>
      </c>
      <c r="D184" s="18">
        <v>3.5912453760789151E-2</v>
      </c>
      <c r="E184" s="18">
        <v>3.8466265208307732E-2</v>
      </c>
      <c r="F184" s="18">
        <v>3.8143070449300938E-2</v>
      </c>
      <c r="G184" s="18">
        <v>3.0223772159256031E-2</v>
      </c>
      <c r="H184" s="19"/>
      <c r="J184" s="30">
        <f t="shared" si="20"/>
        <v>0</v>
      </c>
      <c r="K184" s="30">
        <f t="shared" si="20"/>
        <v>66.858176519254201</v>
      </c>
      <c r="L184" s="30">
        <f t="shared" si="20"/>
        <v>50.817295394688848</v>
      </c>
      <c r="M184" s="30">
        <f t="shared" si="20"/>
        <v>56.732500814729327</v>
      </c>
      <c r="N184" s="30">
        <f t="shared" si="20"/>
        <v>51.471761697471656</v>
      </c>
      <c r="O184" s="30">
        <f t="shared" si="20"/>
        <v>38.362743659425583</v>
      </c>
      <c r="P184" s="30">
        <f t="shared" si="20"/>
        <v>0</v>
      </c>
      <c r="R184" s="30">
        <f>IF(J184=0,0,Agents($H$4,$H$5,J184,$H$3)/(1-$P$1))</f>
        <v>0</v>
      </c>
      <c r="S184" s="30">
        <f>IF(K184=0,0,Agents($H$4,$H$5,K184,$H$3)/(1-$P$1))</f>
        <v>31.764705882352942</v>
      </c>
      <c r="T184" s="30">
        <f>IF(L184=0,0,Agents($H$4,$H$5,L184,$H$3)/(1-$P$1))</f>
        <v>24.705882352941178</v>
      </c>
      <c r="U184" s="30">
        <f>IF(M184=0,0,Agents($H$4,$H$5,M184,$H$3)/(1-$P$1))</f>
        <v>28.235294117647058</v>
      </c>
      <c r="V184" s="30">
        <f>IF(N184=0,0,Agents($H$4,$H$5,N184,$H$3)/(1-$P$1))</f>
        <v>25.882352941176471</v>
      </c>
      <c r="W184" s="30">
        <f>IF(O184=0,0,Agents($H$4,$H$5,O184,$H$3)/(1-$P$1))</f>
        <v>20</v>
      </c>
      <c r="X184" s="30">
        <f>IF(P184=0,0,Agents($H$4,$H$5,P184,$H$3)/(1-$P$1))</f>
        <v>0</v>
      </c>
    </row>
    <row r="185" spans="1:24" x14ac:dyDescent="0.25">
      <c r="A185" s="7">
        <v>0.70833333333333337</v>
      </c>
      <c r="B185" s="11"/>
      <c r="C185" s="12">
        <v>2.2988505747126436E-2</v>
      </c>
      <c r="D185" s="12">
        <v>2.2348951911220716E-2</v>
      </c>
      <c r="E185" s="12">
        <v>1.9417475728155338E-2</v>
      </c>
      <c r="F185" s="12">
        <v>2.4704764490294556E-2</v>
      </c>
      <c r="G185" s="12">
        <v>1.4675966288869515E-2</v>
      </c>
      <c r="H185" s="13"/>
      <c r="J185" s="24">
        <f t="shared" si="20"/>
        <v>0</v>
      </c>
      <c r="K185" s="24">
        <f t="shared" si="20"/>
        <v>34.597937499474206</v>
      </c>
      <c r="L185" s="24">
        <f t="shared" si="20"/>
        <v>31.624497134033831</v>
      </c>
      <c r="M185" s="24">
        <f t="shared" si="20"/>
        <v>28.638131401684451</v>
      </c>
      <c r="N185" s="24">
        <f t="shared" si="20"/>
        <v>33.337582309394456</v>
      </c>
      <c r="O185" s="24">
        <f t="shared" si="20"/>
        <v>18.628063026932615</v>
      </c>
      <c r="P185" s="24">
        <f t="shared" si="20"/>
        <v>0</v>
      </c>
      <c r="R185" s="24">
        <f>IF(J185=0,0,Agents($H$4,$H$5,J185,$H$3)/(1-$P$1))</f>
        <v>0</v>
      </c>
      <c r="S185" s="24">
        <f>IF(K185=0,0,Agents($H$4,$H$5,K185,$H$3)/(1-$P$1))</f>
        <v>17.647058823529413</v>
      </c>
      <c r="T185" s="24">
        <f>IF(L185=0,0,Agents($H$4,$H$5,L185,$H$3)/(1-$P$1))</f>
        <v>16.47058823529412</v>
      </c>
      <c r="U185" s="24">
        <f>IF(M185=0,0,Agents($H$4,$H$5,M185,$H$3)/(1-$P$1))</f>
        <v>15.294117647058824</v>
      </c>
      <c r="V185" s="24">
        <f>IF(N185=0,0,Agents($H$4,$H$5,N185,$H$3)/(1-$P$1))</f>
        <v>17.647058823529413</v>
      </c>
      <c r="W185" s="24">
        <f>IF(O185=0,0,Agents($H$4,$H$5,O185,$H$3)/(1-$P$1))</f>
        <v>10.588235294117647</v>
      </c>
      <c r="X185" s="24">
        <f>IF(P185=0,0,Agents($H$4,$H$5,P185,$H$3)/(1-$P$1))</f>
        <v>0</v>
      </c>
    </row>
    <row r="186" spans="1:24" x14ac:dyDescent="0.25">
      <c r="A186" s="8">
        <v>0.72916666666666663</v>
      </c>
      <c r="B186" s="17"/>
      <c r="C186" s="18">
        <v>1.3668841255048152E-2</v>
      </c>
      <c r="D186" s="18">
        <v>9.7102342786683105E-3</v>
      </c>
      <c r="E186" s="18">
        <v>1.1552169104092418E-2</v>
      </c>
      <c r="F186" s="18">
        <v>1.2080901316682503E-2</v>
      </c>
      <c r="G186" s="18">
        <v>1.0462074978204011E-2</v>
      </c>
      <c r="H186" s="19"/>
      <c r="J186" s="30">
        <f t="shared" si="20"/>
        <v>0</v>
      </c>
      <c r="K186" s="30">
        <f t="shared" si="20"/>
        <v>20.571746621308989</v>
      </c>
      <c r="L186" s="30">
        <f t="shared" si="20"/>
        <v>13.740298754787112</v>
      </c>
      <c r="M186" s="30">
        <f t="shared" si="20"/>
        <v>17.037875644040117</v>
      </c>
      <c r="N186" s="30">
        <f t="shared" si="20"/>
        <v>16.302444096352232</v>
      </c>
      <c r="O186" s="30">
        <f t="shared" si="20"/>
        <v>13.279411266724241</v>
      </c>
      <c r="P186" s="30">
        <f t="shared" si="20"/>
        <v>0</v>
      </c>
      <c r="R186" s="30">
        <f>IF(J186=0,0,Agents($H$4,$H$5,J186,$H$3)/(1-$P$1))</f>
        <v>0</v>
      </c>
      <c r="S186" s="30">
        <f>IF(K186=0,0,Agents($H$4,$H$5,K186,$H$3)/(1-$P$1))</f>
        <v>11.764705882352942</v>
      </c>
      <c r="T186" s="30">
        <f>IF(L186=0,0,Agents($H$4,$H$5,L186,$H$3)/(1-$P$1))</f>
        <v>8.2352941176470598</v>
      </c>
      <c r="U186" s="30">
        <f>IF(M186=0,0,Agents($H$4,$H$5,M186,$H$3)/(1-$P$1))</f>
        <v>10.588235294117647</v>
      </c>
      <c r="V186" s="30">
        <f>IF(N186=0,0,Agents($H$4,$H$5,N186,$H$3)/(1-$P$1))</f>
        <v>9.4117647058823533</v>
      </c>
      <c r="W186" s="30">
        <f>IF(O186=0,0,Agents($H$4,$H$5,O186,$H$3)/(1-$P$1))</f>
        <v>8.2352941176470598</v>
      </c>
      <c r="X186" s="30">
        <f>IF(P186=0,0,Agents($H$4,$H$5,P186,$H$3)/(1-$P$1))</f>
        <v>0</v>
      </c>
    </row>
    <row r="187" spans="1:24" x14ac:dyDescent="0.25">
      <c r="A187" s="7">
        <v>0.75</v>
      </c>
      <c r="B187" s="11"/>
      <c r="C187" s="12">
        <v>7.1450761105933524E-3</v>
      </c>
      <c r="D187" s="12">
        <v>5.0863131935881632E-3</v>
      </c>
      <c r="E187" s="12">
        <v>3.1952808160255622E-3</v>
      </c>
      <c r="F187" s="12">
        <v>4.4794353196687935E-3</v>
      </c>
      <c r="G187" s="12">
        <v>2.7608253414705027E-3</v>
      </c>
      <c r="H187" s="13"/>
      <c r="J187" s="24">
        <f t="shared" si="20"/>
        <v>0</v>
      </c>
      <c r="K187" s="24">
        <f t="shared" si="20"/>
        <v>10.753413006593336</v>
      </c>
      <c r="L187" s="24">
        <f t="shared" si="20"/>
        <v>7.1972993477456315</v>
      </c>
      <c r="M187" s="24">
        <f t="shared" si="20"/>
        <v>4.7126039015430115</v>
      </c>
      <c r="N187" s="24">
        <f t="shared" si="20"/>
        <v>6.0447264626924015</v>
      </c>
      <c r="O187" s="24">
        <f t="shared" si="20"/>
        <v>3.5042890842744523</v>
      </c>
      <c r="P187" s="24">
        <f t="shared" si="20"/>
        <v>0</v>
      </c>
      <c r="R187" s="24">
        <f>IF(J187=0,0,Agents($H$4,$H$5,J187,$H$3)/(1-$P$1))</f>
        <v>0</v>
      </c>
      <c r="S187" s="24">
        <f>IF(K187=0,0,Agents($H$4,$H$5,K187,$H$3)/(1-$P$1))</f>
        <v>7.0588235294117645</v>
      </c>
      <c r="T187" s="24">
        <f>IF(L187=0,0,Agents($H$4,$H$5,L187,$H$3)/(1-$P$1))</f>
        <v>5.882352941176471</v>
      </c>
      <c r="U187" s="24">
        <f>IF(M187=0,0,Agents($H$4,$H$5,M187,$H$3)/(1-$P$1))</f>
        <v>4.7058823529411766</v>
      </c>
      <c r="V187" s="24">
        <f>IF(N187=0,0,Agents($H$4,$H$5,N187,$H$3)/(1-$P$1))</f>
        <v>4.7058823529411766</v>
      </c>
      <c r="W187" s="24">
        <f>IF(O187=0,0,Agents($H$4,$H$5,O187,$H$3)/(1-$P$1))</f>
        <v>3.5294117647058822</v>
      </c>
      <c r="X187" s="24">
        <f>IF(P187=0,0,Agents($H$4,$H$5,P187,$H$3)/(1-$P$1))</f>
        <v>0</v>
      </c>
    </row>
    <row r="188" spans="1:24" x14ac:dyDescent="0.25">
      <c r="A188" s="8">
        <v>0.77083333333333337</v>
      </c>
      <c r="B188" s="17"/>
      <c r="C188" s="18">
        <v>3.2618825722273998E-3</v>
      </c>
      <c r="D188" s="18">
        <v>2.003699136868064E-3</v>
      </c>
      <c r="E188" s="18">
        <v>1.5976404080127811E-3</v>
      </c>
      <c r="F188" s="18">
        <v>2.5790688204153658E-3</v>
      </c>
      <c r="G188" s="18">
        <v>2.0342923568730021E-3</v>
      </c>
      <c r="H188" s="19"/>
      <c r="J188" s="30">
        <f t="shared" si="20"/>
        <v>0</v>
      </c>
      <c r="K188" s="30">
        <f t="shared" si="20"/>
        <v>4.9091668073578267</v>
      </c>
      <c r="L188" s="30">
        <f t="shared" si="20"/>
        <v>2.8352997430513089</v>
      </c>
      <c r="M188" s="30">
        <f t="shared" si="20"/>
        <v>2.3563019507715057</v>
      </c>
      <c r="N188" s="30">
        <f t="shared" si="20"/>
        <v>3.4802970542774432</v>
      </c>
      <c r="O188" s="30">
        <f t="shared" si="20"/>
        <v>2.5821077463074915</v>
      </c>
      <c r="P188" s="30">
        <f t="shared" si="20"/>
        <v>0</v>
      </c>
      <c r="R188" s="30">
        <f>IF(J188=0,0,Agents($H$4,$H$5,J188,$H$3)/(1-$P$1))</f>
        <v>0</v>
      </c>
      <c r="S188" s="30">
        <f>IF(K188=0,0,Agents($H$4,$H$5,K188,$H$3)/(1-$P$1))</f>
        <v>4.7058823529411766</v>
      </c>
      <c r="T188" s="30">
        <f>IF(L188=0,0,Agents($H$4,$H$5,L188,$H$3)/(1-$P$1))</f>
        <v>3.5294117647058822</v>
      </c>
      <c r="U188" s="30">
        <f>IF(M188=0,0,Agents($H$4,$H$5,M188,$H$3)/(1-$P$1))</f>
        <v>2.3529411764705883</v>
      </c>
      <c r="V188" s="30">
        <f>IF(N188=0,0,Agents($H$4,$H$5,N188,$H$3)/(1-$P$1))</f>
        <v>3.5294117647058822</v>
      </c>
      <c r="W188" s="30">
        <f>IF(O188=0,0,Agents($H$4,$H$5,O188,$H$3)/(1-$P$1))</f>
        <v>3.5294117647058822</v>
      </c>
      <c r="X188" s="30">
        <f>IF(P188=0,0,Agents($H$4,$H$5,P188,$H$3)/(1-$P$1))</f>
        <v>0</v>
      </c>
    </row>
    <row r="189" spans="1:24" x14ac:dyDescent="0.25">
      <c r="A189" s="7">
        <v>0.79166666666666663</v>
      </c>
      <c r="B189" s="11"/>
      <c r="C189" s="12">
        <v>9.3196644920782849E-4</v>
      </c>
      <c r="D189" s="12">
        <v>4.623921085080148E-4</v>
      </c>
      <c r="E189" s="12">
        <v>7.3737249600589903E-4</v>
      </c>
      <c r="F189" s="12">
        <v>5.4296185692955066E-4</v>
      </c>
      <c r="G189" s="12">
        <v>1.3077593722755014E-3</v>
      </c>
      <c r="H189" s="13"/>
      <c r="J189" s="24">
        <f t="shared" si="20"/>
        <v>0</v>
      </c>
      <c r="K189" s="24">
        <f t="shared" si="20"/>
        <v>1.4026190878165219</v>
      </c>
      <c r="L189" s="24">
        <f t="shared" si="20"/>
        <v>0.65429994070414821</v>
      </c>
      <c r="M189" s="24">
        <f t="shared" si="20"/>
        <v>1.0875239772791565</v>
      </c>
      <c r="N189" s="24">
        <f t="shared" si="20"/>
        <v>0.73269411668998796</v>
      </c>
      <c r="O189" s="24">
        <f t="shared" si="20"/>
        <v>1.6599264083405301</v>
      </c>
      <c r="P189" s="24">
        <f t="shared" si="20"/>
        <v>0</v>
      </c>
      <c r="R189" s="24">
        <f>IF(J189=0,0,Agents($H$4,$H$5,J189,$H$3)/(1-$P$1))</f>
        <v>0</v>
      </c>
      <c r="S189" s="24">
        <f>IF(K189=0,0,Agents($H$4,$H$5,K189,$H$3)/(1-$P$1))</f>
        <v>2.3529411764705883</v>
      </c>
      <c r="T189" s="24">
        <f>IF(L189=0,0,Agents($H$4,$H$5,L189,$H$3)/(1-$P$1))</f>
        <v>1.1764705882352942</v>
      </c>
      <c r="U189" s="24">
        <f>IF(M189=0,0,Agents($H$4,$H$5,M189,$H$3)/(1-$P$1))</f>
        <v>2.3529411764705883</v>
      </c>
      <c r="V189" s="24">
        <f>IF(N189=0,0,Agents($H$4,$H$5,N189,$H$3)/(1-$P$1))</f>
        <v>2.3529411764705883</v>
      </c>
      <c r="W189" s="24">
        <f>IF(O189=0,0,Agents($H$4,$H$5,O189,$H$3)/(1-$P$1))</f>
        <v>2.3529411764705883</v>
      </c>
      <c r="X189" s="24">
        <f>IF(P189=0,0,Agents($H$4,$H$5,P189,$H$3)/(1-$P$1))</f>
        <v>0</v>
      </c>
    </row>
    <row r="190" spans="1:24" x14ac:dyDescent="0.25">
      <c r="A190" s="9">
        <v>0.8125</v>
      </c>
      <c r="B190" s="17"/>
      <c r="C190" s="18">
        <v>1.5532774153463808E-4</v>
      </c>
      <c r="D190" s="18">
        <v>1.5413070283600493E-4</v>
      </c>
      <c r="E190" s="18">
        <v>0</v>
      </c>
      <c r="F190" s="18">
        <v>5.4296185692955066E-4</v>
      </c>
      <c r="G190" s="18">
        <v>4.3591979075850045E-4</v>
      </c>
      <c r="H190" s="19"/>
      <c r="J190" s="30">
        <f t="shared" si="20"/>
        <v>0</v>
      </c>
      <c r="K190" s="30">
        <f t="shared" si="20"/>
        <v>0.2337698479694203</v>
      </c>
      <c r="L190" s="30">
        <f t="shared" si="20"/>
        <v>0.21809998023471608</v>
      </c>
      <c r="M190" s="30">
        <f t="shared" si="20"/>
        <v>0</v>
      </c>
      <c r="N190" s="30">
        <f t="shared" si="20"/>
        <v>0.73269411668998796</v>
      </c>
      <c r="O190" s="30">
        <f t="shared" si="20"/>
        <v>0.55330880278017669</v>
      </c>
      <c r="P190" s="30">
        <f t="shared" si="20"/>
        <v>0</v>
      </c>
      <c r="R190" s="30">
        <f>IF(J190=0,0,Agents($H$4,$H$5,J190,$H$3)/(1-$P$1))</f>
        <v>0</v>
      </c>
      <c r="S190" s="30">
        <f>IF(K190=0,0,Agents($H$4,$H$5,K190,$H$3)/(1-$P$1))</f>
        <v>1.1764705882352942</v>
      </c>
      <c r="T190" s="30">
        <f>IF(L190=0,0,Agents($H$4,$H$5,L190,$H$3)/(1-$P$1))</f>
        <v>1.1764705882352942</v>
      </c>
      <c r="U190" s="30">
        <f>IF(M190=0,0,Agents($H$4,$H$5,M190,$H$3)/(1-$P$1))</f>
        <v>0</v>
      </c>
      <c r="V190" s="30">
        <f>IF(N190=0,0,Agents($H$4,$H$5,N190,$H$3)/(1-$P$1))</f>
        <v>2.3529411764705883</v>
      </c>
      <c r="W190" s="30">
        <f>IF(O190=0,0,Agents($H$4,$H$5,O190,$H$3)/(1-$P$1))</f>
        <v>1.1764705882352942</v>
      </c>
      <c r="X190" s="30">
        <f>IF(P190=0,0,Agents($H$4,$H$5,P190,$H$3)/(1-$P$1))</f>
        <v>0</v>
      </c>
    </row>
    <row r="191" spans="1:24" x14ac:dyDescent="0.25">
      <c r="A191" s="9">
        <v>0.85416666666666696</v>
      </c>
      <c r="B191" s="53"/>
      <c r="C191" s="54">
        <v>0</v>
      </c>
      <c r="D191" s="54">
        <v>0</v>
      </c>
      <c r="E191" s="54">
        <v>1.2289541600098315E-4</v>
      </c>
      <c r="F191" s="54">
        <v>0</v>
      </c>
      <c r="G191" s="54">
        <v>1.4530659691950015E-4</v>
      </c>
      <c r="H191" s="55"/>
      <c r="J191" s="30">
        <f t="shared" ref="J191:P192" si="21">B191*J$193</f>
        <v>0</v>
      </c>
      <c r="K191" s="30">
        <f t="shared" si="21"/>
        <v>0</v>
      </c>
      <c r="L191" s="30">
        <f t="shared" si="21"/>
        <v>0</v>
      </c>
      <c r="M191" s="30">
        <f t="shared" si="21"/>
        <v>0.18125399621319271</v>
      </c>
      <c r="N191" s="30">
        <f t="shared" si="21"/>
        <v>0</v>
      </c>
      <c r="O191" s="30">
        <f t="shared" si="21"/>
        <v>0.18443626759339224</v>
      </c>
      <c r="P191" s="30">
        <f t="shared" si="21"/>
        <v>0</v>
      </c>
      <c r="R191" s="30">
        <f>IF(J191=0,0,Agents($H$4,$H$5,J191,$H$3)/(1-$P$1))</f>
        <v>0</v>
      </c>
      <c r="S191" s="30">
        <f>IF(K191=0,0,Agents($H$4,$H$5,K191,$H$3)/(1-$P$1))</f>
        <v>0</v>
      </c>
      <c r="T191" s="30">
        <f>IF(L191=0,0,Agents($H$4,$H$5,L191,$H$3)/(1-$P$1))</f>
        <v>0</v>
      </c>
      <c r="U191" s="30">
        <f>IF(M191=0,0,Agents($H$4,$H$5,M191,$H$3)/(1-$P$1))</f>
        <v>1.1764705882352942</v>
      </c>
      <c r="V191" s="30">
        <f>IF(N191=0,0,Agents($H$4,$H$5,N191,$H$3)/(1-$P$1))</f>
        <v>0</v>
      </c>
      <c r="W191" s="30">
        <f>IF(O191=0,0,Agents($H$4,$H$5,O191,$H$3)/(1-$P$1))</f>
        <v>1.1764705882352942</v>
      </c>
      <c r="X191" s="30">
        <f>IF(P191=0,0,Agents($H$4,$H$5,P191,$H$3)/(1-$P$1))</f>
        <v>0</v>
      </c>
    </row>
    <row r="192" spans="1:24" x14ac:dyDescent="0.25">
      <c r="A192" s="9">
        <v>0.89583333333333304</v>
      </c>
      <c r="B192" s="53"/>
      <c r="C192" s="54">
        <v>3.1065548306927616E-4</v>
      </c>
      <c r="D192" s="54">
        <v>1.5413070283600493E-4</v>
      </c>
      <c r="E192" s="54">
        <v>1.2289541600098315E-4</v>
      </c>
      <c r="F192" s="54">
        <v>0</v>
      </c>
      <c r="G192" s="54">
        <v>0</v>
      </c>
      <c r="H192" s="55"/>
      <c r="J192" s="30">
        <f t="shared" si="21"/>
        <v>0</v>
      </c>
      <c r="K192" s="30">
        <f t="shared" si="21"/>
        <v>0.46753969593884059</v>
      </c>
      <c r="L192" s="30">
        <f t="shared" si="21"/>
        <v>0.21809998023471608</v>
      </c>
      <c r="M192" s="30">
        <f t="shared" si="21"/>
        <v>0.18125399621319271</v>
      </c>
      <c r="N192" s="30">
        <f t="shared" si="21"/>
        <v>0</v>
      </c>
      <c r="O192" s="30">
        <f t="shared" si="21"/>
        <v>0</v>
      </c>
      <c r="P192" s="30">
        <f t="shared" si="21"/>
        <v>0</v>
      </c>
      <c r="R192" s="30">
        <f>IF(J192=0,0,Agents($H$4,$H$5,J192,$H$3)/(1-$P$1))</f>
        <v>0</v>
      </c>
      <c r="S192" s="30">
        <f>IF(K192=0,0,Agents($H$4,$H$5,K192,$H$3)/(1-$P$1))</f>
        <v>1.1764705882352942</v>
      </c>
      <c r="T192" s="30">
        <f>IF(L192=0,0,Agents($H$4,$H$5,L192,$H$3)/(1-$P$1))</f>
        <v>1.1764705882352942</v>
      </c>
      <c r="U192" s="30">
        <f>IF(M192=0,0,Agents($H$4,$H$5,M192,$H$3)/(1-$P$1))</f>
        <v>1.1764705882352942</v>
      </c>
      <c r="V192" s="30">
        <f>IF(N192=0,0,Agents($H$4,$H$5,N192,$H$3)/(1-$P$1))</f>
        <v>0</v>
      </c>
      <c r="W192" s="30">
        <f>IF(O192=0,0,Agents($H$4,$H$5,O192,$H$3)/(1-$P$1))</f>
        <v>0</v>
      </c>
      <c r="X192" s="30">
        <f>IF(P192=0,0,Agents($H$4,$H$5,P192,$H$3)/(1-$P$1))</f>
        <v>0</v>
      </c>
    </row>
    <row r="193" spans="1:24" x14ac:dyDescent="0.25">
      <c r="B193" s="14"/>
      <c r="C193" s="15">
        <v>0.21458344477180691</v>
      </c>
      <c r="D193" s="15">
        <v>0.20175449228422859</v>
      </c>
      <c r="E193" s="15">
        <v>0.21028517325078344</v>
      </c>
      <c r="F193" s="15">
        <v>0.19240224223257243</v>
      </c>
      <c r="G193" s="15">
        <v>0.1809746474606086</v>
      </c>
      <c r="H193" s="16"/>
      <c r="J193" s="27">
        <f t="shared" ref="J193:P193" si="22">$H$2*B193/SUM($B$193:$H$193)</f>
        <v>0</v>
      </c>
      <c r="K193" s="27">
        <f t="shared" si="22"/>
        <v>1505.010281227128</v>
      </c>
      <c r="L193" s="27">
        <f t="shared" si="22"/>
        <v>1415.0326717628379</v>
      </c>
      <c r="M193" s="27">
        <f t="shared" si="22"/>
        <v>1474.8637671867493</v>
      </c>
      <c r="N193" s="27">
        <f t="shared" si="22"/>
        <v>1349.4393894137854</v>
      </c>
      <c r="O193" s="27">
        <f t="shared" si="22"/>
        <v>1269.2903935777254</v>
      </c>
      <c r="P193" s="27">
        <f t="shared" si="22"/>
        <v>0</v>
      </c>
      <c r="R193" s="26">
        <f t="shared" ref="R193:X193" si="23">(SUM(R167:R192)/2)/$C$6</f>
        <v>0</v>
      </c>
      <c r="S193" s="26">
        <f t="shared" si="23"/>
        <v>45.147058823529406</v>
      </c>
      <c r="T193" s="26">
        <f t="shared" si="23"/>
        <v>42.647058823529406</v>
      </c>
      <c r="U193" s="26">
        <f t="shared" si="23"/>
        <v>44.338235294117645</v>
      </c>
      <c r="V193" s="26">
        <f t="shared" si="23"/>
        <v>41.102941176470594</v>
      </c>
      <c r="W193" s="26">
        <f t="shared" si="23"/>
        <v>38.676470588235297</v>
      </c>
      <c r="X193" s="26">
        <f t="shared" si="23"/>
        <v>0</v>
      </c>
    </row>
    <row r="194" spans="1:24" x14ac:dyDescent="0.25">
      <c r="R194" s="32">
        <f>SUM(S193:W193)/5</f>
        <v>42.382352941176478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11"/>
      <c r="C198" s="12">
        <v>1.6775396085740912E-2</v>
      </c>
      <c r="D198" s="12">
        <v>2.1732429099876695E-2</v>
      </c>
      <c r="E198" s="12">
        <v>2.2612756544180903E-2</v>
      </c>
      <c r="F198" s="12">
        <v>2.0768291027555313E-2</v>
      </c>
      <c r="G198" s="12">
        <v>2.1650682941005521E-2</v>
      </c>
      <c r="H198" s="13"/>
      <c r="J198" s="24">
        <f t="shared" ref="J198:P221" si="24">B198*J$224</f>
        <v>0</v>
      </c>
      <c r="K198" s="24">
        <f t="shared" si="24"/>
        <v>24.647388783850303</v>
      </c>
      <c r="L198" s="24">
        <f t="shared" si="24"/>
        <v>30.0215703018937</v>
      </c>
      <c r="M198" s="24">
        <f t="shared" si="24"/>
        <v>32.55847682802392</v>
      </c>
      <c r="N198" s="24">
        <f t="shared" si="24"/>
        <v>27.35979314337407</v>
      </c>
      <c r="O198" s="24">
        <f t="shared" si="24"/>
        <v>26.828182935796569</v>
      </c>
      <c r="P198" s="24">
        <f t="shared" si="24"/>
        <v>0</v>
      </c>
      <c r="R198" s="24">
        <f>IF(J198=0,0,Agents($I$4,$I$5,J198,$I$3)/(1-$P$1))</f>
        <v>0</v>
      </c>
      <c r="S198" s="24">
        <f>IF(K198=0,0,Agents($I$4,$I$5,K198,$I$3)/(1-$P$1))</f>
        <v>14.117647058823529</v>
      </c>
      <c r="T198" s="24">
        <f>IF(L198=0,0,Agents($I$4,$I$5,L198,$I$3)/(1-$P$1))</f>
        <v>16.47058823529412</v>
      </c>
      <c r="U198" s="24">
        <f>IF(M198=0,0,Agents($I$4,$I$5,M198,$I$3)/(1-$P$1))</f>
        <v>17.647058823529413</v>
      </c>
      <c r="V198" s="24">
        <f>IF(N198=0,0,Agents($I$4,$I$5,N198,$I$3)/(1-$P$1))</f>
        <v>15.294117647058824</v>
      </c>
      <c r="W198" s="24">
        <f>IF(O198=0,0,Agents($I$4,$I$5,O198,$I$3)/(1-$P$1))</f>
        <v>15.294117647058824</v>
      </c>
      <c r="X198" s="24">
        <f>IF(P198=0,0,Agents($I$4,$I$5,P198,$I$3)/(1-$P$1))</f>
        <v>0</v>
      </c>
    </row>
    <row r="199" spans="1:24" x14ac:dyDescent="0.25">
      <c r="A199" s="8">
        <v>0.35416666666666669</v>
      </c>
      <c r="B199" s="17"/>
      <c r="C199" s="18">
        <v>3.8365952159055611E-2</v>
      </c>
      <c r="D199" s="18">
        <v>4.0998766954377312E-2</v>
      </c>
      <c r="E199" s="18">
        <v>4.3382081848347055E-2</v>
      </c>
      <c r="F199" s="18">
        <v>3.9228994163160037E-2</v>
      </c>
      <c r="G199" s="18">
        <v>4.5916884626562043E-2</v>
      </c>
      <c r="H199" s="19"/>
      <c r="J199" s="30">
        <f t="shared" si="24"/>
        <v>0</v>
      </c>
      <c r="K199" s="30">
        <f t="shared" si="24"/>
        <v>56.369491014916903</v>
      </c>
      <c r="L199" s="30">
        <f t="shared" si="24"/>
        <v>56.636437590806551</v>
      </c>
      <c r="M199" s="30">
        <f t="shared" si="24"/>
        <v>62.462730001589364</v>
      </c>
      <c r="N199" s="30">
        <f t="shared" si="24"/>
        <v>51.679609270817686</v>
      </c>
      <c r="O199" s="30">
        <f t="shared" si="24"/>
        <v>56.89735441417259</v>
      </c>
      <c r="P199" s="30">
        <f t="shared" si="24"/>
        <v>0</v>
      </c>
      <c r="R199" s="30">
        <f>IF(J199=0,0,Agents($I$4,$I$5,J199,$I$3)/(1-$P$1))</f>
        <v>0</v>
      </c>
      <c r="S199" s="30">
        <f>IF(K199=0,0,Agents($I$4,$I$5,K199,$I$3)/(1-$P$1))</f>
        <v>28.235294117647058</v>
      </c>
      <c r="T199" s="30">
        <f>IF(L199=0,0,Agents($I$4,$I$5,L199,$I$3)/(1-$P$1))</f>
        <v>28.235294117647058</v>
      </c>
      <c r="U199" s="30">
        <f>IF(M199=0,0,Agents($I$4,$I$5,M199,$I$3)/(1-$P$1))</f>
        <v>30.588235294117649</v>
      </c>
      <c r="V199" s="30">
        <f>IF(N199=0,0,Agents($I$4,$I$5,N199,$I$3)/(1-$P$1))</f>
        <v>25.882352941176471</v>
      </c>
      <c r="W199" s="30">
        <f>IF(O199=0,0,Agents($I$4,$I$5,O199,$I$3)/(1-$P$1))</f>
        <v>28.235294117647058</v>
      </c>
      <c r="X199" s="30">
        <f>IF(P199=0,0,Agents($I$4,$I$5,P199,$I$3)/(1-$P$1))</f>
        <v>0</v>
      </c>
    </row>
    <row r="200" spans="1:24" x14ac:dyDescent="0.25">
      <c r="A200" s="7">
        <v>0.375</v>
      </c>
      <c r="B200" s="11"/>
      <c r="C200" s="12">
        <v>4.8772910841876356E-2</v>
      </c>
      <c r="D200" s="12">
        <v>4.9630086313193586E-2</v>
      </c>
      <c r="E200" s="12">
        <v>5.3213715128425709E-2</v>
      </c>
      <c r="F200" s="12">
        <v>5.2531559657934032E-2</v>
      </c>
      <c r="G200" s="12">
        <v>5.9430398140075558E-2</v>
      </c>
      <c r="H200" s="13"/>
      <c r="J200" s="24">
        <f t="shared" si="24"/>
        <v>0</v>
      </c>
      <c r="K200" s="24">
        <f t="shared" si="24"/>
        <v>71.660000723416616</v>
      </c>
      <c r="L200" s="24">
        <f t="shared" si="24"/>
        <v>68.559898136239511</v>
      </c>
      <c r="M200" s="24">
        <f t="shared" si="24"/>
        <v>76.618589492034545</v>
      </c>
      <c r="N200" s="24">
        <f t="shared" si="24"/>
        <v>69.204182656769717</v>
      </c>
      <c r="O200" s="24">
        <f t="shared" si="24"/>
        <v>73.642461884166423</v>
      </c>
      <c r="P200" s="24">
        <f t="shared" si="24"/>
        <v>0</v>
      </c>
      <c r="R200" s="24">
        <f>IF(J200=0,0,Agents($I$4,$I$5,J200,$I$3)/(1-$P$1))</f>
        <v>0</v>
      </c>
      <c r="S200" s="24">
        <f>IF(K200=0,0,Agents($I$4,$I$5,K200,$I$3)/(1-$P$1))</f>
        <v>34.117647058823529</v>
      </c>
      <c r="T200" s="24">
        <f>IF(L200=0,0,Agents($I$4,$I$5,L200,$I$3)/(1-$P$1))</f>
        <v>32.941176470588239</v>
      </c>
      <c r="U200" s="24">
        <f>IF(M200=0,0,Agents($I$4,$I$5,M200,$I$3)/(1-$P$1))</f>
        <v>36.470588235294116</v>
      </c>
      <c r="V200" s="24">
        <f>IF(N200=0,0,Agents($I$4,$I$5,N200,$I$3)/(1-$P$1))</f>
        <v>32.941176470588239</v>
      </c>
      <c r="W200" s="24">
        <f>IF(O200=0,0,Agents($I$4,$I$5,O200,$I$3)/(1-$P$1))</f>
        <v>35.294117647058826</v>
      </c>
      <c r="X200" s="24">
        <f>IF(P200=0,0,Agents($I$4,$I$5,P200,$I$3)/(1-$P$1))</f>
        <v>0</v>
      </c>
    </row>
    <row r="201" spans="1:24" x14ac:dyDescent="0.25">
      <c r="A201" s="8">
        <v>0.39583333333333331</v>
      </c>
      <c r="B201" s="17"/>
      <c r="C201" s="18">
        <v>5.6539297918608261E-2</v>
      </c>
      <c r="D201" s="18">
        <v>6.3039457459926021E-2</v>
      </c>
      <c r="E201" s="18">
        <v>5.9604276760476832E-2</v>
      </c>
      <c r="F201" s="18">
        <v>5.6332292656440887E-2</v>
      </c>
      <c r="G201" s="18">
        <v>6.6986341179889566E-2</v>
      </c>
      <c r="H201" s="19"/>
      <c r="J201" s="30">
        <f t="shared" si="24"/>
        <v>0</v>
      </c>
      <c r="K201" s="30">
        <f t="shared" si="24"/>
        <v>83.070828864088057</v>
      </c>
      <c r="L201" s="30">
        <f t="shared" si="24"/>
        <v>87.083845769322863</v>
      </c>
      <c r="M201" s="30">
        <f t="shared" si="24"/>
        <v>85.819898160823911</v>
      </c>
      <c r="N201" s="30">
        <f t="shared" si="24"/>
        <v>74.211203624184577</v>
      </c>
      <c r="O201" s="30">
        <f t="shared" si="24"/>
        <v>83.005317673840395</v>
      </c>
      <c r="P201" s="30">
        <f t="shared" si="24"/>
        <v>0</v>
      </c>
      <c r="R201" s="30">
        <f>IF(J201=0,0,Agents($I$4,$I$5,J201,$I$3)/(1-$P$1))</f>
        <v>0</v>
      </c>
      <c r="S201" s="30">
        <f>IF(K201=0,0,Agents($I$4,$I$5,K201,$I$3)/(1-$P$1))</f>
        <v>38.82352941176471</v>
      </c>
      <c r="T201" s="30">
        <f>IF(L201=0,0,Agents($I$4,$I$5,L201,$I$3)/(1-$P$1))</f>
        <v>41.176470588235297</v>
      </c>
      <c r="U201" s="30">
        <f>IF(M201=0,0,Agents($I$4,$I$5,M201,$I$3)/(1-$P$1))</f>
        <v>40</v>
      </c>
      <c r="V201" s="30">
        <f>IF(N201=0,0,Agents($I$4,$I$5,N201,$I$3)/(1-$P$1))</f>
        <v>35.294117647058826</v>
      </c>
      <c r="W201" s="30">
        <f>IF(O201=0,0,Agents($I$4,$I$5,O201,$I$3)/(1-$P$1))</f>
        <v>38.82352941176471</v>
      </c>
      <c r="X201" s="30">
        <f>IF(P201=0,0,Agents($I$4,$I$5,P201,$I$3)/(1-$P$1))</f>
        <v>0</v>
      </c>
    </row>
    <row r="202" spans="1:24" x14ac:dyDescent="0.25">
      <c r="A202" s="7">
        <v>0.41666666666666669</v>
      </c>
      <c r="B202" s="11"/>
      <c r="C202" s="12">
        <v>5.7471264367816091E-2</v>
      </c>
      <c r="D202" s="12">
        <v>5.9648581997533909E-2</v>
      </c>
      <c r="E202" s="12">
        <v>5.8375322600467003E-2</v>
      </c>
      <c r="F202" s="12">
        <v>5.6739514049138046E-2</v>
      </c>
      <c r="G202" s="12">
        <v>6.378959604766056E-2</v>
      </c>
      <c r="H202" s="13"/>
      <c r="J202" s="24">
        <f t="shared" si="24"/>
        <v>0</v>
      </c>
      <c r="K202" s="24">
        <f t="shared" si="24"/>
        <v>84.440128240968633</v>
      </c>
      <c r="L202" s="24">
        <f t="shared" si="24"/>
        <v>82.399629126474196</v>
      </c>
      <c r="M202" s="24">
        <f t="shared" si="24"/>
        <v>84.050415724518274</v>
      </c>
      <c r="N202" s="24">
        <f t="shared" si="24"/>
        <v>74.747670156407594</v>
      </c>
      <c r="O202" s="24">
        <f t="shared" si="24"/>
        <v>79.044109455132173</v>
      </c>
      <c r="P202" s="24">
        <f t="shared" si="24"/>
        <v>0</v>
      </c>
      <c r="R202" s="24">
        <f>IF(J202=0,0,Agents($I$4,$I$5,J202,$I$3)/(1-$P$1))</f>
        <v>0</v>
      </c>
      <c r="S202" s="24">
        <f>IF(K202=0,0,Agents($I$4,$I$5,K202,$I$3)/(1-$P$1))</f>
        <v>40</v>
      </c>
      <c r="T202" s="24">
        <f>IF(L202=0,0,Agents($I$4,$I$5,L202,$I$3)/(1-$P$1))</f>
        <v>38.82352941176471</v>
      </c>
      <c r="U202" s="24">
        <f>IF(M202=0,0,Agents($I$4,$I$5,M202,$I$3)/(1-$P$1))</f>
        <v>40</v>
      </c>
      <c r="V202" s="24">
        <f>IF(N202=0,0,Agents($I$4,$I$5,N202,$I$3)/(1-$P$1))</f>
        <v>35.294117647058826</v>
      </c>
      <c r="W202" s="24">
        <f>IF(O202=0,0,Agents($I$4,$I$5,O202,$I$3)/(1-$P$1))</f>
        <v>37.647058823529413</v>
      </c>
      <c r="X202" s="24">
        <f>IF(P202=0,0,Agents($I$4,$I$5,P202,$I$3)/(1-$P$1))</f>
        <v>0</v>
      </c>
    </row>
    <row r="203" spans="1:24" x14ac:dyDescent="0.25">
      <c r="A203" s="8">
        <v>0.4375</v>
      </c>
      <c r="B203" s="17"/>
      <c r="C203" s="18">
        <v>6.2597079838459149E-2</v>
      </c>
      <c r="D203" s="18">
        <v>6.2885326757090007E-2</v>
      </c>
      <c r="E203" s="18">
        <v>6.4520093400516162E-2</v>
      </c>
      <c r="F203" s="18">
        <v>5.877562101262386E-2</v>
      </c>
      <c r="G203" s="18">
        <v>6.2045916884626559E-2</v>
      </c>
      <c r="H203" s="19"/>
      <c r="J203" s="30">
        <f t="shared" si="24"/>
        <v>0</v>
      </c>
      <c r="K203" s="30">
        <f t="shared" si="24"/>
        <v>91.971274813811789</v>
      </c>
      <c r="L203" s="30">
        <f t="shared" si="24"/>
        <v>86.870926831011545</v>
      </c>
      <c r="M203" s="30">
        <f t="shared" si="24"/>
        <v>92.897827906046516</v>
      </c>
      <c r="N203" s="30">
        <f t="shared" si="24"/>
        <v>77.430002817522691</v>
      </c>
      <c r="O203" s="30">
        <f t="shared" si="24"/>
        <v>76.883450426745881</v>
      </c>
      <c r="P203" s="30">
        <f t="shared" si="24"/>
        <v>0</v>
      </c>
      <c r="R203" s="30">
        <f>IF(J203=0,0,Agents($I$4,$I$5,J203,$I$3)/(1-$P$1))</f>
        <v>0</v>
      </c>
      <c r="S203" s="30">
        <f>IF(K203=0,0,Agents($I$4,$I$5,K203,$I$3)/(1-$P$1))</f>
        <v>42.352941176470587</v>
      </c>
      <c r="T203" s="30">
        <f>IF(L203=0,0,Agents($I$4,$I$5,L203,$I$3)/(1-$P$1))</f>
        <v>41.176470588235297</v>
      </c>
      <c r="U203" s="30">
        <f>IF(M203=0,0,Agents($I$4,$I$5,M203,$I$3)/(1-$P$1))</f>
        <v>43.529411764705884</v>
      </c>
      <c r="V203" s="30">
        <f>IF(N203=0,0,Agents($I$4,$I$5,N203,$I$3)/(1-$P$1))</f>
        <v>36.470588235294116</v>
      </c>
      <c r="W203" s="30">
        <f>IF(O203=0,0,Agents($I$4,$I$5,O203,$I$3)/(1-$P$1))</f>
        <v>36.470588235294116</v>
      </c>
      <c r="X203" s="30">
        <f>IF(P203=0,0,Agents($I$4,$I$5,P203,$I$3)/(1-$P$1))</f>
        <v>0</v>
      </c>
    </row>
    <row r="204" spans="1:24" x14ac:dyDescent="0.25">
      <c r="A204" s="7">
        <v>0.45833333333333331</v>
      </c>
      <c r="B204" s="11"/>
      <c r="C204" s="12">
        <v>6.3839701770736251E-2</v>
      </c>
      <c r="D204" s="12">
        <v>5.9802712700369916E-2</v>
      </c>
      <c r="E204" s="12">
        <v>5.8498218016467984E-2</v>
      </c>
      <c r="F204" s="12">
        <v>5.7553956834532377E-2</v>
      </c>
      <c r="G204" s="12">
        <v>6.3644289450741062E-2</v>
      </c>
      <c r="H204" s="13"/>
      <c r="J204" s="24">
        <f t="shared" si="24"/>
        <v>0</v>
      </c>
      <c r="K204" s="24">
        <f t="shared" si="24"/>
        <v>93.79700731631921</v>
      </c>
      <c r="L204" s="24">
        <f t="shared" si="24"/>
        <v>82.6125480647855</v>
      </c>
      <c r="M204" s="24">
        <f t="shared" si="24"/>
        <v>84.227363968148836</v>
      </c>
      <c r="N204" s="24">
        <f t="shared" si="24"/>
        <v>75.820603220853641</v>
      </c>
      <c r="O204" s="24">
        <f t="shared" si="24"/>
        <v>78.864054536099985</v>
      </c>
      <c r="P204" s="24">
        <f t="shared" si="24"/>
        <v>0</v>
      </c>
      <c r="R204" s="24">
        <f>IF(J204=0,0,Agents($I$4,$I$5,J204,$I$3)/(1-$P$1))</f>
        <v>0</v>
      </c>
      <c r="S204" s="24">
        <f>IF(K204=0,0,Agents($I$4,$I$5,K204,$I$3)/(1-$P$1))</f>
        <v>43.529411764705884</v>
      </c>
      <c r="T204" s="24">
        <f>IF(L204=0,0,Agents($I$4,$I$5,L204,$I$3)/(1-$P$1))</f>
        <v>38.82352941176471</v>
      </c>
      <c r="U204" s="24">
        <f>IF(M204=0,0,Agents($I$4,$I$5,M204,$I$3)/(1-$P$1))</f>
        <v>40</v>
      </c>
      <c r="V204" s="24">
        <f>IF(N204=0,0,Agents($I$4,$I$5,N204,$I$3)/(1-$P$1))</f>
        <v>36.470588235294116</v>
      </c>
      <c r="W204" s="24">
        <f>IF(O204=0,0,Agents($I$4,$I$5,O204,$I$3)/(1-$P$1))</f>
        <v>37.647058823529413</v>
      </c>
      <c r="X204" s="24">
        <f>IF(P204=0,0,Agents($I$4,$I$5,P204,$I$3)/(1-$P$1))</f>
        <v>0</v>
      </c>
    </row>
    <row r="205" spans="1:24" x14ac:dyDescent="0.25">
      <c r="A205" s="8">
        <v>0.47916666666666669</v>
      </c>
      <c r="B205" s="17"/>
      <c r="C205" s="18">
        <v>5.684995340167754E-2</v>
      </c>
      <c r="D205" s="18">
        <v>6.4889025893958077E-2</v>
      </c>
      <c r="E205" s="18">
        <v>5.9112695096472899E-2</v>
      </c>
      <c r="F205" s="18">
        <v>5.6332292656440887E-2</v>
      </c>
      <c r="G205" s="18">
        <v>6.495204882301657E-2</v>
      </c>
      <c r="H205" s="19"/>
      <c r="J205" s="30">
        <f t="shared" si="24"/>
        <v>0</v>
      </c>
      <c r="K205" s="30">
        <f t="shared" si="24"/>
        <v>83.527261989714916</v>
      </c>
      <c r="L205" s="30">
        <f t="shared" si="24"/>
        <v>89.638873029058487</v>
      </c>
      <c r="M205" s="30">
        <f t="shared" si="24"/>
        <v>85.112105186301662</v>
      </c>
      <c r="N205" s="30">
        <f t="shared" si="24"/>
        <v>74.211203624184577</v>
      </c>
      <c r="O205" s="30">
        <f t="shared" si="24"/>
        <v>80.484548807389714</v>
      </c>
      <c r="P205" s="30">
        <f t="shared" si="24"/>
        <v>0</v>
      </c>
      <c r="R205" s="30">
        <f>IF(J205=0,0,Agents($I$4,$I$5,J205,$I$3)/(1-$P$1))</f>
        <v>0</v>
      </c>
      <c r="S205" s="30">
        <f>IF(K205=0,0,Agents($I$4,$I$5,K205,$I$3)/(1-$P$1))</f>
        <v>38.82352941176471</v>
      </c>
      <c r="T205" s="30">
        <f>IF(L205=0,0,Agents($I$4,$I$5,L205,$I$3)/(1-$P$1))</f>
        <v>42.352941176470587</v>
      </c>
      <c r="U205" s="30">
        <f>IF(M205=0,0,Agents($I$4,$I$5,M205,$I$3)/(1-$P$1))</f>
        <v>40</v>
      </c>
      <c r="V205" s="30">
        <f>IF(N205=0,0,Agents($I$4,$I$5,N205,$I$3)/(1-$P$1))</f>
        <v>35.294117647058826</v>
      </c>
      <c r="W205" s="30">
        <f>IF(O205=0,0,Agents($I$4,$I$5,O205,$I$3)/(1-$P$1))</f>
        <v>37.647058823529413</v>
      </c>
      <c r="X205" s="30">
        <f>IF(P205=0,0,Agents($I$4,$I$5,P205,$I$3)/(1-$P$1))</f>
        <v>0</v>
      </c>
    </row>
    <row r="206" spans="1:24" x14ac:dyDescent="0.25">
      <c r="A206" s="7">
        <v>0.5</v>
      </c>
      <c r="B206" s="11"/>
      <c r="C206" s="12">
        <v>5.8558558558558557E-2</v>
      </c>
      <c r="D206" s="12">
        <v>5.6565967940813811E-2</v>
      </c>
      <c r="E206" s="12">
        <v>5.5671623448445375E-2</v>
      </c>
      <c r="F206" s="12">
        <v>5.4839147549884622E-2</v>
      </c>
      <c r="G206" s="12">
        <v>5.8267945364719562E-2</v>
      </c>
      <c r="H206" s="13"/>
      <c r="J206" s="24">
        <f t="shared" si="24"/>
        <v>0</v>
      </c>
      <c r="K206" s="24">
        <f t="shared" si="24"/>
        <v>86.037644180662639</v>
      </c>
      <c r="L206" s="24">
        <f t="shared" si="24"/>
        <v>78.141250360248137</v>
      </c>
      <c r="M206" s="24">
        <f t="shared" si="24"/>
        <v>80.157554364645847</v>
      </c>
      <c r="N206" s="24">
        <f t="shared" si="24"/>
        <v>72.244159672700164</v>
      </c>
      <c r="O206" s="24">
        <f t="shared" si="24"/>
        <v>72.202022531908895</v>
      </c>
      <c r="P206" s="24">
        <f t="shared" si="24"/>
        <v>0</v>
      </c>
      <c r="R206" s="24">
        <f>IF(J206=0,0,Agents($I$4,$I$5,J206,$I$3)/(1-$P$1))</f>
        <v>0</v>
      </c>
      <c r="S206" s="24">
        <f>IF(K206=0,0,Agents($I$4,$I$5,K206,$I$3)/(1-$P$1))</f>
        <v>40</v>
      </c>
      <c r="T206" s="24">
        <f>IF(L206=0,0,Agents($I$4,$I$5,L206,$I$3)/(1-$P$1))</f>
        <v>36.470588235294116</v>
      </c>
      <c r="U206" s="24">
        <f>IF(M206=0,0,Agents($I$4,$I$5,M206,$I$3)/(1-$P$1))</f>
        <v>37.647058823529413</v>
      </c>
      <c r="V206" s="24">
        <f>IF(N206=0,0,Agents($I$4,$I$5,N206,$I$3)/(1-$P$1))</f>
        <v>34.117647058823529</v>
      </c>
      <c r="W206" s="24">
        <f>IF(O206=0,0,Agents($I$4,$I$5,O206,$I$3)/(1-$P$1))</f>
        <v>34.117647058823529</v>
      </c>
      <c r="X206" s="24">
        <f>IF(P206=0,0,Agents($I$4,$I$5,P206,$I$3)/(1-$P$1))</f>
        <v>0</v>
      </c>
    </row>
    <row r="207" spans="1:24" x14ac:dyDescent="0.25">
      <c r="A207" s="8">
        <v>0.52083333333333337</v>
      </c>
      <c r="B207" s="17"/>
      <c r="C207" s="18">
        <v>5.1724137931034482E-2</v>
      </c>
      <c r="D207" s="18">
        <v>5.5332922318125768E-2</v>
      </c>
      <c r="E207" s="18">
        <v>5.7637950104461107E-2</v>
      </c>
      <c r="F207" s="18">
        <v>5.4974888014117006E-2</v>
      </c>
      <c r="G207" s="18">
        <v>5.1583841906422553E-2</v>
      </c>
      <c r="H207" s="19"/>
      <c r="J207" s="30">
        <f t="shared" si="24"/>
        <v>0</v>
      </c>
      <c r="K207" s="30">
        <f t="shared" si="24"/>
        <v>75.996115416871774</v>
      </c>
      <c r="L207" s="30">
        <f t="shared" si="24"/>
        <v>76.437898853757716</v>
      </c>
      <c r="M207" s="30">
        <f t="shared" si="24"/>
        <v>82.988726262734886</v>
      </c>
      <c r="N207" s="30">
        <f t="shared" si="24"/>
        <v>72.422981850107831</v>
      </c>
      <c r="O207" s="30">
        <f t="shared" si="24"/>
        <v>63.919496256428076</v>
      </c>
      <c r="P207" s="30">
        <f t="shared" si="24"/>
        <v>0</v>
      </c>
      <c r="R207" s="30">
        <f>IF(J207=0,0,Agents($I$4,$I$5,J207,$I$3)/(1-$P$1))</f>
        <v>0</v>
      </c>
      <c r="S207" s="30">
        <f>IF(K207=0,0,Agents($I$4,$I$5,K207,$I$3)/(1-$P$1))</f>
        <v>36.470588235294116</v>
      </c>
      <c r="T207" s="30">
        <f>IF(L207=0,0,Agents($I$4,$I$5,L207,$I$3)/(1-$P$1))</f>
        <v>36.470588235294116</v>
      </c>
      <c r="U207" s="30">
        <f>IF(M207=0,0,Agents($I$4,$I$5,M207,$I$3)/(1-$P$1))</f>
        <v>38.82352941176471</v>
      </c>
      <c r="V207" s="30">
        <f>IF(N207=0,0,Agents($I$4,$I$5,N207,$I$3)/(1-$P$1))</f>
        <v>34.117647058823529</v>
      </c>
      <c r="W207" s="30">
        <f>IF(O207=0,0,Agents($I$4,$I$5,O207,$I$3)/(1-$P$1))</f>
        <v>30.588235294117649</v>
      </c>
      <c r="X207" s="30">
        <f>IF(P207=0,0,Agents($I$4,$I$5,P207,$I$3)/(1-$P$1))</f>
        <v>0</v>
      </c>
    </row>
    <row r="208" spans="1:24" x14ac:dyDescent="0.25">
      <c r="A208" s="7">
        <v>0.54166666666666663</v>
      </c>
      <c r="B208" s="11"/>
      <c r="C208" s="12">
        <v>5.4520037278657965E-2</v>
      </c>
      <c r="D208" s="12">
        <v>5.5332922318125768E-2</v>
      </c>
      <c r="E208" s="12">
        <v>5.481135553643849E-2</v>
      </c>
      <c r="F208" s="12">
        <v>5.6332292656440887E-2</v>
      </c>
      <c r="G208" s="12">
        <v>5.4489973844812557E-2</v>
      </c>
      <c r="H208" s="13"/>
      <c r="J208" s="24">
        <f t="shared" si="24"/>
        <v>0</v>
      </c>
      <c r="K208" s="24">
        <f t="shared" si="24"/>
        <v>80.104013547513489</v>
      </c>
      <c r="L208" s="24">
        <f t="shared" si="24"/>
        <v>76.437898853757716</v>
      </c>
      <c r="M208" s="24">
        <f t="shared" si="24"/>
        <v>78.918916659231897</v>
      </c>
      <c r="N208" s="24">
        <f t="shared" si="24"/>
        <v>74.211203624184577</v>
      </c>
      <c r="O208" s="24">
        <f t="shared" si="24"/>
        <v>67.520594637071909</v>
      </c>
      <c r="P208" s="24">
        <f t="shared" si="24"/>
        <v>0</v>
      </c>
      <c r="R208" s="24">
        <f>IF(J208=0,0,Agents($I$4,$I$5,J208,$I$3)/(1-$P$1))</f>
        <v>0</v>
      </c>
      <c r="S208" s="24">
        <f>IF(K208=0,0,Agents($I$4,$I$5,K208,$I$3)/(1-$P$1))</f>
        <v>37.647058823529413</v>
      </c>
      <c r="T208" s="24">
        <f>IF(L208=0,0,Agents($I$4,$I$5,L208,$I$3)/(1-$P$1))</f>
        <v>36.470588235294116</v>
      </c>
      <c r="U208" s="24">
        <f>IF(M208=0,0,Agents($I$4,$I$5,M208,$I$3)/(1-$P$1))</f>
        <v>37.647058823529413</v>
      </c>
      <c r="V208" s="24">
        <f>IF(N208=0,0,Agents($I$4,$I$5,N208,$I$3)/(1-$P$1))</f>
        <v>35.294117647058826</v>
      </c>
      <c r="W208" s="24">
        <f>IF(O208=0,0,Agents($I$4,$I$5,O208,$I$3)/(1-$P$1))</f>
        <v>32.941176470588239</v>
      </c>
      <c r="X208" s="24">
        <f>IF(P208=0,0,Agents($I$4,$I$5,P208,$I$3)/(1-$P$1))</f>
        <v>0</v>
      </c>
    </row>
    <row r="209" spans="1:24" x14ac:dyDescent="0.25">
      <c r="A209" s="8">
        <v>0.5625</v>
      </c>
      <c r="B209" s="17"/>
      <c r="C209" s="18">
        <v>5.778191985088537E-2</v>
      </c>
      <c r="D209" s="18">
        <v>5.5641183723797782E-2</v>
      </c>
      <c r="E209" s="18">
        <v>5.972717217647782E-2</v>
      </c>
      <c r="F209" s="18">
        <v>5.8368399619926702E-2</v>
      </c>
      <c r="G209" s="18">
        <v>6.0592850915431561E-2</v>
      </c>
      <c r="H209" s="19"/>
      <c r="J209" s="30">
        <f t="shared" si="24"/>
        <v>0</v>
      </c>
      <c r="K209" s="30">
        <f t="shared" si="24"/>
        <v>84.896561366595492</v>
      </c>
      <c r="L209" s="30">
        <f t="shared" si="24"/>
        <v>76.863736730380325</v>
      </c>
      <c r="M209" s="30">
        <f t="shared" si="24"/>
        <v>85.996846404454487</v>
      </c>
      <c r="N209" s="30">
        <f t="shared" si="24"/>
        <v>76.893536285299675</v>
      </c>
      <c r="O209" s="30">
        <f t="shared" si="24"/>
        <v>75.082901236423965</v>
      </c>
      <c r="P209" s="30">
        <f t="shared" si="24"/>
        <v>0</v>
      </c>
      <c r="R209" s="30">
        <f>IF(J209=0,0,Agents($I$4,$I$5,J209,$I$3)/(1-$P$1))</f>
        <v>0</v>
      </c>
      <c r="S209" s="30">
        <f>IF(K209=0,0,Agents($I$4,$I$5,K209,$I$3)/(1-$P$1))</f>
        <v>40</v>
      </c>
      <c r="T209" s="30">
        <f>IF(L209=0,0,Agents($I$4,$I$5,L209,$I$3)/(1-$P$1))</f>
        <v>36.470588235294116</v>
      </c>
      <c r="U209" s="30">
        <f>IF(M209=0,0,Agents($I$4,$I$5,M209,$I$3)/(1-$P$1))</f>
        <v>40</v>
      </c>
      <c r="V209" s="30">
        <f>IF(N209=0,0,Agents($I$4,$I$5,N209,$I$3)/(1-$P$1))</f>
        <v>36.470588235294116</v>
      </c>
      <c r="W209" s="30">
        <f>IF(O209=0,0,Agents($I$4,$I$5,O209,$I$3)/(1-$P$1))</f>
        <v>35.294117647058826</v>
      </c>
      <c r="X209" s="30">
        <f>IF(P209=0,0,Agents($I$4,$I$5,P209,$I$3)/(1-$P$1))</f>
        <v>0</v>
      </c>
    </row>
    <row r="210" spans="1:24" x14ac:dyDescent="0.25">
      <c r="A210" s="7">
        <v>0.58333333333333337</v>
      </c>
      <c r="B210" s="11"/>
      <c r="C210" s="12">
        <v>5.591798695246971E-2</v>
      </c>
      <c r="D210" s="12">
        <v>5.6874229346485818E-2</v>
      </c>
      <c r="E210" s="12">
        <v>6.0341649256482735E-2</v>
      </c>
      <c r="F210" s="12">
        <v>6.4476720510384139E-2</v>
      </c>
      <c r="G210" s="12">
        <v>5.9430398140075558E-2</v>
      </c>
      <c r="H210" s="13"/>
      <c r="J210" s="24">
        <f t="shared" si="24"/>
        <v>0</v>
      </c>
      <c r="K210" s="24">
        <f t="shared" si="24"/>
        <v>82.157962612834339</v>
      </c>
      <c r="L210" s="24">
        <f t="shared" si="24"/>
        <v>78.567088236870745</v>
      </c>
      <c r="M210" s="24">
        <f t="shared" si="24"/>
        <v>86.881587622607313</v>
      </c>
      <c r="N210" s="24">
        <f t="shared" si="24"/>
        <v>84.940534268644981</v>
      </c>
      <c r="O210" s="24">
        <f t="shared" si="24"/>
        <v>73.642461884166423</v>
      </c>
      <c r="P210" s="24">
        <f t="shared" si="24"/>
        <v>0</v>
      </c>
      <c r="R210" s="24">
        <f>IF(J210=0,0,Agents($I$4,$I$5,J210,$I$3)/(1-$P$1))</f>
        <v>0</v>
      </c>
      <c r="S210" s="24">
        <f>IF(K210=0,0,Agents($I$4,$I$5,K210,$I$3)/(1-$P$1))</f>
        <v>38.82352941176471</v>
      </c>
      <c r="T210" s="24">
        <f>IF(L210=0,0,Agents($I$4,$I$5,L210,$I$3)/(1-$P$1))</f>
        <v>37.647058823529413</v>
      </c>
      <c r="U210" s="24">
        <f>IF(M210=0,0,Agents($I$4,$I$5,M210,$I$3)/(1-$P$1))</f>
        <v>41.176470588235297</v>
      </c>
      <c r="V210" s="24">
        <f>IF(N210=0,0,Agents($I$4,$I$5,N210,$I$3)/(1-$P$1))</f>
        <v>40</v>
      </c>
      <c r="W210" s="24">
        <f>IF(O210=0,0,Agents($I$4,$I$5,O210,$I$3)/(1-$P$1))</f>
        <v>35.294117647058826</v>
      </c>
      <c r="X210" s="24">
        <f>IF(P210=0,0,Agents($I$4,$I$5,P210,$I$3)/(1-$P$1))</f>
        <v>0</v>
      </c>
    </row>
    <row r="211" spans="1:24" x14ac:dyDescent="0.25">
      <c r="A211" s="8">
        <v>0.60416666666666663</v>
      </c>
      <c r="B211" s="17"/>
      <c r="C211" s="18">
        <v>5.6694625660142904E-2</v>
      </c>
      <c r="D211" s="18">
        <v>6.0573366214549937E-2</v>
      </c>
      <c r="E211" s="18">
        <v>5.9112695096472899E-2</v>
      </c>
      <c r="F211" s="18">
        <v>5.9725804262250576E-2</v>
      </c>
      <c r="G211" s="18">
        <v>5.5797733217088058E-2</v>
      </c>
      <c r="H211" s="19"/>
      <c r="J211" s="30">
        <f t="shared" si="24"/>
        <v>0</v>
      </c>
      <c r="K211" s="30">
        <f t="shared" si="24"/>
        <v>83.299045426901486</v>
      </c>
      <c r="L211" s="30">
        <f t="shared" si="24"/>
        <v>83.677142756342008</v>
      </c>
      <c r="M211" s="30">
        <f t="shared" si="24"/>
        <v>85.112105186301662</v>
      </c>
      <c r="N211" s="30">
        <f t="shared" si="24"/>
        <v>78.681758059376406</v>
      </c>
      <c r="O211" s="30">
        <f t="shared" si="24"/>
        <v>69.141088908361638</v>
      </c>
      <c r="P211" s="30">
        <f t="shared" si="24"/>
        <v>0</v>
      </c>
      <c r="R211" s="30">
        <f>IF(J211=0,0,Agents($I$4,$I$5,J211,$I$3)/(1-$P$1))</f>
        <v>0</v>
      </c>
      <c r="S211" s="30">
        <f>IF(K211=0,0,Agents($I$4,$I$5,K211,$I$3)/(1-$P$1))</f>
        <v>38.82352941176471</v>
      </c>
      <c r="T211" s="30">
        <f>IF(L211=0,0,Agents($I$4,$I$5,L211,$I$3)/(1-$P$1))</f>
        <v>38.82352941176471</v>
      </c>
      <c r="U211" s="30">
        <f>IF(M211=0,0,Agents($I$4,$I$5,M211,$I$3)/(1-$P$1))</f>
        <v>40</v>
      </c>
      <c r="V211" s="30">
        <f>IF(N211=0,0,Agents($I$4,$I$5,N211,$I$3)/(1-$P$1))</f>
        <v>37.647058823529413</v>
      </c>
      <c r="W211" s="30">
        <f>IF(O211=0,0,Agents($I$4,$I$5,O211,$I$3)/(1-$P$1))</f>
        <v>32.941176470588239</v>
      </c>
      <c r="X211" s="30">
        <f>IF(P211=0,0,Agents($I$4,$I$5,P211,$I$3)/(1-$P$1))</f>
        <v>0</v>
      </c>
    </row>
    <row r="212" spans="1:24" x14ac:dyDescent="0.25">
      <c r="A212" s="7">
        <v>0.625</v>
      </c>
      <c r="B212" s="11"/>
      <c r="C212" s="12">
        <v>6.0733146940043489E-2</v>
      </c>
      <c r="D212" s="12">
        <v>5.6720098643649818E-2</v>
      </c>
      <c r="E212" s="12">
        <v>5.6163205112449308E-2</v>
      </c>
      <c r="F212" s="12">
        <v>6.1761911225736391E-2</v>
      </c>
      <c r="G212" s="12">
        <v>5.3036907875617552E-2</v>
      </c>
      <c r="H212" s="13"/>
      <c r="J212" s="24">
        <f t="shared" si="24"/>
        <v>0</v>
      </c>
      <c r="K212" s="24">
        <f t="shared" si="24"/>
        <v>89.232676060050636</v>
      </c>
      <c r="L212" s="24">
        <f t="shared" si="24"/>
        <v>78.354169298559441</v>
      </c>
      <c r="M212" s="24">
        <f t="shared" si="24"/>
        <v>80.86534733916811</v>
      </c>
      <c r="N212" s="24">
        <f t="shared" si="24"/>
        <v>81.364090720491518</v>
      </c>
      <c r="O212" s="24">
        <f t="shared" si="24"/>
        <v>65.720045446749992</v>
      </c>
      <c r="P212" s="24">
        <f t="shared" si="24"/>
        <v>0</v>
      </c>
      <c r="R212" s="24">
        <f>IF(J212=0,0,Agents($I$4,$I$5,J212,$I$3)/(1-$P$1))</f>
        <v>0</v>
      </c>
      <c r="S212" s="24">
        <f>IF(K212=0,0,Agents($I$4,$I$5,K212,$I$3)/(1-$P$1))</f>
        <v>41.176470588235297</v>
      </c>
      <c r="T212" s="24">
        <f>IF(L212=0,0,Agents($I$4,$I$5,L212,$I$3)/(1-$P$1))</f>
        <v>37.647058823529413</v>
      </c>
      <c r="U212" s="24">
        <f>IF(M212=0,0,Agents($I$4,$I$5,M212,$I$3)/(1-$P$1))</f>
        <v>37.647058823529413</v>
      </c>
      <c r="V212" s="24">
        <f>IF(N212=0,0,Agents($I$4,$I$5,N212,$I$3)/(1-$P$1))</f>
        <v>38.82352941176471</v>
      </c>
      <c r="W212" s="24">
        <f>IF(O212=0,0,Agents($I$4,$I$5,O212,$I$3)/(1-$P$1))</f>
        <v>31.764705882352942</v>
      </c>
      <c r="X212" s="24">
        <f>IF(P212=0,0,Agents($I$4,$I$5,P212,$I$3)/(1-$P$1))</f>
        <v>0</v>
      </c>
    </row>
    <row r="213" spans="1:24" x14ac:dyDescent="0.25">
      <c r="A213" s="8">
        <v>0.64583333333333337</v>
      </c>
      <c r="B213" s="17"/>
      <c r="C213" s="18">
        <v>5.6539297918608261E-2</v>
      </c>
      <c r="D213" s="18">
        <v>5.7336621454993832E-2</v>
      </c>
      <c r="E213" s="18">
        <v>5.3213715128425709E-2</v>
      </c>
      <c r="F213" s="18">
        <v>5.6060811727976112E-2</v>
      </c>
      <c r="G213" s="18">
        <v>5.4344667247893053E-2</v>
      </c>
      <c r="H213" s="19"/>
      <c r="J213" s="30">
        <f t="shared" si="24"/>
        <v>0</v>
      </c>
      <c r="K213" s="30">
        <f t="shared" si="24"/>
        <v>83.070828864088057</v>
      </c>
      <c r="L213" s="30">
        <f t="shared" si="24"/>
        <v>79.205845051804644</v>
      </c>
      <c r="M213" s="30">
        <f t="shared" si="24"/>
        <v>76.618589492034545</v>
      </c>
      <c r="N213" s="30">
        <f t="shared" si="24"/>
        <v>73.853559269369228</v>
      </c>
      <c r="O213" s="30">
        <f t="shared" si="24"/>
        <v>67.340539718039707</v>
      </c>
      <c r="P213" s="30">
        <f t="shared" si="24"/>
        <v>0</v>
      </c>
      <c r="R213" s="30">
        <f>IF(J213=0,0,Agents($I$4,$I$5,J213,$I$3)/(1-$P$1))</f>
        <v>0</v>
      </c>
      <c r="S213" s="30">
        <f>IF(K213=0,0,Agents($I$4,$I$5,K213,$I$3)/(1-$P$1))</f>
        <v>38.82352941176471</v>
      </c>
      <c r="T213" s="30">
        <f>IF(L213=0,0,Agents($I$4,$I$5,L213,$I$3)/(1-$P$1))</f>
        <v>37.647058823529413</v>
      </c>
      <c r="U213" s="30">
        <f>IF(M213=0,0,Agents($I$4,$I$5,M213,$I$3)/(1-$P$1))</f>
        <v>36.470588235294116</v>
      </c>
      <c r="V213" s="30">
        <f>IF(N213=0,0,Agents($I$4,$I$5,N213,$I$3)/(1-$P$1))</f>
        <v>35.294117647058826</v>
      </c>
      <c r="W213" s="30">
        <f>IF(O213=0,0,Agents($I$4,$I$5,O213,$I$3)/(1-$P$1))</f>
        <v>32.941176470588239</v>
      </c>
      <c r="X213" s="30">
        <f>IF(P213=0,0,Agents($I$4,$I$5,P213,$I$3)/(1-$P$1))</f>
        <v>0</v>
      </c>
    </row>
    <row r="214" spans="1:24" x14ac:dyDescent="0.25">
      <c r="A214" s="7">
        <v>0.66666666666666663</v>
      </c>
      <c r="B214" s="11"/>
      <c r="C214" s="12">
        <v>5.3432743087915499E-2</v>
      </c>
      <c r="D214" s="12">
        <v>4.7163995067817509E-2</v>
      </c>
      <c r="E214" s="12">
        <v>4.8789480152390319E-2</v>
      </c>
      <c r="F214" s="12">
        <v>5.2124338265236866E-2</v>
      </c>
      <c r="G214" s="12">
        <v>4.1993606509735541E-2</v>
      </c>
      <c r="H214" s="13"/>
      <c r="J214" s="24">
        <f t="shared" si="24"/>
        <v>0</v>
      </c>
      <c r="K214" s="24">
        <f t="shared" si="24"/>
        <v>78.506497607819483</v>
      </c>
      <c r="L214" s="24">
        <f t="shared" si="24"/>
        <v>65.153195123258669</v>
      </c>
      <c r="M214" s="24">
        <f t="shared" si="24"/>
        <v>70.248452721334218</v>
      </c>
      <c r="N214" s="24">
        <f t="shared" si="24"/>
        <v>68.667716124546686</v>
      </c>
      <c r="O214" s="24">
        <f t="shared" si="24"/>
        <v>52.035871600303416</v>
      </c>
      <c r="P214" s="24">
        <f t="shared" si="24"/>
        <v>0</v>
      </c>
      <c r="R214" s="24">
        <f>IF(J214=0,0,Agents($I$4,$I$5,J214,$I$3)/(1-$P$1))</f>
        <v>0</v>
      </c>
      <c r="S214" s="24">
        <f>IF(K214=0,0,Agents($I$4,$I$5,K214,$I$3)/(1-$P$1))</f>
        <v>37.647058823529413</v>
      </c>
      <c r="T214" s="24">
        <f>IF(L214=0,0,Agents($I$4,$I$5,L214,$I$3)/(1-$P$1))</f>
        <v>31.764705882352942</v>
      </c>
      <c r="U214" s="24">
        <f>IF(M214=0,0,Agents($I$4,$I$5,M214,$I$3)/(1-$P$1))</f>
        <v>34.117647058823529</v>
      </c>
      <c r="V214" s="24">
        <f>IF(N214=0,0,Agents($I$4,$I$5,N214,$I$3)/(1-$P$1))</f>
        <v>32.941176470588239</v>
      </c>
      <c r="W214" s="24">
        <f>IF(O214=0,0,Agents($I$4,$I$5,O214,$I$3)/(1-$P$1))</f>
        <v>25.882352941176471</v>
      </c>
      <c r="X214" s="24">
        <f>IF(P214=0,0,Agents($I$4,$I$5,P214,$I$3)/(1-$P$1))</f>
        <v>0</v>
      </c>
    </row>
    <row r="215" spans="1:24" x14ac:dyDescent="0.25">
      <c r="A215" s="8">
        <v>0.6875</v>
      </c>
      <c r="B215" s="17"/>
      <c r="C215" s="18">
        <v>4.4423734078906492E-2</v>
      </c>
      <c r="D215" s="18">
        <v>3.5912453760789151E-2</v>
      </c>
      <c r="E215" s="18">
        <v>3.8466265208307732E-2</v>
      </c>
      <c r="F215" s="18">
        <v>3.8143070449300938E-2</v>
      </c>
      <c r="G215" s="18">
        <v>3.0223772159256031E-2</v>
      </c>
      <c r="H215" s="19"/>
      <c r="J215" s="30">
        <f t="shared" si="24"/>
        <v>0</v>
      </c>
      <c r="K215" s="30">
        <f t="shared" si="24"/>
        <v>65.269936964640621</v>
      </c>
      <c r="L215" s="30">
        <f t="shared" si="24"/>
        <v>49.610112626533564</v>
      </c>
      <c r="M215" s="30">
        <f t="shared" si="24"/>
        <v>55.384800256366781</v>
      </c>
      <c r="N215" s="30">
        <f t="shared" si="24"/>
        <v>50.249031851556303</v>
      </c>
      <c r="O215" s="30">
        <f t="shared" si="24"/>
        <v>37.451423158695889</v>
      </c>
      <c r="P215" s="30">
        <f t="shared" si="24"/>
        <v>0</v>
      </c>
      <c r="R215" s="30">
        <f>IF(J215=0,0,Agents($I$4,$I$5,J215,$I$3)/(1-$P$1))</f>
        <v>0</v>
      </c>
      <c r="S215" s="30">
        <f>IF(K215=0,0,Agents($I$4,$I$5,K215,$I$3)/(1-$P$1))</f>
        <v>31.764705882352942</v>
      </c>
      <c r="T215" s="30">
        <f>IF(L215=0,0,Agents($I$4,$I$5,L215,$I$3)/(1-$P$1))</f>
        <v>24.705882352941178</v>
      </c>
      <c r="U215" s="30">
        <f>IF(M215=0,0,Agents($I$4,$I$5,M215,$I$3)/(1-$P$1))</f>
        <v>27.058823529411764</v>
      </c>
      <c r="V215" s="30">
        <f>IF(N215=0,0,Agents($I$4,$I$5,N215,$I$3)/(1-$P$1))</f>
        <v>24.705882352941178</v>
      </c>
      <c r="W215" s="30">
        <f>IF(O215=0,0,Agents($I$4,$I$5,O215,$I$3)/(1-$P$1))</f>
        <v>20</v>
      </c>
      <c r="X215" s="30">
        <f>IF(P215=0,0,Agents($I$4,$I$5,P215,$I$3)/(1-$P$1))</f>
        <v>0</v>
      </c>
    </row>
    <row r="216" spans="1:24" x14ac:dyDescent="0.25">
      <c r="A216" s="7">
        <v>0.70833333333333337</v>
      </c>
      <c r="B216" s="11"/>
      <c r="C216" s="12">
        <v>2.2988505747126436E-2</v>
      </c>
      <c r="D216" s="12">
        <v>2.2348951911220716E-2</v>
      </c>
      <c r="E216" s="12">
        <v>1.9417475728155338E-2</v>
      </c>
      <c r="F216" s="12">
        <v>2.4704764490294556E-2</v>
      </c>
      <c r="G216" s="12">
        <v>1.4675966288869515E-2</v>
      </c>
      <c r="H216" s="13"/>
      <c r="J216" s="24">
        <f t="shared" si="24"/>
        <v>0</v>
      </c>
      <c r="K216" s="24">
        <f t="shared" si="24"/>
        <v>33.77605129638745</v>
      </c>
      <c r="L216" s="24">
        <f t="shared" si="24"/>
        <v>30.87324605513891</v>
      </c>
      <c r="M216" s="24">
        <f t="shared" si="24"/>
        <v>27.957822493629234</v>
      </c>
      <c r="N216" s="24">
        <f t="shared" si="24"/>
        <v>32.545636288196604</v>
      </c>
      <c r="O216" s="24">
        <f t="shared" si="24"/>
        <v>18.185546822251368</v>
      </c>
      <c r="P216" s="24">
        <f t="shared" si="24"/>
        <v>0</v>
      </c>
      <c r="R216" s="24">
        <f>IF(J216=0,0,Agents($I$4,$I$5,J216,$I$3)/(1-$P$1))</f>
        <v>0</v>
      </c>
      <c r="S216" s="24">
        <f>IF(K216=0,0,Agents($I$4,$I$5,K216,$I$3)/(1-$P$1))</f>
        <v>17.647058823529413</v>
      </c>
      <c r="T216" s="24">
        <f>IF(L216=0,0,Agents($I$4,$I$5,L216,$I$3)/(1-$P$1))</f>
        <v>16.47058823529412</v>
      </c>
      <c r="U216" s="24">
        <f>IF(M216=0,0,Agents($I$4,$I$5,M216,$I$3)/(1-$P$1))</f>
        <v>15.294117647058824</v>
      </c>
      <c r="V216" s="24">
        <f>IF(N216=0,0,Agents($I$4,$I$5,N216,$I$3)/(1-$P$1))</f>
        <v>17.647058823529413</v>
      </c>
      <c r="W216" s="24">
        <f>IF(O216=0,0,Agents($I$4,$I$5,O216,$I$3)/(1-$P$1))</f>
        <v>10.588235294117647</v>
      </c>
      <c r="X216" s="24">
        <f>IF(P216=0,0,Agents($I$4,$I$5,P216,$I$3)/(1-$P$1))</f>
        <v>0</v>
      </c>
    </row>
    <row r="217" spans="1:24" x14ac:dyDescent="0.25">
      <c r="A217" s="8">
        <v>0.72916666666666663</v>
      </c>
      <c r="B217" s="17"/>
      <c r="C217" s="18">
        <v>1.3668841255048152E-2</v>
      </c>
      <c r="D217" s="18">
        <v>9.7102342786683105E-3</v>
      </c>
      <c r="E217" s="18">
        <v>1.1552169104092418E-2</v>
      </c>
      <c r="F217" s="18">
        <v>1.2080901316682503E-2</v>
      </c>
      <c r="G217" s="18">
        <v>1.0462074978204011E-2</v>
      </c>
      <c r="H217" s="19"/>
      <c r="J217" s="30">
        <f t="shared" si="24"/>
        <v>0</v>
      </c>
      <c r="K217" s="30">
        <f t="shared" si="24"/>
        <v>20.08305752758173</v>
      </c>
      <c r="L217" s="30">
        <f t="shared" si="24"/>
        <v>13.413893113612078</v>
      </c>
      <c r="M217" s="30">
        <f t="shared" si="24"/>
        <v>16.633134901273092</v>
      </c>
      <c r="N217" s="30">
        <f t="shared" si="24"/>
        <v>15.915173789282957</v>
      </c>
      <c r="O217" s="30">
        <f t="shared" si="24"/>
        <v>12.963954170317807</v>
      </c>
      <c r="P217" s="30">
        <f t="shared" si="24"/>
        <v>0</v>
      </c>
      <c r="R217" s="30">
        <f>IF(J217=0,0,Agents($I$4,$I$5,J217,$I$3)/(1-$P$1))</f>
        <v>0</v>
      </c>
      <c r="S217" s="30">
        <f>IF(K217=0,0,Agents($I$4,$I$5,K217,$I$3)/(1-$P$1))</f>
        <v>11.764705882352942</v>
      </c>
      <c r="T217" s="30">
        <f>IF(L217=0,0,Agents($I$4,$I$5,L217,$I$3)/(1-$P$1))</f>
        <v>8.2352941176470598</v>
      </c>
      <c r="U217" s="30">
        <f>IF(M217=0,0,Agents($I$4,$I$5,M217,$I$3)/(1-$P$1))</f>
        <v>10.588235294117647</v>
      </c>
      <c r="V217" s="30">
        <f>IF(N217=0,0,Agents($I$4,$I$5,N217,$I$3)/(1-$P$1))</f>
        <v>9.4117647058823533</v>
      </c>
      <c r="W217" s="30">
        <f>IF(O217=0,0,Agents($I$4,$I$5,O217,$I$3)/(1-$P$1))</f>
        <v>8.2352941176470598</v>
      </c>
      <c r="X217" s="30">
        <f>IF(P217=0,0,Agents($I$4,$I$5,P217,$I$3)/(1-$P$1))</f>
        <v>0</v>
      </c>
    </row>
    <row r="218" spans="1:24" x14ac:dyDescent="0.25">
      <c r="A218" s="7">
        <v>0.75</v>
      </c>
      <c r="B218" s="11"/>
      <c r="C218" s="12">
        <v>7.1450761105933524E-3</v>
      </c>
      <c r="D218" s="12">
        <v>5.0863131935881632E-3</v>
      </c>
      <c r="E218" s="12">
        <v>3.1952808160255622E-3</v>
      </c>
      <c r="F218" s="12">
        <v>4.4794353196687935E-3</v>
      </c>
      <c r="G218" s="12">
        <v>2.7608253414705027E-3</v>
      </c>
      <c r="H218" s="13"/>
      <c r="J218" s="24">
        <f t="shared" si="24"/>
        <v>0</v>
      </c>
      <c r="K218" s="24">
        <f t="shared" si="24"/>
        <v>10.497961889417722</v>
      </c>
      <c r="L218" s="24">
        <f t="shared" si="24"/>
        <v>7.0263249642729937</v>
      </c>
      <c r="M218" s="24">
        <f t="shared" si="24"/>
        <v>4.600654334394684</v>
      </c>
      <c r="N218" s="24">
        <f t="shared" si="24"/>
        <v>5.9011318544532312</v>
      </c>
      <c r="O218" s="24">
        <f t="shared" si="24"/>
        <v>3.4210434616116432</v>
      </c>
      <c r="P218" s="24">
        <f t="shared" si="24"/>
        <v>0</v>
      </c>
      <c r="R218" s="24">
        <f>IF(J218=0,0,Agents($I$4,$I$5,J218,$I$3)/(1-$P$1))</f>
        <v>0</v>
      </c>
      <c r="S218" s="24">
        <f>IF(K218=0,0,Agents($I$4,$I$5,K218,$I$3)/(1-$P$1))</f>
        <v>7.0588235294117645</v>
      </c>
      <c r="T218" s="24">
        <f>IF(L218=0,0,Agents($I$4,$I$5,L218,$I$3)/(1-$P$1))</f>
        <v>5.882352941176471</v>
      </c>
      <c r="U218" s="24">
        <f>IF(M218=0,0,Agents($I$4,$I$5,M218,$I$3)/(1-$P$1))</f>
        <v>4.7058823529411766</v>
      </c>
      <c r="V218" s="24">
        <f>IF(N218=0,0,Agents($I$4,$I$5,N218,$I$3)/(1-$P$1))</f>
        <v>4.7058823529411766</v>
      </c>
      <c r="W218" s="24">
        <f>IF(O218=0,0,Agents($I$4,$I$5,O218,$I$3)/(1-$P$1))</f>
        <v>3.5294117647058822</v>
      </c>
      <c r="X218" s="24">
        <f>IF(P218=0,0,Agents($I$4,$I$5,P218,$I$3)/(1-$P$1))</f>
        <v>0</v>
      </c>
    </row>
    <row r="219" spans="1:24" x14ac:dyDescent="0.25">
      <c r="A219" s="8">
        <v>0.77083333333333337</v>
      </c>
      <c r="B219" s="17"/>
      <c r="C219" s="18">
        <v>3.2618825722273998E-3</v>
      </c>
      <c r="D219" s="18">
        <v>2.003699136868064E-3</v>
      </c>
      <c r="E219" s="18">
        <v>1.5976404080127811E-3</v>
      </c>
      <c r="F219" s="18">
        <v>2.5790688204153658E-3</v>
      </c>
      <c r="G219" s="18">
        <v>2.0342923568730021E-3</v>
      </c>
      <c r="H219" s="19"/>
      <c r="J219" s="30">
        <f t="shared" si="24"/>
        <v>0</v>
      </c>
      <c r="K219" s="30">
        <f t="shared" si="24"/>
        <v>4.7925478190820039</v>
      </c>
      <c r="L219" s="30">
        <f t="shared" si="24"/>
        <v>2.7679461980469369</v>
      </c>
      <c r="M219" s="30">
        <f t="shared" si="24"/>
        <v>2.300327167197342</v>
      </c>
      <c r="N219" s="30">
        <f t="shared" si="24"/>
        <v>3.3976213707457994</v>
      </c>
      <c r="O219" s="30">
        <f t="shared" si="24"/>
        <v>2.5207688664506844</v>
      </c>
      <c r="P219" s="30">
        <f t="shared" si="24"/>
        <v>0</v>
      </c>
      <c r="R219" s="30">
        <f>IF(J219=0,0,Agents($I$4,$I$5,J219,$I$3)/(1-$P$1))</f>
        <v>0</v>
      </c>
      <c r="S219" s="30">
        <f>IF(K219=0,0,Agents($I$4,$I$5,K219,$I$3)/(1-$P$1))</f>
        <v>4.7058823529411766</v>
      </c>
      <c r="T219" s="30">
        <f>IF(L219=0,0,Agents($I$4,$I$5,L219,$I$3)/(1-$P$1))</f>
        <v>3.5294117647058822</v>
      </c>
      <c r="U219" s="30">
        <f>IF(M219=0,0,Agents($I$4,$I$5,M219,$I$3)/(1-$P$1))</f>
        <v>2.3529411764705883</v>
      </c>
      <c r="V219" s="30">
        <f>IF(N219=0,0,Agents($I$4,$I$5,N219,$I$3)/(1-$P$1))</f>
        <v>3.5294117647058822</v>
      </c>
      <c r="W219" s="30">
        <f>IF(O219=0,0,Agents($I$4,$I$5,O219,$I$3)/(1-$P$1))</f>
        <v>3.5294117647058822</v>
      </c>
      <c r="X219" s="30">
        <f>IF(P219=0,0,Agents($I$4,$I$5,P219,$I$3)/(1-$P$1))</f>
        <v>0</v>
      </c>
    </row>
    <row r="220" spans="1:24" x14ac:dyDescent="0.25">
      <c r="A220" s="7">
        <v>0.79166666666666663</v>
      </c>
      <c r="B220" s="11"/>
      <c r="C220" s="12">
        <v>9.3196644920782849E-4</v>
      </c>
      <c r="D220" s="12">
        <v>4.623921085080148E-4</v>
      </c>
      <c r="E220" s="12">
        <v>7.3737249600589903E-4</v>
      </c>
      <c r="F220" s="12">
        <v>5.4296185692955066E-4</v>
      </c>
      <c r="G220" s="12">
        <v>1.3077593722755014E-3</v>
      </c>
      <c r="H220" s="13"/>
      <c r="J220" s="24">
        <f t="shared" si="24"/>
        <v>0</v>
      </c>
      <c r="K220" s="24">
        <f t="shared" si="24"/>
        <v>1.3692993768805723</v>
      </c>
      <c r="L220" s="24">
        <f t="shared" si="24"/>
        <v>0.63875681493390846</v>
      </c>
      <c r="M220" s="24">
        <f t="shared" si="24"/>
        <v>1.0616894617833887</v>
      </c>
      <c r="N220" s="24">
        <f t="shared" si="24"/>
        <v>0.71528870963069457</v>
      </c>
      <c r="O220" s="24">
        <f t="shared" si="24"/>
        <v>1.6204942712897259</v>
      </c>
      <c r="P220" s="24">
        <f t="shared" si="24"/>
        <v>0</v>
      </c>
      <c r="R220" s="24">
        <f>IF(J220=0,0,Agents($I$4,$I$5,J220,$I$3)/(1-$P$1))</f>
        <v>0</v>
      </c>
      <c r="S220" s="24">
        <f>IF(K220=0,0,Agents($I$4,$I$5,K220,$I$3)/(1-$P$1))</f>
        <v>2.3529411764705883</v>
      </c>
      <c r="T220" s="24">
        <f>IF(L220=0,0,Agents($I$4,$I$5,L220,$I$3)/(1-$P$1))</f>
        <v>1.1764705882352942</v>
      </c>
      <c r="U220" s="24">
        <f>IF(M220=0,0,Agents($I$4,$I$5,M220,$I$3)/(1-$P$1))</f>
        <v>2.3529411764705883</v>
      </c>
      <c r="V220" s="24">
        <f>IF(N220=0,0,Agents($I$4,$I$5,N220,$I$3)/(1-$P$1))</f>
        <v>2.3529411764705883</v>
      </c>
      <c r="W220" s="24">
        <f>IF(O220=0,0,Agents($I$4,$I$5,O220,$I$3)/(1-$P$1))</f>
        <v>2.3529411764705883</v>
      </c>
      <c r="X220" s="24">
        <f>IF(P220=0,0,Agents($I$4,$I$5,P220,$I$3)/(1-$P$1))</f>
        <v>0</v>
      </c>
    </row>
    <row r="221" spans="1:24" x14ac:dyDescent="0.25">
      <c r="A221" s="9">
        <v>0.8125</v>
      </c>
      <c r="B221" s="17"/>
      <c r="C221" s="18">
        <v>1.5532774153463808E-4</v>
      </c>
      <c r="D221" s="18">
        <v>1.5413070283600493E-4</v>
      </c>
      <c r="E221" s="18">
        <v>0</v>
      </c>
      <c r="F221" s="18">
        <v>5.4296185692955066E-4</v>
      </c>
      <c r="G221" s="18">
        <v>4.3591979075850045E-4</v>
      </c>
      <c r="H221" s="19"/>
      <c r="J221" s="30">
        <f t="shared" si="24"/>
        <v>0</v>
      </c>
      <c r="K221" s="30">
        <f t="shared" si="24"/>
        <v>0.22821656281342872</v>
      </c>
      <c r="L221" s="30">
        <f t="shared" si="24"/>
        <v>0.21291893831130285</v>
      </c>
      <c r="M221" s="30">
        <f t="shared" si="24"/>
        <v>0</v>
      </c>
      <c r="N221" s="30">
        <f t="shared" si="24"/>
        <v>0.71528870963069457</v>
      </c>
      <c r="O221" s="30">
        <f t="shared" si="24"/>
        <v>0.5401647570965753</v>
      </c>
      <c r="P221" s="30">
        <f t="shared" si="24"/>
        <v>0</v>
      </c>
      <c r="R221" s="30">
        <f>IF(J221=0,0,Agents($I$4,$I$5,J221,$I$3)/(1-$P$1))</f>
        <v>0</v>
      </c>
      <c r="S221" s="30">
        <f>IF(K221=0,0,Agents($I$4,$I$5,K221,$I$3)/(1-$P$1))</f>
        <v>1.1764705882352942</v>
      </c>
      <c r="T221" s="30">
        <f>IF(L221=0,0,Agents($I$4,$I$5,L221,$I$3)/(1-$P$1))</f>
        <v>1.1764705882352942</v>
      </c>
      <c r="U221" s="30">
        <f>IF(M221=0,0,Agents($I$4,$I$5,M221,$I$3)/(1-$P$1))</f>
        <v>0</v>
      </c>
      <c r="V221" s="30">
        <f>IF(N221=0,0,Agents($I$4,$I$5,N221,$I$3)/(1-$P$1))</f>
        <v>2.3529411764705883</v>
      </c>
      <c r="W221" s="30">
        <f>IF(O221=0,0,Agents($I$4,$I$5,O221,$I$3)/(1-$P$1))</f>
        <v>1.1764705882352942</v>
      </c>
      <c r="X221" s="30">
        <f>IF(P221=0,0,Agents($I$4,$I$5,P221,$I$3)/(1-$P$1))</f>
        <v>0</v>
      </c>
    </row>
    <row r="222" spans="1:24" x14ac:dyDescent="0.25">
      <c r="A222" s="9">
        <v>0.85416666666666696</v>
      </c>
      <c r="B222" s="53"/>
      <c r="C222" s="54">
        <v>0</v>
      </c>
      <c r="D222" s="54">
        <v>0</v>
      </c>
      <c r="E222" s="54">
        <v>1.2289541600098315E-4</v>
      </c>
      <c r="F222" s="54">
        <v>0</v>
      </c>
      <c r="G222" s="54">
        <v>1.4530659691950015E-4</v>
      </c>
      <c r="H222" s="55"/>
      <c r="J222" s="30">
        <f t="shared" ref="J222:P223" si="25">B222*J$224</f>
        <v>0</v>
      </c>
      <c r="K222" s="30">
        <f t="shared" si="25"/>
        <v>0</v>
      </c>
      <c r="L222" s="30">
        <f t="shared" si="25"/>
        <v>0</v>
      </c>
      <c r="M222" s="30">
        <f t="shared" si="25"/>
        <v>0.17694824363056477</v>
      </c>
      <c r="N222" s="30">
        <f t="shared" si="25"/>
        <v>0</v>
      </c>
      <c r="O222" s="30">
        <f t="shared" si="25"/>
        <v>0.18005491903219176</v>
      </c>
      <c r="P222" s="30">
        <f t="shared" si="25"/>
        <v>0</v>
      </c>
      <c r="R222" s="30">
        <f>IF(J222=0,0,Agents($I$4,$I$5,J222,$I$3)/(1-$P$1))</f>
        <v>0</v>
      </c>
      <c r="S222" s="30">
        <f>IF(K222=0,0,Agents($I$4,$I$5,K222,$I$3)/(1-$P$1))</f>
        <v>0</v>
      </c>
      <c r="T222" s="30">
        <f>IF(L222=0,0,Agents($I$4,$I$5,L222,$I$3)/(1-$P$1))</f>
        <v>0</v>
      </c>
      <c r="U222" s="30">
        <f>IF(M222=0,0,Agents($I$4,$I$5,M222,$I$3)/(1-$P$1))</f>
        <v>1.1764705882352942</v>
      </c>
      <c r="V222" s="30">
        <f>IF(N222=0,0,Agents($I$4,$I$5,N222,$I$3)/(1-$P$1))</f>
        <v>0</v>
      </c>
      <c r="W222" s="30">
        <f>IF(O222=0,0,Agents($I$4,$I$5,O222,$I$3)/(1-$P$1))</f>
        <v>1.1764705882352942</v>
      </c>
      <c r="X222" s="30">
        <f>IF(P222=0,0,Agents($I$4,$I$5,P222,$I$3)/(1-$P$1))</f>
        <v>0</v>
      </c>
    </row>
    <row r="223" spans="1:24" x14ac:dyDescent="0.25">
      <c r="A223" s="9">
        <v>0.89583333333333304</v>
      </c>
      <c r="B223" s="53"/>
      <c r="C223" s="54">
        <v>3.1065548306927616E-4</v>
      </c>
      <c r="D223" s="54">
        <v>1.5413070283600493E-4</v>
      </c>
      <c r="E223" s="54">
        <v>1.2289541600098315E-4</v>
      </c>
      <c r="F223" s="54">
        <v>0</v>
      </c>
      <c r="G223" s="54">
        <v>0</v>
      </c>
      <c r="H223" s="55"/>
      <c r="J223" s="30">
        <f t="shared" si="25"/>
        <v>0</v>
      </c>
      <c r="K223" s="30">
        <f t="shared" si="25"/>
        <v>0.45643312562685745</v>
      </c>
      <c r="L223" s="30">
        <f t="shared" si="25"/>
        <v>0.21291893831130285</v>
      </c>
      <c r="M223" s="30">
        <f t="shared" si="25"/>
        <v>0.17694824363056477</v>
      </c>
      <c r="N223" s="30">
        <f t="shared" si="25"/>
        <v>0</v>
      </c>
      <c r="O223" s="30">
        <f t="shared" si="25"/>
        <v>0</v>
      </c>
      <c r="P223" s="30">
        <f t="shared" si="25"/>
        <v>0</v>
      </c>
      <c r="R223" s="30">
        <f>IF(J223=0,0,Agents($I$4,$I$5,J223,$I$3)/(1-$P$1))</f>
        <v>0</v>
      </c>
      <c r="S223" s="30">
        <f>IF(K223=0,0,Agents($I$4,$I$5,K223,$I$3)/(1-$P$1))</f>
        <v>1.1764705882352942</v>
      </c>
      <c r="T223" s="30">
        <f>IF(L223=0,0,Agents($I$4,$I$5,L223,$I$3)/(1-$P$1))</f>
        <v>1.1764705882352942</v>
      </c>
      <c r="U223" s="30">
        <f>IF(M223=0,0,Agents($I$4,$I$5,M223,$I$3)/(1-$P$1))</f>
        <v>1.1764705882352942</v>
      </c>
      <c r="V223" s="30">
        <f>IF(N223=0,0,Agents($I$4,$I$5,N223,$I$3)/(1-$P$1))</f>
        <v>0</v>
      </c>
      <c r="W223" s="30">
        <f>IF(O223=0,0,Agents($I$4,$I$5,O223,$I$3)/(1-$P$1))</f>
        <v>0</v>
      </c>
      <c r="X223" s="30">
        <f>IF(P223=0,0,Agents($I$4,$I$5,P223,$I$3)/(1-$P$1))</f>
        <v>0</v>
      </c>
    </row>
    <row r="224" spans="1:24" x14ac:dyDescent="0.25">
      <c r="B224" s="14"/>
      <c r="C224" s="15">
        <v>0.21458344477180691</v>
      </c>
      <c r="D224" s="15">
        <v>0.20175449228422859</v>
      </c>
      <c r="E224" s="15">
        <v>0.21028517325078344</v>
      </c>
      <c r="F224" s="15">
        <v>0.19240224223257243</v>
      </c>
      <c r="G224" s="15">
        <v>0.1809746474606086</v>
      </c>
      <c r="H224" s="16"/>
      <c r="J224" s="27">
        <f t="shared" ref="J224:P224" si="26">$I$2*B224/SUM($B$224:$H$224)</f>
        <v>0</v>
      </c>
      <c r="K224" s="27">
        <f t="shared" si="26"/>
        <v>1469.2582313928542</v>
      </c>
      <c r="L224" s="27">
        <f t="shared" si="26"/>
        <v>1381.4180717637328</v>
      </c>
      <c r="M224" s="27">
        <f t="shared" si="26"/>
        <v>1439.8278584219056</v>
      </c>
      <c r="N224" s="27">
        <f t="shared" si="26"/>
        <v>1317.3829809623319</v>
      </c>
      <c r="O224" s="27">
        <f t="shared" si="26"/>
        <v>1239.1379527795436</v>
      </c>
      <c r="P224" s="27">
        <f t="shared" si="26"/>
        <v>0</v>
      </c>
      <c r="R224" s="26">
        <f t="shared" ref="R224:X224" si="27">(SUM(R198:R223)/2)/$C$6</f>
        <v>0</v>
      </c>
      <c r="S224" s="26">
        <f t="shared" si="27"/>
        <v>44.191176470588225</v>
      </c>
      <c r="T224" s="26">
        <f t="shared" si="27"/>
        <v>41.985294117647058</v>
      </c>
      <c r="U224" s="26">
        <f t="shared" si="27"/>
        <v>43.529411764705877</v>
      </c>
      <c r="V224" s="26">
        <f t="shared" si="27"/>
        <v>40.14705882352942</v>
      </c>
      <c r="W224" s="26">
        <f t="shared" si="27"/>
        <v>38.088235294117645</v>
      </c>
      <c r="X224" s="26">
        <f t="shared" si="27"/>
        <v>0</v>
      </c>
    </row>
    <row r="225" spans="1:25" x14ac:dyDescent="0.25">
      <c r="R225" s="32">
        <f>SUM(S224:W224)/5</f>
        <v>41.588235294117645</v>
      </c>
      <c r="S225" s="31"/>
      <c r="T225" s="31"/>
      <c r="U225" s="31"/>
      <c r="V225" s="31"/>
      <c r="W225" s="31"/>
      <c r="X225" s="4"/>
    </row>
    <row r="227" spans="1:25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5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5" x14ac:dyDescent="0.25">
      <c r="A229" s="10">
        <v>0.33333333333333331</v>
      </c>
      <c r="B229" s="11"/>
      <c r="C229" s="12">
        <v>1.6775396085740912E-2</v>
      </c>
      <c r="D229" s="12">
        <v>2.1732429099876695E-2</v>
      </c>
      <c r="E229" s="12">
        <v>2.2612756544180903E-2</v>
      </c>
      <c r="F229" s="12">
        <v>2.0768291027555313E-2</v>
      </c>
      <c r="G229" s="12">
        <v>2.1650682941005521E-2</v>
      </c>
      <c r="H229" s="13"/>
      <c r="J229" s="24">
        <f t="shared" ref="J229:P252" si="28">B229*J$255</f>
        <v>0</v>
      </c>
      <c r="K229" s="24">
        <f t="shared" si="28"/>
        <v>24.751611265275201</v>
      </c>
      <c r="L229" s="24">
        <f t="shared" si="28"/>
        <v>30.148517727463805</v>
      </c>
      <c r="M229" s="24">
        <f t="shared" si="28"/>
        <v>32.696151665557025</v>
      </c>
      <c r="N229" s="24">
        <f t="shared" si="28"/>
        <v>27.475485136456225</v>
      </c>
      <c r="O229" s="24">
        <f t="shared" si="28"/>
        <v>26.941626993591523</v>
      </c>
      <c r="P229" s="24">
        <f t="shared" si="28"/>
        <v>0</v>
      </c>
      <c r="R229" s="24">
        <f>IF(J229=0,0,Agents($J$4,$J$5,J229,$J$3)/(1-($J$7-3%)))</f>
        <v>0</v>
      </c>
      <c r="S229" s="24">
        <f>IF(K229=0,0,Agents($J$4,$J$5,K229,$J$3)/(1-($J$7-3%)))</f>
        <v>13.636363636363637</v>
      </c>
      <c r="T229" s="24">
        <f>IF(L229=0,0,Agents($J$4,$J$5,L229,$J$3)/(1-($J$7-3%)))</f>
        <v>15.909090909090908</v>
      </c>
      <c r="U229" s="24">
        <f>IF(M229=0,0,Agents($J$4,$J$5,M229,$J$3)/(1-($J$7-3%)))</f>
        <v>17.045454545454547</v>
      </c>
      <c r="V229" s="24">
        <f>IF(N229=0,0,Agents($J$4,$J$5,N229,$J$3)/(1-($J$7-3%)))</f>
        <v>14.772727272727273</v>
      </c>
      <c r="W229" s="24">
        <f>IF(O229=0,0,Agents($J$4,$J$5,O229,$J$3)/(1-($J$7-3%)))</f>
        <v>14.772727272727273</v>
      </c>
      <c r="X229" s="24">
        <f>IF(P229=0,0,Agents($J$4,$J$5,P229,$J$3)/(1-($J$7-3%)))</f>
        <v>0</v>
      </c>
      <c r="Y229" s="219"/>
    </row>
    <row r="230" spans="1:25" x14ac:dyDescent="0.25">
      <c r="A230" s="8">
        <v>0.35416666666666669</v>
      </c>
      <c r="B230" s="17"/>
      <c r="C230" s="18">
        <v>3.8365952159055611E-2</v>
      </c>
      <c r="D230" s="18">
        <v>4.0998766954377312E-2</v>
      </c>
      <c r="E230" s="18">
        <v>4.3382081848347055E-2</v>
      </c>
      <c r="F230" s="18">
        <v>3.9228994163160037E-2</v>
      </c>
      <c r="G230" s="18">
        <v>4.5916884626562043E-2</v>
      </c>
      <c r="H230" s="19"/>
      <c r="J230" s="30">
        <f t="shared" si="28"/>
        <v>0</v>
      </c>
      <c r="K230" s="30">
        <f t="shared" si="28"/>
        <v>56.607851690027552</v>
      </c>
      <c r="L230" s="30">
        <f t="shared" si="28"/>
        <v>56.875927060321793</v>
      </c>
      <c r="M230" s="30">
        <f t="shared" si="28"/>
        <v>62.726856184465369</v>
      </c>
      <c r="N230" s="30">
        <f t="shared" si="28"/>
        <v>51.898138591083978</v>
      </c>
      <c r="O230" s="30">
        <f t="shared" si="28"/>
        <v>57.137947181039742</v>
      </c>
      <c r="P230" s="30">
        <f t="shared" si="28"/>
        <v>0</v>
      </c>
      <c r="R230" s="30">
        <f>IF(J230=0,0,Agents($J$4,$J$5,J230,$J$3)/(1-($J$7-3%)))</f>
        <v>0</v>
      </c>
      <c r="S230" s="30">
        <f>IF(K230=0,0,Agents($J$4,$J$5,K230,$J$3)/(1-($J$7-3%)))</f>
        <v>27.272727272727273</v>
      </c>
      <c r="T230" s="30">
        <f>IF(L230=0,0,Agents($J$4,$J$5,L230,$J$3)/(1-($J$7-3%)))</f>
        <v>27.272727272727273</v>
      </c>
      <c r="U230" s="30">
        <f>IF(M230=0,0,Agents($J$4,$J$5,M230,$J$3)/(1-($J$7-3%)))</f>
        <v>30.681818181818183</v>
      </c>
      <c r="V230" s="30">
        <f>IF(N230=0,0,Agents($J$4,$J$5,N230,$J$3)/(1-($J$7-3%)))</f>
        <v>26.136363636363637</v>
      </c>
      <c r="W230" s="30">
        <f>IF(O230=0,0,Agents($J$4,$J$5,O230,$J$3)/(1-($J$7-3%)))</f>
        <v>28.40909090909091</v>
      </c>
      <c r="X230" s="30">
        <f>IF(P230=0,0,Agents($J$4,$J$5,P230,$J$3)/(1-($J$7-3%)))</f>
        <v>0</v>
      </c>
    </row>
    <row r="231" spans="1:25" x14ac:dyDescent="0.25">
      <c r="A231" s="7">
        <v>0.375</v>
      </c>
      <c r="B231" s="11"/>
      <c r="C231" s="12">
        <v>4.8772910841876356E-2</v>
      </c>
      <c r="D231" s="12">
        <v>4.9630086313193586E-2</v>
      </c>
      <c r="E231" s="12">
        <v>5.3213715128425709E-2</v>
      </c>
      <c r="F231" s="12">
        <v>5.2531559657934032E-2</v>
      </c>
      <c r="G231" s="12">
        <v>5.9430398140075558E-2</v>
      </c>
      <c r="H231" s="13"/>
      <c r="J231" s="24">
        <f t="shared" si="28"/>
        <v>0</v>
      </c>
      <c r="K231" s="24">
        <f t="shared" si="28"/>
        <v>71.963017937929749</v>
      </c>
      <c r="L231" s="24">
        <f t="shared" si="28"/>
        <v>68.849806441442169</v>
      </c>
      <c r="M231" s="24">
        <f t="shared" si="28"/>
        <v>76.942574299924942</v>
      </c>
      <c r="N231" s="24">
        <f t="shared" si="28"/>
        <v>69.496815345153991</v>
      </c>
      <c r="O231" s="24">
        <f t="shared" si="28"/>
        <v>73.953862015965996</v>
      </c>
      <c r="P231" s="24">
        <f t="shared" si="28"/>
        <v>0</v>
      </c>
      <c r="R231" s="24">
        <f>IF(J231=0,0,Agents($J$4,$J$5,J231,$J$3)/(1-($J$7-3%)))</f>
        <v>0</v>
      </c>
      <c r="S231" s="24">
        <f>IF(K231=0,0,Agents($J$4,$J$5,K231,$J$3)/(1-($J$7-3%)))</f>
        <v>34.090909090909093</v>
      </c>
      <c r="T231" s="24">
        <f>IF(L231=0,0,Agents($J$4,$J$5,L231,$J$3)/(1-($J$7-3%)))</f>
        <v>32.954545454545453</v>
      </c>
      <c r="U231" s="24">
        <f>IF(M231=0,0,Agents($J$4,$J$5,M231,$J$3)/(1-($J$7-3%)))</f>
        <v>36.363636363636367</v>
      </c>
      <c r="V231" s="24">
        <f>IF(N231=0,0,Agents($J$4,$J$5,N231,$J$3)/(1-($J$7-3%)))</f>
        <v>32.954545454545453</v>
      </c>
      <c r="W231" s="24">
        <f>IF(O231=0,0,Agents($J$4,$J$5,O231,$J$3)/(1-($J$7-3%)))</f>
        <v>35.227272727272727</v>
      </c>
      <c r="X231" s="24">
        <f>IF(P231=0,0,Agents($J$4,$J$5,P231,$J$3)/(1-($J$7-3%)))</f>
        <v>0</v>
      </c>
    </row>
    <row r="232" spans="1:25" x14ac:dyDescent="0.25">
      <c r="A232" s="8">
        <v>0.39583333333333331</v>
      </c>
      <c r="B232" s="17"/>
      <c r="C232" s="18">
        <v>5.6539297918608261E-2</v>
      </c>
      <c r="D232" s="18">
        <v>6.3039457459926021E-2</v>
      </c>
      <c r="E232" s="18">
        <v>5.9604276760476832E-2</v>
      </c>
      <c r="F232" s="18">
        <v>5.6332292656440887E-2</v>
      </c>
      <c r="G232" s="18">
        <v>6.6986341179889566E-2</v>
      </c>
      <c r="H232" s="19"/>
      <c r="J232" s="30">
        <f t="shared" si="28"/>
        <v>0</v>
      </c>
      <c r="K232" s="30">
        <f t="shared" si="28"/>
        <v>83.422097227409012</v>
      </c>
      <c r="L232" s="30">
        <f t="shared" si="28"/>
        <v>87.452083337111333</v>
      </c>
      <c r="M232" s="30">
        <f t="shared" si="28"/>
        <v>86.182791074973665</v>
      </c>
      <c r="N232" s="30">
        <f t="shared" si="28"/>
        <v>74.525008703459704</v>
      </c>
      <c r="O232" s="30">
        <f t="shared" si="28"/>
        <v>83.356309020440889</v>
      </c>
      <c r="P232" s="30">
        <f t="shared" si="28"/>
        <v>0</v>
      </c>
      <c r="R232" s="30">
        <f>IF(J232=0,0,Agents($J$4,$J$5,J232,$J$3)/(1-($J$7-3%)))</f>
        <v>0</v>
      </c>
      <c r="S232" s="30">
        <f>IF(K232=0,0,Agents($J$4,$J$5,K232,$J$3)/(1-($J$7-3%)))</f>
        <v>38.636363636363633</v>
      </c>
      <c r="T232" s="30">
        <f>IF(L232=0,0,Agents($J$4,$J$5,L232,$J$3)/(1-($J$7-3%)))</f>
        <v>40.909090909090907</v>
      </c>
      <c r="U232" s="30">
        <f>IF(M232=0,0,Agents($J$4,$J$5,M232,$J$3)/(1-($J$7-3%)))</f>
        <v>39.772727272727273</v>
      </c>
      <c r="V232" s="30">
        <f>IF(N232=0,0,Agents($J$4,$J$5,N232,$J$3)/(1-($J$7-3%)))</f>
        <v>35.227272727272727</v>
      </c>
      <c r="W232" s="30">
        <f>IF(O232=0,0,Agents($J$4,$J$5,O232,$J$3)/(1-($J$7-3%)))</f>
        <v>38.636363636363633</v>
      </c>
      <c r="X232" s="30">
        <f>IF(P232=0,0,Agents($J$4,$J$5,P232,$J$3)/(1-($J$7-3%)))</f>
        <v>0</v>
      </c>
    </row>
    <row r="233" spans="1:25" x14ac:dyDescent="0.25">
      <c r="A233" s="7">
        <v>0.41666666666666669</v>
      </c>
      <c r="B233" s="11"/>
      <c r="C233" s="12">
        <v>5.7471264367816091E-2</v>
      </c>
      <c r="D233" s="12">
        <v>5.9648581997533909E-2</v>
      </c>
      <c r="E233" s="12">
        <v>5.8375322600467003E-2</v>
      </c>
      <c r="F233" s="12">
        <v>5.6739514049138046E-2</v>
      </c>
      <c r="G233" s="12">
        <v>6.378959604766056E-2</v>
      </c>
      <c r="H233" s="13"/>
      <c r="J233" s="24">
        <f t="shared" si="28"/>
        <v>0</v>
      </c>
      <c r="K233" s="24">
        <f t="shared" si="28"/>
        <v>84.797186742146522</v>
      </c>
      <c r="L233" s="24">
        <f t="shared" si="28"/>
        <v>82.748059294528318</v>
      </c>
      <c r="M233" s="24">
        <f t="shared" si="28"/>
        <v>84.405826310541215</v>
      </c>
      <c r="N233" s="24">
        <f t="shared" si="28"/>
        <v>75.063743706135313</v>
      </c>
      <c r="O233" s="24">
        <f t="shared" si="28"/>
        <v>79.378350672393822</v>
      </c>
      <c r="P233" s="24">
        <f t="shared" si="28"/>
        <v>0</v>
      </c>
      <c r="R233" s="24">
        <f>IF(J233=0,0,Agents($J$4,$J$5,J233,$J$3)/(1-($J$7-3%)))</f>
        <v>0</v>
      </c>
      <c r="S233" s="24">
        <f>IF(K233=0,0,Agents($J$4,$J$5,K233,$J$3)/(1-($J$7-3%)))</f>
        <v>39.772727272727273</v>
      </c>
      <c r="T233" s="24">
        <f>IF(L233=0,0,Agents($J$4,$J$5,L233,$J$3)/(1-($J$7-3%)))</f>
        <v>38.636363636363633</v>
      </c>
      <c r="U233" s="24">
        <f>IF(M233=0,0,Agents($J$4,$J$5,M233,$J$3)/(1-($J$7-3%)))</f>
        <v>39.772727272727273</v>
      </c>
      <c r="V233" s="24">
        <f>IF(N233=0,0,Agents($J$4,$J$5,N233,$J$3)/(1-($J$7-3%)))</f>
        <v>35.227272727272727</v>
      </c>
      <c r="W233" s="24">
        <f>IF(O233=0,0,Agents($J$4,$J$5,O233,$J$3)/(1-($J$7-3%)))</f>
        <v>37.5</v>
      </c>
      <c r="X233" s="24">
        <f>IF(P233=0,0,Agents($J$4,$J$5,P233,$J$3)/(1-($J$7-3%)))</f>
        <v>0</v>
      </c>
    </row>
    <row r="234" spans="1:25" x14ac:dyDescent="0.25">
      <c r="A234" s="8">
        <v>0.4375</v>
      </c>
      <c r="B234" s="17"/>
      <c r="C234" s="18">
        <v>6.2597079838459149E-2</v>
      </c>
      <c r="D234" s="18">
        <v>6.2885326757090007E-2</v>
      </c>
      <c r="E234" s="18">
        <v>6.4520093400516162E-2</v>
      </c>
      <c r="F234" s="18">
        <v>5.877562101262386E-2</v>
      </c>
      <c r="G234" s="18">
        <v>6.2045916884626559E-2</v>
      </c>
      <c r="H234" s="19"/>
      <c r="J234" s="30">
        <f t="shared" si="28"/>
        <v>0</v>
      </c>
      <c r="K234" s="30">
        <f t="shared" si="28"/>
        <v>92.360179073202843</v>
      </c>
      <c r="L234" s="30">
        <f t="shared" si="28"/>
        <v>87.238264062448451</v>
      </c>
      <c r="M234" s="30">
        <f t="shared" si="28"/>
        <v>93.290650132703462</v>
      </c>
      <c r="N234" s="30">
        <f t="shared" si="28"/>
        <v>77.757418719513367</v>
      </c>
      <c r="O234" s="30">
        <f t="shared" si="28"/>
        <v>77.208555209822691</v>
      </c>
      <c r="P234" s="30">
        <f t="shared" si="28"/>
        <v>0</v>
      </c>
      <c r="R234" s="30">
        <f>IF(J234=0,0,Agents($J$4,$J$5,J234,$J$3)/(1-($J$7-3%)))</f>
        <v>0</v>
      </c>
      <c r="S234" s="30">
        <f>IF(K234=0,0,Agents($J$4,$J$5,K234,$J$3)/(1-($J$7-3%)))</f>
        <v>43.18181818181818</v>
      </c>
      <c r="T234" s="30">
        <f>IF(L234=0,0,Agents($J$4,$J$5,L234,$J$3)/(1-($J$7-3%)))</f>
        <v>40.909090909090907</v>
      </c>
      <c r="U234" s="30">
        <f>IF(M234=0,0,Agents($J$4,$J$5,M234,$J$3)/(1-($J$7-3%)))</f>
        <v>43.18181818181818</v>
      </c>
      <c r="V234" s="30">
        <f>IF(N234=0,0,Agents($J$4,$J$5,N234,$J$3)/(1-($J$7-3%)))</f>
        <v>36.363636363636367</v>
      </c>
      <c r="W234" s="30">
        <f>IF(O234=0,0,Agents($J$4,$J$5,O234,$J$3)/(1-($J$7-3%)))</f>
        <v>36.363636363636367</v>
      </c>
      <c r="X234" s="30">
        <f>IF(P234=0,0,Agents($J$4,$J$5,P234,$J$3)/(1-($J$7-3%)))</f>
        <v>0</v>
      </c>
    </row>
    <row r="235" spans="1:25" x14ac:dyDescent="0.25">
      <c r="A235" s="7">
        <v>0.45833333333333331</v>
      </c>
      <c r="B235" s="11"/>
      <c r="C235" s="12">
        <v>6.3839701770736251E-2</v>
      </c>
      <c r="D235" s="12">
        <v>5.9802712700369916E-2</v>
      </c>
      <c r="E235" s="12">
        <v>5.8498218016467984E-2</v>
      </c>
      <c r="F235" s="12">
        <v>5.7553956834532377E-2</v>
      </c>
      <c r="G235" s="12">
        <v>6.3644289450741062E-2</v>
      </c>
      <c r="H235" s="13"/>
      <c r="J235" s="24">
        <f t="shared" si="28"/>
        <v>0</v>
      </c>
      <c r="K235" s="24">
        <f t="shared" si="28"/>
        <v>94.193631759519519</v>
      </c>
      <c r="L235" s="24">
        <f t="shared" si="28"/>
        <v>82.961878569191185</v>
      </c>
      <c r="M235" s="24">
        <f t="shared" si="28"/>
        <v>84.58352278698446</v>
      </c>
      <c r="N235" s="24">
        <f t="shared" si="28"/>
        <v>76.141213711486543</v>
      </c>
      <c r="O235" s="24">
        <f t="shared" si="28"/>
        <v>79.197534383846218</v>
      </c>
      <c r="P235" s="24">
        <f t="shared" si="28"/>
        <v>0</v>
      </c>
      <c r="R235" s="24">
        <f>IF(J235=0,0,Agents($J$4,$J$5,J235,$J$3)/(1-($J$7-3%)))</f>
        <v>0</v>
      </c>
      <c r="S235" s="24">
        <f>IF(K235=0,0,Agents($J$4,$J$5,K235,$J$3)/(1-($J$7-3%)))</f>
        <v>43.18181818181818</v>
      </c>
      <c r="T235" s="24">
        <f>IF(L235=0,0,Agents($J$4,$J$5,L235,$J$3)/(1-($J$7-3%)))</f>
        <v>38.636363636363633</v>
      </c>
      <c r="U235" s="24">
        <f>IF(M235=0,0,Agents($J$4,$J$5,M235,$J$3)/(1-($J$7-3%)))</f>
        <v>39.772727272727273</v>
      </c>
      <c r="V235" s="24">
        <f>IF(N235=0,0,Agents($J$4,$J$5,N235,$J$3)/(1-($J$7-3%)))</f>
        <v>36.363636363636367</v>
      </c>
      <c r="W235" s="24">
        <f>IF(O235=0,0,Agents($J$4,$J$5,O235,$J$3)/(1-($J$7-3%)))</f>
        <v>37.5</v>
      </c>
      <c r="X235" s="24">
        <f>IF(P235=0,0,Agents($J$4,$J$5,P235,$J$3)/(1-($J$7-3%)))</f>
        <v>0</v>
      </c>
    </row>
    <row r="236" spans="1:25" x14ac:dyDescent="0.25">
      <c r="A236" s="8">
        <v>0.47916666666666669</v>
      </c>
      <c r="B236" s="17"/>
      <c r="C236" s="18">
        <v>5.684995340167754E-2</v>
      </c>
      <c r="D236" s="18">
        <v>6.4889025893958077E-2</v>
      </c>
      <c r="E236" s="18">
        <v>5.9112695096472899E-2</v>
      </c>
      <c r="F236" s="18">
        <v>5.6332292656440887E-2</v>
      </c>
      <c r="G236" s="18">
        <v>6.495204882301657E-2</v>
      </c>
      <c r="H236" s="19"/>
      <c r="J236" s="30">
        <f t="shared" si="28"/>
        <v>0</v>
      </c>
      <c r="K236" s="30">
        <f t="shared" si="28"/>
        <v>83.880460398988191</v>
      </c>
      <c r="L236" s="30">
        <f t="shared" si="28"/>
        <v>90.017914633065701</v>
      </c>
      <c r="M236" s="30">
        <f t="shared" si="28"/>
        <v>85.472005169200685</v>
      </c>
      <c r="N236" s="30">
        <f t="shared" si="28"/>
        <v>74.525008703459704</v>
      </c>
      <c r="O236" s="30">
        <f t="shared" si="28"/>
        <v>80.82488098077458</v>
      </c>
      <c r="P236" s="30">
        <f t="shared" si="28"/>
        <v>0</v>
      </c>
      <c r="R236" s="30">
        <f>IF(J236=0,0,Agents($J$4,$J$5,J236,$J$3)/(1-($J$7-3%)))</f>
        <v>0</v>
      </c>
      <c r="S236" s="30">
        <f>IF(K236=0,0,Agents($J$4,$J$5,K236,$J$3)/(1-($J$7-3%)))</f>
        <v>39.772727272727273</v>
      </c>
      <c r="T236" s="30">
        <f>IF(L236=0,0,Agents($J$4,$J$5,L236,$J$3)/(1-($J$7-3%)))</f>
        <v>42.045454545454547</v>
      </c>
      <c r="U236" s="30">
        <f>IF(M236=0,0,Agents($J$4,$J$5,M236,$J$3)/(1-($J$7-3%)))</f>
        <v>39.772727272727273</v>
      </c>
      <c r="V236" s="30">
        <f>IF(N236=0,0,Agents($J$4,$J$5,N236,$J$3)/(1-($J$7-3%)))</f>
        <v>35.227272727272727</v>
      </c>
      <c r="W236" s="30">
        <f>IF(O236=0,0,Agents($J$4,$J$5,O236,$J$3)/(1-($J$7-3%)))</f>
        <v>37.5</v>
      </c>
      <c r="X236" s="30">
        <f>IF(P236=0,0,Agents($J$4,$J$5,P236,$J$3)/(1-($J$7-3%)))</f>
        <v>0</v>
      </c>
    </row>
    <row r="237" spans="1:25" x14ac:dyDescent="0.25">
      <c r="A237" s="7">
        <v>0.5</v>
      </c>
      <c r="B237" s="11"/>
      <c r="C237" s="12">
        <v>5.8558558558558557E-2</v>
      </c>
      <c r="D237" s="12">
        <v>5.6565967940813811E-2</v>
      </c>
      <c r="E237" s="12">
        <v>5.5671623448445375E-2</v>
      </c>
      <c r="F237" s="12">
        <v>5.4839147549884622E-2</v>
      </c>
      <c r="G237" s="12">
        <v>5.8267945364719562E-2</v>
      </c>
      <c r="H237" s="13"/>
      <c r="J237" s="24">
        <f t="shared" si="28"/>
        <v>0</v>
      </c>
      <c r="K237" s="24">
        <f t="shared" si="28"/>
        <v>86.401457842673622</v>
      </c>
      <c r="L237" s="24">
        <f t="shared" si="28"/>
        <v>78.471673801271038</v>
      </c>
      <c r="M237" s="24">
        <f t="shared" si="28"/>
        <v>80.496503828789841</v>
      </c>
      <c r="N237" s="24">
        <f t="shared" si="28"/>
        <v>72.549647026982456</v>
      </c>
      <c r="O237" s="24">
        <f t="shared" si="28"/>
        <v>72.507331707585251</v>
      </c>
      <c r="P237" s="24">
        <f t="shared" si="28"/>
        <v>0</v>
      </c>
      <c r="R237" s="24">
        <f>IF(J237=0,0,Agents($J$4,$J$5,J237,$J$3)/(1-($J$7-3%)))</f>
        <v>0</v>
      </c>
      <c r="S237" s="24">
        <f>IF(K237=0,0,Agents($J$4,$J$5,K237,$J$3)/(1-($J$7-3%)))</f>
        <v>40.909090909090907</v>
      </c>
      <c r="T237" s="24">
        <f>IF(L237=0,0,Agents($J$4,$J$5,L237,$J$3)/(1-($J$7-3%)))</f>
        <v>37.5</v>
      </c>
      <c r="U237" s="24">
        <f>IF(M237=0,0,Agents($J$4,$J$5,M237,$J$3)/(1-($J$7-3%)))</f>
        <v>37.5</v>
      </c>
      <c r="V237" s="24">
        <f>IF(N237=0,0,Agents($J$4,$J$5,N237,$J$3)/(1-($J$7-3%)))</f>
        <v>34.090909090909093</v>
      </c>
      <c r="W237" s="24">
        <f>IF(O237=0,0,Agents($J$4,$J$5,O237,$J$3)/(1-($J$7-3%)))</f>
        <v>34.090909090909093</v>
      </c>
      <c r="X237" s="24">
        <f>IF(P237=0,0,Agents($J$4,$J$5,P237,$J$3)/(1-($J$7-3%)))</f>
        <v>0</v>
      </c>
    </row>
    <row r="238" spans="1:25" x14ac:dyDescent="0.25">
      <c r="A238" s="8">
        <v>0.52083333333333337</v>
      </c>
      <c r="B238" s="17"/>
      <c r="C238" s="18">
        <v>5.1724137931034482E-2</v>
      </c>
      <c r="D238" s="18">
        <v>5.5332922318125768E-2</v>
      </c>
      <c r="E238" s="18">
        <v>5.7637950104461107E-2</v>
      </c>
      <c r="F238" s="18">
        <v>5.4974888014117006E-2</v>
      </c>
      <c r="G238" s="18">
        <v>5.1583841906422553E-2</v>
      </c>
      <c r="H238" s="19"/>
      <c r="J238" s="30">
        <f t="shared" si="28"/>
        <v>0</v>
      </c>
      <c r="K238" s="30">
        <f t="shared" si="28"/>
        <v>76.31746806793187</v>
      </c>
      <c r="L238" s="30">
        <f t="shared" si="28"/>
        <v>76.761119603968126</v>
      </c>
      <c r="M238" s="30">
        <f t="shared" si="28"/>
        <v>83.33964745188176</v>
      </c>
      <c r="N238" s="30">
        <f t="shared" si="28"/>
        <v>72.729225361207654</v>
      </c>
      <c r="O238" s="30">
        <f t="shared" si="28"/>
        <v>64.189782434395923</v>
      </c>
      <c r="P238" s="30">
        <f t="shared" si="28"/>
        <v>0</v>
      </c>
      <c r="R238" s="30">
        <f>IF(J238=0,0,Agents($J$4,$J$5,J238,$J$3)/(1-($J$7-3%)))</f>
        <v>0</v>
      </c>
      <c r="S238" s="30">
        <f>IF(K238=0,0,Agents($J$4,$J$5,K238,$J$3)/(1-($J$7-3%)))</f>
        <v>36.363636363636367</v>
      </c>
      <c r="T238" s="30">
        <f>IF(L238=0,0,Agents($J$4,$J$5,L238,$J$3)/(1-($J$7-3%)))</f>
        <v>36.363636363636367</v>
      </c>
      <c r="U238" s="30">
        <f>IF(M238=0,0,Agents($J$4,$J$5,M238,$J$3)/(1-($J$7-3%)))</f>
        <v>38.636363636363633</v>
      </c>
      <c r="V238" s="30">
        <f>IF(N238=0,0,Agents($J$4,$J$5,N238,$J$3)/(1-($J$7-3%)))</f>
        <v>34.090909090909093</v>
      </c>
      <c r="W238" s="30">
        <f>IF(O238=0,0,Agents($J$4,$J$5,O238,$J$3)/(1-($J$7-3%)))</f>
        <v>30.681818181818183</v>
      </c>
      <c r="X238" s="30">
        <f>IF(P238=0,0,Agents($J$4,$J$5,P238,$J$3)/(1-($J$7-3%)))</f>
        <v>0</v>
      </c>
    </row>
    <row r="239" spans="1:25" x14ac:dyDescent="0.25">
      <c r="A239" s="7">
        <v>0.54166666666666663</v>
      </c>
      <c r="B239" s="11"/>
      <c r="C239" s="12">
        <v>5.4520037278657965E-2</v>
      </c>
      <c r="D239" s="12">
        <v>5.5332922318125768E-2</v>
      </c>
      <c r="E239" s="12">
        <v>5.481135553643849E-2</v>
      </c>
      <c r="F239" s="12">
        <v>5.6332292656440887E-2</v>
      </c>
      <c r="G239" s="12">
        <v>5.4489973844812557E-2</v>
      </c>
      <c r="H239" s="13"/>
      <c r="J239" s="24">
        <f t="shared" si="28"/>
        <v>0</v>
      </c>
      <c r="K239" s="24">
        <f t="shared" si="28"/>
        <v>80.442736612144401</v>
      </c>
      <c r="L239" s="24">
        <f t="shared" si="28"/>
        <v>76.761119603968126</v>
      </c>
      <c r="M239" s="24">
        <f t="shared" si="28"/>
        <v>79.252628493687126</v>
      </c>
      <c r="N239" s="24">
        <f t="shared" si="28"/>
        <v>74.525008703459704</v>
      </c>
      <c r="O239" s="24">
        <f t="shared" si="28"/>
        <v>67.806108205347797</v>
      </c>
      <c r="P239" s="24">
        <f t="shared" si="28"/>
        <v>0</v>
      </c>
      <c r="R239" s="24">
        <f>IF(J239=0,0,Agents($J$4,$J$5,J239,$J$3)/(1-($J$7-3%)))</f>
        <v>0</v>
      </c>
      <c r="S239" s="24">
        <f>IF(K239=0,0,Agents($J$4,$J$5,K239,$J$3)/(1-($J$7-3%)))</f>
        <v>37.5</v>
      </c>
      <c r="T239" s="24">
        <f>IF(L239=0,0,Agents($J$4,$J$5,L239,$J$3)/(1-($J$7-3%)))</f>
        <v>36.363636363636367</v>
      </c>
      <c r="U239" s="24">
        <f>IF(M239=0,0,Agents($J$4,$J$5,M239,$J$3)/(1-($J$7-3%)))</f>
        <v>37.5</v>
      </c>
      <c r="V239" s="24">
        <f>IF(N239=0,0,Agents($J$4,$J$5,N239,$J$3)/(1-($J$7-3%)))</f>
        <v>35.227272727272727</v>
      </c>
      <c r="W239" s="24">
        <f>IF(O239=0,0,Agents($J$4,$J$5,O239,$J$3)/(1-($J$7-3%)))</f>
        <v>32.954545454545453</v>
      </c>
      <c r="X239" s="24">
        <f>IF(P239=0,0,Agents($J$4,$J$5,P239,$J$3)/(1-($J$7-3%)))</f>
        <v>0</v>
      </c>
    </row>
    <row r="240" spans="1:25" x14ac:dyDescent="0.25">
      <c r="A240" s="8">
        <v>0.5625</v>
      </c>
      <c r="B240" s="17"/>
      <c r="C240" s="18">
        <v>5.778191985088537E-2</v>
      </c>
      <c r="D240" s="18">
        <v>5.5641183723797782E-2</v>
      </c>
      <c r="E240" s="18">
        <v>5.972717217647782E-2</v>
      </c>
      <c r="F240" s="18">
        <v>5.8368399619926702E-2</v>
      </c>
      <c r="G240" s="18">
        <v>6.0592850915431561E-2</v>
      </c>
      <c r="H240" s="19"/>
      <c r="J240" s="30">
        <f t="shared" si="28"/>
        <v>0</v>
      </c>
      <c r="K240" s="30">
        <f t="shared" si="28"/>
        <v>85.255549913725702</v>
      </c>
      <c r="L240" s="30">
        <f t="shared" si="28"/>
        <v>77.188758153293861</v>
      </c>
      <c r="M240" s="30">
        <f t="shared" si="28"/>
        <v>86.360487551416924</v>
      </c>
      <c r="N240" s="30">
        <f t="shared" si="28"/>
        <v>77.218683716837759</v>
      </c>
      <c r="O240" s="30">
        <f t="shared" si="28"/>
        <v>75.400392324346754</v>
      </c>
      <c r="P240" s="30">
        <f t="shared" si="28"/>
        <v>0</v>
      </c>
      <c r="R240" s="30">
        <f>IF(J240=0,0,Agents($J$4,$J$5,J240,$J$3)/(1-($J$7-3%)))</f>
        <v>0</v>
      </c>
      <c r="S240" s="30">
        <f>IF(K240=0,0,Agents($J$4,$J$5,K240,$J$3)/(1-($J$7-3%)))</f>
        <v>39.772727272727273</v>
      </c>
      <c r="T240" s="30">
        <f>IF(L240=0,0,Agents($J$4,$J$5,L240,$J$3)/(1-($J$7-3%)))</f>
        <v>36.363636363636367</v>
      </c>
      <c r="U240" s="30">
        <f>IF(M240=0,0,Agents($J$4,$J$5,M240,$J$3)/(1-($J$7-3%)))</f>
        <v>39.772727272727273</v>
      </c>
      <c r="V240" s="30">
        <f>IF(N240=0,0,Agents($J$4,$J$5,N240,$J$3)/(1-($J$7-3%)))</f>
        <v>36.363636363636367</v>
      </c>
      <c r="W240" s="30">
        <f>IF(O240=0,0,Agents($J$4,$J$5,O240,$J$3)/(1-($J$7-3%)))</f>
        <v>35.227272727272727</v>
      </c>
      <c r="X240" s="30">
        <f>IF(P240=0,0,Agents($J$4,$J$5,P240,$J$3)/(1-($J$7-3%)))</f>
        <v>0</v>
      </c>
    </row>
    <row r="241" spans="1:24" x14ac:dyDescent="0.25">
      <c r="A241" s="7">
        <v>0.58333333333333337</v>
      </c>
      <c r="B241" s="11"/>
      <c r="C241" s="12">
        <v>5.591798695246971E-2</v>
      </c>
      <c r="D241" s="12">
        <v>5.6874229346485818E-2</v>
      </c>
      <c r="E241" s="12">
        <v>6.0341649256482735E-2</v>
      </c>
      <c r="F241" s="12">
        <v>6.4476720510384139E-2</v>
      </c>
      <c r="G241" s="12">
        <v>5.9430398140075558E-2</v>
      </c>
      <c r="H241" s="13"/>
      <c r="J241" s="24">
        <f t="shared" si="28"/>
        <v>0</v>
      </c>
      <c r="K241" s="24">
        <f t="shared" si="28"/>
        <v>82.505370884250667</v>
      </c>
      <c r="L241" s="24">
        <f t="shared" si="28"/>
        <v>78.899312350596773</v>
      </c>
      <c r="M241" s="24">
        <f t="shared" si="28"/>
        <v>87.248969933633134</v>
      </c>
      <c r="N241" s="24">
        <f t="shared" si="28"/>
        <v>85.299708756971938</v>
      </c>
      <c r="O241" s="24">
        <f t="shared" si="28"/>
        <v>73.953862015965996</v>
      </c>
      <c r="P241" s="24">
        <f t="shared" si="28"/>
        <v>0</v>
      </c>
      <c r="R241" s="24">
        <f>IF(J241=0,0,Agents($J$4,$J$5,J241,$J$3)/(1-($J$7-3%)))</f>
        <v>0</v>
      </c>
      <c r="S241" s="24">
        <f>IF(K241=0,0,Agents($J$4,$J$5,K241,$J$3)/(1-($J$7-3%)))</f>
        <v>38.636363636363633</v>
      </c>
      <c r="T241" s="24">
        <f>IF(L241=0,0,Agents($J$4,$J$5,L241,$J$3)/(1-($J$7-3%)))</f>
        <v>37.5</v>
      </c>
      <c r="U241" s="24">
        <f>IF(M241=0,0,Agents($J$4,$J$5,M241,$J$3)/(1-($J$7-3%)))</f>
        <v>40.909090909090907</v>
      </c>
      <c r="V241" s="24">
        <f>IF(N241=0,0,Agents($J$4,$J$5,N241,$J$3)/(1-($J$7-3%)))</f>
        <v>39.772727272727273</v>
      </c>
      <c r="W241" s="24">
        <f>IF(O241=0,0,Agents($J$4,$J$5,O241,$J$3)/(1-($J$7-3%)))</f>
        <v>35.227272727272727</v>
      </c>
      <c r="X241" s="24">
        <f>IF(P241=0,0,Agents($J$4,$J$5,P241,$J$3)/(1-($J$7-3%)))</f>
        <v>0</v>
      </c>
    </row>
    <row r="242" spans="1:24" x14ac:dyDescent="0.25">
      <c r="A242" s="8">
        <v>0.60416666666666663</v>
      </c>
      <c r="B242" s="17"/>
      <c r="C242" s="18">
        <v>5.6694625660142904E-2</v>
      </c>
      <c r="D242" s="18">
        <v>6.0573366214549937E-2</v>
      </c>
      <c r="E242" s="18">
        <v>5.9112695096472899E-2</v>
      </c>
      <c r="F242" s="18">
        <v>5.9725804262250576E-2</v>
      </c>
      <c r="G242" s="18">
        <v>5.5797733217088058E-2</v>
      </c>
      <c r="H242" s="19"/>
      <c r="J242" s="30">
        <f t="shared" si="28"/>
        <v>0</v>
      </c>
      <c r="K242" s="30">
        <f t="shared" si="28"/>
        <v>83.651278813198601</v>
      </c>
      <c r="L242" s="30">
        <f t="shared" si="28"/>
        <v>84.030974942505509</v>
      </c>
      <c r="M242" s="30">
        <f t="shared" si="28"/>
        <v>85.472005169200685</v>
      </c>
      <c r="N242" s="30">
        <f t="shared" si="28"/>
        <v>79.014467059089796</v>
      </c>
      <c r="O242" s="30">
        <f t="shared" si="28"/>
        <v>69.433454802276145</v>
      </c>
      <c r="P242" s="30">
        <f t="shared" si="28"/>
        <v>0</v>
      </c>
      <c r="R242" s="30">
        <f>IF(J242=0,0,Agents($J$4,$J$5,J242,$J$3)/(1-($J$7-3%)))</f>
        <v>0</v>
      </c>
      <c r="S242" s="30">
        <f>IF(K242=0,0,Agents($J$4,$J$5,K242,$J$3)/(1-($J$7-3%)))</f>
        <v>38.636363636363633</v>
      </c>
      <c r="T242" s="30">
        <f>IF(L242=0,0,Agents($J$4,$J$5,L242,$J$3)/(1-($J$7-3%)))</f>
        <v>39.772727272727273</v>
      </c>
      <c r="U242" s="30">
        <f>IF(M242=0,0,Agents($J$4,$J$5,M242,$J$3)/(1-($J$7-3%)))</f>
        <v>39.772727272727273</v>
      </c>
      <c r="V242" s="30">
        <f>IF(N242=0,0,Agents($J$4,$J$5,N242,$J$3)/(1-($J$7-3%)))</f>
        <v>37.5</v>
      </c>
      <c r="W242" s="30">
        <f>IF(O242=0,0,Agents($J$4,$J$5,O242,$J$3)/(1-($J$7-3%)))</f>
        <v>32.954545454545453</v>
      </c>
      <c r="X242" s="30">
        <f>IF(P242=0,0,Agents($J$4,$J$5,P242,$J$3)/(1-($J$7-3%)))</f>
        <v>0</v>
      </c>
    </row>
    <row r="243" spans="1:24" x14ac:dyDescent="0.25">
      <c r="A243" s="7">
        <v>0.625</v>
      </c>
      <c r="B243" s="11"/>
      <c r="C243" s="12">
        <v>6.0733146940043489E-2</v>
      </c>
      <c r="D243" s="12">
        <v>5.6720098643649818E-2</v>
      </c>
      <c r="E243" s="12">
        <v>5.6163205112449308E-2</v>
      </c>
      <c r="F243" s="12">
        <v>6.1761911225736391E-2</v>
      </c>
      <c r="G243" s="12">
        <v>5.3036907875617552E-2</v>
      </c>
      <c r="H243" s="13"/>
      <c r="J243" s="24">
        <f t="shared" si="28"/>
        <v>0</v>
      </c>
      <c r="K243" s="24">
        <f t="shared" si="28"/>
        <v>89.610000043727808</v>
      </c>
      <c r="L243" s="24">
        <f t="shared" si="28"/>
        <v>78.685493075933906</v>
      </c>
      <c r="M243" s="24">
        <f t="shared" si="28"/>
        <v>81.207289734562821</v>
      </c>
      <c r="N243" s="24">
        <f t="shared" si="28"/>
        <v>81.708142072467865</v>
      </c>
      <c r="O243" s="24">
        <f t="shared" si="28"/>
        <v>65.99794531987186</v>
      </c>
      <c r="P243" s="24">
        <f t="shared" si="28"/>
        <v>0</v>
      </c>
      <c r="R243" s="24">
        <f>IF(J243=0,0,Agents($J$4,$J$5,J243,$J$3)/(1-($J$7-3%)))</f>
        <v>0</v>
      </c>
      <c r="S243" s="24">
        <f>IF(K243=0,0,Agents($J$4,$J$5,K243,$J$3)/(1-($J$7-3%)))</f>
        <v>42.045454545454547</v>
      </c>
      <c r="T243" s="24">
        <f>IF(L243=0,0,Agents($J$4,$J$5,L243,$J$3)/(1-($J$7-3%)))</f>
        <v>37.5</v>
      </c>
      <c r="U243" s="24">
        <f>IF(M243=0,0,Agents($J$4,$J$5,M243,$J$3)/(1-($J$7-3%)))</f>
        <v>38.636363636363633</v>
      </c>
      <c r="V243" s="24">
        <f>IF(N243=0,0,Agents($J$4,$J$5,N243,$J$3)/(1-($J$7-3%)))</f>
        <v>38.636363636363633</v>
      </c>
      <c r="W243" s="24">
        <f>IF(O243=0,0,Agents($J$4,$J$5,O243,$J$3)/(1-($J$7-3%)))</f>
        <v>31.818181818181817</v>
      </c>
      <c r="X243" s="24">
        <f>IF(P243=0,0,Agents($J$4,$J$5,P243,$J$3)/(1-($J$7-3%)))</f>
        <v>0</v>
      </c>
    </row>
    <row r="244" spans="1:24" x14ac:dyDescent="0.25">
      <c r="A244" s="8">
        <v>0.64583333333333337</v>
      </c>
      <c r="B244" s="17"/>
      <c r="C244" s="18">
        <v>5.6539297918608261E-2</v>
      </c>
      <c r="D244" s="18">
        <v>5.7336621454993832E-2</v>
      </c>
      <c r="E244" s="18">
        <v>5.3213715128425709E-2</v>
      </c>
      <c r="F244" s="18">
        <v>5.6060811727976112E-2</v>
      </c>
      <c r="G244" s="18">
        <v>5.4344667247893053E-2</v>
      </c>
      <c r="H244" s="19"/>
      <c r="J244" s="30">
        <f t="shared" si="28"/>
        <v>0</v>
      </c>
      <c r="K244" s="30">
        <f t="shared" si="28"/>
        <v>83.422097227409012</v>
      </c>
      <c r="L244" s="30">
        <f t="shared" si="28"/>
        <v>79.540770174585361</v>
      </c>
      <c r="M244" s="30">
        <f t="shared" si="28"/>
        <v>76.942574299924942</v>
      </c>
      <c r="N244" s="30">
        <f t="shared" si="28"/>
        <v>74.165852035009294</v>
      </c>
      <c r="O244" s="30">
        <f t="shared" si="28"/>
        <v>67.625291916800194</v>
      </c>
      <c r="P244" s="30">
        <f t="shared" si="28"/>
        <v>0</v>
      </c>
      <c r="R244" s="30">
        <f>IF(J244=0,0,Agents($J$4,$J$5,J244,$J$3)/(1-($J$7-3%)))</f>
        <v>0</v>
      </c>
      <c r="S244" s="30">
        <f>IF(K244=0,0,Agents($J$4,$J$5,K244,$J$3)/(1-($J$7-3%)))</f>
        <v>38.636363636363633</v>
      </c>
      <c r="T244" s="30">
        <f>IF(L244=0,0,Agents($J$4,$J$5,L244,$J$3)/(1-($J$7-3%)))</f>
        <v>37.5</v>
      </c>
      <c r="U244" s="30">
        <f>IF(M244=0,0,Agents($J$4,$J$5,M244,$J$3)/(1-($J$7-3%)))</f>
        <v>36.363636363636367</v>
      </c>
      <c r="V244" s="30">
        <f>IF(N244=0,0,Agents($J$4,$J$5,N244,$J$3)/(1-($J$7-3%)))</f>
        <v>35.227272727272727</v>
      </c>
      <c r="W244" s="30">
        <f>IF(O244=0,0,Agents($J$4,$J$5,O244,$J$3)/(1-($J$7-3%)))</f>
        <v>31.818181818181817</v>
      </c>
      <c r="X244" s="30">
        <f>IF(P244=0,0,Agents($J$4,$J$5,P244,$J$3)/(1-($J$7-3%)))</f>
        <v>0</v>
      </c>
    </row>
    <row r="245" spans="1:24" x14ac:dyDescent="0.25">
      <c r="A245" s="7">
        <v>0.66666666666666663</v>
      </c>
      <c r="B245" s="11"/>
      <c r="C245" s="12">
        <v>5.3432743087915499E-2</v>
      </c>
      <c r="D245" s="12">
        <v>4.7163995067817509E-2</v>
      </c>
      <c r="E245" s="12">
        <v>4.8789480152390319E-2</v>
      </c>
      <c r="F245" s="12">
        <v>5.2124338265236866E-2</v>
      </c>
      <c r="G245" s="12">
        <v>4.1993606509735541E-2</v>
      </c>
      <c r="H245" s="13"/>
      <c r="J245" s="24">
        <f t="shared" si="28"/>
        <v>0</v>
      </c>
      <c r="K245" s="24">
        <f t="shared" si="28"/>
        <v>78.838465511617301</v>
      </c>
      <c r="L245" s="24">
        <f t="shared" si="28"/>
        <v>65.428698046836345</v>
      </c>
      <c r="M245" s="24">
        <f t="shared" si="28"/>
        <v>70.545501147968139</v>
      </c>
      <c r="N245" s="24">
        <f t="shared" si="28"/>
        <v>68.958080342478368</v>
      </c>
      <c r="O245" s="24">
        <f t="shared" si="28"/>
        <v>52.255907390254698</v>
      </c>
      <c r="P245" s="24">
        <f t="shared" si="28"/>
        <v>0</v>
      </c>
      <c r="R245" s="24">
        <f>IF(J245=0,0,Agents($J$4,$J$5,J245,$J$3)/(1-($J$7-3%)))</f>
        <v>0</v>
      </c>
      <c r="S245" s="24">
        <f>IF(K245=0,0,Agents($J$4,$J$5,K245,$J$3)/(1-($J$7-3%)))</f>
        <v>37.5</v>
      </c>
      <c r="T245" s="24">
        <f>IF(L245=0,0,Agents($J$4,$J$5,L245,$J$3)/(1-($J$7-3%)))</f>
        <v>31.818181818181817</v>
      </c>
      <c r="U245" s="24">
        <f>IF(M245=0,0,Agents($J$4,$J$5,M245,$J$3)/(1-($J$7-3%)))</f>
        <v>34.090909090909093</v>
      </c>
      <c r="V245" s="24">
        <f>IF(N245=0,0,Agents($J$4,$J$5,N245,$J$3)/(1-($J$7-3%)))</f>
        <v>32.954545454545453</v>
      </c>
      <c r="W245" s="24">
        <f>IF(O245=0,0,Agents($J$4,$J$5,O245,$J$3)/(1-($J$7-3%)))</f>
        <v>26.136363636363637</v>
      </c>
      <c r="X245" s="24">
        <f>IF(P245=0,0,Agents($J$4,$J$5,P245,$J$3)/(1-($J$7-3%)))</f>
        <v>0</v>
      </c>
    </row>
    <row r="246" spans="1:24" x14ac:dyDescent="0.25">
      <c r="A246" s="8">
        <v>0.6875</v>
      </c>
      <c r="B246" s="17"/>
      <c r="C246" s="18">
        <v>4.4423734078906492E-2</v>
      </c>
      <c r="D246" s="18">
        <v>3.5912453760789151E-2</v>
      </c>
      <c r="E246" s="18">
        <v>3.8466265208307732E-2</v>
      </c>
      <c r="F246" s="18">
        <v>3.8143070449300938E-2</v>
      </c>
      <c r="G246" s="18">
        <v>3.0223772159256031E-2</v>
      </c>
      <c r="H246" s="19"/>
      <c r="J246" s="30">
        <f t="shared" si="28"/>
        <v>0</v>
      </c>
      <c r="K246" s="30">
        <f t="shared" si="28"/>
        <v>65.545933535821362</v>
      </c>
      <c r="L246" s="30">
        <f t="shared" si="28"/>
        <v>49.819890996447285</v>
      </c>
      <c r="M246" s="30">
        <f t="shared" si="28"/>
        <v>55.618997126735586</v>
      </c>
      <c r="N246" s="30">
        <f t="shared" si="28"/>
        <v>50.461511917282351</v>
      </c>
      <c r="O246" s="30">
        <f t="shared" si="28"/>
        <v>37.609788017899582</v>
      </c>
      <c r="P246" s="30">
        <f t="shared" si="28"/>
        <v>0</v>
      </c>
      <c r="R246" s="30">
        <f>IF(J246=0,0,Agents($J$4,$J$5,J246,$J$3)/(1-($J$7-3%)))</f>
        <v>0</v>
      </c>
      <c r="S246" s="30">
        <f>IF(K246=0,0,Agents($J$4,$J$5,K246,$J$3)/(1-($J$7-3%)))</f>
        <v>31.818181818181817</v>
      </c>
      <c r="T246" s="30">
        <f>IF(L246=0,0,Agents($J$4,$J$5,L246,$J$3)/(1-($J$7-3%)))</f>
        <v>25</v>
      </c>
      <c r="U246" s="30">
        <f>IF(M246=0,0,Agents($J$4,$J$5,M246,$J$3)/(1-($J$7-3%)))</f>
        <v>27.272727272727273</v>
      </c>
      <c r="V246" s="30">
        <f>IF(N246=0,0,Agents($J$4,$J$5,N246,$J$3)/(1-($J$7-3%)))</f>
        <v>25</v>
      </c>
      <c r="W246" s="30">
        <f>IF(O246=0,0,Agents($J$4,$J$5,O246,$J$3)/(1-($J$7-3%)))</f>
        <v>19.318181818181817</v>
      </c>
      <c r="X246" s="30">
        <f>IF(P246=0,0,Agents($J$4,$J$5,P246,$J$3)/(1-($J$7-3%)))</f>
        <v>0</v>
      </c>
    </row>
    <row r="247" spans="1:24" x14ac:dyDescent="0.25">
      <c r="A247" s="7">
        <v>0.70833333333333337</v>
      </c>
      <c r="B247" s="11"/>
      <c r="C247" s="12">
        <v>2.2988505747126436E-2</v>
      </c>
      <c r="D247" s="12">
        <v>2.2348951911220716E-2</v>
      </c>
      <c r="E247" s="12">
        <v>1.9417475728155338E-2</v>
      </c>
      <c r="F247" s="12">
        <v>2.4704764490294556E-2</v>
      </c>
      <c r="G247" s="12">
        <v>1.4675966288869515E-2</v>
      </c>
      <c r="H247" s="13"/>
      <c r="J247" s="24">
        <f t="shared" si="28"/>
        <v>0</v>
      </c>
      <c r="K247" s="24">
        <f t="shared" si="28"/>
        <v>33.918874696858609</v>
      </c>
      <c r="L247" s="24">
        <f t="shared" si="28"/>
        <v>31.003794826115264</v>
      </c>
      <c r="M247" s="24">
        <f t="shared" si="28"/>
        <v>28.076043278032657</v>
      </c>
      <c r="N247" s="24">
        <f t="shared" si="28"/>
        <v>32.68325682898714</v>
      </c>
      <c r="O247" s="24">
        <f t="shared" si="28"/>
        <v>18.262445143307009</v>
      </c>
      <c r="P247" s="24">
        <f t="shared" si="28"/>
        <v>0</v>
      </c>
      <c r="R247" s="24">
        <f>IF(J247=0,0,Agents($J$4,$J$5,J247,$J$3)/(1-($J$7-3%)))</f>
        <v>0</v>
      </c>
      <c r="S247" s="24">
        <f>IF(K247=0,0,Agents($J$4,$J$5,K247,$J$3)/(1-($J$7-3%)))</f>
        <v>18.181818181818183</v>
      </c>
      <c r="T247" s="24">
        <f>IF(L247=0,0,Agents($J$4,$J$5,L247,$J$3)/(1-($J$7-3%)))</f>
        <v>15.909090909090908</v>
      </c>
      <c r="U247" s="24">
        <f>IF(M247=0,0,Agents($J$4,$J$5,M247,$J$3)/(1-($J$7-3%)))</f>
        <v>14.772727272727273</v>
      </c>
      <c r="V247" s="24">
        <f>IF(N247=0,0,Agents($J$4,$J$5,N247,$J$3)/(1-($J$7-3%)))</f>
        <v>17.045454545454547</v>
      </c>
      <c r="W247" s="24">
        <f>IF(O247=0,0,Agents($J$4,$J$5,O247,$J$3)/(1-($J$7-3%)))</f>
        <v>10.227272727272727</v>
      </c>
      <c r="X247" s="24">
        <f>IF(P247=0,0,Agents($J$4,$J$5,P247,$J$3)/(1-($J$7-3%)))</f>
        <v>0</v>
      </c>
    </row>
    <row r="248" spans="1:24" x14ac:dyDescent="0.25">
      <c r="A248" s="8">
        <v>0.72916666666666663</v>
      </c>
      <c r="B248" s="17"/>
      <c r="C248" s="18">
        <v>1.3668841255048152E-2</v>
      </c>
      <c r="D248" s="18">
        <v>9.7102342786683105E-3</v>
      </c>
      <c r="E248" s="18">
        <v>1.1552169104092418E-2</v>
      </c>
      <c r="F248" s="18">
        <v>1.2080901316682503E-2</v>
      </c>
      <c r="G248" s="18">
        <v>1.0462074978204011E-2</v>
      </c>
      <c r="H248" s="19"/>
      <c r="J248" s="30">
        <f t="shared" si="28"/>
        <v>0</v>
      </c>
      <c r="K248" s="30">
        <f t="shared" si="28"/>
        <v>20.167979549483498</v>
      </c>
      <c r="L248" s="30">
        <f t="shared" si="28"/>
        <v>13.470614303760424</v>
      </c>
      <c r="M248" s="30">
        <f t="shared" si="28"/>
        <v>16.703468785664999</v>
      </c>
      <c r="N248" s="30">
        <f t="shared" si="28"/>
        <v>15.982471746043164</v>
      </c>
      <c r="O248" s="30">
        <f t="shared" si="28"/>
        <v>13.018772775426777</v>
      </c>
      <c r="P248" s="30">
        <f t="shared" si="28"/>
        <v>0</v>
      </c>
      <c r="R248" s="30">
        <f>IF(J248=0,0,Agents($J$4,$J$5,J248,$J$3)/(1-($J$7-3%)))</f>
        <v>0</v>
      </c>
      <c r="S248" s="30">
        <f>IF(K248=0,0,Agents($J$4,$J$5,K248,$J$3)/(1-($J$7-3%)))</f>
        <v>11.363636363636363</v>
      </c>
      <c r="T248" s="30">
        <f>IF(L248=0,0,Agents($J$4,$J$5,L248,$J$3)/(1-($J$7-3%)))</f>
        <v>7.9545454545454541</v>
      </c>
      <c r="U248" s="30">
        <f>IF(M248=0,0,Agents($J$4,$J$5,M248,$J$3)/(1-($J$7-3%)))</f>
        <v>10.227272727272727</v>
      </c>
      <c r="V248" s="30">
        <f>IF(N248=0,0,Agents($J$4,$J$5,N248,$J$3)/(1-($J$7-3%)))</f>
        <v>10.227272727272727</v>
      </c>
      <c r="W248" s="30">
        <f>IF(O248=0,0,Agents($J$4,$J$5,O248,$J$3)/(1-($J$7-3%)))</f>
        <v>7.9545454545454541</v>
      </c>
      <c r="X248" s="30">
        <f>IF(P248=0,0,Agents($J$4,$J$5,P248,$J$3)/(1-($J$7-3%)))</f>
        <v>0</v>
      </c>
    </row>
    <row r="249" spans="1:24" x14ac:dyDescent="0.25">
      <c r="A249" s="7">
        <v>0.75</v>
      </c>
      <c r="B249" s="11"/>
      <c r="C249" s="12">
        <v>7.1450761105933524E-3</v>
      </c>
      <c r="D249" s="12">
        <v>5.0863131935881632E-3</v>
      </c>
      <c r="E249" s="12">
        <v>3.1952808160255622E-3</v>
      </c>
      <c r="F249" s="12">
        <v>4.4794353196687935E-3</v>
      </c>
      <c r="G249" s="12">
        <v>2.7608253414705027E-3</v>
      </c>
      <c r="H249" s="13"/>
      <c r="J249" s="24">
        <f t="shared" si="28"/>
        <v>0</v>
      </c>
      <c r="K249" s="24">
        <f t="shared" si="28"/>
        <v>10.54235294632092</v>
      </c>
      <c r="L249" s="24">
        <f t="shared" si="28"/>
        <v>7.056036063874509</v>
      </c>
      <c r="M249" s="24">
        <f t="shared" si="28"/>
        <v>4.6201083875243611</v>
      </c>
      <c r="N249" s="24">
        <f t="shared" si="28"/>
        <v>5.9260850294317349</v>
      </c>
      <c r="O249" s="24">
        <f t="shared" si="28"/>
        <v>3.4355094824042882</v>
      </c>
      <c r="P249" s="24">
        <f t="shared" si="28"/>
        <v>0</v>
      </c>
      <c r="R249" s="24">
        <f>IF(J249=0,0,Agents($J$4,$J$5,J249,$J$3)/(1-($J$7-3%)))</f>
        <v>0</v>
      </c>
      <c r="S249" s="24">
        <f>IF(K249=0,0,Agents($J$4,$J$5,K249,$J$3)/(1-($J$7-3%)))</f>
        <v>6.8181818181818183</v>
      </c>
      <c r="T249" s="24">
        <f>IF(L249=0,0,Agents($J$4,$J$5,L249,$J$3)/(1-($J$7-3%)))</f>
        <v>5.6818181818181817</v>
      </c>
      <c r="U249" s="24">
        <f>IF(M249=0,0,Agents($J$4,$J$5,M249,$J$3)/(1-($J$7-3%)))</f>
        <v>4.5454545454545459</v>
      </c>
      <c r="V249" s="24">
        <f>IF(N249=0,0,Agents($J$4,$J$5,N249,$J$3)/(1-($J$7-3%)))</f>
        <v>4.5454545454545459</v>
      </c>
      <c r="W249" s="24">
        <f>IF(O249=0,0,Agents($J$4,$J$5,O249,$J$3)/(1-($J$7-3%)))</f>
        <v>3.4090909090909092</v>
      </c>
      <c r="X249" s="24">
        <f>IF(P249=0,0,Agents($J$4,$J$5,P249,$J$3)/(1-($J$7-3%)))</f>
        <v>0</v>
      </c>
    </row>
    <row r="250" spans="1:24" x14ac:dyDescent="0.25">
      <c r="A250" s="8">
        <v>0.77083333333333337</v>
      </c>
      <c r="B250" s="17"/>
      <c r="C250" s="18">
        <v>3.2618825722273998E-3</v>
      </c>
      <c r="D250" s="18">
        <v>2.003699136868064E-3</v>
      </c>
      <c r="E250" s="18">
        <v>1.5976404080127811E-3</v>
      </c>
      <c r="F250" s="18">
        <v>2.5790688204153658E-3</v>
      </c>
      <c r="G250" s="18">
        <v>2.0342923568730021E-3</v>
      </c>
      <c r="H250" s="19"/>
      <c r="J250" s="30">
        <f t="shared" si="28"/>
        <v>0</v>
      </c>
      <c r="K250" s="30">
        <f t="shared" si="28"/>
        <v>4.8128133015812891</v>
      </c>
      <c r="L250" s="30">
        <f t="shared" si="28"/>
        <v>2.7796505706172305</v>
      </c>
      <c r="M250" s="30">
        <f t="shared" si="28"/>
        <v>2.3100541937621806</v>
      </c>
      <c r="N250" s="30">
        <f t="shared" si="28"/>
        <v>3.4119883502788775</v>
      </c>
      <c r="O250" s="30">
        <f t="shared" si="28"/>
        <v>2.5314280396663178</v>
      </c>
      <c r="P250" s="30">
        <f t="shared" si="28"/>
        <v>0</v>
      </c>
      <c r="R250" s="30">
        <f>IF(J250=0,0,Agents($J$4,$J$5,J250,$J$3)/(1-($J$7-3%)))</f>
        <v>0</v>
      </c>
      <c r="S250" s="30">
        <f>IF(K250=0,0,Agents($J$4,$J$5,K250,$J$3)/(1-($J$7-3%)))</f>
        <v>4.5454545454545459</v>
      </c>
      <c r="T250" s="30">
        <f>IF(L250=0,0,Agents($J$4,$J$5,L250,$J$3)/(1-($J$7-3%)))</f>
        <v>3.4090909090909092</v>
      </c>
      <c r="U250" s="30">
        <f>IF(M250=0,0,Agents($J$4,$J$5,M250,$J$3)/(1-($J$7-3%)))</f>
        <v>2.2727272727272729</v>
      </c>
      <c r="V250" s="30">
        <f>IF(N250=0,0,Agents($J$4,$J$5,N250,$J$3)/(1-($J$7-3%)))</f>
        <v>3.4090909090909092</v>
      </c>
      <c r="W250" s="30">
        <f>IF(O250=0,0,Agents($J$4,$J$5,O250,$J$3)/(1-($J$7-3%)))</f>
        <v>3.4090909090909092</v>
      </c>
      <c r="X250" s="30">
        <f>IF(P250=0,0,Agents($J$4,$J$5,P250,$J$3)/(1-($J$7-3%)))</f>
        <v>0</v>
      </c>
    </row>
    <row r="251" spans="1:24" x14ac:dyDescent="0.25">
      <c r="A251" s="7">
        <v>0.79166666666666663</v>
      </c>
      <c r="B251" s="11"/>
      <c r="C251" s="12">
        <v>9.3196644920782849E-4</v>
      </c>
      <c r="D251" s="12">
        <v>4.623921085080148E-4</v>
      </c>
      <c r="E251" s="12">
        <v>7.3737249600589903E-4</v>
      </c>
      <c r="F251" s="12">
        <v>5.4296185692955066E-4</v>
      </c>
      <c r="G251" s="12">
        <v>1.3077593722755014E-3</v>
      </c>
      <c r="H251" s="13"/>
      <c r="J251" s="24">
        <f t="shared" si="28"/>
        <v>0</v>
      </c>
      <c r="K251" s="24">
        <f t="shared" si="28"/>
        <v>1.3750895147375113</v>
      </c>
      <c r="L251" s="24">
        <f t="shared" si="28"/>
        <v>0.64145782398859164</v>
      </c>
      <c r="M251" s="24">
        <f t="shared" si="28"/>
        <v>1.066178858659468</v>
      </c>
      <c r="N251" s="24">
        <f t="shared" si="28"/>
        <v>0.71831333690081633</v>
      </c>
      <c r="O251" s="24">
        <f t="shared" si="28"/>
        <v>1.6273465969283472</v>
      </c>
      <c r="P251" s="24">
        <f t="shared" si="28"/>
        <v>0</v>
      </c>
      <c r="R251" s="24">
        <f>IF(J251=0,0,Agents($J$4,$J$5,J251,$J$3)/(1-($J$7-3%)))</f>
        <v>0</v>
      </c>
      <c r="S251" s="24">
        <f>IF(K251=0,0,Agents($J$4,$J$5,K251,$J$3)/(1-($J$7-3%)))</f>
        <v>2.2727272727272729</v>
      </c>
      <c r="T251" s="24">
        <f>IF(L251=0,0,Agents($J$4,$J$5,L251,$J$3)/(1-($J$7-3%)))</f>
        <v>2.2727272727272729</v>
      </c>
      <c r="U251" s="24">
        <f>IF(M251=0,0,Agents($J$4,$J$5,M251,$J$3)/(1-($J$7-3%)))</f>
        <v>2.2727272727272729</v>
      </c>
      <c r="V251" s="24">
        <f>IF(N251=0,0,Agents($J$4,$J$5,N251,$J$3)/(1-($J$7-3%)))</f>
        <v>2.2727272727272729</v>
      </c>
      <c r="W251" s="24">
        <f>IF(O251=0,0,Agents($J$4,$J$5,O251,$J$3)/(1-($J$7-3%)))</f>
        <v>2.2727272727272729</v>
      </c>
      <c r="X251" s="24">
        <f>IF(P251=0,0,Agents($J$4,$J$5,P251,$J$3)/(1-($J$7-3%)))</f>
        <v>0</v>
      </c>
    </row>
    <row r="252" spans="1:24" x14ac:dyDescent="0.25">
      <c r="A252" s="9">
        <v>0.8125</v>
      </c>
      <c r="B252" s="17"/>
      <c r="C252" s="18">
        <v>1.5532774153463808E-4</v>
      </c>
      <c r="D252" s="18">
        <v>1.5413070283600493E-4</v>
      </c>
      <c r="E252" s="18">
        <v>0</v>
      </c>
      <c r="F252" s="18">
        <v>5.4296185692955066E-4</v>
      </c>
      <c r="G252" s="18">
        <v>4.3591979075850045E-4</v>
      </c>
      <c r="H252" s="19"/>
      <c r="J252" s="30">
        <f t="shared" si="28"/>
        <v>0</v>
      </c>
      <c r="K252" s="30">
        <f t="shared" si="28"/>
        <v>0.2291815857895852</v>
      </c>
      <c r="L252" s="30">
        <f t="shared" si="28"/>
        <v>0.21381927466286388</v>
      </c>
      <c r="M252" s="30">
        <f t="shared" si="28"/>
        <v>0</v>
      </c>
      <c r="N252" s="30">
        <f t="shared" si="28"/>
        <v>0.71831333690081633</v>
      </c>
      <c r="O252" s="30">
        <f t="shared" si="28"/>
        <v>0.54244886564278239</v>
      </c>
      <c r="P252" s="30">
        <f t="shared" si="28"/>
        <v>0</v>
      </c>
      <c r="R252" s="30">
        <f>IF(J252=0,0,Agents($J$4,$J$5,J252,$J$3)/(1-($J$7-3%)))</f>
        <v>0</v>
      </c>
      <c r="S252" s="30">
        <f>IF(K252=0,0,Agents($J$4,$J$5,K252,$J$3)/(1-($J$7-3%)))</f>
        <v>1.1363636363636365</v>
      </c>
      <c r="T252" s="30">
        <f>IF(L252=0,0,Agents($J$4,$J$5,L252,$J$3)/(1-($J$7-3%)))</f>
        <v>1.1363636363636365</v>
      </c>
      <c r="U252" s="30">
        <f>IF(M252=0,0,Agents($J$4,$J$5,M252,$J$3)/(1-($J$7-3%)))</f>
        <v>0</v>
      </c>
      <c r="V252" s="30">
        <f>IF(N252=0,0,Agents($J$4,$J$5,N252,$J$3)/(1-($J$7-3%)))</f>
        <v>2.2727272727272729</v>
      </c>
      <c r="W252" s="30">
        <f>IF(O252=0,0,Agents($J$4,$J$5,O252,$J$3)/(1-($J$7-3%)))</f>
        <v>1.1363636363636365</v>
      </c>
      <c r="X252" s="30">
        <f>IF(P252=0,0,Agents($J$4,$J$5,P252,$J$3)/(1-($J$7-3%)))</f>
        <v>0</v>
      </c>
    </row>
    <row r="253" spans="1:24" x14ac:dyDescent="0.25">
      <c r="A253" s="9">
        <v>0.85416666666666696</v>
      </c>
      <c r="B253" s="53"/>
      <c r="C253" s="54">
        <v>0</v>
      </c>
      <c r="D253" s="54">
        <v>0</v>
      </c>
      <c r="E253" s="54">
        <v>1.2289541600098315E-4</v>
      </c>
      <c r="F253" s="54">
        <v>0</v>
      </c>
      <c r="G253" s="54">
        <v>1.4530659691950015E-4</v>
      </c>
      <c r="H253" s="55"/>
      <c r="J253" s="30">
        <f t="shared" ref="J253:P254" si="29">B253*J$255</f>
        <v>0</v>
      </c>
      <c r="K253" s="30">
        <f t="shared" si="29"/>
        <v>0</v>
      </c>
      <c r="L253" s="30">
        <f t="shared" si="29"/>
        <v>0</v>
      </c>
      <c r="M253" s="30">
        <f t="shared" si="29"/>
        <v>0.17769647644324466</v>
      </c>
      <c r="N253" s="30">
        <f t="shared" si="29"/>
        <v>0</v>
      </c>
      <c r="O253" s="30">
        <f t="shared" si="29"/>
        <v>0.18081628854759413</v>
      </c>
      <c r="P253" s="30">
        <f t="shared" si="29"/>
        <v>0</v>
      </c>
      <c r="R253" s="30">
        <f>IF(J253=0,0,Agents($J$4,$J$5,J253,$J$3)/(1-($J$7-3%)))</f>
        <v>0</v>
      </c>
      <c r="S253" s="30">
        <f>IF(K253=0,0,Agents($J$4,$J$5,K253,$J$3)/(1-($J$7-3%)))</f>
        <v>0</v>
      </c>
      <c r="T253" s="30">
        <f>IF(L253=0,0,Agents($J$4,$J$5,L253,$J$3)/(1-($J$7-3%)))</f>
        <v>0</v>
      </c>
      <c r="U253" s="30">
        <f>IF(M253=0,0,Agents($J$4,$J$5,M253,$J$3)/(1-($J$7-3%)))</f>
        <v>1.1363636363636365</v>
      </c>
      <c r="V253" s="30">
        <f>IF(N253=0,0,Agents($J$4,$J$5,N253,$J$3)/(1-($J$7-3%)))</f>
        <v>0</v>
      </c>
      <c r="W253" s="30">
        <f>IF(O253=0,0,Agents($J$4,$J$5,O253,$J$3)/(1-($J$7-3%)))</f>
        <v>1.1363636363636365</v>
      </c>
      <c r="X253" s="30">
        <f>IF(P253=0,0,Agents($J$4,$J$5,P253,$J$3)/(1-($J$7-3%)))</f>
        <v>0</v>
      </c>
    </row>
    <row r="254" spans="1:24" x14ac:dyDescent="0.25">
      <c r="A254" s="9">
        <v>0.89583333333333304</v>
      </c>
      <c r="B254" s="53"/>
      <c r="C254" s="54">
        <v>3.1065548306927616E-4</v>
      </c>
      <c r="D254" s="54">
        <v>1.5413070283600493E-4</v>
      </c>
      <c r="E254" s="54">
        <v>1.2289541600098315E-4</v>
      </c>
      <c r="F254" s="54">
        <v>0</v>
      </c>
      <c r="G254" s="54">
        <v>0</v>
      </c>
      <c r="H254" s="55"/>
      <c r="J254" s="30">
        <f t="shared" si="29"/>
        <v>0</v>
      </c>
      <c r="K254" s="30">
        <f t="shared" si="29"/>
        <v>0.45836317157917039</v>
      </c>
      <c r="L254" s="30">
        <f t="shared" si="29"/>
        <v>0.21381927466286388</v>
      </c>
      <c r="M254" s="30">
        <f t="shared" si="29"/>
        <v>0.17769647644324466</v>
      </c>
      <c r="N254" s="30">
        <f t="shared" si="29"/>
        <v>0</v>
      </c>
      <c r="O254" s="30">
        <f t="shared" si="29"/>
        <v>0</v>
      </c>
      <c r="P254" s="30">
        <f t="shared" si="29"/>
        <v>0</v>
      </c>
      <c r="R254" s="30">
        <f>IF(J254=0,0,Agents($J$4,$J$5,J254,$J$3)/(1-($J$7-3%)))</f>
        <v>0</v>
      </c>
      <c r="S254" s="30">
        <f>IF(K254=0,0,Agents($J$4,$J$5,K254,$J$3)/(1-($J$7-3%)))</f>
        <v>1.1363636363636365</v>
      </c>
      <c r="T254" s="30">
        <f>IF(L254=0,0,Agents($J$4,$J$5,L254,$J$3)/(1-($J$7-3%)))</f>
        <v>1.1363636363636365</v>
      </c>
      <c r="U254" s="30">
        <f>IF(M254=0,0,Agents($J$4,$J$5,M254,$J$3)/(1-($J$7-3%)))</f>
        <v>1.1363636363636365</v>
      </c>
      <c r="V254" s="30">
        <f>IF(N254=0,0,Agents($J$4,$J$5,N254,$J$3)/(1-($J$7-3%)))</f>
        <v>0</v>
      </c>
      <c r="W254" s="30">
        <f>IF(O254=0,0,Agents($J$4,$J$5,O254,$J$3)/(1-($J$7-3%)))</f>
        <v>0</v>
      </c>
      <c r="X254" s="30">
        <f>IF(P254=0,0,Agents($J$4,$J$5,P254,$J$3)/(1-($J$7-3%)))</f>
        <v>0</v>
      </c>
    </row>
    <row r="255" spans="1:24" x14ac:dyDescent="0.25">
      <c r="B255" s="14"/>
      <c r="C255" s="15">
        <v>0.21458344477180691</v>
      </c>
      <c r="D255" s="15">
        <v>0.20175449228422859</v>
      </c>
      <c r="E255" s="15">
        <v>0.21028517325078344</v>
      </c>
      <c r="F255" s="15">
        <v>0.19240224223257243</v>
      </c>
      <c r="G255" s="15">
        <v>0.1809746474606086</v>
      </c>
      <c r="H255" s="16"/>
      <c r="J255" s="27">
        <f t="shared" ref="J255:P255" si="30">$J$2*B255/SUM($B$255:$H$255)</f>
        <v>0</v>
      </c>
      <c r="K255" s="27">
        <f t="shared" si="30"/>
        <v>1475.4710493133496</v>
      </c>
      <c r="L255" s="27">
        <f t="shared" si="30"/>
        <v>1387.2594540126609</v>
      </c>
      <c r="M255" s="27">
        <f t="shared" si="30"/>
        <v>1445.9162288186819</v>
      </c>
      <c r="N255" s="27">
        <f t="shared" si="30"/>
        <v>1322.9535882370785</v>
      </c>
      <c r="O255" s="27">
        <f t="shared" si="30"/>
        <v>1244.3776977845428</v>
      </c>
      <c r="P255" s="27">
        <f t="shared" si="30"/>
        <v>0</v>
      </c>
      <c r="R255" s="26">
        <f t="shared" ref="R255:X255" si="31">(SUM(R229:R254)/2)/$C$6</f>
        <v>0</v>
      </c>
      <c r="S255" s="26">
        <f t="shared" si="31"/>
        <v>44.17613636363636</v>
      </c>
      <c r="T255" s="26">
        <f t="shared" si="31"/>
        <v>41.903409090909086</v>
      </c>
      <c r="U255" s="26">
        <f t="shared" si="31"/>
        <v>43.323863636363626</v>
      </c>
      <c r="V255" s="26">
        <f t="shared" si="31"/>
        <v>40.05681818181818</v>
      </c>
      <c r="W255" s="26">
        <f t="shared" si="31"/>
        <v>37.85511363636364</v>
      </c>
      <c r="X255" s="26">
        <f t="shared" si="31"/>
        <v>0</v>
      </c>
    </row>
    <row r="256" spans="1:24" x14ac:dyDescent="0.25">
      <c r="R256" s="32">
        <f>SUM(S255:W255)/5</f>
        <v>41.463068181818173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11"/>
      <c r="C260" s="12">
        <v>1.6775396085740912E-2</v>
      </c>
      <c r="D260" s="12">
        <v>2.1732429099876695E-2</v>
      </c>
      <c r="E260" s="12">
        <v>2.2612756544180903E-2</v>
      </c>
      <c r="F260" s="12">
        <v>2.0768291027555313E-2</v>
      </c>
      <c r="G260" s="12">
        <v>2.1650682941005521E-2</v>
      </c>
      <c r="H260" s="13"/>
      <c r="J260" s="24">
        <f t="shared" ref="J260:P283" si="32">B260*J$286</f>
        <v>0</v>
      </c>
      <c r="K260" s="24">
        <f t="shared" si="32"/>
        <v>23.317852679316545</v>
      </c>
      <c r="L260" s="24">
        <f t="shared" si="32"/>
        <v>28.402138646021111</v>
      </c>
      <c r="M260" s="24">
        <f t="shared" si="32"/>
        <v>30.802198674946428</v>
      </c>
      <c r="N260" s="24">
        <f t="shared" si="32"/>
        <v>25.883943790093873</v>
      </c>
      <c r="O260" s="24">
        <f t="shared" si="32"/>
        <v>25.381009843953695</v>
      </c>
      <c r="P260" s="24">
        <f t="shared" si="32"/>
        <v>0</v>
      </c>
      <c r="R260" s="24">
        <f>IF(J260=0,0,Agents($K$4,$K$5,J260,$K$3)/(1-$P$1))</f>
        <v>0</v>
      </c>
      <c r="S260" s="24">
        <f>IF(K260=0,0,Agents($K$4,$K$5,K260,$K$3)/(1-$P$1))</f>
        <v>12.941176470588236</v>
      </c>
      <c r="T260" s="24">
        <f>IF(L260=0,0,Agents($K$4,$K$5,L260,$K$3)/(1-$P$1))</f>
        <v>15.294117647058824</v>
      </c>
      <c r="U260" s="24">
        <f>IF(M260=0,0,Agents($K$4,$K$5,M260,$K$3)/(1-$P$1))</f>
        <v>16.47058823529412</v>
      </c>
      <c r="V260" s="24">
        <f>IF(N260=0,0,Agents($K$4,$K$5,N260,$K$3)/(1-$P$1))</f>
        <v>14.117647058823529</v>
      </c>
      <c r="W260" s="24">
        <f>IF(O260=0,0,Agents($K$4,$K$5,O260,$K$3)/(1-$P$1))</f>
        <v>14.117647058823529</v>
      </c>
      <c r="X260" s="24">
        <f>IF(P260=0,0,Agents($K$4,$K$5,P260,$K$3)/(1-$P$1))</f>
        <v>0</v>
      </c>
    </row>
    <row r="261" spans="1:24" x14ac:dyDescent="0.25">
      <c r="A261" s="8">
        <v>0.35416666666666669</v>
      </c>
      <c r="B261" s="17"/>
      <c r="C261" s="18">
        <v>3.8365952159055611E-2</v>
      </c>
      <c r="D261" s="18">
        <v>4.0998766954377312E-2</v>
      </c>
      <c r="E261" s="18">
        <v>4.3382081848347055E-2</v>
      </c>
      <c r="F261" s="18">
        <v>3.9228994163160037E-2</v>
      </c>
      <c r="G261" s="18">
        <v>4.5916884626562043E-2</v>
      </c>
      <c r="H261" s="19"/>
      <c r="J261" s="30">
        <f t="shared" si="32"/>
        <v>0</v>
      </c>
      <c r="K261" s="30">
        <f t="shared" si="32"/>
        <v>53.328792701770254</v>
      </c>
      <c r="L261" s="30">
        <f t="shared" si="32"/>
        <v>53.581339573344792</v>
      </c>
      <c r="M261" s="30">
        <f t="shared" si="32"/>
        <v>59.093348544870047</v>
      </c>
      <c r="N261" s="30">
        <f t="shared" si="32"/>
        <v>48.891893825732879</v>
      </c>
      <c r="O261" s="30">
        <f t="shared" si="32"/>
        <v>53.828181950935353</v>
      </c>
      <c r="P261" s="30">
        <f t="shared" si="32"/>
        <v>0</v>
      </c>
      <c r="R261" s="30">
        <f>IF(J261=0,0,Agents($K$4,$K$5,J261,$K$3)/(1-$P$1))</f>
        <v>0</v>
      </c>
      <c r="S261" s="30">
        <f>IF(K261=0,0,Agents($K$4,$K$5,K261,$K$3)/(1-$P$1))</f>
        <v>27.058823529411764</v>
      </c>
      <c r="T261" s="30">
        <f>IF(L261=0,0,Agents($K$4,$K$5,L261,$K$3)/(1-$P$1))</f>
        <v>27.058823529411764</v>
      </c>
      <c r="U261" s="30">
        <f>IF(M261=0,0,Agents($K$4,$K$5,M261,$K$3)/(1-$P$1))</f>
        <v>29.411764705882355</v>
      </c>
      <c r="V261" s="30">
        <f>IF(N261=0,0,Agents($K$4,$K$5,N261,$K$3)/(1-$P$1))</f>
        <v>24.705882352941178</v>
      </c>
      <c r="W261" s="30">
        <f>IF(O261=0,0,Agents($K$4,$K$5,O261,$K$3)/(1-$P$1))</f>
        <v>27.058823529411764</v>
      </c>
      <c r="X261" s="30">
        <f>IF(P261=0,0,Agents($K$4,$K$5,P261,$K$3)/(1-$P$1))</f>
        <v>0</v>
      </c>
    </row>
    <row r="262" spans="1:24" x14ac:dyDescent="0.25">
      <c r="A262" s="7">
        <v>0.375</v>
      </c>
      <c r="B262" s="11"/>
      <c r="C262" s="12">
        <v>4.8772910841876356E-2</v>
      </c>
      <c r="D262" s="12">
        <v>4.9630086313193586E-2</v>
      </c>
      <c r="E262" s="12">
        <v>5.3213715128425709E-2</v>
      </c>
      <c r="F262" s="12">
        <v>5.2531559657934032E-2</v>
      </c>
      <c r="G262" s="12">
        <v>5.9430398140075558E-2</v>
      </c>
      <c r="H262" s="13"/>
      <c r="J262" s="24">
        <f t="shared" si="32"/>
        <v>0</v>
      </c>
      <c r="K262" s="24">
        <f t="shared" si="32"/>
        <v>67.794497604679577</v>
      </c>
      <c r="L262" s="24">
        <f t="shared" si="32"/>
        <v>64.861621588785795</v>
      </c>
      <c r="M262" s="24">
        <f t="shared" si="32"/>
        <v>72.485608838325021</v>
      </c>
      <c r="N262" s="24">
        <f t="shared" si="32"/>
        <v>65.471151939649218</v>
      </c>
      <c r="O262" s="24">
        <f t="shared" si="32"/>
        <v>69.67002030991317</v>
      </c>
      <c r="P262" s="24">
        <f t="shared" si="32"/>
        <v>0</v>
      </c>
      <c r="R262" s="24">
        <f>IF(J262=0,0,Agents($K$4,$K$5,J262,$K$3)/(1-$P$1))</f>
        <v>0</v>
      </c>
      <c r="S262" s="24">
        <f>IF(K262=0,0,Agents($K$4,$K$5,K262,$K$3)/(1-$P$1))</f>
        <v>34.117647058823529</v>
      </c>
      <c r="T262" s="24">
        <f>IF(L262=0,0,Agents($K$4,$K$5,L262,$K$3)/(1-$P$1))</f>
        <v>31.764705882352942</v>
      </c>
      <c r="U262" s="24">
        <f>IF(M262=0,0,Agents($K$4,$K$5,M262,$K$3)/(1-$P$1))</f>
        <v>35.294117647058826</v>
      </c>
      <c r="V262" s="24">
        <f>IF(N262=0,0,Agents($K$4,$K$5,N262,$K$3)/(1-$P$1))</f>
        <v>32.941176470588239</v>
      </c>
      <c r="W262" s="24">
        <f>IF(O262=0,0,Agents($K$4,$K$5,O262,$K$3)/(1-$P$1))</f>
        <v>34.117647058823529</v>
      </c>
      <c r="X262" s="24">
        <f>IF(P262=0,0,Agents($K$4,$K$5,P262,$K$3)/(1-$P$1))</f>
        <v>0</v>
      </c>
    </row>
    <row r="263" spans="1:24" x14ac:dyDescent="0.25">
      <c r="A263" s="8">
        <v>0.39583333333333331</v>
      </c>
      <c r="B263" s="17"/>
      <c r="C263" s="18">
        <v>5.6539297918608261E-2</v>
      </c>
      <c r="D263" s="18">
        <v>6.3039457459926021E-2</v>
      </c>
      <c r="E263" s="18">
        <v>5.9604276760476832E-2</v>
      </c>
      <c r="F263" s="18">
        <v>5.6332292656440887E-2</v>
      </c>
      <c r="G263" s="18">
        <v>6.6986341179889566E-2</v>
      </c>
      <c r="H263" s="19"/>
      <c r="J263" s="30">
        <f t="shared" si="32"/>
        <v>0</v>
      </c>
      <c r="K263" s="30">
        <f t="shared" si="32"/>
        <v>78.589799771029831</v>
      </c>
      <c r="L263" s="30">
        <f t="shared" si="32"/>
        <v>82.386345434203093</v>
      </c>
      <c r="M263" s="30">
        <f t="shared" si="32"/>
        <v>81.19057802907075</v>
      </c>
      <c r="N263" s="30">
        <f t="shared" si="32"/>
        <v>70.208082829339602</v>
      </c>
      <c r="O263" s="30">
        <f t="shared" si="32"/>
        <v>78.527822403105063</v>
      </c>
      <c r="P263" s="30">
        <f t="shared" si="32"/>
        <v>0</v>
      </c>
      <c r="R263" s="30">
        <f>IF(J263=0,0,Agents($K$4,$K$5,J263,$K$3)/(1-$P$1))</f>
        <v>0</v>
      </c>
      <c r="S263" s="30">
        <f>IF(K263=0,0,Agents($K$4,$K$5,K263,$K$3)/(1-$P$1))</f>
        <v>38.82352941176471</v>
      </c>
      <c r="T263" s="30">
        <f>IF(L263=0,0,Agents($K$4,$K$5,L263,$K$3)/(1-$P$1))</f>
        <v>40</v>
      </c>
      <c r="U263" s="30">
        <f>IF(M263=0,0,Agents($K$4,$K$5,M263,$K$3)/(1-$P$1))</f>
        <v>40</v>
      </c>
      <c r="V263" s="30">
        <f>IF(N263=0,0,Agents($K$4,$K$5,N263,$K$3)/(1-$P$1))</f>
        <v>34.117647058823529</v>
      </c>
      <c r="W263" s="30">
        <f>IF(O263=0,0,Agents($K$4,$K$5,O263,$K$3)/(1-$P$1))</f>
        <v>38.82352941176471</v>
      </c>
      <c r="X263" s="30">
        <f>IF(P263=0,0,Agents($K$4,$K$5,P263,$K$3)/(1-$P$1))</f>
        <v>0</v>
      </c>
    </row>
    <row r="264" spans="1:24" x14ac:dyDescent="0.25">
      <c r="A264" s="7">
        <v>0.41666666666666669</v>
      </c>
      <c r="B264" s="11"/>
      <c r="C264" s="12">
        <v>5.7471264367816091E-2</v>
      </c>
      <c r="D264" s="12">
        <v>5.9648581997533909E-2</v>
      </c>
      <c r="E264" s="12">
        <v>5.8375322600467003E-2</v>
      </c>
      <c r="F264" s="12">
        <v>5.6739514049138046E-2</v>
      </c>
      <c r="G264" s="12">
        <v>6.378959604766056E-2</v>
      </c>
      <c r="H264" s="13"/>
      <c r="J264" s="24">
        <f t="shared" si="32"/>
        <v>0</v>
      </c>
      <c r="K264" s="24">
        <f t="shared" si="32"/>
        <v>79.885236030991862</v>
      </c>
      <c r="L264" s="24">
        <f t="shared" si="32"/>
        <v>77.954806070994124</v>
      </c>
      <c r="M264" s="24">
        <f t="shared" si="32"/>
        <v>79.516545492388872</v>
      </c>
      <c r="N264" s="24">
        <f t="shared" si="32"/>
        <v>70.715611138949285</v>
      </c>
      <c r="O264" s="24">
        <f t="shared" si="32"/>
        <v>74.780290748293098</v>
      </c>
      <c r="P264" s="24">
        <f t="shared" si="32"/>
        <v>0</v>
      </c>
      <c r="R264" s="24">
        <f>IF(J264=0,0,Agents($K$4,$K$5,J264,$K$3)/(1-$P$1))</f>
        <v>0</v>
      </c>
      <c r="S264" s="24">
        <f>IF(K264=0,0,Agents($K$4,$K$5,K264,$K$3)/(1-$P$1))</f>
        <v>38.82352941176471</v>
      </c>
      <c r="T264" s="24">
        <f>IF(L264=0,0,Agents($K$4,$K$5,L264,$K$3)/(1-$P$1))</f>
        <v>37.647058823529413</v>
      </c>
      <c r="U264" s="24">
        <f>IF(M264=0,0,Agents($K$4,$K$5,M264,$K$3)/(1-$P$1))</f>
        <v>38.82352941176471</v>
      </c>
      <c r="V264" s="24">
        <f>IF(N264=0,0,Agents($K$4,$K$5,N264,$K$3)/(1-$P$1))</f>
        <v>35.294117647058826</v>
      </c>
      <c r="W264" s="24">
        <f>IF(O264=0,0,Agents($K$4,$K$5,O264,$K$3)/(1-$P$1))</f>
        <v>36.470588235294116</v>
      </c>
      <c r="X264" s="24">
        <f>IF(P264=0,0,Agents($K$4,$K$5,P264,$K$3)/(1-$P$1))</f>
        <v>0</v>
      </c>
    </row>
    <row r="265" spans="1:24" x14ac:dyDescent="0.25">
      <c r="A265" s="8">
        <v>0.4375</v>
      </c>
      <c r="B265" s="17"/>
      <c r="C265" s="18">
        <v>6.2597079838459149E-2</v>
      </c>
      <c r="D265" s="18">
        <v>6.2885326757090007E-2</v>
      </c>
      <c r="E265" s="18">
        <v>6.4520093400516162E-2</v>
      </c>
      <c r="F265" s="18">
        <v>5.877562101262386E-2</v>
      </c>
      <c r="G265" s="18">
        <v>6.2045916884626559E-2</v>
      </c>
      <c r="H265" s="19"/>
      <c r="J265" s="30">
        <f t="shared" si="32"/>
        <v>0</v>
      </c>
      <c r="K265" s="30">
        <f t="shared" si="32"/>
        <v>87.010135460783033</v>
      </c>
      <c r="L265" s="30">
        <f t="shared" si="32"/>
        <v>82.184911826784486</v>
      </c>
      <c r="M265" s="30">
        <f t="shared" si="32"/>
        <v>87.886708175798233</v>
      </c>
      <c r="N265" s="30">
        <f t="shared" si="32"/>
        <v>73.253252686997698</v>
      </c>
      <c r="O265" s="30">
        <f t="shared" si="32"/>
        <v>72.736182572941132</v>
      </c>
      <c r="P265" s="30">
        <f t="shared" si="32"/>
        <v>0</v>
      </c>
      <c r="R265" s="30">
        <f>IF(J265=0,0,Agents($K$4,$K$5,J265,$K$3)/(1-$P$1))</f>
        <v>0</v>
      </c>
      <c r="S265" s="30">
        <f>IF(K265=0,0,Agents($K$4,$K$5,K265,$K$3)/(1-$P$1))</f>
        <v>42.352941176470587</v>
      </c>
      <c r="T265" s="30">
        <f>IF(L265=0,0,Agents($K$4,$K$5,L265,$K$3)/(1-$P$1))</f>
        <v>40</v>
      </c>
      <c r="U265" s="30">
        <f>IF(M265=0,0,Agents($K$4,$K$5,M265,$K$3)/(1-$P$1))</f>
        <v>42.352941176470587</v>
      </c>
      <c r="V265" s="30">
        <f>IF(N265=0,0,Agents($K$4,$K$5,N265,$K$3)/(1-$P$1))</f>
        <v>36.470588235294116</v>
      </c>
      <c r="W265" s="30">
        <f>IF(O265=0,0,Agents($K$4,$K$5,O265,$K$3)/(1-$P$1))</f>
        <v>35.294117647058826</v>
      </c>
      <c r="X265" s="30">
        <f>IF(P265=0,0,Agents($K$4,$K$5,P265,$K$3)/(1-$P$1))</f>
        <v>0</v>
      </c>
    </row>
    <row r="266" spans="1:24" x14ac:dyDescent="0.25">
      <c r="A266" s="7">
        <v>0.45833333333333331</v>
      </c>
      <c r="B266" s="11"/>
      <c r="C266" s="12">
        <v>6.3839701770736251E-2</v>
      </c>
      <c r="D266" s="12">
        <v>5.9802712700369916E-2</v>
      </c>
      <c r="E266" s="12">
        <v>5.8498218016467984E-2</v>
      </c>
      <c r="F266" s="12">
        <v>5.7553956834532377E-2</v>
      </c>
      <c r="G266" s="12">
        <v>6.3644289450741062E-2</v>
      </c>
      <c r="H266" s="13"/>
      <c r="J266" s="24">
        <f t="shared" si="32"/>
        <v>0</v>
      </c>
      <c r="K266" s="24">
        <f t="shared" si="32"/>
        <v>88.73738380739907</v>
      </c>
      <c r="L266" s="24">
        <f t="shared" si="32"/>
        <v>78.156239678412717</v>
      </c>
      <c r="M266" s="24">
        <f t="shared" si="32"/>
        <v>79.683948746057055</v>
      </c>
      <c r="N266" s="24">
        <f t="shared" si="32"/>
        <v>71.73066775816865</v>
      </c>
      <c r="O266" s="24">
        <f t="shared" si="32"/>
        <v>74.609948400347108</v>
      </c>
      <c r="P266" s="24">
        <f t="shared" si="32"/>
        <v>0</v>
      </c>
      <c r="R266" s="24">
        <f>IF(J266=0,0,Agents($K$4,$K$5,J266,$K$3)/(1-$P$1))</f>
        <v>0</v>
      </c>
      <c r="S266" s="24">
        <f>IF(K266=0,0,Agents($K$4,$K$5,K266,$K$3)/(1-$P$1))</f>
        <v>42.352941176470587</v>
      </c>
      <c r="T266" s="24">
        <f>IF(L266=0,0,Agents($K$4,$K$5,L266,$K$3)/(1-$P$1))</f>
        <v>37.647058823529413</v>
      </c>
      <c r="U266" s="24">
        <f>IF(M266=0,0,Agents($K$4,$K$5,M266,$K$3)/(1-$P$1))</f>
        <v>38.82352941176471</v>
      </c>
      <c r="V266" s="24">
        <f>IF(N266=0,0,Agents($K$4,$K$5,N266,$K$3)/(1-$P$1))</f>
        <v>35.294117647058826</v>
      </c>
      <c r="W266" s="24">
        <f>IF(O266=0,0,Agents($K$4,$K$5,O266,$K$3)/(1-$P$1))</f>
        <v>36.470588235294116</v>
      </c>
      <c r="X266" s="24">
        <f>IF(P266=0,0,Agents($K$4,$K$5,P266,$K$3)/(1-$P$1))</f>
        <v>0</v>
      </c>
    </row>
    <row r="267" spans="1:24" x14ac:dyDescent="0.25">
      <c r="A267" s="8">
        <v>0.47916666666666669</v>
      </c>
      <c r="B267" s="17"/>
      <c r="C267" s="18">
        <v>5.684995340167754E-2</v>
      </c>
      <c r="D267" s="18">
        <v>6.4889025893958077E-2</v>
      </c>
      <c r="E267" s="18">
        <v>5.9112695096472899E-2</v>
      </c>
      <c r="F267" s="18">
        <v>5.6332292656440887E-2</v>
      </c>
      <c r="G267" s="18">
        <v>6.495204882301657E-2</v>
      </c>
      <c r="H267" s="19"/>
      <c r="J267" s="30">
        <f t="shared" si="32"/>
        <v>0</v>
      </c>
      <c r="K267" s="30">
        <f t="shared" si="32"/>
        <v>79.021611857683851</v>
      </c>
      <c r="L267" s="30">
        <f t="shared" si="32"/>
        <v>84.803548723226157</v>
      </c>
      <c r="M267" s="30">
        <f t="shared" si="32"/>
        <v>80.520965014398001</v>
      </c>
      <c r="N267" s="30">
        <f t="shared" si="32"/>
        <v>70.208082829339602</v>
      </c>
      <c r="O267" s="30">
        <f t="shared" si="32"/>
        <v>76.143029531861103</v>
      </c>
      <c r="P267" s="30">
        <f t="shared" si="32"/>
        <v>0</v>
      </c>
      <c r="R267" s="30">
        <f>IF(J267=0,0,Agents($K$4,$K$5,J267,$K$3)/(1-$P$1))</f>
        <v>0</v>
      </c>
      <c r="S267" s="30">
        <f>IF(K267=0,0,Agents($K$4,$K$5,K267,$K$3)/(1-$P$1))</f>
        <v>38.82352941176471</v>
      </c>
      <c r="T267" s="30">
        <f>IF(L267=0,0,Agents($K$4,$K$5,L267,$K$3)/(1-$P$1))</f>
        <v>41.176470588235297</v>
      </c>
      <c r="U267" s="30">
        <f>IF(M267=0,0,Agents($K$4,$K$5,M267,$K$3)/(1-$P$1))</f>
        <v>38.82352941176471</v>
      </c>
      <c r="V267" s="30">
        <f>IF(N267=0,0,Agents($K$4,$K$5,N267,$K$3)/(1-$P$1))</f>
        <v>34.117647058823529</v>
      </c>
      <c r="W267" s="30">
        <f>IF(O267=0,0,Agents($K$4,$K$5,O267,$K$3)/(1-$P$1))</f>
        <v>37.647058823529413</v>
      </c>
      <c r="X267" s="30">
        <f>IF(P267=0,0,Agents($K$4,$K$5,P267,$K$3)/(1-$P$1))</f>
        <v>0</v>
      </c>
    </row>
    <row r="268" spans="1:24" x14ac:dyDescent="0.25">
      <c r="A268" s="7">
        <v>0.5</v>
      </c>
      <c r="B268" s="11"/>
      <c r="C268" s="12">
        <v>5.8558558558558557E-2</v>
      </c>
      <c r="D268" s="12">
        <v>5.6565967940813811E-2</v>
      </c>
      <c r="E268" s="12">
        <v>5.5671623448445375E-2</v>
      </c>
      <c r="F268" s="12">
        <v>5.4839147549884622E-2</v>
      </c>
      <c r="G268" s="12">
        <v>5.8267945364719562E-2</v>
      </c>
      <c r="H268" s="13"/>
      <c r="J268" s="24">
        <f t="shared" si="32"/>
        <v>0</v>
      </c>
      <c r="K268" s="24">
        <f t="shared" si="32"/>
        <v>81.396578334280903</v>
      </c>
      <c r="L268" s="24">
        <f t="shared" si="32"/>
        <v>73.926133922622327</v>
      </c>
      <c r="M268" s="24">
        <f t="shared" si="32"/>
        <v>75.833673911688763</v>
      </c>
      <c r="N268" s="24">
        <f t="shared" si="32"/>
        <v>68.347145694104086</v>
      </c>
      <c r="O268" s="24">
        <f t="shared" si="32"/>
        <v>68.307281526345193</v>
      </c>
      <c r="P268" s="24">
        <f t="shared" si="32"/>
        <v>0</v>
      </c>
      <c r="R268" s="24">
        <f>IF(J268=0,0,Agents($K$4,$K$5,J268,$K$3)/(1-$P$1))</f>
        <v>0</v>
      </c>
      <c r="S268" s="24">
        <f>IF(K268=0,0,Agents($K$4,$K$5,K268,$K$3)/(1-$P$1))</f>
        <v>40</v>
      </c>
      <c r="T268" s="24">
        <f>IF(L268=0,0,Agents($K$4,$K$5,L268,$K$3)/(1-$P$1))</f>
        <v>36.470588235294116</v>
      </c>
      <c r="U268" s="24">
        <f>IF(M268=0,0,Agents($K$4,$K$5,M268,$K$3)/(1-$P$1))</f>
        <v>37.647058823529413</v>
      </c>
      <c r="V268" s="24">
        <f>IF(N268=0,0,Agents($K$4,$K$5,N268,$K$3)/(1-$P$1))</f>
        <v>34.117647058823529</v>
      </c>
      <c r="W268" s="24">
        <f>IF(O268=0,0,Agents($K$4,$K$5,O268,$K$3)/(1-$P$1))</f>
        <v>34.117647058823529</v>
      </c>
      <c r="X268" s="24">
        <f>IF(P268=0,0,Agents($K$4,$K$5,P268,$K$3)/(1-$P$1))</f>
        <v>0</v>
      </c>
    </row>
    <row r="269" spans="1:24" x14ac:dyDescent="0.25">
      <c r="A269" s="8">
        <v>0.52083333333333337</v>
      </c>
      <c r="B269" s="17"/>
      <c r="C269" s="18">
        <v>5.1724137931034482E-2</v>
      </c>
      <c r="D269" s="18">
        <v>5.5332922318125768E-2</v>
      </c>
      <c r="E269" s="18">
        <v>5.7637950104461107E-2</v>
      </c>
      <c r="F269" s="18">
        <v>5.4974888014117006E-2</v>
      </c>
      <c r="G269" s="18">
        <v>5.1583841906422553E-2</v>
      </c>
      <c r="H269" s="19"/>
      <c r="J269" s="30">
        <f t="shared" si="32"/>
        <v>0</v>
      </c>
      <c r="K269" s="30">
        <f t="shared" si="32"/>
        <v>71.89671242789268</v>
      </c>
      <c r="L269" s="30">
        <f t="shared" si="32"/>
        <v>72.314665063273608</v>
      </c>
      <c r="M269" s="30">
        <f t="shared" si="32"/>
        <v>78.512125970379756</v>
      </c>
      <c r="N269" s="30">
        <f t="shared" si="32"/>
        <v>68.516321797307313</v>
      </c>
      <c r="O269" s="30">
        <f t="shared" si="32"/>
        <v>60.471533520829283</v>
      </c>
      <c r="P269" s="30">
        <f t="shared" si="32"/>
        <v>0</v>
      </c>
      <c r="R269" s="30">
        <f>IF(J269=0,0,Agents($K$4,$K$5,J269,$K$3)/(1-$P$1))</f>
        <v>0</v>
      </c>
      <c r="S269" s="30">
        <f>IF(K269=0,0,Agents($K$4,$K$5,K269,$K$3)/(1-$P$1))</f>
        <v>35.294117647058826</v>
      </c>
      <c r="T269" s="30">
        <f>IF(L269=0,0,Agents($K$4,$K$5,L269,$K$3)/(1-$P$1))</f>
        <v>35.294117647058826</v>
      </c>
      <c r="U269" s="30">
        <f>IF(M269=0,0,Agents($K$4,$K$5,M269,$K$3)/(1-$P$1))</f>
        <v>38.82352941176471</v>
      </c>
      <c r="V269" s="30">
        <f>IF(N269=0,0,Agents($K$4,$K$5,N269,$K$3)/(1-$P$1))</f>
        <v>34.117647058823529</v>
      </c>
      <c r="W269" s="30">
        <f>IF(O269=0,0,Agents($K$4,$K$5,O269,$K$3)/(1-$P$1))</f>
        <v>30.588235294117649</v>
      </c>
      <c r="X269" s="30">
        <f>IF(P269=0,0,Agents($K$4,$K$5,P269,$K$3)/(1-$P$1))</f>
        <v>0</v>
      </c>
    </row>
    <row r="270" spans="1:24" x14ac:dyDescent="0.25">
      <c r="A270" s="7">
        <v>0.54166666666666663</v>
      </c>
      <c r="B270" s="11"/>
      <c r="C270" s="12">
        <v>5.4520037278657965E-2</v>
      </c>
      <c r="D270" s="12">
        <v>5.5332922318125768E-2</v>
      </c>
      <c r="E270" s="12">
        <v>5.481135553643849E-2</v>
      </c>
      <c r="F270" s="12">
        <v>5.6332292656440887E-2</v>
      </c>
      <c r="G270" s="12">
        <v>5.4489973844812557E-2</v>
      </c>
      <c r="H270" s="13"/>
      <c r="J270" s="24">
        <f t="shared" si="32"/>
        <v>0</v>
      </c>
      <c r="K270" s="24">
        <f t="shared" si="32"/>
        <v>75.783021207778773</v>
      </c>
      <c r="L270" s="24">
        <f t="shared" si="32"/>
        <v>72.314665063273608</v>
      </c>
      <c r="M270" s="24">
        <f t="shared" si="32"/>
        <v>74.66185113601145</v>
      </c>
      <c r="N270" s="24">
        <f t="shared" si="32"/>
        <v>70.208082829339602</v>
      </c>
      <c r="O270" s="24">
        <f t="shared" si="32"/>
        <v>63.878380479749239</v>
      </c>
      <c r="P270" s="24">
        <f t="shared" si="32"/>
        <v>0</v>
      </c>
      <c r="R270" s="24">
        <f>IF(J270=0,0,Agents($K$4,$K$5,J270,$K$3)/(1-$P$1))</f>
        <v>0</v>
      </c>
      <c r="S270" s="24">
        <f>IF(K270=0,0,Agents($K$4,$K$5,K270,$K$3)/(1-$P$1))</f>
        <v>37.647058823529413</v>
      </c>
      <c r="T270" s="24">
        <f>IF(L270=0,0,Agents($K$4,$K$5,L270,$K$3)/(1-$P$1))</f>
        <v>35.294117647058826</v>
      </c>
      <c r="U270" s="24">
        <f>IF(M270=0,0,Agents($K$4,$K$5,M270,$K$3)/(1-$P$1))</f>
        <v>36.470588235294116</v>
      </c>
      <c r="V270" s="24">
        <f>IF(N270=0,0,Agents($K$4,$K$5,N270,$K$3)/(1-$P$1))</f>
        <v>34.117647058823529</v>
      </c>
      <c r="W270" s="24">
        <f>IF(O270=0,0,Agents($K$4,$K$5,O270,$K$3)/(1-$P$1))</f>
        <v>31.764705882352942</v>
      </c>
      <c r="X270" s="24">
        <f>IF(P270=0,0,Agents($K$4,$K$5,P270,$K$3)/(1-$P$1))</f>
        <v>0</v>
      </c>
    </row>
    <row r="271" spans="1:24" x14ac:dyDescent="0.25">
      <c r="A271" s="8">
        <v>0.5625</v>
      </c>
      <c r="B271" s="17"/>
      <c r="C271" s="18">
        <v>5.778191985088537E-2</v>
      </c>
      <c r="D271" s="18">
        <v>5.5641183723797782E-2</v>
      </c>
      <c r="E271" s="18">
        <v>5.972717217647782E-2</v>
      </c>
      <c r="F271" s="18">
        <v>5.8368399619926702E-2</v>
      </c>
      <c r="G271" s="18">
        <v>6.0592850915431561E-2</v>
      </c>
      <c r="H271" s="19"/>
      <c r="J271" s="30">
        <f t="shared" si="32"/>
        <v>0</v>
      </c>
      <c r="K271" s="30">
        <f t="shared" si="32"/>
        <v>80.317048117645882</v>
      </c>
      <c r="L271" s="30">
        <f t="shared" si="32"/>
        <v>72.717532278110795</v>
      </c>
      <c r="M271" s="30">
        <f t="shared" si="32"/>
        <v>81.357981282738933</v>
      </c>
      <c r="N271" s="30">
        <f t="shared" si="32"/>
        <v>72.745724377388015</v>
      </c>
      <c r="O271" s="30">
        <f t="shared" si="32"/>
        <v>71.032759093481147</v>
      </c>
      <c r="P271" s="30">
        <f t="shared" si="32"/>
        <v>0</v>
      </c>
      <c r="R271" s="30">
        <f>IF(J271=0,0,Agents($K$4,$K$5,J271,$K$3)/(1-$P$1))</f>
        <v>0</v>
      </c>
      <c r="S271" s="30">
        <f>IF(K271=0,0,Agents($K$4,$K$5,K271,$K$3)/(1-$P$1))</f>
        <v>38.82352941176471</v>
      </c>
      <c r="T271" s="30">
        <f>IF(L271=0,0,Agents($K$4,$K$5,L271,$K$3)/(1-$P$1))</f>
        <v>35.294117647058826</v>
      </c>
      <c r="U271" s="30">
        <f>IF(M271=0,0,Agents($K$4,$K$5,M271,$K$3)/(1-$P$1))</f>
        <v>40</v>
      </c>
      <c r="V271" s="30">
        <f>IF(N271=0,0,Agents($K$4,$K$5,N271,$K$3)/(1-$P$1))</f>
        <v>35.294117647058826</v>
      </c>
      <c r="W271" s="30">
        <f>IF(O271=0,0,Agents($K$4,$K$5,O271,$K$3)/(1-$P$1))</f>
        <v>35.294117647058826</v>
      </c>
      <c r="X271" s="30">
        <f>IF(P271=0,0,Agents($K$4,$K$5,P271,$K$3)/(1-$P$1))</f>
        <v>0</v>
      </c>
    </row>
    <row r="272" spans="1:24" x14ac:dyDescent="0.25">
      <c r="A272" s="7">
        <v>0.58333333333333337</v>
      </c>
      <c r="B272" s="11"/>
      <c r="C272" s="12">
        <v>5.591798695246971E-2</v>
      </c>
      <c r="D272" s="12">
        <v>5.6874229346485818E-2</v>
      </c>
      <c r="E272" s="12">
        <v>6.0341649256482735E-2</v>
      </c>
      <c r="F272" s="12">
        <v>6.4476720510384139E-2</v>
      </c>
      <c r="G272" s="12">
        <v>5.9430398140075558E-2</v>
      </c>
      <c r="H272" s="13"/>
      <c r="J272" s="24">
        <f t="shared" si="32"/>
        <v>0</v>
      </c>
      <c r="K272" s="24">
        <f t="shared" si="32"/>
        <v>77.72617559772182</v>
      </c>
      <c r="L272" s="24">
        <f t="shared" si="32"/>
        <v>74.3290011374595</v>
      </c>
      <c r="M272" s="24">
        <f t="shared" si="32"/>
        <v>82.194997551079865</v>
      </c>
      <c r="N272" s="24">
        <f t="shared" si="32"/>
        <v>80.358649021533267</v>
      </c>
      <c r="O272" s="24">
        <f t="shared" si="32"/>
        <v>69.67002030991317</v>
      </c>
      <c r="P272" s="24">
        <f t="shared" si="32"/>
        <v>0</v>
      </c>
      <c r="R272" s="24">
        <f>IF(J272=0,0,Agents($K$4,$K$5,J272,$K$3)/(1-$P$1))</f>
        <v>0</v>
      </c>
      <c r="S272" s="24">
        <f>IF(K272=0,0,Agents($K$4,$K$5,K272,$K$3)/(1-$P$1))</f>
        <v>37.647058823529413</v>
      </c>
      <c r="T272" s="24">
        <f>IF(L272=0,0,Agents($K$4,$K$5,L272,$K$3)/(1-$P$1))</f>
        <v>36.470588235294116</v>
      </c>
      <c r="U272" s="24">
        <f>IF(M272=0,0,Agents($K$4,$K$5,M272,$K$3)/(1-$P$1))</f>
        <v>40</v>
      </c>
      <c r="V272" s="24">
        <f>IF(N272=0,0,Agents($K$4,$K$5,N272,$K$3)/(1-$P$1))</f>
        <v>38.82352941176471</v>
      </c>
      <c r="W272" s="24">
        <f>IF(O272=0,0,Agents($K$4,$K$5,O272,$K$3)/(1-$P$1))</f>
        <v>34.117647058823529</v>
      </c>
      <c r="X272" s="24">
        <f>IF(P272=0,0,Agents($K$4,$K$5,P272,$K$3)/(1-$P$1))</f>
        <v>0</v>
      </c>
    </row>
    <row r="273" spans="1:24" x14ac:dyDescent="0.25">
      <c r="A273" s="8">
        <v>0.60416666666666663</v>
      </c>
      <c r="B273" s="17"/>
      <c r="C273" s="18">
        <v>5.6694625660142904E-2</v>
      </c>
      <c r="D273" s="18">
        <v>6.0573366214549937E-2</v>
      </c>
      <c r="E273" s="18">
        <v>5.9112695096472899E-2</v>
      </c>
      <c r="F273" s="18">
        <v>5.9725804262250576E-2</v>
      </c>
      <c r="G273" s="18">
        <v>5.5797733217088058E-2</v>
      </c>
      <c r="H273" s="19"/>
      <c r="J273" s="30">
        <f t="shared" si="32"/>
        <v>0</v>
      </c>
      <c r="K273" s="30">
        <f t="shared" si="32"/>
        <v>78.805705814356841</v>
      </c>
      <c r="L273" s="30">
        <f t="shared" si="32"/>
        <v>79.163407715505656</v>
      </c>
      <c r="M273" s="30">
        <f t="shared" si="32"/>
        <v>80.520965014398001</v>
      </c>
      <c r="N273" s="30">
        <f t="shared" si="32"/>
        <v>74.43748540942029</v>
      </c>
      <c r="O273" s="30">
        <f t="shared" si="32"/>
        <v>65.411461611263221</v>
      </c>
      <c r="P273" s="30">
        <f t="shared" si="32"/>
        <v>0</v>
      </c>
      <c r="R273" s="30">
        <f>IF(J273=0,0,Agents($K$4,$K$5,J273,$K$3)/(1-$P$1))</f>
        <v>0</v>
      </c>
      <c r="S273" s="30">
        <f>IF(K273=0,0,Agents($K$4,$K$5,K273,$K$3)/(1-$P$1))</f>
        <v>38.82352941176471</v>
      </c>
      <c r="T273" s="30">
        <f>IF(L273=0,0,Agents($K$4,$K$5,L273,$K$3)/(1-$P$1))</f>
        <v>38.82352941176471</v>
      </c>
      <c r="U273" s="30">
        <f>IF(M273=0,0,Agents($K$4,$K$5,M273,$K$3)/(1-$P$1))</f>
        <v>38.82352941176471</v>
      </c>
      <c r="V273" s="30">
        <f>IF(N273=0,0,Agents($K$4,$K$5,N273,$K$3)/(1-$P$1))</f>
        <v>36.470588235294116</v>
      </c>
      <c r="W273" s="30">
        <f>IF(O273=0,0,Agents($K$4,$K$5,O273,$K$3)/(1-$P$1))</f>
        <v>32.941176470588239</v>
      </c>
      <c r="X273" s="30">
        <f>IF(P273=0,0,Agents($K$4,$K$5,P273,$K$3)/(1-$P$1))</f>
        <v>0</v>
      </c>
    </row>
    <row r="274" spans="1:24" x14ac:dyDescent="0.25">
      <c r="A274" s="7">
        <v>0.625</v>
      </c>
      <c r="B274" s="11"/>
      <c r="C274" s="12">
        <v>6.0733146940043489E-2</v>
      </c>
      <c r="D274" s="12">
        <v>5.6720098643649818E-2</v>
      </c>
      <c r="E274" s="12">
        <v>5.6163205112449308E-2</v>
      </c>
      <c r="F274" s="12">
        <v>6.1761911225736391E-2</v>
      </c>
      <c r="G274" s="12">
        <v>5.3036907875617552E-2</v>
      </c>
      <c r="H274" s="13"/>
      <c r="J274" s="24">
        <f t="shared" si="32"/>
        <v>0</v>
      </c>
      <c r="K274" s="24">
        <f t="shared" si="32"/>
        <v>84.419262940858971</v>
      </c>
      <c r="L274" s="24">
        <f t="shared" si="32"/>
        <v>74.12756753004092</v>
      </c>
      <c r="M274" s="24">
        <f t="shared" si="32"/>
        <v>76.503286926361511</v>
      </c>
      <c r="N274" s="24">
        <f t="shared" si="32"/>
        <v>76.975126957468717</v>
      </c>
      <c r="O274" s="24">
        <f t="shared" si="32"/>
        <v>62.174957000289254</v>
      </c>
      <c r="P274" s="24">
        <f t="shared" si="32"/>
        <v>0</v>
      </c>
      <c r="R274" s="24">
        <f>IF(J274=0,0,Agents($K$4,$K$5,J274,$K$3)/(1-$P$1))</f>
        <v>0</v>
      </c>
      <c r="S274" s="24">
        <f>IF(K274=0,0,Agents($K$4,$K$5,K274,$K$3)/(1-$P$1))</f>
        <v>41.176470588235297</v>
      </c>
      <c r="T274" s="24">
        <f>IF(L274=0,0,Agents($K$4,$K$5,L274,$K$3)/(1-$P$1))</f>
        <v>36.470588235294116</v>
      </c>
      <c r="U274" s="24">
        <f>IF(M274=0,0,Agents($K$4,$K$5,M274,$K$3)/(1-$P$1))</f>
        <v>37.647058823529413</v>
      </c>
      <c r="V274" s="24">
        <f>IF(N274=0,0,Agents($K$4,$K$5,N274,$K$3)/(1-$P$1))</f>
        <v>37.647058823529413</v>
      </c>
      <c r="W274" s="24">
        <f>IF(O274=0,0,Agents($K$4,$K$5,O274,$K$3)/(1-$P$1))</f>
        <v>30.588235294117649</v>
      </c>
      <c r="X274" s="24">
        <f>IF(P274=0,0,Agents($K$4,$K$5,P274,$K$3)/(1-$P$1))</f>
        <v>0</v>
      </c>
    </row>
    <row r="275" spans="1:24" x14ac:dyDescent="0.25">
      <c r="A275" s="8">
        <v>0.64583333333333337</v>
      </c>
      <c r="B275" s="17"/>
      <c r="C275" s="18">
        <v>5.6539297918608261E-2</v>
      </c>
      <c r="D275" s="18">
        <v>5.7336621454993832E-2</v>
      </c>
      <c r="E275" s="18">
        <v>5.3213715128425709E-2</v>
      </c>
      <c r="F275" s="18">
        <v>5.6060811727976112E-2</v>
      </c>
      <c r="G275" s="18">
        <v>5.4344667247893053E-2</v>
      </c>
      <c r="H275" s="19"/>
      <c r="J275" s="30">
        <f t="shared" si="32"/>
        <v>0</v>
      </c>
      <c r="K275" s="30">
        <f t="shared" si="32"/>
        <v>78.589799771029831</v>
      </c>
      <c r="L275" s="30">
        <f t="shared" si="32"/>
        <v>74.93330195971528</v>
      </c>
      <c r="M275" s="30">
        <f t="shared" si="32"/>
        <v>72.485608838325021</v>
      </c>
      <c r="N275" s="30">
        <f t="shared" si="32"/>
        <v>69.869730622933147</v>
      </c>
      <c r="O275" s="30">
        <f t="shared" si="32"/>
        <v>63.708038131803235</v>
      </c>
      <c r="P275" s="30">
        <f t="shared" si="32"/>
        <v>0</v>
      </c>
      <c r="R275" s="30">
        <f>IF(J275=0,0,Agents($K$4,$K$5,J275,$K$3)/(1-$P$1))</f>
        <v>0</v>
      </c>
      <c r="S275" s="30">
        <f>IF(K275=0,0,Agents($K$4,$K$5,K275,$K$3)/(1-$P$1))</f>
        <v>38.82352941176471</v>
      </c>
      <c r="T275" s="30">
        <f>IF(L275=0,0,Agents($K$4,$K$5,L275,$K$3)/(1-$P$1))</f>
        <v>36.470588235294116</v>
      </c>
      <c r="U275" s="30">
        <f>IF(M275=0,0,Agents($K$4,$K$5,M275,$K$3)/(1-$P$1))</f>
        <v>35.294117647058826</v>
      </c>
      <c r="V275" s="30">
        <f>IF(N275=0,0,Agents($K$4,$K$5,N275,$K$3)/(1-$P$1))</f>
        <v>34.117647058823529</v>
      </c>
      <c r="W275" s="30">
        <f>IF(O275=0,0,Agents($K$4,$K$5,O275,$K$3)/(1-$P$1))</f>
        <v>31.764705882352942</v>
      </c>
      <c r="X275" s="30">
        <f>IF(P275=0,0,Agents($K$4,$K$5,P275,$K$3)/(1-$P$1))</f>
        <v>0</v>
      </c>
    </row>
    <row r="276" spans="1:24" x14ac:dyDescent="0.25">
      <c r="A276" s="7">
        <v>0.66666666666666663</v>
      </c>
      <c r="B276" s="11"/>
      <c r="C276" s="12">
        <v>5.3432743087915499E-2</v>
      </c>
      <c r="D276" s="12">
        <v>4.7163995067817509E-2</v>
      </c>
      <c r="E276" s="12">
        <v>4.8789480152390319E-2</v>
      </c>
      <c r="F276" s="12">
        <v>5.2124338265236866E-2</v>
      </c>
      <c r="G276" s="12">
        <v>4.1993606509735541E-2</v>
      </c>
      <c r="H276" s="13"/>
      <c r="J276" s="24">
        <f t="shared" si="32"/>
        <v>0</v>
      </c>
      <c r="K276" s="24">
        <f t="shared" si="32"/>
        <v>74.271678904489733</v>
      </c>
      <c r="L276" s="24">
        <f t="shared" si="32"/>
        <v>61.638683870088371</v>
      </c>
      <c r="M276" s="24">
        <f t="shared" si="32"/>
        <v>66.459091706270286</v>
      </c>
      <c r="N276" s="24">
        <f t="shared" si="32"/>
        <v>64.963623630039535</v>
      </c>
      <c r="O276" s="24">
        <f t="shared" si="32"/>
        <v>49.228938556393409</v>
      </c>
      <c r="P276" s="24">
        <f t="shared" si="32"/>
        <v>0</v>
      </c>
      <c r="R276" s="24">
        <f>IF(J276=0,0,Agents($K$4,$K$5,J276,$K$3)/(1-$P$1))</f>
        <v>0</v>
      </c>
      <c r="S276" s="24">
        <f>IF(K276=0,0,Agents($K$4,$K$5,K276,$K$3)/(1-$P$1))</f>
        <v>36.470588235294116</v>
      </c>
      <c r="T276" s="24">
        <f>IF(L276=0,0,Agents($K$4,$K$5,L276,$K$3)/(1-$P$1))</f>
        <v>30.588235294117649</v>
      </c>
      <c r="U276" s="24">
        <f>IF(M276=0,0,Agents($K$4,$K$5,M276,$K$3)/(1-$P$1))</f>
        <v>32.941176470588239</v>
      </c>
      <c r="V276" s="24">
        <f>IF(N276=0,0,Agents($K$4,$K$5,N276,$K$3)/(1-$P$1))</f>
        <v>31.764705882352942</v>
      </c>
      <c r="W276" s="24">
        <f>IF(O276=0,0,Agents($K$4,$K$5,O276,$K$3)/(1-$P$1))</f>
        <v>25.882352941176471</v>
      </c>
      <c r="X276" s="24">
        <f>IF(P276=0,0,Agents($K$4,$K$5,P276,$K$3)/(1-$P$1))</f>
        <v>0</v>
      </c>
    </row>
    <row r="277" spans="1:24" x14ac:dyDescent="0.25">
      <c r="A277" s="8">
        <v>0.6875</v>
      </c>
      <c r="B277" s="17"/>
      <c r="C277" s="18">
        <v>4.4423734078906492E-2</v>
      </c>
      <c r="D277" s="18">
        <v>3.5912453760789151E-2</v>
      </c>
      <c r="E277" s="18">
        <v>3.8466265208307732E-2</v>
      </c>
      <c r="F277" s="18">
        <v>3.8143070449300938E-2</v>
      </c>
      <c r="G277" s="18">
        <v>3.0223772159256031E-2</v>
      </c>
      <c r="H277" s="19"/>
      <c r="J277" s="30">
        <f t="shared" si="32"/>
        <v>0</v>
      </c>
      <c r="K277" s="30">
        <f t="shared" si="32"/>
        <v>61.749128391523442</v>
      </c>
      <c r="L277" s="30">
        <f t="shared" si="32"/>
        <v>46.934030528531345</v>
      </c>
      <c r="M277" s="30">
        <f t="shared" si="32"/>
        <v>52.397218398142563</v>
      </c>
      <c r="N277" s="30">
        <f t="shared" si="32"/>
        <v>47.538485000107052</v>
      </c>
      <c r="O277" s="30">
        <f t="shared" si="32"/>
        <v>35.431208372767578</v>
      </c>
      <c r="P277" s="30">
        <f t="shared" si="32"/>
        <v>0</v>
      </c>
      <c r="R277" s="30">
        <f>IF(J277=0,0,Agents($K$4,$K$5,J277,$K$3)/(1-$P$1))</f>
        <v>0</v>
      </c>
      <c r="S277" s="30">
        <f>IF(K277=0,0,Agents($K$4,$K$5,K277,$K$3)/(1-$P$1))</f>
        <v>30.588235294117649</v>
      </c>
      <c r="T277" s="30">
        <f>IF(L277=0,0,Agents($K$4,$K$5,L277,$K$3)/(1-$P$1))</f>
        <v>24.705882352941178</v>
      </c>
      <c r="U277" s="30">
        <f>IF(M277=0,0,Agents($K$4,$K$5,M277,$K$3)/(1-$P$1))</f>
        <v>27.058823529411764</v>
      </c>
      <c r="V277" s="30">
        <f>IF(N277=0,0,Agents($K$4,$K$5,N277,$K$3)/(1-$P$1))</f>
        <v>24.705882352941178</v>
      </c>
      <c r="W277" s="30">
        <f>IF(O277=0,0,Agents($K$4,$K$5,O277,$K$3)/(1-$P$1))</f>
        <v>18.823529411764707</v>
      </c>
      <c r="X277" s="30">
        <f>IF(P277=0,0,Agents($K$4,$K$5,P277,$K$3)/(1-$P$1))</f>
        <v>0</v>
      </c>
    </row>
    <row r="278" spans="1:24" x14ac:dyDescent="0.25">
      <c r="A278" s="7">
        <v>0.70833333333333337</v>
      </c>
      <c r="B278" s="11"/>
      <c r="C278" s="12">
        <v>2.2988505747126436E-2</v>
      </c>
      <c r="D278" s="12">
        <v>2.2348951911220716E-2</v>
      </c>
      <c r="E278" s="12">
        <v>1.9417475728155338E-2</v>
      </c>
      <c r="F278" s="12">
        <v>2.4704764490294556E-2</v>
      </c>
      <c r="G278" s="12">
        <v>1.4675966288869515E-2</v>
      </c>
      <c r="H278" s="13"/>
      <c r="J278" s="24">
        <f t="shared" si="32"/>
        <v>0</v>
      </c>
      <c r="K278" s="24">
        <f t="shared" si="32"/>
        <v>31.954094412396746</v>
      </c>
      <c r="L278" s="24">
        <f t="shared" si="32"/>
        <v>29.207873075695471</v>
      </c>
      <c r="M278" s="24">
        <f t="shared" si="32"/>
        <v>26.44971407957356</v>
      </c>
      <c r="N278" s="24">
        <f t="shared" si="32"/>
        <v>30.790050782987485</v>
      </c>
      <c r="O278" s="24">
        <f t="shared" si="32"/>
        <v>17.204577142545794</v>
      </c>
      <c r="P278" s="24">
        <f t="shared" si="32"/>
        <v>0</v>
      </c>
      <c r="R278" s="24">
        <f>IF(J278=0,0,Agents($K$4,$K$5,J278,$K$3)/(1-$P$1))</f>
        <v>0</v>
      </c>
      <c r="S278" s="24">
        <f>IF(K278=0,0,Agents($K$4,$K$5,K278,$K$3)/(1-$P$1))</f>
        <v>17.647058823529413</v>
      </c>
      <c r="T278" s="24">
        <f>IF(L278=0,0,Agents($K$4,$K$5,L278,$K$3)/(1-$P$1))</f>
        <v>16.47058823529412</v>
      </c>
      <c r="U278" s="24">
        <f>IF(M278=0,0,Agents($K$4,$K$5,M278,$K$3)/(1-$P$1))</f>
        <v>15.294117647058824</v>
      </c>
      <c r="V278" s="24">
        <f>IF(N278=0,0,Agents($K$4,$K$5,N278,$K$3)/(1-$P$1))</f>
        <v>16.47058823529412</v>
      </c>
      <c r="W278" s="24">
        <f>IF(O278=0,0,Agents($K$4,$K$5,O278,$K$3)/(1-$P$1))</f>
        <v>10.588235294117647</v>
      </c>
      <c r="X278" s="24">
        <f>IF(P278=0,0,Agents($K$4,$K$5,P278,$K$3)/(1-$P$1))</f>
        <v>0</v>
      </c>
    </row>
    <row r="279" spans="1:24" x14ac:dyDescent="0.25">
      <c r="A279" s="8">
        <v>0.72916666666666663</v>
      </c>
      <c r="B279" s="17"/>
      <c r="C279" s="18">
        <v>1.3668841255048152E-2</v>
      </c>
      <c r="D279" s="18">
        <v>9.7102342786683105E-3</v>
      </c>
      <c r="E279" s="18">
        <v>1.1552169104092418E-2</v>
      </c>
      <c r="F279" s="18">
        <v>1.2080901316682503E-2</v>
      </c>
      <c r="G279" s="18">
        <v>1.0462074978204011E-2</v>
      </c>
      <c r="H279" s="19"/>
      <c r="J279" s="30">
        <f t="shared" si="32"/>
        <v>0</v>
      </c>
      <c r="K279" s="30">
        <f t="shared" si="32"/>
        <v>18.999731812776446</v>
      </c>
      <c r="L279" s="30">
        <f t="shared" si="32"/>
        <v>12.690317267371135</v>
      </c>
      <c r="M279" s="30">
        <f t="shared" si="32"/>
        <v>15.735905844809588</v>
      </c>
      <c r="N279" s="30">
        <f t="shared" si="32"/>
        <v>15.056673185087288</v>
      </c>
      <c r="O279" s="30">
        <f t="shared" si="32"/>
        <v>12.264649052111855</v>
      </c>
      <c r="P279" s="30">
        <f t="shared" si="32"/>
        <v>0</v>
      </c>
      <c r="R279" s="30">
        <f>IF(J279=0,0,Agents($K$4,$K$5,J279,$K$3)/(1-$P$1))</f>
        <v>0</v>
      </c>
      <c r="S279" s="30">
        <f>IF(K279=0,0,Agents($K$4,$K$5,K279,$K$3)/(1-$P$1))</f>
        <v>11.764705882352942</v>
      </c>
      <c r="T279" s="30">
        <f>IF(L279=0,0,Agents($K$4,$K$5,L279,$K$3)/(1-$P$1))</f>
        <v>8.2352941176470598</v>
      </c>
      <c r="U279" s="30">
        <f>IF(M279=0,0,Agents($K$4,$K$5,M279,$K$3)/(1-$P$1))</f>
        <v>9.4117647058823533</v>
      </c>
      <c r="V279" s="30">
        <f>IF(N279=0,0,Agents($K$4,$K$5,N279,$K$3)/(1-$P$1))</f>
        <v>9.4117647058823533</v>
      </c>
      <c r="W279" s="30">
        <f>IF(O279=0,0,Agents($K$4,$K$5,O279,$K$3)/(1-$P$1))</f>
        <v>8.2352941176470598</v>
      </c>
      <c r="X279" s="30">
        <f>IF(P279=0,0,Agents($K$4,$K$5,P279,$K$3)/(1-$P$1))</f>
        <v>0</v>
      </c>
    </row>
    <row r="280" spans="1:24" x14ac:dyDescent="0.25">
      <c r="A280" s="7">
        <v>0.75</v>
      </c>
      <c r="B280" s="11"/>
      <c r="C280" s="12">
        <v>7.1450761105933524E-3</v>
      </c>
      <c r="D280" s="12">
        <v>5.0863131935881632E-3</v>
      </c>
      <c r="E280" s="12">
        <v>3.1952808160255622E-3</v>
      </c>
      <c r="F280" s="12">
        <v>4.4794353196687935E-3</v>
      </c>
      <c r="G280" s="12">
        <v>2.7608253414705027E-3</v>
      </c>
      <c r="H280" s="13"/>
      <c r="J280" s="24">
        <f t="shared" si="32"/>
        <v>0</v>
      </c>
      <c r="K280" s="24">
        <f t="shared" si="32"/>
        <v>9.9316779930422321</v>
      </c>
      <c r="L280" s="24">
        <f t="shared" si="32"/>
        <v>6.6473090448134524</v>
      </c>
      <c r="M280" s="24">
        <f t="shared" si="32"/>
        <v>4.3524845953728644</v>
      </c>
      <c r="N280" s="24">
        <f t="shared" si="32"/>
        <v>5.582811405706523</v>
      </c>
      <c r="O280" s="24">
        <f t="shared" si="32"/>
        <v>3.2365046109739612</v>
      </c>
      <c r="P280" s="24">
        <f t="shared" si="32"/>
        <v>0</v>
      </c>
      <c r="R280" s="24">
        <f>IF(J280=0,0,Agents($K$4,$K$5,J280,$K$3)/(1-$P$1))</f>
        <v>0</v>
      </c>
      <c r="S280" s="24">
        <f>IF(K280=0,0,Agents($K$4,$K$5,K280,$K$3)/(1-$P$1))</f>
        <v>7.0588235294117645</v>
      </c>
      <c r="T280" s="24">
        <f>IF(L280=0,0,Agents($K$4,$K$5,L280,$K$3)/(1-$P$1))</f>
        <v>5.882352941176471</v>
      </c>
      <c r="U280" s="24">
        <f>IF(M280=0,0,Agents($K$4,$K$5,M280,$K$3)/(1-$P$1))</f>
        <v>4.7058823529411766</v>
      </c>
      <c r="V280" s="24">
        <f>IF(N280=0,0,Agents($K$4,$K$5,N280,$K$3)/(1-$P$1))</f>
        <v>4.7058823529411766</v>
      </c>
      <c r="W280" s="24">
        <f>IF(O280=0,0,Agents($K$4,$K$5,O280,$K$3)/(1-$P$1))</f>
        <v>3.5294117647058822</v>
      </c>
      <c r="X280" s="24">
        <f>IF(P280=0,0,Agents($K$4,$K$5,P280,$K$3)/(1-$P$1))</f>
        <v>0</v>
      </c>
    </row>
    <row r="281" spans="1:24" x14ac:dyDescent="0.25">
      <c r="A281" s="8">
        <v>0.77083333333333337</v>
      </c>
      <c r="B281" s="17"/>
      <c r="C281" s="18">
        <v>3.2618825722273998E-3</v>
      </c>
      <c r="D281" s="18">
        <v>2.003699136868064E-3</v>
      </c>
      <c r="E281" s="18">
        <v>1.5976404080127811E-3</v>
      </c>
      <c r="F281" s="18">
        <v>2.5790688204153658E-3</v>
      </c>
      <c r="G281" s="18">
        <v>2.0342923568730021E-3</v>
      </c>
      <c r="H281" s="19"/>
      <c r="J281" s="30">
        <f t="shared" si="32"/>
        <v>0</v>
      </c>
      <c r="K281" s="30">
        <f t="shared" si="32"/>
        <v>4.534026909867106</v>
      </c>
      <c r="L281" s="30">
        <f t="shared" si="32"/>
        <v>2.6186368964416626</v>
      </c>
      <c r="M281" s="30">
        <f t="shared" si="32"/>
        <v>2.1762422976864322</v>
      </c>
      <c r="N281" s="30">
        <f t="shared" si="32"/>
        <v>3.2143459608613307</v>
      </c>
      <c r="O281" s="30">
        <f t="shared" si="32"/>
        <v>2.3847928712439717</v>
      </c>
      <c r="P281" s="30">
        <f t="shared" si="32"/>
        <v>0</v>
      </c>
      <c r="R281" s="30">
        <f>IF(J281=0,0,Agents($K$4,$K$5,J281,$K$3)/(1-$P$1))</f>
        <v>0</v>
      </c>
      <c r="S281" s="30">
        <f>IF(K281=0,0,Agents($K$4,$K$5,K281,$K$3)/(1-$P$1))</f>
        <v>4.7058823529411766</v>
      </c>
      <c r="T281" s="30">
        <f>IF(L281=0,0,Agents($K$4,$K$5,L281,$K$3)/(1-$P$1))</f>
        <v>3.5294117647058822</v>
      </c>
      <c r="U281" s="30">
        <f>IF(M281=0,0,Agents($K$4,$K$5,M281,$K$3)/(1-$P$1))</f>
        <v>2.3529411764705883</v>
      </c>
      <c r="V281" s="30">
        <f>IF(N281=0,0,Agents($K$4,$K$5,N281,$K$3)/(1-$P$1))</f>
        <v>3.5294117647058822</v>
      </c>
      <c r="W281" s="30">
        <f>IF(O281=0,0,Agents($K$4,$K$5,O281,$K$3)/(1-$P$1))</f>
        <v>3.5294117647058822</v>
      </c>
      <c r="X281" s="30">
        <f>IF(P281=0,0,Agents($K$4,$K$5,P281,$K$3)/(1-$P$1))</f>
        <v>0</v>
      </c>
    </row>
    <row r="282" spans="1:24" x14ac:dyDescent="0.25">
      <c r="A282" s="7">
        <v>0.79166666666666663</v>
      </c>
      <c r="B282" s="11"/>
      <c r="C282" s="12">
        <v>9.3196644920782849E-4</v>
      </c>
      <c r="D282" s="12">
        <v>4.623921085080148E-4</v>
      </c>
      <c r="E282" s="12">
        <v>7.3737249600589903E-4</v>
      </c>
      <c r="F282" s="12">
        <v>5.4296185692955066E-4</v>
      </c>
      <c r="G282" s="12">
        <v>1.3077593722755014E-3</v>
      </c>
      <c r="H282" s="13"/>
      <c r="J282" s="24">
        <f t="shared" si="32"/>
        <v>0</v>
      </c>
      <c r="K282" s="24">
        <f t="shared" si="32"/>
        <v>1.2954362599620302</v>
      </c>
      <c r="L282" s="24">
        <f t="shared" si="32"/>
        <v>0.60430082225576842</v>
      </c>
      <c r="M282" s="24">
        <f t="shared" si="32"/>
        <v>1.0044195220091228</v>
      </c>
      <c r="N282" s="24">
        <f t="shared" si="32"/>
        <v>0.67670441281291172</v>
      </c>
      <c r="O282" s="24">
        <f t="shared" si="32"/>
        <v>1.5330811315139818</v>
      </c>
      <c r="P282" s="24">
        <f t="shared" si="32"/>
        <v>0</v>
      </c>
      <c r="R282" s="24">
        <f>IF(J282=0,0,Agents($K$4,$K$5,J282,$K$3)/(1-$P$1))</f>
        <v>0</v>
      </c>
      <c r="S282" s="24">
        <f>IF(K282=0,0,Agents($K$4,$K$5,K282,$K$3)/(1-$P$1))</f>
        <v>2.3529411764705883</v>
      </c>
      <c r="T282" s="24">
        <f>IF(L282=0,0,Agents($K$4,$K$5,L282,$K$3)/(1-$P$1))</f>
        <v>1.1764705882352942</v>
      </c>
      <c r="U282" s="24">
        <f>IF(M282=0,0,Agents($K$4,$K$5,M282,$K$3)/(1-$P$1))</f>
        <v>2.3529411764705883</v>
      </c>
      <c r="V282" s="24">
        <f>IF(N282=0,0,Agents($K$4,$K$5,N282,$K$3)/(1-$P$1))</f>
        <v>2.3529411764705883</v>
      </c>
      <c r="W282" s="24">
        <f>IF(O282=0,0,Agents($K$4,$K$5,O282,$K$3)/(1-$P$1))</f>
        <v>2.3529411764705883</v>
      </c>
      <c r="X282" s="24">
        <f>IF(P282=0,0,Agents($K$4,$K$5,P282,$K$3)/(1-$P$1))</f>
        <v>0</v>
      </c>
    </row>
    <row r="283" spans="1:24" x14ac:dyDescent="0.25">
      <c r="A283" s="9">
        <v>0.8125</v>
      </c>
      <c r="B283" s="17"/>
      <c r="C283" s="18">
        <v>1.5532774153463808E-4</v>
      </c>
      <c r="D283" s="18">
        <v>1.5413070283600493E-4</v>
      </c>
      <c r="E283" s="18">
        <v>0</v>
      </c>
      <c r="F283" s="18">
        <v>5.4296185692955066E-4</v>
      </c>
      <c r="G283" s="18">
        <v>4.3591979075850045E-4</v>
      </c>
      <c r="H283" s="19"/>
      <c r="J283" s="30">
        <f t="shared" si="32"/>
        <v>0</v>
      </c>
      <c r="K283" s="30">
        <f t="shared" si="32"/>
        <v>0.21590604332700503</v>
      </c>
      <c r="L283" s="30">
        <f t="shared" si="32"/>
        <v>0.20143360741858946</v>
      </c>
      <c r="M283" s="30">
        <f t="shared" si="32"/>
        <v>0</v>
      </c>
      <c r="N283" s="30">
        <f t="shared" si="32"/>
        <v>0.67670441281291172</v>
      </c>
      <c r="O283" s="30">
        <f t="shared" si="32"/>
        <v>0.51102704383799391</v>
      </c>
      <c r="P283" s="30">
        <f t="shared" si="32"/>
        <v>0</v>
      </c>
      <c r="R283" s="30">
        <f>IF(J283=0,0,Agents($K$4,$K$5,J283,$K$3)/(1-$P$1))</f>
        <v>0</v>
      </c>
      <c r="S283" s="30">
        <f>IF(K283=0,0,Agents($K$4,$K$5,K283,$K$3)/(1-$P$1))</f>
        <v>1.1764705882352942</v>
      </c>
      <c r="T283" s="30">
        <f>IF(L283=0,0,Agents($K$4,$K$5,L283,$K$3)/(1-$P$1))</f>
        <v>1.1764705882352942</v>
      </c>
      <c r="U283" s="30">
        <f>IF(M283=0,0,Agents($K$4,$K$5,M283,$K$3)/(1-$P$1))</f>
        <v>0</v>
      </c>
      <c r="V283" s="30">
        <f>IF(N283=0,0,Agents($K$4,$K$5,N283,$K$3)/(1-$P$1))</f>
        <v>2.3529411764705883</v>
      </c>
      <c r="W283" s="30">
        <f>IF(O283=0,0,Agents($K$4,$K$5,O283,$K$3)/(1-$P$1))</f>
        <v>1.1764705882352942</v>
      </c>
      <c r="X283" s="30">
        <f>IF(P283=0,0,Agents($K$4,$K$5,P283,$K$3)/(1-$P$1))</f>
        <v>0</v>
      </c>
    </row>
    <row r="284" spans="1:24" x14ac:dyDescent="0.25">
      <c r="A284" s="9">
        <v>0.85416666666666696</v>
      </c>
      <c r="B284" s="53"/>
      <c r="C284" s="54">
        <v>0</v>
      </c>
      <c r="D284" s="54">
        <v>0</v>
      </c>
      <c r="E284" s="54">
        <v>1.2289541600098315E-4</v>
      </c>
      <c r="F284" s="54">
        <v>0</v>
      </c>
      <c r="G284" s="54">
        <v>1.4530659691950015E-4</v>
      </c>
      <c r="H284" s="55"/>
      <c r="J284" s="30">
        <f t="shared" ref="J284:P285" si="33">B284*J$286</f>
        <v>0</v>
      </c>
      <c r="K284" s="30">
        <f t="shared" si="33"/>
        <v>0</v>
      </c>
      <c r="L284" s="30">
        <f t="shared" si="33"/>
        <v>0</v>
      </c>
      <c r="M284" s="30">
        <f t="shared" si="33"/>
        <v>0.16740325366818709</v>
      </c>
      <c r="N284" s="30">
        <f t="shared" si="33"/>
        <v>0</v>
      </c>
      <c r="O284" s="30">
        <f t="shared" si="33"/>
        <v>0.17034234794599798</v>
      </c>
      <c r="P284" s="30">
        <f t="shared" si="33"/>
        <v>0</v>
      </c>
      <c r="R284" s="30">
        <f>IF(J284=0,0,Agents($K$4,$K$5,J284,$K$3)/(1-$P$1))</f>
        <v>0</v>
      </c>
      <c r="S284" s="30">
        <f>IF(K284=0,0,Agents($K$4,$K$5,K284,$K$3)/(1-$P$1))</f>
        <v>0</v>
      </c>
      <c r="T284" s="30">
        <f>IF(L284=0,0,Agents($K$4,$K$5,L284,$K$3)/(1-$P$1))</f>
        <v>0</v>
      </c>
      <c r="U284" s="30">
        <f>IF(M284=0,0,Agents($K$4,$K$5,M284,$K$3)/(1-$P$1))</f>
        <v>1.1764705882352942</v>
      </c>
      <c r="V284" s="30">
        <f>IF(N284=0,0,Agents($K$4,$K$5,N284,$K$3)/(1-$P$1))</f>
        <v>0</v>
      </c>
      <c r="W284" s="30">
        <f>IF(O284=0,0,Agents($K$4,$K$5,O284,$K$3)/(1-$P$1))</f>
        <v>1.1764705882352942</v>
      </c>
      <c r="X284" s="30">
        <f>IF(P284=0,0,Agents($K$4,$K$5,P284,$K$3)/(1-$P$1))</f>
        <v>0</v>
      </c>
    </row>
    <row r="285" spans="1:24" x14ac:dyDescent="0.25">
      <c r="A285" s="9">
        <v>0.89583333333333304</v>
      </c>
      <c r="B285" s="53"/>
      <c r="C285" s="54">
        <v>3.1065548306927616E-4</v>
      </c>
      <c r="D285" s="54">
        <v>1.5413070283600493E-4</v>
      </c>
      <c r="E285" s="54">
        <v>1.2289541600098315E-4</v>
      </c>
      <c r="F285" s="54">
        <v>0</v>
      </c>
      <c r="G285" s="54">
        <v>0</v>
      </c>
      <c r="H285" s="55"/>
      <c r="J285" s="30">
        <f t="shared" si="33"/>
        <v>0</v>
      </c>
      <c r="K285" s="30">
        <f t="shared" si="33"/>
        <v>0.43181208665401005</v>
      </c>
      <c r="L285" s="30">
        <f t="shared" si="33"/>
        <v>0.20143360741858946</v>
      </c>
      <c r="M285" s="30">
        <f t="shared" si="33"/>
        <v>0.16740325366818709</v>
      </c>
      <c r="N285" s="30">
        <f t="shared" si="33"/>
        <v>0</v>
      </c>
      <c r="O285" s="30">
        <f t="shared" si="33"/>
        <v>0</v>
      </c>
      <c r="P285" s="30">
        <f t="shared" si="33"/>
        <v>0</v>
      </c>
      <c r="R285" s="30">
        <f>IF(J285=0,0,Agents($K$4,$K$5,J285,$K$3)/(1-$P$1))</f>
        <v>0</v>
      </c>
      <c r="S285" s="30">
        <f>IF(K285=0,0,Agents($K$4,$K$5,K285,$K$3)/(1-$P$1))</f>
        <v>1.1764705882352942</v>
      </c>
      <c r="T285" s="30">
        <f>IF(L285=0,0,Agents($K$4,$K$5,L285,$K$3)/(1-$P$1))</f>
        <v>1.1764705882352942</v>
      </c>
      <c r="U285" s="30">
        <f>IF(M285=0,0,Agents($K$4,$K$5,M285,$K$3)/(1-$P$1))</f>
        <v>1.1764705882352942</v>
      </c>
      <c r="V285" s="30">
        <f>IF(N285=0,0,Agents($K$4,$K$5,N285,$K$3)/(1-$P$1))</f>
        <v>0</v>
      </c>
      <c r="W285" s="30">
        <f>IF(O285=0,0,Agents($K$4,$K$5,O285,$K$3)/(1-$P$1))</f>
        <v>0</v>
      </c>
      <c r="X285" s="30">
        <f>IF(P285=0,0,Agents($K$4,$K$5,P285,$K$3)/(1-$P$1))</f>
        <v>0</v>
      </c>
    </row>
    <row r="286" spans="1:24" x14ac:dyDescent="0.25">
      <c r="B286" s="14"/>
      <c r="C286" s="15">
        <v>0.21458344477180691</v>
      </c>
      <c r="D286" s="15">
        <v>0.20175449228422859</v>
      </c>
      <c r="E286" s="15">
        <v>0.21028517325078344</v>
      </c>
      <c r="F286" s="15">
        <v>0.19240224223257243</v>
      </c>
      <c r="G286" s="15">
        <v>0.1809746474606086</v>
      </c>
      <c r="H286" s="16"/>
      <c r="J286" s="27">
        <f t="shared" ref="J286:P286" si="34">$K$2*B286/SUM($B$286:$H$286)</f>
        <v>0</v>
      </c>
      <c r="K286" s="27">
        <f t="shared" si="34"/>
        <v>1390.0031069392585</v>
      </c>
      <c r="L286" s="27">
        <f t="shared" si="34"/>
        <v>1306.9012449318084</v>
      </c>
      <c r="M286" s="27">
        <f t="shared" si="34"/>
        <v>1362.1602750980385</v>
      </c>
      <c r="N286" s="27">
        <f t="shared" si="34"/>
        <v>1246.3203522981803</v>
      </c>
      <c r="O286" s="27">
        <f t="shared" si="34"/>
        <v>1172.296038564358</v>
      </c>
      <c r="P286" s="27">
        <f t="shared" si="34"/>
        <v>0</v>
      </c>
      <c r="R286" s="26">
        <f t="shared" ref="R286:X286" si="35">(SUM(R260:R285)/2)/$C$6</f>
        <v>0</v>
      </c>
      <c r="S286" s="26">
        <f t="shared" si="35"/>
        <v>43.529411764705877</v>
      </c>
      <c r="T286" s="26">
        <f t="shared" si="35"/>
        <v>40.882352941176471</v>
      </c>
      <c r="U286" s="26">
        <f t="shared" si="35"/>
        <v>42.573529411764696</v>
      </c>
      <c r="V286" s="26">
        <f t="shared" si="35"/>
        <v>39.191176470588239</v>
      </c>
      <c r="W286" s="26">
        <f t="shared" si="35"/>
        <v>37.279411764705877</v>
      </c>
      <c r="X286" s="26">
        <f t="shared" si="35"/>
        <v>0</v>
      </c>
    </row>
    <row r="287" spans="1:24" x14ac:dyDescent="0.25">
      <c r="R287" s="32">
        <f>SUM(S286:W286)/5</f>
        <v>40.691176470588232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>
        <v>0</v>
      </c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>
        <v>1.3537906137184115E-2</v>
      </c>
      <c r="J291" s="24">
        <f t="shared" ref="J291:P314" si="36">B291*J$317</f>
        <v>0</v>
      </c>
      <c r="K291" s="24">
        <f t="shared" si="36"/>
        <v>37.398856034587688</v>
      </c>
      <c r="L291" s="24">
        <f t="shared" si="36"/>
        <v>41.354112090038136</v>
      </c>
      <c r="M291" s="24">
        <f t="shared" si="36"/>
        <v>42.269495379099467</v>
      </c>
      <c r="N291" s="24">
        <f t="shared" si="36"/>
        <v>39.692382643098682</v>
      </c>
      <c r="O291" s="24">
        <f t="shared" si="36"/>
        <v>36.817627413992454</v>
      </c>
      <c r="P291" s="24">
        <f t="shared" si="36"/>
        <v>0.37534846756418694</v>
      </c>
      <c r="R291" s="24">
        <f>IF(J291=0,0,Agents($L$4,$L$5,J291,$L$3)/(1-$P$1))</f>
        <v>0</v>
      </c>
      <c r="S291" s="24">
        <f>IF(K291=0,0,Agents($L$4,$L$5,K291,$L$3)/(1-$P$1))</f>
        <v>20</v>
      </c>
      <c r="T291" s="24">
        <f>IF(L291=0,0,Agents($L$4,$L$5,L291,$L$3)/(1-$P$1))</f>
        <v>21.176470588235293</v>
      </c>
      <c r="U291" s="24">
        <f>IF(M291=0,0,Agents($L$4,$L$5,M291,$L$3)/(1-$P$1))</f>
        <v>22.352941176470591</v>
      </c>
      <c r="V291" s="24">
        <f>IF(N291=0,0,Agents($L$4,$L$5,N291,$L$3)/(1-$P$1))</f>
        <v>21.176470588235293</v>
      </c>
      <c r="W291" s="24">
        <f>IF(O291=0,0,Agents($L$4,$L$5,O291,$L$3)/(1-$P$1))</f>
        <v>20</v>
      </c>
      <c r="X291" s="24">
        <f>IF(P291=0,0,Agents($L$4,$L$5,P291,$L$3)/(1-$P$1))</f>
        <v>1.1764705882352942</v>
      </c>
    </row>
    <row r="292" spans="1:24" x14ac:dyDescent="0.25">
      <c r="A292" s="8">
        <v>0.35416666666666669</v>
      </c>
      <c r="B292" s="59">
        <v>0</v>
      </c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>
        <v>2.2563176895306861E-2</v>
      </c>
      <c r="J292" s="30">
        <f t="shared" si="36"/>
        <v>0</v>
      </c>
      <c r="K292" s="30">
        <f t="shared" si="36"/>
        <v>72.821923448480177</v>
      </c>
      <c r="L292" s="30">
        <f t="shared" si="36"/>
        <v>77.300921291668786</v>
      </c>
      <c r="M292" s="30">
        <f t="shared" si="36"/>
        <v>81.169500942137461</v>
      </c>
      <c r="N292" s="30">
        <f t="shared" si="36"/>
        <v>70.59919522556028</v>
      </c>
      <c r="O292" s="30">
        <f t="shared" si="36"/>
        <v>70.353254529016411</v>
      </c>
      <c r="P292" s="30">
        <f t="shared" si="36"/>
        <v>0.62558077927364497</v>
      </c>
      <c r="R292" s="30">
        <f>IF(J292=0,0,Agents($L$4,$L$5,J292,$L$3)/(1-$P$1))</f>
        <v>0</v>
      </c>
      <c r="S292" s="30">
        <f>IF(K292=0,0,Agents($L$4,$L$5,K292,$L$3)/(1-$P$1))</f>
        <v>35.294117647058826</v>
      </c>
      <c r="T292" s="30">
        <f>IF(L292=0,0,Agents($L$4,$L$5,L292,$L$3)/(1-$P$1))</f>
        <v>37.647058823529413</v>
      </c>
      <c r="U292" s="30">
        <f>IF(M292=0,0,Agents($L$4,$L$5,M292,$L$3)/(1-$P$1))</f>
        <v>40</v>
      </c>
      <c r="V292" s="30">
        <f>IF(N292=0,0,Agents($L$4,$L$5,N292,$L$3)/(1-$P$1))</f>
        <v>35.294117647058826</v>
      </c>
      <c r="W292" s="30">
        <f>IF(O292=0,0,Agents($L$4,$L$5,O292,$L$3)/(1-$P$1))</f>
        <v>34.117647058823529</v>
      </c>
      <c r="X292" s="30">
        <f>IF(P292=0,0,Agents($L$4,$L$5,P292,$L$3)/(1-$P$1))</f>
        <v>1.1764705882352942</v>
      </c>
    </row>
    <row r="293" spans="1:24" x14ac:dyDescent="0.25">
      <c r="A293" s="7">
        <v>0.375</v>
      </c>
      <c r="B293" s="56">
        <v>7.8431372549019607E-2</v>
      </c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>
        <v>4.1516245487364621E-2</v>
      </c>
      <c r="J293" s="24">
        <f t="shared" si="36"/>
        <v>0.20018584936756634</v>
      </c>
      <c r="K293" s="24">
        <f t="shared" si="36"/>
        <v>89.926607793355757</v>
      </c>
      <c r="L293" s="24">
        <f t="shared" si="36"/>
        <v>95.732771137370818</v>
      </c>
      <c r="M293" s="24">
        <f t="shared" si="36"/>
        <v>101.61274885600294</v>
      </c>
      <c r="N293" s="24">
        <f t="shared" si="36"/>
        <v>88.775402155418277</v>
      </c>
      <c r="O293" s="24">
        <f t="shared" si="36"/>
        <v>91.723271513277453</v>
      </c>
      <c r="P293" s="24">
        <f t="shared" si="36"/>
        <v>1.1510686338635066</v>
      </c>
      <c r="R293" s="24">
        <f>IF(J293=0,0,Agents($L$4,$L$5,J293,$L$3)/(1-$P$1))</f>
        <v>1.1764705882352942</v>
      </c>
      <c r="S293" s="24">
        <f>IF(K293=0,0,Agents($L$4,$L$5,K293,$L$3)/(1-$P$1))</f>
        <v>43.529411764705884</v>
      </c>
      <c r="T293" s="24">
        <f>IF(L293=0,0,Agents($L$4,$L$5,L293,$L$3)/(1-$P$1))</f>
        <v>45.882352941176471</v>
      </c>
      <c r="U293" s="24">
        <f>IF(M293=0,0,Agents($L$4,$L$5,M293,$L$3)/(1-$P$1))</f>
        <v>48.235294117647058</v>
      </c>
      <c r="V293" s="24">
        <f>IF(N293=0,0,Agents($L$4,$L$5,N293,$L$3)/(1-$P$1))</f>
        <v>42.352941176470587</v>
      </c>
      <c r="W293" s="24">
        <f>IF(O293=0,0,Agents($L$4,$L$5,O293,$L$3)/(1-$P$1))</f>
        <v>43.529411764705884</v>
      </c>
      <c r="X293" s="24">
        <f>IF(P293=0,0,Agents($L$4,$L$5,P293,$L$3)/(1-$P$1))</f>
        <v>2.3529411764705883</v>
      </c>
    </row>
    <row r="294" spans="1:24" x14ac:dyDescent="0.25">
      <c r="A294" s="8">
        <v>0.39583333333333331</v>
      </c>
      <c r="B294" s="59">
        <v>4.9019607843137254E-2</v>
      </c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>
        <v>4.6028880866425995E-2</v>
      </c>
      <c r="J294" s="30">
        <f t="shared" si="36"/>
        <v>0.12511615585472896</v>
      </c>
      <c r="K294" s="30">
        <f t="shared" si="36"/>
        <v>109.23288517272026</v>
      </c>
      <c r="L294" s="30">
        <f t="shared" si="36"/>
        <v>107.44075739140095</v>
      </c>
      <c r="M294" s="30">
        <f t="shared" si="36"/>
        <v>109.10609187978143</v>
      </c>
      <c r="N294" s="30">
        <f t="shared" si="36"/>
        <v>102.57092539112939</v>
      </c>
      <c r="O294" s="30">
        <f t="shared" si="36"/>
        <v>105.64092691642205</v>
      </c>
      <c r="P294" s="30">
        <f t="shared" si="36"/>
        <v>1.2761847897182357</v>
      </c>
      <c r="R294" s="30">
        <f>IF(J294=0,0,Agents($L$4,$L$5,J294,$L$3)/(1-$P$1))</f>
        <v>1.1764705882352942</v>
      </c>
      <c r="S294" s="30">
        <f>IF(K294=0,0,Agents($L$4,$L$5,K294,$L$3)/(1-$P$1))</f>
        <v>51.764705882352942</v>
      </c>
      <c r="T294" s="30">
        <f>IF(L294=0,0,Agents($L$4,$L$5,L294,$L$3)/(1-$P$1))</f>
        <v>50.588235294117645</v>
      </c>
      <c r="U294" s="30">
        <f>IF(M294=0,0,Agents($L$4,$L$5,M294,$L$3)/(1-$P$1))</f>
        <v>51.764705882352942</v>
      </c>
      <c r="V294" s="30">
        <f>IF(N294=0,0,Agents($L$4,$L$5,N294,$L$3)/(1-$P$1))</f>
        <v>49.411764705882355</v>
      </c>
      <c r="W294" s="30">
        <f>IF(O294=0,0,Agents($L$4,$L$5,O294,$L$3)/(1-$P$1))</f>
        <v>50.588235294117645</v>
      </c>
      <c r="X294" s="30">
        <f>IF(P294=0,0,Agents($L$4,$L$5,P294,$L$3)/(1-$P$1))</f>
        <v>2.3529411764705883</v>
      </c>
    </row>
    <row r="295" spans="1:24" x14ac:dyDescent="0.25">
      <c r="A295" s="7">
        <v>0.41666666666666669</v>
      </c>
      <c r="B295" s="56">
        <v>4.9019607843137254E-2</v>
      </c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>
        <v>7.4909747292418769E-2</v>
      </c>
      <c r="J295" s="24">
        <f t="shared" si="36"/>
        <v>0.12511615585472896</v>
      </c>
      <c r="K295" s="24">
        <f t="shared" si="36"/>
        <v>109.93852396582568</v>
      </c>
      <c r="L295" s="24">
        <f t="shared" si="36"/>
        <v>112.6129601542255</v>
      </c>
      <c r="M295" s="24">
        <f t="shared" si="36"/>
        <v>114.00945392554252</v>
      </c>
      <c r="N295" s="24">
        <f t="shared" si="36"/>
        <v>104.74916590203115</v>
      </c>
      <c r="O295" s="24">
        <f t="shared" si="36"/>
        <v>108.30600986596038</v>
      </c>
      <c r="P295" s="24">
        <f t="shared" si="36"/>
        <v>2.0769281871885008</v>
      </c>
      <c r="R295" s="24">
        <f>IF(J295=0,0,Agents($L$4,$L$5,J295,$L$3)/(1-$P$1))</f>
        <v>1.1764705882352942</v>
      </c>
      <c r="S295" s="24">
        <f>IF(K295=0,0,Agents($L$4,$L$5,K295,$L$3)/(1-$P$1))</f>
        <v>51.764705882352942</v>
      </c>
      <c r="T295" s="24">
        <f>IF(L295=0,0,Agents($L$4,$L$5,L295,$L$3)/(1-$P$1))</f>
        <v>52.941176470588239</v>
      </c>
      <c r="U295" s="24">
        <f>IF(M295=0,0,Agents($L$4,$L$5,M295,$L$3)/(1-$P$1))</f>
        <v>54.117647058823529</v>
      </c>
      <c r="V295" s="24">
        <f>IF(N295=0,0,Agents($L$4,$L$5,N295,$L$3)/(1-$P$1))</f>
        <v>49.411764705882355</v>
      </c>
      <c r="W295" s="24">
        <f>IF(O295=0,0,Agents($L$4,$L$5,O295,$L$3)/(1-$P$1))</f>
        <v>51.764705882352942</v>
      </c>
      <c r="X295" s="24">
        <f>IF(P295=0,0,Agents($L$4,$L$5,P295,$L$3)/(1-$P$1))</f>
        <v>2.3529411764705883</v>
      </c>
    </row>
    <row r="296" spans="1:24" x14ac:dyDescent="0.25">
      <c r="A296" s="8">
        <v>0.4375</v>
      </c>
      <c r="B296" s="59">
        <v>3.9215686274509803E-2</v>
      </c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>
        <v>6.6787003610108309E-2</v>
      </c>
      <c r="J296" s="30">
        <f t="shared" si="36"/>
        <v>0.10009292468378317</v>
      </c>
      <c r="K296" s="30">
        <f t="shared" si="36"/>
        <v>118.66021944860879</v>
      </c>
      <c r="L296" s="30">
        <f t="shared" si="36"/>
        <v>113.38879056864918</v>
      </c>
      <c r="M296" s="30">
        <f t="shared" si="36"/>
        <v>118.10816168687101</v>
      </c>
      <c r="N296" s="30">
        <f t="shared" si="36"/>
        <v>106.10451555325892</v>
      </c>
      <c r="O296" s="30">
        <f t="shared" si="36"/>
        <v>107.3189421068721</v>
      </c>
      <c r="P296" s="30">
        <f t="shared" si="36"/>
        <v>1.8517191066499892</v>
      </c>
      <c r="R296" s="30">
        <f>IF(J296=0,0,Agents($L$4,$L$5,J296,$L$3)/(1-$P$1))</f>
        <v>1.1764705882352942</v>
      </c>
      <c r="S296" s="30">
        <f>IF(K296=0,0,Agents($L$4,$L$5,K296,$L$3)/(1-$P$1))</f>
        <v>55.294117647058826</v>
      </c>
      <c r="T296" s="30">
        <f>IF(L296=0,0,Agents($L$4,$L$5,L296,$L$3)/(1-$P$1))</f>
        <v>54.117647058823529</v>
      </c>
      <c r="U296" s="30">
        <f>IF(M296=0,0,Agents($L$4,$L$5,M296,$L$3)/(1-$P$1))</f>
        <v>55.294117647058826</v>
      </c>
      <c r="V296" s="30">
        <f>IF(N296=0,0,Agents($L$4,$L$5,N296,$L$3)/(1-$P$1))</f>
        <v>50.588235294117645</v>
      </c>
      <c r="W296" s="30">
        <f>IF(O296=0,0,Agents($L$4,$L$5,O296,$L$3)/(1-$P$1))</f>
        <v>50.588235294117645</v>
      </c>
      <c r="X296" s="30">
        <f>IF(P296=0,0,Agents($L$4,$L$5,P296,$L$3)/(1-$P$1))</f>
        <v>2.3529411764705883</v>
      </c>
    </row>
    <row r="297" spans="1:24" x14ac:dyDescent="0.25">
      <c r="A297" s="7">
        <v>0.45833333333333331</v>
      </c>
      <c r="B297" s="56">
        <v>6.8627450980392163E-2</v>
      </c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>
        <v>6.4981949458483748E-2</v>
      </c>
      <c r="J297" s="24">
        <f t="shared" si="36"/>
        <v>0.17516261819662057</v>
      </c>
      <c r="K297" s="24">
        <f t="shared" si="36"/>
        <v>124.36178089690065</v>
      </c>
      <c r="L297" s="24">
        <f t="shared" si="36"/>
        <v>114.14111097051459</v>
      </c>
      <c r="M297" s="24">
        <f t="shared" si="36"/>
        <v>119.39057945268546</v>
      </c>
      <c r="N297" s="24">
        <f t="shared" si="36"/>
        <v>108.21014804713062</v>
      </c>
      <c r="O297" s="24">
        <f t="shared" si="36"/>
        <v>105.7643103863081</v>
      </c>
      <c r="P297" s="24">
        <f t="shared" si="36"/>
        <v>1.8016726443080973</v>
      </c>
      <c r="R297" s="24">
        <f>IF(J297=0,0,Agents($L$4,$L$5,J297,$L$3)/(1-$P$1))</f>
        <v>1.1764705882352942</v>
      </c>
      <c r="S297" s="24">
        <f>IF(K297=0,0,Agents($L$4,$L$5,K297,$L$3)/(1-$P$1))</f>
        <v>58.82352941176471</v>
      </c>
      <c r="T297" s="24">
        <f>IF(L297=0,0,Agents($L$4,$L$5,L297,$L$3)/(1-$P$1))</f>
        <v>54.117647058823529</v>
      </c>
      <c r="U297" s="24">
        <f>IF(M297=0,0,Agents($L$4,$L$5,M297,$L$3)/(1-$P$1))</f>
        <v>56.470588235294116</v>
      </c>
      <c r="V297" s="24">
        <f>IF(N297=0,0,Agents($L$4,$L$5,N297,$L$3)/(1-$P$1))</f>
        <v>51.764705882352942</v>
      </c>
      <c r="W297" s="24">
        <f>IF(O297=0,0,Agents($L$4,$L$5,O297,$L$3)/(1-$P$1))</f>
        <v>50.588235294117645</v>
      </c>
      <c r="X297" s="24">
        <f>IF(P297=0,0,Agents($L$4,$L$5,P297,$L$3)/(1-$P$1))</f>
        <v>2.3529411764705883</v>
      </c>
    </row>
    <row r="298" spans="1:24" x14ac:dyDescent="0.25">
      <c r="A298" s="8">
        <v>0.47916666666666669</v>
      </c>
      <c r="B298" s="59">
        <v>8.8235294117647065E-2</v>
      </c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>
        <v>7.2202166064981949E-2</v>
      </c>
      <c r="J298" s="30">
        <f t="shared" si="36"/>
        <v>0.22520908053851216</v>
      </c>
      <c r="K298" s="30">
        <f t="shared" si="36"/>
        <v>117.84167844860649</v>
      </c>
      <c r="L298" s="30">
        <f t="shared" si="36"/>
        <v>108.38115789373268</v>
      </c>
      <c r="M298" s="30">
        <f t="shared" si="36"/>
        <v>113.53169044416067</v>
      </c>
      <c r="N298" s="30">
        <f t="shared" si="36"/>
        <v>104.65235521265774</v>
      </c>
      <c r="O298" s="30">
        <f t="shared" si="36"/>
        <v>104.40709221756171</v>
      </c>
      <c r="P298" s="30">
        <f t="shared" si="36"/>
        <v>2.0018584936756638</v>
      </c>
      <c r="R298" s="30">
        <f>IF(J298=0,0,Agents($L$4,$L$5,J298,$L$3)/(1-$P$1))</f>
        <v>1.1764705882352942</v>
      </c>
      <c r="S298" s="30">
        <f>IF(K298=0,0,Agents($L$4,$L$5,K298,$L$3)/(1-$P$1))</f>
        <v>55.294117647058826</v>
      </c>
      <c r="T298" s="30">
        <f>IF(L298=0,0,Agents($L$4,$L$5,L298,$L$3)/(1-$P$1))</f>
        <v>51.764705882352942</v>
      </c>
      <c r="U298" s="30">
        <f>IF(M298=0,0,Agents($L$4,$L$5,M298,$L$3)/(1-$P$1))</f>
        <v>54.117647058823529</v>
      </c>
      <c r="V298" s="30">
        <f>IF(N298=0,0,Agents($L$4,$L$5,N298,$L$3)/(1-$P$1))</f>
        <v>49.411764705882355</v>
      </c>
      <c r="W298" s="30">
        <f>IF(O298=0,0,Agents($L$4,$L$5,O298,$L$3)/(1-$P$1))</f>
        <v>49.411764705882355</v>
      </c>
      <c r="X298" s="30">
        <f>IF(P298=0,0,Agents($L$4,$L$5,P298,$L$3)/(1-$P$1))</f>
        <v>2.3529411764705883</v>
      </c>
    </row>
    <row r="299" spans="1:24" x14ac:dyDescent="0.25">
      <c r="A299" s="7">
        <v>0.5</v>
      </c>
      <c r="B299" s="56">
        <v>8.8235294117647065E-2</v>
      </c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>
        <v>6.3176895306859202E-2</v>
      </c>
      <c r="J299" s="24">
        <f t="shared" si="36"/>
        <v>0.22520908053851216</v>
      </c>
      <c r="K299" s="24">
        <f t="shared" si="36"/>
        <v>110.70061386237956</v>
      </c>
      <c r="L299" s="24">
        <f t="shared" si="36"/>
        <v>102.52716476671762</v>
      </c>
      <c r="M299" s="24">
        <f t="shared" si="36"/>
        <v>106.56640179454106</v>
      </c>
      <c r="N299" s="24">
        <f t="shared" si="36"/>
        <v>98.190241696982525</v>
      </c>
      <c r="O299" s="24">
        <f t="shared" si="36"/>
        <v>95.646865855653331</v>
      </c>
      <c r="P299" s="24">
        <f t="shared" si="36"/>
        <v>1.7516261819662056</v>
      </c>
      <c r="R299" s="24">
        <f>IF(J299=0,0,Agents($L$4,$L$5,J299,$L$3)/(1-$P$1))</f>
        <v>1.1764705882352942</v>
      </c>
      <c r="S299" s="24">
        <f>IF(K299=0,0,Agents($L$4,$L$5,K299,$L$3)/(1-$P$1))</f>
        <v>52.941176470588239</v>
      </c>
      <c r="T299" s="24">
        <f>IF(L299=0,0,Agents($L$4,$L$5,L299,$L$3)/(1-$P$1))</f>
        <v>49.411764705882355</v>
      </c>
      <c r="U299" s="24">
        <f>IF(M299=0,0,Agents($L$4,$L$5,M299,$L$3)/(1-$P$1))</f>
        <v>50.588235294117645</v>
      </c>
      <c r="V299" s="24">
        <f>IF(N299=0,0,Agents($L$4,$L$5,N299,$L$3)/(1-$P$1))</f>
        <v>47.058823529411768</v>
      </c>
      <c r="W299" s="24">
        <f>IF(O299=0,0,Agents($L$4,$L$5,O299,$L$3)/(1-$P$1))</f>
        <v>45.882352941176471</v>
      </c>
      <c r="X299" s="24">
        <f>IF(P299=0,0,Agents($L$4,$L$5,P299,$L$3)/(1-$P$1))</f>
        <v>2.3529411764705883</v>
      </c>
    </row>
    <row r="300" spans="1:24" x14ac:dyDescent="0.25">
      <c r="A300" s="8">
        <v>0.52083333333333337</v>
      </c>
      <c r="B300" s="59">
        <v>2.9411764705882353E-2</v>
      </c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>
        <v>5.5054151624548735E-2</v>
      </c>
      <c r="J300" s="30">
        <f t="shared" si="36"/>
        <v>7.5069693512837377E-2</v>
      </c>
      <c r="K300" s="30">
        <f t="shared" si="36"/>
        <v>108.24499086237267</v>
      </c>
      <c r="L300" s="30">
        <f t="shared" si="36"/>
        <v>99.188742983439951</v>
      </c>
      <c r="M300" s="30">
        <f t="shared" si="36"/>
        <v>107.99969223868661</v>
      </c>
      <c r="N300" s="30">
        <f t="shared" si="36"/>
        <v>95.479542394527002</v>
      </c>
      <c r="O300" s="30">
        <f t="shared" si="36"/>
        <v>92.068745228958349</v>
      </c>
      <c r="P300" s="30">
        <f t="shared" si="36"/>
        <v>1.5264171014276935</v>
      </c>
      <c r="R300" s="30">
        <f>IF(J300=0,0,Agents($L$4,$L$5,J300,$L$3)/(1-$P$1))</f>
        <v>1.1764705882352942</v>
      </c>
      <c r="S300" s="30">
        <f>IF(K300=0,0,Agents($L$4,$L$5,K300,$L$3)/(1-$P$1))</f>
        <v>51.764705882352942</v>
      </c>
      <c r="T300" s="30">
        <f>IF(L300=0,0,Agents($L$4,$L$5,L300,$L$3)/(1-$P$1))</f>
        <v>47.058823529411768</v>
      </c>
      <c r="U300" s="30">
        <f>IF(M300=0,0,Agents($L$4,$L$5,M300,$L$3)/(1-$P$1))</f>
        <v>51.764705882352942</v>
      </c>
      <c r="V300" s="30">
        <f>IF(N300=0,0,Agents($L$4,$L$5,N300,$L$3)/(1-$P$1))</f>
        <v>45.882352941176471</v>
      </c>
      <c r="W300" s="30">
        <f>IF(O300=0,0,Agents($L$4,$L$5,O300,$L$3)/(1-$P$1))</f>
        <v>44.705882352941181</v>
      </c>
      <c r="X300" s="30">
        <f>IF(P300=0,0,Agents($L$4,$L$5,P300,$L$3)/(1-$P$1))</f>
        <v>2.3529411764705883</v>
      </c>
    </row>
    <row r="301" spans="1:24" x14ac:dyDescent="0.25">
      <c r="A301" s="7">
        <v>0.54166666666666663</v>
      </c>
      <c r="B301" s="56">
        <v>1.9607843137254902E-2</v>
      </c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>
        <v>4.6931407942238268E-2</v>
      </c>
      <c r="J301" s="24">
        <f t="shared" si="36"/>
        <v>5.0046462341891584E-2</v>
      </c>
      <c r="K301" s="24">
        <f t="shared" si="36"/>
        <v>108.58369748306328</v>
      </c>
      <c r="L301" s="24">
        <f t="shared" si="36"/>
        <v>99.165232970881661</v>
      </c>
      <c r="M301" s="24">
        <f t="shared" si="36"/>
        <v>106.01320197399366</v>
      </c>
      <c r="N301" s="24">
        <f t="shared" si="36"/>
        <v>98.020822990579063</v>
      </c>
      <c r="O301" s="24">
        <f t="shared" si="36"/>
        <v>89.89719615896415</v>
      </c>
      <c r="P301" s="24">
        <f t="shared" si="36"/>
        <v>1.3012080208891814</v>
      </c>
      <c r="R301" s="24">
        <f>IF(J301=0,0,Agents($L$4,$L$5,J301,$L$3)/(1-$P$1))</f>
        <v>1.1764705882352942</v>
      </c>
      <c r="S301" s="24">
        <f>IF(K301=0,0,Agents($L$4,$L$5,K301,$L$3)/(1-$P$1))</f>
        <v>51.764705882352942</v>
      </c>
      <c r="T301" s="24">
        <f>IF(L301=0,0,Agents($L$4,$L$5,L301,$L$3)/(1-$P$1))</f>
        <v>47.058823529411768</v>
      </c>
      <c r="U301" s="24">
        <f>IF(M301=0,0,Agents($L$4,$L$5,M301,$L$3)/(1-$P$1))</f>
        <v>50.588235294117645</v>
      </c>
      <c r="V301" s="24">
        <f>IF(N301=0,0,Agents($L$4,$L$5,N301,$L$3)/(1-$P$1))</f>
        <v>47.058823529411768</v>
      </c>
      <c r="W301" s="24">
        <f>IF(O301=0,0,Agents($L$4,$L$5,O301,$L$3)/(1-$P$1))</f>
        <v>43.529411764705884</v>
      </c>
      <c r="X301" s="24">
        <f>IF(P301=0,0,Agents($L$4,$L$5,P301,$L$3)/(1-$P$1))</f>
        <v>2.3529411764705883</v>
      </c>
    </row>
    <row r="302" spans="1:24" x14ac:dyDescent="0.25">
      <c r="A302" s="8">
        <v>0.5625</v>
      </c>
      <c r="B302" s="59">
        <v>3.9215686274509803E-2</v>
      </c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>
        <v>5.4151624548736461E-2</v>
      </c>
      <c r="J302" s="30">
        <f t="shared" si="36"/>
        <v>0.10009292468378317</v>
      </c>
      <c r="K302" s="30">
        <f t="shared" si="36"/>
        <v>112.95865800031692</v>
      </c>
      <c r="L302" s="30">
        <f t="shared" si="36"/>
        <v>102.48014474160104</v>
      </c>
      <c r="M302" s="30">
        <f t="shared" si="36"/>
        <v>106.64183813370663</v>
      </c>
      <c r="N302" s="30">
        <f t="shared" si="36"/>
        <v>99.472983331180231</v>
      </c>
      <c r="O302" s="30">
        <f t="shared" si="36"/>
        <v>94.314324380884159</v>
      </c>
      <c r="P302" s="30">
        <f t="shared" si="36"/>
        <v>1.5013938702567478</v>
      </c>
      <c r="R302" s="30">
        <f>IF(J302=0,0,Agents($L$4,$L$5,J302,$L$3)/(1-$P$1))</f>
        <v>1.1764705882352942</v>
      </c>
      <c r="S302" s="30">
        <f>IF(K302=0,0,Agents($L$4,$L$5,K302,$L$3)/(1-$P$1))</f>
        <v>52.941176470588239</v>
      </c>
      <c r="T302" s="30">
        <f>IF(L302=0,0,Agents($L$4,$L$5,L302,$L$3)/(1-$P$1))</f>
        <v>48.235294117647058</v>
      </c>
      <c r="U302" s="30">
        <f>IF(M302=0,0,Agents($L$4,$L$5,M302,$L$3)/(1-$P$1))</f>
        <v>50.588235294117645</v>
      </c>
      <c r="V302" s="30">
        <f>IF(N302=0,0,Agents($L$4,$L$5,N302,$L$3)/(1-$P$1))</f>
        <v>47.058823529411768</v>
      </c>
      <c r="W302" s="30">
        <f>IF(O302=0,0,Agents($L$4,$L$5,O302,$L$3)/(1-$P$1))</f>
        <v>44.705882352941181</v>
      </c>
      <c r="X302" s="30">
        <f>IF(P302=0,0,Agents($L$4,$L$5,P302,$L$3)/(1-$P$1))</f>
        <v>2.3529411764705883</v>
      </c>
    </row>
    <row r="303" spans="1:24" x14ac:dyDescent="0.25">
      <c r="A303" s="7">
        <v>0.58333333333333337</v>
      </c>
      <c r="B303" s="56">
        <v>2.9411764705882353E-2</v>
      </c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>
        <v>4.9638989169675088E-2</v>
      </c>
      <c r="J303" s="24">
        <f t="shared" si="36"/>
        <v>7.5069693512837377E-2</v>
      </c>
      <c r="K303" s="24">
        <f t="shared" si="36"/>
        <v>115.69653651756599</v>
      </c>
      <c r="L303" s="24">
        <f t="shared" si="36"/>
        <v>107.51128742907584</v>
      </c>
      <c r="M303" s="24">
        <f t="shared" si="36"/>
        <v>113.22994508749845</v>
      </c>
      <c r="N303" s="24">
        <f t="shared" si="36"/>
        <v>103.10338418268316</v>
      </c>
      <c r="O303" s="24">
        <f t="shared" si="36"/>
        <v>96.880700554513666</v>
      </c>
      <c r="P303" s="24">
        <f t="shared" si="36"/>
        <v>1.3762777144020188</v>
      </c>
      <c r="R303" s="24">
        <f>IF(J303=0,0,Agents($L$4,$L$5,J303,$L$3)/(1-$P$1))</f>
        <v>1.1764705882352942</v>
      </c>
      <c r="S303" s="24">
        <f>IF(K303=0,0,Agents($L$4,$L$5,K303,$L$3)/(1-$P$1))</f>
        <v>54.117647058823529</v>
      </c>
      <c r="T303" s="24">
        <f>IF(L303=0,0,Agents($L$4,$L$5,L303,$L$3)/(1-$P$1))</f>
        <v>50.588235294117645</v>
      </c>
      <c r="U303" s="24">
        <f>IF(M303=0,0,Agents($L$4,$L$5,M303,$L$3)/(1-$P$1))</f>
        <v>52.941176470588239</v>
      </c>
      <c r="V303" s="24">
        <f>IF(N303=0,0,Agents($L$4,$L$5,N303,$L$3)/(1-$P$1))</f>
        <v>49.411764705882355</v>
      </c>
      <c r="W303" s="24">
        <f>IF(O303=0,0,Agents($L$4,$L$5,O303,$L$3)/(1-$P$1))</f>
        <v>45.882352941176471</v>
      </c>
      <c r="X303" s="24">
        <f>IF(P303=0,0,Agents($L$4,$L$5,P303,$L$3)/(1-$P$1))</f>
        <v>2.3529411764705883</v>
      </c>
    </row>
    <row r="304" spans="1:24" x14ac:dyDescent="0.25">
      <c r="A304" s="8">
        <v>0.60416666666666663</v>
      </c>
      <c r="B304" s="59">
        <v>5.8823529411764705E-2</v>
      </c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>
        <v>4.3321299638989168E-2</v>
      </c>
      <c r="J304" s="30">
        <f t="shared" si="36"/>
        <v>0.15013938702567475</v>
      </c>
      <c r="K304" s="30">
        <f t="shared" si="36"/>
        <v>117.58764848308853</v>
      </c>
      <c r="L304" s="30">
        <f t="shared" si="36"/>
        <v>107.65234750442559</v>
      </c>
      <c r="M304" s="30">
        <f t="shared" si="36"/>
        <v>113.75799946165733</v>
      </c>
      <c r="N304" s="30">
        <f t="shared" si="36"/>
        <v>105.91089417451208</v>
      </c>
      <c r="O304" s="30">
        <f t="shared" si="36"/>
        <v>97.078114106331313</v>
      </c>
      <c r="P304" s="30">
        <f t="shared" si="36"/>
        <v>1.2011150962053982</v>
      </c>
      <c r="R304" s="30">
        <f>IF(J304=0,0,Agents($L$4,$L$5,J304,$L$3)/(1-$P$1))</f>
        <v>1.1764705882352942</v>
      </c>
      <c r="S304" s="30">
        <f>IF(K304=0,0,Agents($L$4,$L$5,K304,$L$3)/(1-$P$1))</f>
        <v>55.294117647058826</v>
      </c>
      <c r="T304" s="30">
        <f>IF(L304=0,0,Agents($L$4,$L$5,L304,$L$3)/(1-$P$1))</f>
        <v>50.588235294117645</v>
      </c>
      <c r="U304" s="30">
        <f>IF(M304=0,0,Agents($L$4,$L$5,M304,$L$3)/(1-$P$1))</f>
        <v>54.117647058823529</v>
      </c>
      <c r="V304" s="30">
        <f>IF(N304=0,0,Agents($L$4,$L$5,N304,$L$3)/(1-$P$1))</f>
        <v>50.588235294117645</v>
      </c>
      <c r="W304" s="30">
        <f>IF(O304=0,0,Agents($L$4,$L$5,O304,$L$3)/(1-$P$1))</f>
        <v>45.882352941176471</v>
      </c>
      <c r="X304" s="30">
        <f>IF(P304=0,0,Agents($L$4,$L$5,P304,$L$3)/(1-$P$1))</f>
        <v>2.3529411764705883</v>
      </c>
    </row>
    <row r="305" spans="1:24" x14ac:dyDescent="0.25">
      <c r="A305" s="7">
        <v>0.625</v>
      </c>
      <c r="B305" s="56">
        <v>4.9019607843137254E-2</v>
      </c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>
        <v>5.5054151624548735E-2</v>
      </c>
      <c r="J305" s="24">
        <f t="shared" si="36"/>
        <v>0.12511615585472896</v>
      </c>
      <c r="K305" s="24">
        <f t="shared" si="36"/>
        <v>116.37394975894719</v>
      </c>
      <c r="L305" s="24">
        <f t="shared" si="36"/>
        <v>109.58016853420565</v>
      </c>
      <c r="M305" s="24">
        <f t="shared" si="36"/>
        <v>111.2434548228055</v>
      </c>
      <c r="N305" s="24">
        <f t="shared" si="36"/>
        <v>106.80639305121615</v>
      </c>
      <c r="O305" s="24">
        <f t="shared" si="36"/>
        <v>93.993527359180476</v>
      </c>
      <c r="P305" s="24">
        <f t="shared" si="36"/>
        <v>1.5264171014276935</v>
      </c>
      <c r="R305" s="24">
        <f>IF(J305=0,0,Agents($L$4,$L$5,J305,$L$3)/(1-$P$1))</f>
        <v>1.1764705882352942</v>
      </c>
      <c r="S305" s="24">
        <f>IF(K305=0,0,Agents($L$4,$L$5,K305,$L$3)/(1-$P$1))</f>
        <v>55.294117647058826</v>
      </c>
      <c r="T305" s="24">
        <f>IF(L305=0,0,Agents($L$4,$L$5,L305,$L$3)/(1-$P$1))</f>
        <v>51.764705882352942</v>
      </c>
      <c r="U305" s="24">
        <f>IF(M305=0,0,Agents($L$4,$L$5,M305,$L$3)/(1-$P$1))</f>
        <v>52.941176470588239</v>
      </c>
      <c r="V305" s="24">
        <f>IF(N305=0,0,Agents($L$4,$L$5,N305,$L$3)/(1-$P$1))</f>
        <v>50.588235294117645</v>
      </c>
      <c r="W305" s="24">
        <f>IF(O305=0,0,Agents($L$4,$L$5,O305,$L$3)/(1-$P$1))</f>
        <v>44.705882352941181</v>
      </c>
      <c r="X305" s="24">
        <f>IF(P305=0,0,Agents($L$4,$L$5,P305,$L$3)/(1-$P$1))</f>
        <v>2.3529411764705883</v>
      </c>
    </row>
    <row r="306" spans="1:24" x14ac:dyDescent="0.25">
      <c r="A306" s="8">
        <v>0.64583333333333337</v>
      </c>
      <c r="B306" s="59">
        <v>2.9411764705882353E-2</v>
      </c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>
        <v>5.1444043321299641E-2</v>
      </c>
      <c r="J306" s="30">
        <f t="shared" si="36"/>
        <v>7.5069693512837377E-2</v>
      </c>
      <c r="K306" s="30">
        <f t="shared" si="36"/>
        <v>114.14413117273405</v>
      </c>
      <c r="L306" s="30">
        <f t="shared" si="36"/>
        <v>103.93776552021524</v>
      </c>
      <c r="M306" s="30">
        <f t="shared" si="36"/>
        <v>107.84881956035551</v>
      </c>
      <c r="N306" s="30">
        <f t="shared" si="36"/>
        <v>97.633580233085411</v>
      </c>
      <c r="O306" s="30">
        <f t="shared" si="36"/>
        <v>84.887827281591186</v>
      </c>
      <c r="P306" s="30">
        <f t="shared" si="36"/>
        <v>1.4263241767439105</v>
      </c>
      <c r="R306" s="30">
        <f>IF(J306=0,0,Agents($L$4,$L$5,J306,$L$3)/(1-$P$1))</f>
        <v>1.1764705882352942</v>
      </c>
      <c r="S306" s="30">
        <f>IF(K306=0,0,Agents($L$4,$L$5,K306,$L$3)/(1-$P$1))</f>
        <v>54.117647058823529</v>
      </c>
      <c r="T306" s="30">
        <f>IF(L306=0,0,Agents($L$4,$L$5,L306,$L$3)/(1-$P$1))</f>
        <v>49.411764705882355</v>
      </c>
      <c r="U306" s="30">
        <f>IF(M306=0,0,Agents($L$4,$L$5,M306,$L$3)/(1-$P$1))</f>
        <v>50.588235294117645</v>
      </c>
      <c r="V306" s="30">
        <f>IF(N306=0,0,Agents($L$4,$L$5,N306,$L$3)/(1-$P$1))</f>
        <v>47.058823529411768</v>
      </c>
      <c r="W306" s="30">
        <f>IF(O306=0,0,Agents($L$4,$L$5,O306,$L$3)/(1-$P$1))</f>
        <v>41.176470588235297</v>
      </c>
      <c r="X306" s="30">
        <f>IF(P306=0,0,Agents($L$4,$L$5,P306,$L$3)/(1-$P$1))</f>
        <v>2.3529411764705883</v>
      </c>
    </row>
    <row r="307" spans="1:24" x14ac:dyDescent="0.25">
      <c r="A307" s="7">
        <v>0.66666666666666663</v>
      </c>
      <c r="B307" s="56">
        <v>2.9411764705882353E-2</v>
      </c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>
        <v>4.3321299638989168E-2</v>
      </c>
      <c r="J307" s="24">
        <f t="shared" si="36"/>
        <v>7.5069693512837377E-2</v>
      </c>
      <c r="K307" s="24">
        <f t="shared" si="36"/>
        <v>101.38618179338791</v>
      </c>
      <c r="L307" s="24">
        <f t="shared" si="36"/>
        <v>89.831757985239179</v>
      </c>
      <c r="M307" s="24">
        <f t="shared" si="36"/>
        <v>93.16387886946076</v>
      </c>
      <c r="N307" s="24">
        <f t="shared" si="36"/>
        <v>87.371647159503809</v>
      </c>
      <c r="O307" s="24">
        <f t="shared" si="36"/>
        <v>70.402607916970837</v>
      </c>
      <c r="P307" s="24">
        <f t="shared" si="36"/>
        <v>1.2011150962053982</v>
      </c>
      <c r="R307" s="24">
        <f>IF(J307=0,0,Agents($L$4,$L$5,J307,$L$3)/(1-$P$1))</f>
        <v>1.1764705882352942</v>
      </c>
      <c r="S307" s="24">
        <f>IF(K307=0,0,Agents($L$4,$L$5,K307,$L$3)/(1-$P$1))</f>
        <v>48.235294117647058</v>
      </c>
      <c r="T307" s="24">
        <f>IF(L307=0,0,Agents($L$4,$L$5,L307,$L$3)/(1-$P$1))</f>
        <v>43.529411764705884</v>
      </c>
      <c r="U307" s="24">
        <f>IF(M307=0,0,Agents($L$4,$L$5,M307,$L$3)/(1-$P$1))</f>
        <v>44.705882352941181</v>
      </c>
      <c r="V307" s="24">
        <f>IF(N307=0,0,Agents($L$4,$L$5,N307,$L$3)/(1-$P$1))</f>
        <v>42.352941176470587</v>
      </c>
      <c r="W307" s="24">
        <f>IF(O307=0,0,Agents($L$4,$L$5,O307,$L$3)/(1-$P$1))</f>
        <v>35.294117647058826</v>
      </c>
      <c r="X307" s="24">
        <f>IF(P307=0,0,Agents($L$4,$L$5,P307,$L$3)/(1-$P$1))</f>
        <v>2.3529411764705883</v>
      </c>
    </row>
    <row r="308" spans="1:24" x14ac:dyDescent="0.25">
      <c r="A308" s="8">
        <v>0.6875</v>
      </c>
      <c r="B308" s="59">
        <v>1.9607843137254902E-2</v>
      </c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>
        <v>3.6101083032490974E-2</v>
      </c>
      <c r="J308" s="30">
        <f t="shared" si="36"/>
        <v>5.0046462341891584E-2</v>
      </c>
      <c r="K308" s="30">
        <f t="shared" si="36"/>
        <v>82.81376875885303</v>
      </c>
      <c r="L308" s="30">
        <f t="shared" si="36"/>
        <v>71.940638428377881</v>
      </c>
      <c r="M308" s="30">
        <f t="shared" si="36"/>
        <v>74.455666756403048</v>
      </c>
      <c r="N308" s="30">
        <f t="shared" si="36"/>
        <v>66.194308859070048</v>
      </c>
      <c r="O308" s="30">
        <f t="shared" si="36"/>
        <v>51.747027270202537</v>
      </c>
      <c r="P308" s="30">
        <f t="shared" si="36"/>
        <v>1.0009292468378319</v>
      </c>
      <c r="R308" s="30">
        <f>IF(J308=0,0,Agents($L$4,$L$5,J308,$L$3)/(1-$P$1))</f>
        <v>1.1764705882352942</v>
      </c>
      <c r="S308" s="30">
        <f>IF(K308=0,0,Agents($L$4,$L$5,K308,$L$3)/(1-$P$1))</f>
        <v>40</v>
      </c>
      <c r="T308" s="30">
        <f>IF(L308=0,0,Agents($L$4,$L$5,L308,$L$3)/(1-$P$1))</f>
        <v>35.294117647058826</v>
      </c>
      <c r="U308" s="30">
        <f>IF(M308=0,0,Agents($L$4,$L$5,M308,$L$3)/(1-$P$1))</f>
        <v>36.470588235294116</v>
      </c>
      <c r="V308" s="30">
        <f>IF(N308=0,0,Agents($L$4,$L$5,N308,$L$3)/(1-$P$1))</f>
        <v>32.941176470588239</v>
      </c>
      <c r="W308" s="30">
        <f>IF(O308=0,0,Agents($L$4,$L$5,O308,$L$3)/(1-$P$1))</f>
        <v>25.882352941176471</v>
      </c>
      <c r="X308" s="30">
        <f>IF(P308=0,0,Agents($L$4,$L$5,P308,$L$3)/(1-$P$1))</f>
        <v>2.3529411764705883</v>
      </c>
    </row>
    <row r="309" spans="1:24" x14ac:dyDescent="0.25">
      <c r="A309" s="7">
        <v>0.70833333333333337</v>
      </c>
      <c r="B309" s="56">
        <v>4.9019607843137254E-2</v>
      </c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>
        <v>3.0685920577617327E-2</v>
      </c>
      <c r="J309" s="24">
        <f t="shared" si="36"/>
        <v>0.12511615585472896</v>
      </c>
      <c r="K309" s="24">
        <f t="shared" si="36"/>
        <v>44.652822827711489</v>
      </c>
      <c r="L309" s="24">
        <f t="shared" si="36"/>
        <v>39.00311083420879</v>
      </c>
      <c r="M309" s="24">
        <f t="shared" si="36"/>
        <v>40.760768595788363</v>
      </c>
      <c r="N309" s="24">
        <f t="shared" si="36"/>
        <v>37.320520753450097</v>
      </c>
      <c r="O309" s="24">
        <f t="shared" si="36"/>
        <v>26.700182883337693</v>
      </c>
      <c r="P309" s="24">
        <f t="shared" si="36"/>
        <v>0.85078985981215705</v>
      </c>
      <c r="R309" s="24">
        <f>IF(J309=0,0,Agents($L$4,$L$5,J309,$L$3)/(1-$P$1))</f>
        <v>1.1764705882352942</v>
      </c>
      <c r="S309" s="24">
        <f>IF(K309=0,0,Agents($L$4,$L$5,K309,$L$3)/(1-$P$1))</f>
        <v>23.529411764705884</v>
      </c>
      <c r="T309" s="24">
        <f>IF(L309=0,0,Agents($L$4,$L$5,L309,$L$3)/(1-$P$1))</f>
        <v>21.176470588235293</v>
      </c>
      <c r="U309" s="24">
        <f>IF(M309=0,0,Agents($L$4,$L$5,M309,$L$3)/(1-$P$1))</f>
        <v>21.176470588235293</v>
      </c>
      <c r="V309" s="24">
        <f>IF(N309=0,0,Agents($L$4,$L$5,N309,$L$3)/(1-$P$1))</f>
        <v>20</v>
      </c>
      <c r="W309" s="24">
        <f>IF(O309=0,0,Agents($L$4,$L$5,O309,$L$3)/(1-$P$1))</f>
        <v>15.294117647058824</v>
      </c>
      <c r="X309" s="24">
        <f>IF(P309=0,0,Agents($L$4,$L$5,P309,$L$3)/(1-$P$1))</f>
        <v>2.3529411764705883</v>
      </c>
    </row>
    <row r="310" spans="1:24" x14ac:dyDescent="0.25">
      <c r="A310" s="8">
        <v>0.72916666666666663</v>
      </c>
      <c r="B310" s="59">
        <v>9.8039215686274508E-2</v>
      </c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>
        <v>2.6173285198555957E-2</v>
      </c>
      <c r="J310" s="30">
        <f t="shared" si="36"/>
        <v>0.25023231170945792</v>
      </c>
      <c r="K310" s="30">
        <f t="shared" si="36"/>
        <v>26.701371931109399</v>
      </c>
      <c r="L310" s="30">
        <f t="shared" si="36"/>
        <v>22.687162118753154</v>
      </c>
      <c r="M310" s="30">
        <f t="shared" si="36"/>
        <v>23.611574158818797</v>
      </c>
      <c r="N310" s="30">
        <f t="shared" si="36"/>
        <v>21.056324938716983</v>
      </c>
      <c r="O310" s="30">
        <f t="shared" si="36"/>
        <v>16.187911249047623</v>
      </c>
      <c r="P310" s="30">
        <f t="shared" si="36"/>
        <v>0.72567370395742814</v>
      </c>
      <c r="R310" s="30">
        <f>IF(J310=0,0,Agents($L$4,$L$5,J310,$L$3)/(1-$P$1))</f>
        <v>1.1764705882352942</v>
      </c>
      <c r="S310" s="30">
        <f>IF(K310=0,0,Agents($L$4,$L$5,K310,$L$3)/(1-$P$1))</f>
        <v>15.294117647058824</v>
      </c>
      <c r="T310" s="30">
        <f>IF(L310=0,0,Agents($L$4,$L$5,L310,$L$3)/(1-$P$1))</f>
        <v>12.941176470588236</v>
      </c>
      <c r="U310" s="30">
        <f>IF(M310=0,0,Agents($L$4,$L$5,M310,$L$3)/(1-$P$1))</f>
        <v>14.117647058823529</v>
      </c>
      <c r="V310" s="30">
        <f>IF(N310=0,0,Agents($L$4,$L$5,N310,$L$3)/(1-$P$1))</f>
        <v>12.941176470588236</v>
      </c>
      <c r="W310" s="30">
        <f>IF(O310=0,0,Agents($L$4,$L$5,O310,$L$3)/(1-$P$1))</f>
        <v>10.588235294117647</v>
      </c>
      <c r="X310" s="30">
        <f>IF(P310=0,0,Agents($L$4,$L$5,P310,$L$3)/(1-$P$1))</f>
        <v>2.3529411764705883</v>
      </c>
    </row>
    <row r="311" spans="1:24" x14ac:dyDescent="0.25">
      <c r="A311" s="7">
        <v>0.75</v>
      </c>
      <c r="B311" s="56">
        <v>1.9607843137254902E-2</v>
      </c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>
        <v>1.444043321299639E-2</v>
      </c>
      <c r="J311" s="24">
        <f t="shared" si="36"/>
        <v>5.0046462341891584E-2</v>
      </c>
      <c r="K311" s="24">
        <f t="shared" si="36"/>
        <v>10.387003034511901</v>
      </c>
      <c r="L311" s="24">
        <f t="shared" si="36"/>
        <v>8.9338047721515021</v>
      </c>
      <c r="M311" s="24">
        <f t="shared" si="36"/>
        <v>9.0020698070895957</v>
      </c>
      <c r="N311" s="24">
        <f t="shared" si="36"/>
        <v>7.6480444604995013</v>
      </c>
      <c r="O311" s="24">
        <f t="shared" si="36"/>
        <v>6.5886772919141992</v>
      </c>
      <c r="P311" s="24">
        <f t="shared" si="36"/>
        <v>0.40037169873513279</v>
      </c>
      <c r="R311" s="24">
        <f>IF(J311=0,0,Agents($L$4,$L$5,J311,$L$3)/(1-$P$1))</f>
        <v>1.1764705882352942</v>
      </c>
      <c r="S311" s="24">
        <f>IF(K311=0,0,Agents($L$4,$L$5,K311,$L$3)/(1-$P$1))</f>
        <v>7.0588235294117645</v>
      </c>
      <c r="T311" s="24">
        <f>IF(L311=0,0,Agents($L$4,$L$5,L311,$L$3)/(1-$P$1))</f>
        <v>7.0588235294117645</v>
      </c>
      <c r="U311" s="24">
        <f>IF(M311=0,0,Agents($L$4,$L$5,M311,$L$3)/(1-$P$1))</f>
        <v>7.0588235294117645</v>
      </c>
      <c r="V311" s="24">
        <f>IF(N311=0,0,Agents($L$4,$L$5,N311,$L$3)/(1-$P$1))</f>
        <v>5.882352941176471</v>
      </c>
      <c r="W311" s="24">
        <f>IF(O311=0,0,Agents($L$4,$L$5,O311,$L$3)/(1-$P$1))</f>
        <v>5.882352941176471</v>
      </c>
      <c r="X311" s="24">
        <f>IF(P311=0,0,Agents($L$4,$L$5,P311,$L$3)/(1-$P$1))</f>
        <v>1.1764705882352942</v>
      </c>
    </row>
    <row r="312" spans="1:24" x14ac:dyDescent="0.25">
      <c r="A312" s="8">
        <v>0.77083333333333337</v>
      </c>
      <c r="B312" s="59">
        <v>0</v>
      </c>
      <c r="C312" s="60">
        <v>2.1615390157792348E-3</v>
      </c>
      <c r="D312" s="60">
        <v>1.9276677773096907E-3</v>
      </c>
      <c r="E312" s="60">
        <v>1.7685203379838867E-3</v>
      </c>
      <c r="F312" s="60">
        <v>1.9431122870845047E-3</v>
      </c>
      <c r="G312" s="60">
        <v>1.5087462468069851E-3</v>
      </c>
      <c r="H312" s="61">
        <v>4.5126353790613718E-3</v>
      </c>
      <c r="J312" s="30">
        <f t="shared" si="36"/>
        <v>0</v>
      </c>
      <c r="K312" s="30">
        <f t="shared" si="36"/>
        <v>4.2338327586325679</v>
      </c>
      <c r="L312" s="30">
        <f t="shared" si="36"/>
        <v>3.5500118963023071</v>
      </c>
      <c r="M312" s="30">
        <f t="shared" si="36"/>
        <v>3.3946352624499867</v>
      </c>
      <c r="N312" s="30">
        <f t="shared" si="36"/>
        <v>3.4125768004127526</v>
      </c>
      <c r="O312" s="30">
        <f t="shared" si="36"/>
        <v>2.4923460916978808</v>
      </c>
      <c r="P312" s="30">
        <f t="shared" si="36"/>
        <v>0.12511615585472899</v>
      </c>
      <c r="R312" s="30">
        <f>IF(J312=0,0,Agents($L$4,$L$5,J312,$L$3)/(1-$P$1))</f>
        <v>0</v>
      </c>
      <c r="S312" s="30">
        <f>IF(K312=0,0,Agents($L$4,$L$5,K312,$L$3)/(1-$P$1))</f>
        <v>3.5294117647058822</v>
      </c>
      <c r="T312" s="30">
        <f>IF(L312=0,0,Agents($L$4,$L$5,L312,$L$3)/(1-$P$1))</f>
        <v>3.5294117647058822</v>
      </c>
      <c r="U312" s="30">
        <f>IF(M312=0,0,Agents($L$4,$L$5,M312,$L$3)/(1-$P$1))</f>
        <v>3.5294117647058822</v>
      </c>
      <c r="V312" s="30">
        <f>IF(N312=0,0,Agents($L$4,$L$5,N312,$L$3)/(1-$P$1))</f>
        <v>3.5294117647058822</v>
      </c>
      <c r="W312" s="30">
        <f>IF(O312=0,0,Agents($L$4,$L$5,O312,$L$3)/(1-$P$1))</f>
        <v>3.5294117647058822</v>
      </c>
      <c r="X312" s="30">
        <f>IF(P312=0,0,Agents($L$4,$L$5,P312,$L$3)/(1-$P$1))</f>
        <v>1.1764705882352942</v>
      </c>
    </row>
    <row r="313" spans="1:24" x14ac:dyDescent="0.25">
      <c r="A313" s="7">
        <v>0.79166666666666663</v>
      </c>
      <c r="B313" s="56">
        <v>1.9607843137254902E-2</v>
      </c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>
        <v>8.1227436823104685E-3</v>
      </c>
      <c r="J313" s="24">
        <f t="shared" si="36"/>
        <v>5.0046462341891584E-2</v>
      </c>
      <c r="K313" s="24">
        <f t="shared" si="36"/>
        <v>2.1733674827647187</v>
      </c>
      <c r="L313" s="24">
        <f t="shared" si="36"/>
        <v>1.6927209041971265</v>
      </c>
      <c r="M313" s="24">
        <f t="shared" si="36"/>
        <v>1.2824177658144393</v>
      </c>
      <c r="N313" s="24">
        <f t="shared" si="36"/>
        <v>1.3553496512277599</v>
      </c>
      <c r="O313" s="24">
        <f t="shared" si="36"/>
        <v>1.5052783326096113</v>
      </c>
      <c r="P313" s="24">
        <f t="shared" si="36"/>
        <v>0.22520908053851216</v>
      </c>
      <c r="R313" s="24">
        <f>IF(J313=0,0,Agents($L$4,$L$5,J313,$L$3)/(1-$P$1))</f>
        <v>1.1764705882352942</v>
      </c>
      <c r="S313" s="24">
        <f>IF(K313=0,0,Agents($L$4,$L$5,K313,$L$3)/(1-$P$1))</f>
        <v>2.3529411764705883</v>
      </c>
      <c r="T313" s="24">
        <f>IF(L313=0,0,Agents($L$4,$L$5,L313,$L$3)/(1-$P$1))</f>
        <v>2.3529411764705883</v>
      </c>
      <c r="U313" s="24">
        <f>IF(M313=0,0,Agents($L$4,$L$5,M313,$L$3)/(1-$P$1))</f>
        <v>2.3529411764705883</v>
      </c>
      <c r="V313" s="24">
        <f>IF(N313=0,0,Agents($L$4,$L$5,N313,$L$3)/(1-$P$1))</f>
        <v>2.3529411764705883</v>
      </c>
      <c r="W313" s="24">
        <f>IF(O313=0,0,Agents($L$4,$L$5,O313,$L$3)/(1-$P$1))</f>
        <v>2.3529411764705883</v>
      </c>
      <c r="X313" s="24">
        <f>IF(P313=0,0,Agents($L$4,$L$5,P313,$L$3)/(1-$P$1))</f>
        <v>1.1764705882352942</v>
      </c>
    </row>
    <row r="314" spans="1:24" x14ac:dyDescent="0.25">
      <c r="A314" s="9">
        <v>0.8125</v>
      </c>
      <c r="B314" s="59">
        <v>2.9411764705882353E-2</v>
      </c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>
        <v>9.9277978339350186E-3</v>
      </c>
      <c r="J314" s="30">
        <f t="shared" si="36"/>
        <v>7.5069693512837377E-2</v>
      </c>
      <c r="K314" s="30">
        <f t="shared" si="36"/>
        <v>1.1007965172444678</v>
      </c>
      <c r="L314" s="30">
        <f t="shared" si="36"/>
        <v>0.89338047721515013</v>
      </c>
      <c r="M314" s="30">
        <f t="shared" si="36"/>
        <v>0.75436339165555266</v>
      </c>
      <c r="N314" s="30">
        <f t="shared" si="36"/>
        <v>0.94390422139076136</v>
      </c>
      <c r="O314" s="30">
        <f t="shared" si="36"/>
        <v>0.66627073738458198</v>
      </c>
      <c r="P314" s="30">
        <f t="shared" si="36"/>
        <v>0.27525554288040377</v>
      </c>
      <c r="R314" s="30">
        <f>IF(J314=0,0,Agents($L$4,$L$5,J314,$L$3)/(1-$P$1))</f>
        <v>1.1764705882352942</v>
      </c>
      <c r="S314" s="30">
        <f>IF(K314=0,0,Agents($L$4,$L$5,K314,$L$3)/(1-$P$1))</f>
        <v>2.3529411764705883</v>
      </c>
      <c r="T314" s="30">
        <f>IF(L314=0,0,Agents($L$4,$L$5,L314,$L$3)/(1-$P$1))</f>
        <v>2.3529411764705883</v>
      </c>
      <c r="U314" s="30">
        <f>IF(M314=0,0,Agents($L$4,$L$5,M314,$L$3)/(1-$P$1))</f>
        <v>2.3529411764705883</v>
      </c>
      <c r="V314" s="30">
        <f>IF(N314=0,0,Agents($L$4,$L$5,N314,$L$3)/(1-$P$1))</f>
        <v>2.3529411764705883</v>
      </c>
      <c r="W314" s="30">
        <f>IF(O314=0,0,Agents($L$4,$L$5,O314,$L$3)/(1-$P$1))</f>
        <v>2.3529411764705883</v>
      </c>
      <c r="X314" s="30">
        <f>IF(P314=0,0,Agents($L$4,$L$5,P314,$L$3)/(1-$P$1))</f>
        <v>1.1764705882352942</v>
      </c>
    </row>
    <row r="315" spans="1:24" x14ac:dyDescent="0.25">
      <c r="A315" s="7">
        <v>0.83333333333333304</v>
      </c>
      <c r="B315" s="62">
        <v>1.9607843137254902E-2</v>
      </c>
      <c r="C315" s="63">
        <v>1.8733338136753369E-4</v>
      </c>
      <c r="D315" s="63">
        <v>2.425542236349942E-4</v>
      </c>
      <c r="E315" s="63">
        <v>1.5720180782078993E-4</v>
      </c>
      <c r="F315" s="63">
        <v>3.169615787442809E-4</v>
      </c>
      <c r="G315" s="63">
        <v>2.0913314312176031E-4</v>
      </c>
      <c r="H315" s="64">
        <v>1.8050541516245488E-3</v>
      </c>
      <c r="J315" s="30">
        <f t="shared" ref="J315:P316" si="37">B315*J$317</f>
        <v>5.0046462341891584E-2</v>
      </c>
      <c r="K315" s="30">
        <f t="shared" si="37"/>
        <v>0.36693217241482262</v>
      </c>
      <c r="L315" s="30">
        <f t="shared" si="37"/>
        <v>0.44669023860757506</v>
      </c>
      <c r="M315" s="30">
        <f t="shared" si="37"/>
        <v>0.30174535666222102</v>
      </c>
      <c r="N315" s="30">
        <f t="shared" si="37"/>
        <v>0.55666146389711557</v>
      </c>
      <c r="O315" s="30">
        <f t="shared" si="37"/>
        <v>0.34547371568089436</v>
      </c>
      <c r="P315" s="30">
        <f t="shared" si="37"/>
        <v>5.0046462341891598E-2</v>
      </c>
      <c r="R315" s="30">
        <f>IF(J315=0,0,Agents($L$4,$L$5,J315,$L$3)/(1-$P$1))</f>
        <v>1.1764705882352942</v>
      </c>
      <c r="S315" s="30">
        <f>IF(K315=0,0,Agents($L$4,$L$5,K315,$L$3)/(1-$P$1))</f>
        <v>1.1764705882352942</v>
      </c>
      <c r="T315" s="30">
        <f>IF(L315=0,0,Agents($L$4,$L$5,L315,$L$3)/(1-$P$1))</f>
        <v>1.1764705882352942</v>
      </c>
      <c r="U315" s="30">
        <f>IF(M315=0,0,Agents($L$4,$L$5,M315,$L$3)/(1-$P$1))</f>
        <v>1.1764705882352942</v>
      </c>
      <c r="V315" s="30">
        <f>IF(N315=0,0,Agents($L$4,$L$5,N315,$L$3)/(1-$P$1))</f>
        <v>1.1764705882352942</v>
      </c>
      <c r="W315" s="30">
        <f>IF(O315=0,0,Agents($L$4,$L$5,O315,$L$3)/(1-$P$1))</f>
        <v>1.1764705882352942</v>
      </c>
      <c r="X315" s="30">
        <f>IF(P315=0,0,Agents($L$4,$L$5,P315,$L$3)/(1-$P$1))</f>
        <v>1.1764705882352942</v>
      </c>
    </row>
    <row r="316" spans="1:24" x14ac:dyDescent="0.25">
      <c r="A316" s="9">
        <v>0.85416666666666696</v>
      </c>
      <c r="B316" s="62">
        <v>0</v>
      </c>
      <c r="C316" s="63">
        <v>2.1615390157792347E-4</v>
      </c>
      <c r="D316" s="63">
        <v>1.2766011770262852E-4</v>
      </c>
      <c r="E316" s="63">
        <v>1.3100150651732494E-4</v>
      </c>
      <c r="F316" s="63">
        <v>2.3427594950664241E-4</v>
      </c>
      <c r="G316" s="63">
        <v>1.1950465321243446E-4</v>
      </c>
      <c r="H316" s="64">
        <v>3.6101083032490976E-3</v>
      </c>
      <c r="J316" s="30">
        <f t="shared" si="37"/>
        <v>0</v>
      </c>
      <c r="K316" s="30">
        <f t="shared" si="37"/>
        <v>0.4233832758632568</v>
      </c>
      <c r="L316" s="30">
        <f t="shared" si="37"/>
        <v>0.23510012558293425</v>
      </c>
      <c r="M316" s="30">
        <f t="shared" si="37"/>
        <v>0.25145446388518417</v>
      </c>
      <c r="N316" s="30">
        <f t="shared" si="37"/>
        <v>0.4114454298369985</v>
      </c>
      <c r="O316" s="30">
        <f t="shared" si="37"/>
        <v>0.19741355181765394</v>
      </c>
      <c r="P316" s="30">
        <f t="shared" si="37"/>
        <v>0.1000929246837832</v>
      </c>
      <c r="R316" s="30">
        <f>IF(J316=0,0,Agents($L$4,$L$5,J316,$L$3)/(1-$P$1))</f>
        <v>0</v>
      </c>
      <c r="S316" s="30">
        <f>IF(K316=0,0,Agents($L$4,$L$5,K316,$L$3)/(1-$P$1))</f>
        <v>1.1764705882352942</v>
      </c>
      <c r="T316" s="30">
        <f>IF(L316=0,0,Agents($L$4,$L$5,L316,$L$3)/(1-$P$1))</f>
        <v>1.1764705882352942</v>
      </c>
      <c r="U316" s="30">
        <f>IF(M316=0,0,Agents($L$4,$L$5,M316,$L$3)/(1-$P$1))</f>
        <v>1.1764705882352942</v>
      </c>
      <c r="V316" s="30">
        <f>IF(N316=0,0,Agents($L$4,$L$5,N316,$L$3)/(1-$P$1))</f>
        <v>1.1764705882352942</v>
      </c>
      <c r="W316" s="30">
        <f>IF(O316=0,0,Agents($L$4,$L$5,O316,$L$3)/(1-$P$1))</f>
        <v>1.1764705882352942</v>
      </c>
      <c r="X316" s="30">
        <f>IF(P316=0,0,Agents($L$4,$L$5,P316,$L$3)/(1-$P$1))</f>
        <v>1.1764705882352942</v>
      </c>
    </row>
    <row r="317" spans="1:24" x14ac:dyDescent="0.25">
      <c r="B317" s="65">
        <v>2.7962059323427817E-4</v>
      </c>
      <c r="C317" s="66">
        <v>0.21458344477180691</v>
      </c>
      <c r="D317" s="66">
        <v>0.20175449228422859</v>
      </c>
      <c r="E317" s="66">
        <v>0.21028517325078344</v>
      </c>
      <c r="F317" s="66">
        <v>0.19240224223257243</v>
      </c>
      <c r="G317" s="66">
        <v>0.1809746474606086</v>
      </c>
      <c r="H317" s="67">
        <v>3.0374472284664731E-3</v>
      </c>
      <c r="J317" s="27">
        <f t="shared" ref="J317:P317" si="38">$L$2*B317/SUM($B$317:$H$317)</f>
        <v>2.5523695794364709</v>
      </c>
      <c r="K317" s="27">
        <f t="shared" si="38"/>
        <v>1958.7121619020472</v>
      </c>
      <c r="L317" s="27">
        <f t="shared" si="38"/>
        <v>1841.6098137287988</v>
      </c>
      <c r="M317" s="27">
        <f t="shared" si="38"/>
        <v>1919.4776500675537</v>
      </c>
      <c r="N317" s="27">
        <f t="shared" si="38"/>
        <v>1756.2427159230565</v>
      </c>
      <c r="O317" s="27">
        <f t="shared" si="38"/>
        <v>1651.9319249161508</v>
      </c>
      <c r="P317" s="27">
        <f t="shared" si="38"/>
        <v>27.725740137407943</v>
      </c>
      <c r="R317" s="26">
        <f t="shared" ref="R317:X317" si="39">(SUM(R291:R316)/2)/$C$6</f>
        <v>1.617647058823529</v>
      </c>
      <c r="S317" s="26">
        <f t="shared" si="39"/>
        <v>59.044117647058812</v>
      </c>
      <c r="T317" s="26">
        <f t="shared" si="39"/>
        <v>55.808823529411754</v>
      </c>
      <c r="U317" s="26">
        <f t="shared" si="39"/>
        <v>58.161764705882355</v>
      </c>
      <c r="V317" s="26">
        <f t="shared" si="39"/>
        <v>53.676470588235304</v>
      </c>
      <c r="W317" s="26">
        <f t="shared" si="39"/>
        <v>50.661764705882348</v>
      </c>
      <c r="X317" s="26">
        <f t="shared" si="39"/>
        <v>3.2352941176470593</v>
      </c>
    </row>
    <row r="318" spans="1:24" x14ac:dyDescent="0.25">
      <c r="R318" s="32">
        <f>SUM(S317:W317)/5</f>
        <v>55.470588235294123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>
        <v>0</v>
      </c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>
        <v>1.3537906137184115E-2</v>
      </c>
      <c r="J322" s="24">
        <f t="shared" ref="J322:P345" si="40">B322*J$348</f>
        <v>0</v>
      </c>
      <c r="K322" s="24">
        <f t="shared" si="40"/>
        <v>26.713040897573496</v>
      </c>
      <c r="L322" s="24">
        <f t="shared" si="40"/>
        <v>35.462821840627761</v>
      </c>
      <c r="M322" s="24">
        <f t="shared" si="40"/>
        <v>33.890280565147961</v>
      </c>
      <c r="N322" s="24">
        <f t="shared" si="40"/>
        <v>33.063688356241911</v>
      </c>
      <c r="O322" s="24">
        <f t="shared" si="40"/>
        <v>30.07989208994691</v>
      </c>
      <c r="P322" s="24">
        <f t="shared" si="40"/>
        <v>0.30241178374611505</v>
      </c>
      <c r="R322" s="24">
        <f>IF(J322=0,0,Agents($M$4,$M$5,J322,$M$3)/(1-$P$1))</f>
        <v>0</v>
      </c>
      <c r="S322" s="24">
        <f>IF(K322=0,0,Agents($M$4,$M$5,K322,$M$3)/(1-$P$1))</f>
        <v>15.294117647058824</v>
      </c>
      <c r="T322" s="24">
        <f>IF(L322=0,0,Agents($M$4,$M$5,L322,$M$3)/(1-$P$1))</f>
        <v>18.823529411764707</v>
      </c>
      <c r="U322" s="24">
        <f>IF(M322=0,0,Agents($M$4,$M$5,M322,$M$3)/(1-$P$1))</f>
        <v>17.647058823529413</v>
      </c>
      <c r="V322" s="24">
        <f>IF(N322=0,0,Agents($M$4,$M$5,N322,$M$3)/(1-$P$1))</f>
        <v>17.647058823529413</v>
      </c>
      <c r="W322" s="24">
        <f>IF(O322=0,0,Agents($M$4,$M$5,O322,$M$3)/(1-$P$1))</f>
        <v>16.47058823529412</v>
      </c>
      <c r="X322" s="24">
        <f>IF(P322=0,0,Agents($M$4,$M$5,P322,$M$3)/(1-$P$1))</f>
        <v>1.1764705882352942</v>
      </c>
    </row>
    <row r="323" spans="1:24" x14ac:dyDescent="0.25">
      <c r="A323" s="8">
        <v>0.35416666666666669</v>
      </c>
      <c r="B323" s="59">
        <v>0</v>
      </c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>
        <v>2.2563176895306861E-2</v>
      </c>
      <c r="J323" s="30">
        <f t="shared" si="40"/>
        <v>0</v>
      </c>
      <c r="K323" s="30">
        <f t="shared" si="40"/>
        <v>52.014826804331797</v>
      </c>
      <c r="L323" s="30">
        <f t="shared" si="40"/>
        <v>66.288662997148421</v>
      </c>
      <c r="M323" s="30">
        <f t="shared" si="40"/>
        <v>65.079015862163956</v>
      </c>
      <c r="N323" s="30">
        <f t="shared" si="40"/>
        <v>58.809011545827843</v>
      </c>
      <c r="O323" s="30">
        <f t="shared" si="40"/>
        <v>57.478399697344933</v>
      </c>
      <c r="P323" s="30">
        <f t="shared" si="40"/>
        <v>0.50401963957685847</v>
      </c>
      <c r="R323" s="30">
        <f>IF(J323=0,0,Agents($M$4,$M$5,J323,$M$3)/(1-$P$1))</f>
        <v>0</v>
      </c>
      <c r="S323" s="30">
        <f>IF(K323=0,0,Agents($M$4,$M$5,K323,$M$3)/(1-$P$1))</f>
        <v>25.882352941176471</v>
      </c>
      <c r="T323" s="30">
        <f>IF(L323=0,0,Agents($M$4,$M$5,L323,$M$3)/(1-$P$1))</f>
        <v>32.941176470588239</v>
      </c>
      <c r="U323" s="30">
        <f>IF(M323=0,0,Agents($M$4,$M$5,M323,$M$3)/(1-$P$1))</f>
        <v>31.764705882352942</v>
      </c>
      <c r="V323" s="30">
        <f>IF(N323=0,0,Agents($M$4,$M$5,N323,$M$3)/(1-$P$1))</f>
        <v>29.411764705882355</v>
      </c>
      <c r="W323" s="30">
        <f>IF(O323=0,0,Agents($M$4,$M$5,O323,$M$3)/(1-$P$1))</f>
        <v>28.235294117647058</v>
      </c>
      <c r="X323" s="30">
        <f>IF(P323=0,0,Agents($M$4,$M$5,P323,$M$3)/(1-$P$1))</f>
        <v>1.1764705882352942</v>
      </c>
    </row>
    <row r="324" spans="1:24" x14ac:dyDescent="0.25">
      <c r="A324" s="7">
        <v>0.375</v>
      </c>
      <c r="B324" s="56">
        <v>7.8431372549019607E-2</v>
      </c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>
        <v>4.1516245487364621E-2</v>
      </c>
      <c r="J324" s="24">
        <f t="shared" si="40"/>
        <v>0.16128628466459466</v>
      </c>
      <c r="K324" s="24">
        <f t="shared" si="40"/>
        <v>64.232262867674848</v>
      </c>
      <c r="L324" s="24">
        <f t="shared" si="40"/>
        <v>82.094718894278699</v>
      </c>
      <c r="M324" s="24">
        <f t="shared" si="40"/>
        <v>81.469734541203394</v>
      </c>
      <c r="N324" s="24">
        <f t="shared" si="40"/>
        <v>73.94976151871667</v>
      </c>
      <c r="O324" s="24">
        <f t="shared" si="40"/>
        <v>74.937640012287318</v>
      </c>
      <c r="P324" s="24">
        <f t="shared" si="40"/>
        <v>0.92739613682141953</v>
      </c>
      <c r="R324" s="24">
        <f>IF(J324=0,0,Agents($M$4,$M$5,J324,$M$3)/(1-$P$1))</f>
        <v>1.1764705882352942</v>
      </c>
      <c r="S324" s="24">
        <f>IF(K324=0,0,Agents($M$4,$M$5,K324,$M$3)/(1-$P$1))</f>
        <v>31.764705882352942</v>
      </c>
      <c r="T324" s="24">
        <f>IF(L324=0,0,Agents($M$4,$M$5,L324,$M$3)/(1-$P$1))</f>
        <v>38.82352941176471</v>
      </c>
      <c r="U324" s="24">
        <f>IF(M324=0,0,Agents($M$4,$M$5,M324,$M$3)/(1-$P$1))</f>
        <v>38.82352941176471</v>
      </c>
      <c r="V324" s="24">
        <f>IF(N324=0,0,Agents($M$4,$M$5,N324,$M$3)/(1-$P$1))</f>
        <v>35.294117647058826</v>
      </c>
      <c r="W324" s="24">
        <f>IF(O324=0,0,Agents($M$4,$M$5,O324,$M$3)/(1-$P$1))</f>
        <v>36.470588235294116</v>
      </c>
      <c r="X324" s="24">
        <f>IF(P324=0,0,Agents($M$4,$M$5,P324,$M$3)/(1-$P$1))</f>
        <v>2.3529411764705883</v>
      </c>
    </row>
    <row r="325" spans="1:24" x14ac:dyDescent="0.25">
      <c r="A325" s="8">
        <v>0.39583333333333331</v>
      </c>
      <c r="B325" s="59">
        <v>4.9019607843137254E-2</v>
      </c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>
        <v>4.6028880866425995E-2</v>
      </c>
      <c r="J325" s="30">
        <f t="shared" si="40"/>
        <v>0.10080392791537167</v>
      </c>
      <c r="K325" s="30">
        <f t="shared" si="40"/>
        <v>78.022240206497685</v>
      </c>
      <c r="L325" s="30">
        <f t="shared" si="40"/>
        <v>92.134790114649732</v>
      </c>
      <c r="M325" s="30">
        <f t="shared" si="40"/>
        <v>87.477648644959544</v>
      </c>
      <c r="N325" s="30">
        <f t="shared" si="40"/>
        <v>85.441409301069044</v>
      </c>
      <c r="O325" s="30">
        <f t="shared" si="40"/>
        <v>86.308323081141239</v>
      </c>
      <c r="P325" s="30">
        <f t="shared" si="40"/>
        <v>1.0282000647367913</v>
      </c>
      <c r="R325" s="30">
        <f>IF(J325=0,0,Agents($M$4,$M$5,J325,$M$3)/(1-$P$1))</f>
        <v>1.1764705882352942</v>
      </c>
      <c r="S325" s="30">
        <f>IF(K325=0,0,Agents($M$4,$M$5,K325,$M$3)/(1-$P$1))</f>
        <v>37.647058823529413</v>
      </c>
      <c r="T325" s="30">
        <f>IF(L325=0,0,Agents($M$4,$M$5,L325,$M$3)/(1-$P$1))</f>
        <v>43.529411764705884</v>
      </c>
      <c r="U325" s="30">
        <f>IF(M325=0,0,Agents($M$4,$M$5,M325,$M$3)/(1-$P$1))</f>
        <v>41.176470588235297</v>
      </c>
      <c r="V325" s="30">
        <f>IF(N325=0,0,Agents($M$4,$M$5,N325,$M$3)/(1-$P$1))</f>
        <v>41.176470588235297</v>
      </c>
      <c r="W325" s="30">
        <f>IF(O325=0,0,Agents($M$4,$M$5,O325,$M$3)/(1-$P$1))</f>
        <v>41.176470588235297</v>
      </c>
      <c r="X325" s="30">
        <f>IF(P325=0,0,Agents($M$4,$M$5,P325,$M$3)/(1-$P$1))</f>
        <v>2.3529411764705883</v>
      </c>
    </row>
    <row r="326" spans="1:24" x14ac:dyDescent="0.25">
      <c r="A326" s="7">
        <v>0.41666666666666669</v>
      </c>
      <c r="B326" s="56">
        <v>4.9019607843137254E-2</v>
      </c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>
        <v>7.4909747292418769E-2</v>
      </c>
      <c r="J326" s="24">
        <f t="shared" si="40"/>
        <v>0.10080392791537167</v>
      </c>
      <c r="K326" s="24">
        <f t="shared" si="40"/>
        <v>78.526259846074552</v>
      </c>
      <c r="L326" s="24">
        <f t="shared" si="40"/>
        <v>96.570162942926075</v>
      </c>
      <c r="M326" s="24">
        <f t="shared" si="40"/>
        <v>91.409001833659033</v>
      </c>
      <c r="N326" s="24">
        <f t="shared" si="40"/>
        <v>87.255880003545727</v>
      </c>
      <c r="O326" s="24">
        <f t="shared" si="40"/>
        <v>88.485687924113265</v>
      </c>
      <c r="P326" s="24">
        <f t="shared" si="40"/>
        <v>1.6733452033951699</v>
      </c>
      <c r="R326" s="24">
        <f>IF(J326=0,0,Agents($M$4,$M$5,J326,$M$3)/(1-$P$1))</f>
        <v>1.1764705882352942</v>
      </c>
      <c r="S326" s="24">
        <f>IF(K326=0,0,Agents($M$4,$M$5,K326,$M$3)/(1-$P$1))</f>
        <v>37.647058823529413</v>
      </c>
      <c r="T326" s="24">
        <f>IF(L326=0,0,Agents($M$4,$M$5,L326,$M$3)/(1-$P$1))</f>
        <v>45.882352941176471</v>
      </c>
      <c r="U326" s="24">
        <f>IF(M326=0,0,Agents($M$4,$M$5,M326,$M$3)/(1-$P$1))</f>
        <v>43.529411764705884</v>
      </c>
      <c r="V326" s="24">
        <f>IF(N326=0,0,Agents($M$4,$M$5,N326,$M$3)/(1-$P$1))</f>
        <v>41.176470588235297</v>
      </c>
      <c r="W326" s="24">
        <f>IF(O326=0,0,Agents($M$4,$M$5,O326,$M$3)/(1-$P$1))</f>
        <v>42.352941176470587</v>
      </c>
      <c r="X326" s="24">
        <f>IF(P326=0,0,Agents($M$4,$M$5,P326,$M$3)/(1-$P$1))</f>
        <v>2.3529411764705883</v>
      </c>
    </row>
    <row r="327" spans="1:24" x14ac:dyDescent="0.25">
      <c r="A327" s="8">
        <v>0.4375</v>
      </c>
      <c r="B327" s="59">
        <v>3.9215686274509803E-2</v>
      </c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>
        <v>6.6787003610108309E-2</v>
      </c>
      <c r="J327" s="30">
        <f t="shared" si="40"/>
        <v>8.064314233229733E-2</v>
      </c>
      <c r="K327" s="30">
        <f t="shared" si="40"/>
        <v>84.755942591244519</v>
      </c>
      <c r="L327" s="30">
        <f t="shared" si="40"/>
        <v>97.235468867167526</v>
      </c>
      <c r="M327" s="30">
        <f t="shared" si="40"/>
        <v>94.695209883700159</v>
      </c>
      <c r="N327" s="30">
        <f t="shared" si="40"/>
        <v>88.3848839961979</v>
      </c>
      <c r="O327" s="30">
        <f t="shared" si="40"/>
        <v>87.679256500790288</v>
      </c>
      <c r="P327" s="30">
        <f t="shared" si="40"/>
        <v>1.491898133147501</v>
      </c>
      <c r="R327" s="30">
        <f>IF(J327=0,0,Agents($M$4,$M$5,J327,$M$3)/(1-$P$1))</f>
        <v>1.1764705882352942</v>
      </c>
      <c r="S327" s="30">
        <f>IF(K327=0,0,Agents($M$4,$M$5,K327,$M$3)/(1-$P$1))</f>
        <v>40</v>
      </c>
      <c r="T327" s="30">
        <f>IF(L327=0,0,Agents($M$4,$M$5,L327,$M$3)/(1-$P$1))</f>
        <v>45.882352941176471</v>
      </c>
      <c r="U327" s="30">
        <f>IF(M327=0,0,Agents($M$4,$M$5,M327,$M$3)/(1-$P$1))</f>
        <v>44.705882352941181</v>
      </c>
      <c r="V327" s="30">
        <f>IF(N327=0,0,Agents($M$4,$M$5,N327,$M$3)/(1-$P$1))</f>
        <v>42.352941176470587</v>
      </c>
      <c r="W327" s="30">
        <f>IF(O327=0,0,Agents($M$4,$M$5,O327,$M$3)/(1-$P$1))</f>
        <v>41.176470588235297</v>
      </c>
      <c r="X327" s="30">
        <f>IF(P327=0,0,Agents($M$4,$M$5,P327,$M$3)/(1-$P$1))</f>
        <v>2.3529411764705883</v>
      </c>
    </row>
    <row r="328" spans="1:24" x14ac:dyDescent="0.25">
      <c r="A328" s="7">
        <v>0.45833333333333331</v>
      </c>
      <c r="B328" s="56">
        <v>6.8627450980392163E-2</v>
      </c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>
        <v>6.4981949458483748E-2</v>
      </c>
      <c r="J328" s="24">
        <f t="shared" si="40"/>
        <v>0.14112549908152036</v>
      </c>
      <c r="K328" s="24">
        <f t="shared" si="40"/>
        <v>88.828421279025548</v>
      </c>
      <c r="L328" s="24">
        <f t="shared" si="40"/>
        <v>97.880614005825919</v>
      </c>
      <c r="M328" s="24">
        <f t="shared" si="40"/>
        <v>95.723409948436938</v>
      </c>
      <c r="N328" s="24">
        <f t="shared" si="40"/>
        <v>90.138872341925364</v>
      </c>
      <c r="O328" s="24">
        <f t="shared" si="40"/>
        <v>86.409127009056618</v>
      </c>
      <c r="P328" s="24">
        <f t="shared" si="40"/>
        <v>1.4515765619813521</v>
      </c>
      <c r="R328" s="24">
        <f>IF(J328=0,0,Agents($M$4,$M$5,J328,$M$3)/(1-$P$1))</f>
        <v>1.1764705882352942</v>
      </c>
      <c r="S328" s="24">
        <f>IF(K328=0,0,Agents($M$4,$M$5,K328,$M$3)/(1-$P$1))</f>
        <v>42.352941176470587</v>
      </c>
      <c r="T328" s="24">
        <f>IF(L328=0,0,Agents($M$4,$M$5,L328,$M$3)/(1-$P$1))</f>
        <v>45.882352941176471</v>
      </c>
      <c r="U328" s="24">
        <f>IF(M328=0,0,Agents($M$4,$M$5,M328,$M$3)/(1-$P$1))</f>
        <v>44.705882352941181</v>
      </c>
      <c r="V328" s="24">
        <f>IF(N328=0,0,Agents($M$4,$M$5,N328,$M$3)/(1-$P$1))</f>
        <v>42.352941176470587</v>
      </c>
      <c r="W328" s="24">
        <f>IF(O328=0,0,Agents($M$4,$M$5,O328,$M$3)/(1-$P$1))</f>
        <v>41.176470588235297</v>
      </c>
      <c r="X328" s="24">
        <f>IF(P328=0,0,Agents($M$4,$M$5,P328,$M$3)/(1-$P$1))</f>
        <v>2.3529411764705883</v>
      </c>
    </row>
    <row r="329" spans="1:24" x14ac:dyDescent="0.25">
      <c r="A329" s="8">
        <v>0.47916666666666669</v>
      </c>
      <c r="B329" s="59">
        <v>8.8235294117647065E-2</v>
      </c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>
        <v>7.2202166064981949E-2</v>
      </c>
      <c r="J329" s="30">
        <f t="shared" si="40"/>
        <v>0.18144707024766901</v>
      </c>
      <c r="K329" s="30">
        <f t="shared" si="40"/>
        <v>84.171279809335374</v>
      </c>
      <c r="L329" s="30">
        <f t="shared" si="40"/>
        <v>92.941221537972694</v>
      </c>
      <c r="M329" s="30">
        <f t="shared" si="40"/>
        <v>91.025946907580632</v>
      </c>
      <c r="N329" s="30">
        <f t="shared" si="40"/>
        <v>87.175236861213435</v>
      </c>
      <c r="O329" s="30">
        <f t="shared" si="40"/>
        <v>85.300283801987518</v>
      </c>
      <c r="P329" s="30">
        <f t="shared" si="40"/>
        <v>1.6128628466459469</v>
      </c>
      <c r="R329" s="30">
        <f>IF(J329=0,0,Agents($M$4,$M$5,J329,$M$3)/(1-$P$1))</f>
        <v>1.1764705882352942</v>
      </c>
      <c r="S329" s="30">
        <f>IF(K329=0,0,Agents($M$4,$M$5,K329,$M$3)/(1-$P$1))</f>
        <v>40</v>
      </c>
      <c r="T329" s="30">
        <f>IF(L329=0,0,Agents($M$4,$M$5,L329,$M$3)/(1-$P$1))</f>
        <v>43.529411764705884</v>
      </c>
      <c r="U329" s="30">
        <f>IF(M329=0,0,Agents($M$4,$M$5,M329,$M$3)/(1-$P$1))</f>
        <v>43.529411764705884</v>
      </c>
      <c r="V329" s="30">
        <f>IF(N329=0,0,Agents($M$4,$M$5,N329,$M$3)/(1-$P$1))</f>
        <v>41.176470588235297</v>
      </c>
      <c r="W329" s="30">
        <f>IF(O329=0,0,Agents($M$4,$M$5,O329,$M$3)/(1-$P$1))</f>
        <v>41.176470588235297</v>
      </c>
      <c r="X329" s="30">
        <f>IF(P329=0,0,Agents($M$4,$M$5,P329,$M$3)/(1-$P$1))</f>
        <v>2.3529411764705883</v>
      </c>
    </row>
    <row r="330" spans="1:24" x14ac:dyDescent="0.25">
      <c r="A330" s="7">
        <v>0.5</v>
      </c>
      <c r="B330" s="56">
        <v>8.8235294117647065E-2</v>
      </c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>
        <v>6.3176895306859202E-2</v>
      </c>
      <c r="J330" s="24">
        <f t="shared" si="40"/>
        <v>0.18144707024766901</v>
      </c>
      <c r="K330" s="24">
        <f t="shared" si="40"/>
        <v>79.070601056817551</v>
      </c>
      <c r="L330" s="24">
        <f t="shared" si="40"/>
        <v>87.921185927787178</v>
      </c>
      <c r="M330" s="24">
        <f t="shared" si="40"/>
        <v>85.441409301069029</v>
      </c>
      <c r="N330" s="24">
        <f t="shared" si="40"/>
        <v>81.79230711053259</v>
      </c>
      <c r="O330" s="24">
        <f t="shared" si="40"/>
        <v>78.143204919996137</v>
      </c>
      <c r="P330" s="24">
        <f t="shared" si="40"/>
        <v>1.4112549908152034</v>
      </c>
      <c r="R330" s="24">
        <f>IF(J330=0,0,Agents($M$4,$M$5,J330,$M$3)/(1-$P$1))</f>
        <v>1.1764705882352942</v>
      </c>
      <c r="S330" s="24">
        <f>IF(K330=0,0,Agents($M$4,$M$5,K330,$M$3)/(1-$P$1))</f>
        <v>37.647058823529413</v>
      </c>
      <c r="T330" s="24">
        <f>IF(L330=0,0,Agents($M$4,$M$5,L330,$M$3)/(1-$P$1))</f>
        <v>42.352941176470587</v>
      </c>
      <c r="U330" s="24">
        <f>IF(M330=0,0,Agents($M$4,$M$5,M330,$M$3)/(1-$P$1))</f>
        <v>41.176470588235297</v>
      </c>
      <c r="V330" s="24">
        <f>IF(N330=0,0,Agents($M$4,$M$5,N330,$M$3)/(1-$P$1))</f>
        <v>38.82352941176471</v>
      </c>
      <c r="W330" s="24">
        <f>IF(O330=0,0,Agents($M$4,$M$5,O330,$M$3)/(1-$P$1))</f>
        <v>37.647058823529413</v>
      </c>
      <c r="X330" s="24">
        <f>IF(P330=0,0,Agents($M$4,$M$5,P330,$M$3)/(1-$P$1))</f>
        <v>2.3529411764705883</v>
      </c>
    </row>
    <row r="331" spans="1:24" x14ac:dyDescent="0.25">
      <c r="A331" s="8">
        <v>0.52083333333333337</v>
      </c>
      <c r="B331" s="59">
        <v>2.9411764705882353E-2</v>
      </c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>
        <v>5.5054151624548735E-2</v>
      </c>
      <c r="J331" s="30">
        <f t="shared" si="40"/>
        <v>6.0482356749223004E-2</v>
      </c>
      <c r="K331" s="30">
        <f t="shared" si="40"/>
        <v>77.316612711090102</v>
      </c>
      <c r="L331" s="30">
        <f t="shared" si="40"/>
        <v>85.058354374990628</v>
      </c>
      <c r="M331" s="30">
        <f t="shared" si="40"/>
        <v>86.590574079304261</v>
      </c>
      <c r="N331" s="30">
        <f t="shared" si="40"/>
        <v>79.534299125228259</v>
      </c>
      <c r="O331" s="30">
        <f t="shared" si="40"/>
        <v>75.219891010450354</v>
      </c>
      <c r="P331" s="30">
        <f t="shared" si="40"/>
        <v>1.2298079205675345</v>
      </c>
      <c r="R331" s="30">
        <f>IF(J331=0,0,Agents($M$4,$M$5,J331,$M$3)/(1-$P$1))</f>
        <v>1.1764705882352942</v>
      </c>
      <c r="S331" s="30">
        <f>IF(K331=0,0,Agents($M$4,$M$5,K331,$M$3)/(1-$P$1))</f>
        <v>37.647058823529413</v>
      </c>
      <c r="T331" s="30">
        <f>IF(L331=0,0,Agents($M$4,$M$5,L331,$M$3)/(1-$P$1))</f>
        <v>40</v>
      </c>
      <c r="U331" s="30">
        <f>IF(M331=0,0,Agents($M$4,$M$5,M331,$M$3)/(1-$P$1))</f>
        <v>41.176470588235297</v>
      </c>
      <c r="V331" s="30">
        <f>IF(N331=0,0,Agents($M$4,$M$5,N331,$M$3)/(1-$P$1))</f>
        <v>37.647058823529413</v>
      </c>
      <c r="W331" s="30">
        <f>IF(O331=0,0,Agents($M$4,$M$5,O331,$M$3)/(1-$P$1))</f>
        <v>36.470588235294116</v>
      </c>
      <c r="X331" s="30">
        <f>IF(P331=0,0,Agents($M$4,$M$5,P331,$M$3)/(1-$P$1))</f>
        <v>2.3529411764705883</v>
      </c>
    </row>
    <row r="332" spans="1:24" x14ac:dyDescent="0.25">
      <c r="A332" s="7">
        <v>0.54166666666666663</v>
      </c>
      <c r="B332" s="56">
        <v>1.9607843137254902E-2</v>
      </c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>
        <v>4.6931407942238268E-2</v>
      </c>
      <c r="J332" s="24">
        <f t="shared" si="40"/>
        <v>4.0321571166148665E-2</v>
      </c>
      <c r="K332" s="24">
        <f t="shared" si="40"/>
        <v>77.558542138086992</v>
      </c>
      <c r="L332" s="24">
        <f t="shared" si="40"/>
        <v>85.038193589407555</v>
      </c>
      <c r="M332" s="24">
        <f t="shared" si="40"/>
        <v>84.997872018241395</v>
      </c>
      <c r="N332" s="24">
        <f t="shared" si="40"/>
        <v>81.651181611451065</v>
      </c>
      <c r="O332" s="24">
        <f t="shared" si="40"/>
        <v>73.445741879139817</v>
      </c>
      <c r="P332" s="24">
        <f t="shared" si="40"/>
        <v>1.0483608503198656</v>
      </c>
      <c r="R332" s="24">
        <f>IF(J332=0,0,Agents($M$4,$M$5,J332,$M$3)/(1-$P$1))</f>
        <v>1.1764705882352942</v>
      </c>
      <c r="S332" s="24">
        <f>IF(K332=0,0,Agents($M$4,$M$5,K332,$M$3)/(1-$P$1))</f>
        <v>37.647058823529413</v>
      </c>
      <c r="T332" s="24">
        <f>IF(L332=0,0,Agents($M$4,$M$5,L332,$M$3)/(1-$P$1))</f>
        <v>40</v>
      </c>
      <c r="U332" s="24">
        <f>IF(M332=0,0,Agents($M$4,$M$5,M332,$M$3)/(1-$P$1))</f>
        <v>40</v>
      </c>
      <c r="V332" s="24">
        <f>IF(N332=0,0,Agents($M$4,$M$5,N332,$M$3)/(1-$P$1))</f>
        <v>38.82352941176471</v>
      </c>
      <c r="W332" s="24">
        <f>IF(O332=0,0,Agents($M$4,$M$5,O332,$M$3)/(1-$P$1))</f>
        <v>35.294117647058826</v>
      </c>
      <c r="X332" s="24">
        <f>IF(P332=0,0,Agents($M$4,$M$5,P332,$M$3)/(1-$P$1))</f>
        <v>2.3529411764705883</v>
      </c>
    </row>
    <row r="333" spans="1:24" x14ac:dyDescent="0.25">
      <c r="A333" s="8">
        <v>0.5625</v>
      </c>
      <c r="B333" s="59">
        <v>3.9215686274509803E-2</v>
      </c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>
        <v>5.4151624548736461E-2</v>
      </c>
      <c r="J333" s="30">
        <f t="shared" si="40"/>
        <v>8.064314233229733E-2</v>
      </c>
      <c r="K333" s="30">
        <f t="shared" si="40"/>
        <v>80.683463903463505</v>
      </c>
      <c r="L333" s="30">
        <f t="shared" si="40"/>
        <v>87.880864356621032</v>
      </c>
      <c r="M333" s="30">
        <f t="shared" si="40"/>
        <v>85.501891657818263</v>
      </c>
      <c r="N333" s="30">
        <f t="shared" si="40"/>
        <v>82.86082874643553</v>
      </c>
      <c r="O333" s="30">
        <f t="shared" si="40"/>
        <v>77.054522498510124</v>
      </c>
      <c r="P333" s="30">
        <f t="shared" si="40"/>
        <v>1.2096471349844602</v>
      </c>
      <c r="R333" s="30">
        <f>IF(J333=0,0,Agents($M$4,$M$5,J333,$M$3)/(1-$P$1))</f>
        <v>1.1764705882352942</v>
      </c>
      <c r="S333" s="30">
        <f>IF(K333=0,0,Agents($M$4,$M$5,K333,$M$3)/(1-$P$1))</f>
        <v>38.82352941176471</v>
      </c>
      <c r="T333" s="30">
        <f>IF(L333=0,0,Agents($M$4,$M$5,L333,$M$3)/(1-$P$1))</f>
        <v>42.352941176470587</v>
      </c>
      <c r="U333" s="30">
        <f>IF(M333=0,0,Agents($M$4,$M$5,M333,$M$3)/(1-$P$1))</f>
        <v>41.176470588235297</v>
      </c>
      <c r="V333" s="30">
        <f>IF(N333=0,0,Agents($M$4,$M$5,N333,$M$3)/(1-$P$1))</f>
        <v>40</v>
      </c>
      <c r="W333" s="30">
        <f>IF(O333=0,0,Agents($M$4,$M$5,O333,$M$3)/(1-$P$1))</f>
        <v>37.647058823529413</v>
      </c>
      <c r="X333" s="30">
        <f>IF(P333=0,0,Agents($M$4,$M$5,P333,$M$3)/(1-$P$1))</f>
        <v>2.3529411764705883</v>
      </c>
    </row>
    <row r="334" spans="1:24" x14ac:dyDescent="0.25">
      <c r="A334" s="7">
        <v>0.58333333333333337</v>
      </c>
      <c r="B334" s="56">
        <v>2.9411764705882353E-2</v>
      </c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>
        <v>4.9638989169675088E-2</v>
      </c>
      <c r="J334" s="24">
        <f t="shared" si="40"/>
        <v>6.0482356749223004E-2</v>
      </c>
      <c r="K334" s="24">
        <f t="shared" si="40"/>
        <v>82.639060105021713</v>
      </c>
      <c r="L334" s="24">
        <f t="shared" si="40"/>
        <v>92.195272471398951</v>
      </c>
      <c r="M334" s="24">
        <f t="shared" si="40"/>
        <v>90.784017480583728</v>
      </c>
      <c r="N334" s="24">
        <f t="shared" si="40"/>
        <v>85.884946583896678</v>
      </c>
      <c r="O334" s="24">
        <f t="shared" si="40"/>
        <v>79.151244199149843</v>
      </c>
      <c r="P334" s="24">
        <f t="shared" si="40"/>
        <v>1.1088432070690886</v>
      </c>
      <c r="R334" s="24">
        <f>IF(J334=0,0,Agents($M$4,$M$5,J334,$M$3)/(1-$P$1))</f>
        <v>1.1764705882352942</v>
      </c>
      <c r="S334" s="24">
        <f>IF(K334=0,0,Agents($M$4,$M$5,K334,$M$3)/(1-$P$1))</f>
        <v>40</v>
      </c>
      <c r="T334" s="24">
        <f>IF(L334=0,0,Agents($M$4,$M$5,L334,$M$3)/(1-$P$1))</f>
        <v>43.529411764705884</v>
      </c>
      <c r="U334" s="24">
        <f>IF(M334=0,0,Agents($M$4,$M$5,M334,$M$3)/(1-$P$1))</f>
        <v>43.529411764705884</v>
      </c>
      <c r="V334" s="24">
        <f>IF(N334=0,0,Agents($M$4,$M$5,N334,$M$3)/(1-$P$1))</f>
        <v>41.176470588235297</v>
      </c>
      <c r="W334" s="24">
        <f>IF(O334=0,0,Agents($M$4,$M$5,O334,$M$3)/(1-$P$1))</f>
        <v>37.647058823529413</v>
      </c>
      <c r="X334" s="24">
        <f>IF(P334=0,0,Agents($M$4,$M$5,P334,$M$3)/(1-$P$1))</f>
        <v>2.3529411764705883</v>
      </c>
    </row>
    <row r="335" spans="1:24" x14ac:dyDescent="0.25">
      <c r="A335" s="8">
        <v>0.60416666666666663</v>
      </c>
      <c r="B335" s="59">
        <v>5.8823529411764705E-2</v>
      </c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>
        <v>4.3321299638989168E-2</v>
      </c>
      <c r="J335" s="30">
        <f t="shared" si="40"/>
        <v>0.12096471349844601</v>
      </c>
      <c r="K335" s="30">
        <f t="shared" si="40"/>
        <v>83.989832739087689</v>
      </c>
      <c r="L335" s="30">
        <f t="shared" si="40"/>
        <v>92.316237184897389</v>
      </c>
      <c r="M335" s="30">
        <f t="shared" si="40"/>
        <v>91.207393977828289</v>
      </c>
      <c r="N335" s="30">
        <f t="shared" si="40"/>
        <v>88.223597711533301</v>
      </c>
      <c r="O335" s="30">
        <f t="shared" si="40"/>
        <v>79.312530483814442</v>
      </c>
      <c r="P335" s="30">
        <f t="shared" si="40"/>
        <v>0.96771770798756807</v>
      </c>
      <c r="R335" s="30">
        <f>IF(J335=0,0,Agents($M$4,$M$5,J335,$M$3)/(1-$P$1))</f>
        <v>1.1764705882352942</v>
      </c>
      <c r="S335" s="30">
        <f>IF(K335=0,0,Agents($M$4,$M$5,K335,$M$3)/(1-$P$1))</f>
        <v>40</v>
      </c>
      <c r="T335" s="30">
        <f>IF(L335=0,0,Agents($M$4,$M$5,L335,$M$3)/(1-$P$1))</f>
        <v>43.529411764705884</v>
      </c>
      <c r="U335" s="30">
        <f>IF(M335=0,0,Agents($M$4,$M$5,M335,$M$3)/(1-$P$1))</f>
        <v>43.529411764705884</v>
      </c>
      <c r="V335" s="30">
        <f>IF(N335=0,0,Agents($M$4,$M$5,N335,$M$3)/(1-$P$1))</f>
        <v>42.352941176470587</v>
      </c>
      <c r="W335" s="30">
        <f>IF(O335=0,0,Agents($M$4,$M$5,O335,$M$3)/(1-$P$1))</f>
        <v>37.647058823529413</v>
      </c>
      <c r="X335" s="30">
        <f>IF(P335=0,0,Agents($M$4,$M$5,P335,$M$3)/(1-$P$1))</f>
        <v>2.3529411764705883</v>
      </c>
    </row>
    <row r="336" spans="1:24" x14ac:dyDescent="0.25">
      <c r="A336" s="7">
        <v>0.625</v>
      </c>
      <c r="B336" s="56">
        <v>4.9019607843137254E-2</v>
      </c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>
        <v>5.5054151624548735E-2</v>
      </c>
      <c r="J336" s="24">
        <f t="shared" si="40"/>
        <v>0.10080392791537167</v>
      </c>
      <c r="K336" s="24">
        <f t="shared" si="40"/>
        <v>83.122918959015493</v>
      </c>
      <c r="L336" s="24">
        <f t="shared" si="40"/>
        <v>93.969421602709488</v>
      </c>
      <c r="M336" s="24">
        <f t="shared" si="40"/>
        <v>89.191315419520862</v>
      </c>
      <c r="N336" s="24">
        <f t="shared" si="40"/>
        <v>88.969546778107059</v>
      </c>
      <c r="O336" s="24">
        <f t="shared" si="40"/>
        <v>76.792432285930147</v>
      </c>
      <c r="P336" s="24">
        <f t="shared" si="40"/>
        <v>1.2298079205675345</v>
      </c>
      <c r="R336" s="24">
        <f>IF(J336=0,0,Agents($M$4,$M$5,J336,$M$3)/(1-$P$1))</f>
        <v>1.1764705882352942</v>
      </c>
      <c r="S336" s="24">
        <f>IF(K336=0,0,Agents($M$4,$M$5,K336,$M$3)/(1-$P$1))</f>
        <v>40</v>
      </c>
      <c r="T336" s="24">
        <f>IF(L336=0,0,Agents($M$4,$M$5,L336,$M$3)/(1-$P$1))</f>
        <v>44.705882352941181</v>
      </c>
      <c r="U336" s="24">
        <f>IF(M336=0,0,Agents($M$4,$M$5,M336,$M$3)/(1-$P$1))</f>
        <v>42.352941176470587</v>
      </c>
      <c r="V336" s="24">
        <f>IF(N336=0,0,Agents($M$4,$M$5,N336,$M$3)/(1-$P$1))</f>
        <v>42.352941176470587</v>
      </c>
      <c r="W336" s="24">
        <f>IF(O336=0,0,Agents($M$4,$M$5,O336,$M$3)/(1-$P$1))</f>
        <v>36.470588235294116</v>
      </c>
      <c r="X336" s="24">
        <f>IF(P336=0,0,Agents($M$4,$M$5,P336,$M$3)/(1-$P$1))</f>
        <v>2.3529411764705883</v>
      </c>
    </row>
    <row r="337" spans="1:24" x14ac:dyDescent="0.25">
      <c r="A337" s="8">
        <v>0.64583333333333337</v>
      </c>
      <c r="B337" s="59">
        <v>2.9411764705882353E-2</v>
      </c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>
        <v>5.1444043321299641E-2</v>
      </c>
      <c r="J337" s="30">
        <f t="shared" si="40"/>
        <v>6.0482356749223004E-2</v>
      </c>
      <c r="K337" s="30">
        <f t="shared" si="40"/>
        <v>81.530216897952627</v>
      </c>
      <c r="L337" s="30">
        <f t="shared" si="40"/>
        <v>89.130833062771657</v>
      </c>
      <c r="M337" s="30">
        <f t="shared" si="40"/>
        <v>86.469609365805823</v>
      </c>
      <c r="N337" s="30">
        <f t="shared" si="40"/>
        <v>81.328609042121883</v>
      </c>
      <c r="O337" s="30">
        <f t="shared" si="40"/>
        <v>69.353102405775715</v>
      </c>
      <c r="P337" s="30">
        <f t="shared" si="40"/>
        <v>1.1491647782352372</v>
      </c>
      <c r="R337" s="30">
        <f>IF(J337=0,0,Agents($M$4,$M$5,J337,$M$3)/(1-$P$1))</f>
        <v>1.1764705882352942</v>
      </c>
      <c r="S337" s="30">
        <f>IF(K337=0,0,Agents($M$4,$M$5,K337,$M$3)/(1-$P$1))</f>
        <v>38.82352941176471</v>
      </c>
      <c r="T337" s="30">
        <f>IF(L337=0,0,Agents($M$4,$M$5,L337,$M$3)/(1-$P$1))</f>
        <v>42.352941176470587</v>
      </c>
      <c r="U337" s="30">
        <f>IF(M337=0,0,Agents($M$4,$M$5,M337,$M$3)/(1-$P$1))</f>
        <v>41.176470588235297</v>
      </c>
      <c r="V337" s="30">
        <f>IF(N337=0,0,Agents($M$4,$M$5,N337,$M$3)/(1-$P$1))</f>
        <v>38.82352941176471</v>
      </c>
      <c r="W337" s="30">
        <f>IF(O337=0,0,Agents($M$4,$M$5,O337,$M$3)/(1-$P$1))</f>
        <v>34.117647058823529</v>
      </c>
      <c r="X337" s="30">
        <f>IF(P337=0,0,Agents($M$4,$M$5,P337,$M$3)/(1-$P$1))</f>
        <v>2.3529411764705883</v>
      </c>
    </row>
    <row r="338" spans="1:24" x14ac:dyDescent="0.25">
      <c r="A338" s="7">
        <v>0.66666666666666663</v>
      </c>
      <c r="B338" s="56">
        <v>2.9411764705882353E-2</v>
      </c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>
        <v>4.3321299638989168E-2</v>
      </c>
      <c r="J338" s="24">
        <f t="shared" si="40"/>
        <v>6.0482356749223004E-2</v>
      </c>
      <c r="K338" s="24">
        <f t="shared" si="40"/>
        <v>72.417541814403023</v>
      </c>
      <c r="L338" s="24">
        <f t="shared" si="40"/>
        <v>77.034361712927037</v>
      </c>
      <c r="M338" s="24">
        <f t="shared" si="40"/>
        <v>74.695710585290414</v>
      </c>
      <c r="N338" s="24">
        <f t="shared" si="40"/>
        <v>72.780435954898365</v>
      </c>
      <c r="O338" s="24">
        <f t="shared" si="40"/>
        <v>57.518721268511086</v>
      </c>
      <c r="P338" s="24">
        <f t="shared" si="40"/>
        <v>0.96771770798756807</v>
      </c>
      <c r="R338" s="24">
        <f>IF(J338=0,0,Agents($M$4,$M$5,J338,$M$3)/(1-$P$1))</f>
        <v>1.1764705882352942</v>
      </c>
      <c r="S338" s="24">
        <f>IF(K338=0,0,Agents($M$4,$M$5,K338,$M$3)/(1-$P$1))</f>
        <v>35.294117647058826</v>
      </c>
      <c r="T338" s="24">
        <f>IF(L338=0,0,Agents($M$4,$M$5,L338,$M$3)/(1-$P$1))</f>
        <v>37.647058823529413</v>
      </c>
      <c r="U338" s="24">
        <f>IF(M338=0,0,Agents($M$4,$M$5,M338,$M$3)/(1-$P$1))</f>
        <v>36.470588235294116</v>
      </c>
      <c r="V338" s="24">
        <f>IF(N338=0,0,Agents($M$4,$M$5,N338,$M$3)/(1-$P$1))</f>
        <v>35.294117647058826</v>
      </c>
      <c r="W338" s="24">
        <f>IF(O338=0,0,Agents($M$4,$M$5,O338,$M$3)/(1-$P$1))</f>
        <v>28.235294117647058</v>
      </c>
      <c r="X338" s="24">
        <f>IF(P338=0,0,Agents($M$4,$M$5,P338,$M$3)/(1-$P$1))</f>
        <v>2.3529411764705883</v>
      </c>
    </row>
    <row r="339" spans="1:24" x14ac:dyDescent="0.25">
      <c r="A339" s="8">
        <v>0.6875</v>
      </c>
      <c r="B339" s="59">
        <v>1.9607843137254902E-2</v>
      </c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>
        <v>3.6101083032490974E-2</v>
      </c>
      <c r="J339" s="30">
        <f t="shared" si="40"/>
        <v>4.0321571166148665E-2</v>
      </c>
      <c r="K339" s="30">
        <f t="shared" si="40"/>
        <v>59.151744900740105</v>
      </c>
      <c r="L339" s="30">
        <f t="shared" si="40"/>
        <v>61.692003884207473</v>
      </c>
      <c r="M339" s="30">
        <f t="shared" si="40"/>
        <v>59.696086111483112</v>
      </c>
      <c r="N339" s="30">
        <f t="shared" si="40"/>
        <v>55.13974856970831</v>
      </c>
      <c r="O339" s="30">
        <f t="shared" si="40"/>
        <v>42.277167367706888</v>
      </c>
      <c r="P339" s="30">
        <f t="shared" si="40"/>
        <v>0.80643142332297346</v>
      </c>
      <c r="R339" s="30">
        <f>IF(J339=0,0,Agents($M$4,$M$5,J339,$M$3)/(1-$P$1))</f>
        <v>1.1764705882352942</v>
      </c>
      <c r="S339" s="30">
        <f>IF(K339=0,0,Agents($M$4,$M$5,K339,$M$3)/(1-$P$1))</f>
        <v>29.411764705882355</v>
      </c>
      <c r="T339" s="30">
        <f>IF(L339=0,0,Agents($M$4,$M$5,L339,$M$3)/(1-$P$1))</f>
        <v>30.588235294117649</v>
      </c>
      <c r="U339" s="30">
        <f>IF(M339=0,0,Agents($M$4,$M$5,M339,$M$3)/(1-$P$1))</f>
        <v>29.411764705882355</v>
      </c>
      <c r="V339" s="30">
        <f>IF(N339=0,0,Agents($M$4,$M$5,N339,$M$3)/(1-$P$1))</f>
        <v>27.058823529411764</v>
      </c>
      <c r="W339" s="30">
        <f>IF(O339=0,0,Agents($M$4,$M$5,O339,$M$3)/(1-$P$1))</f>
        <v>22.352941176470591</v>
      </c>
      <c r="X339" s="30">
        <f>IF(P339=0,0,Agents($M$4,$M$5,P339,$M$3)/(1-$P$1))</f>
        <v>2.3529411764705883</v>
      </c>
    </row>
    <row r="340" spans="1:24" x14ac:dyDescent="0.25">
      <c r="A340" s="7">
        <v>0.70833333333333337</v>
      </c>
      <c r="B340" s="56">
        <v>4.9019607843137254E-2</v>
      </c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>
        <v>3.0685920577617327E-2</v>
      </c>
      <c r="J340" s="24">
        <f t="shared" si="40"/>
        <v>0.10080392791537167</v>
      </c>
      <c r="K340" s="24">
        <f t="shared" si="40"/>
        <v>31.894362792423607</v>
      </c>
      <c r="L340" s="24">
        <f t="shared" si="40"/>
        <v>33.446743282320327</v>
      </c>
      <c r="M340" s="24">
        <f t="shared" si="40"/>
        <v>32.680633430163496</v>
      </c>
      <c r="N340" s="24">
        <f t="shared" si="40"/>
        <v>31.087931369100627</v>
      </c>
      <c r="O340" s="24">
        <f t="shared" si="40"/>
        <v>21.813970000886435</v>
      </c>
      <c r="P340" s="24">
        <f t="shared" si="40"/>
        <v>0.6854667098245274</v>
      </c>
      <c r="R340" s="24">
        <f>IF(J340=0,0,Agents($M$4,$M$5,J340,$M$3)/(1-$P$1))</f>
        <v>1.1764705882352942</v>
      </c>
      <c r="S340" s="24">
        <f>IF(K340=0,0,Agents($M$4,$M$5,K340,$M$3)/(1-$P$1))</f>
        <v>17.647058823529413</v>
      </c>
      <c r="T340" s="24">
        <f>IF(L340=0,0,Agents($M$4,$M$5,L340,$M$3)/(1-$P$1))</f>
        <v>17.647058823529413</v>
      </c>
      <c r="U340" s="24">
        <f>IF(M340=0,0,Agents($M$4,$M$5,M340,$M$3)/(1-$P$1))</f>
        <v>17.647058823529413</v>
      </c>
      <c r="V340" s="24">
        <f>IF(N340=0,0,Agents($M$4,$M$5,N340,$M$3)/(1-$P$1))</f>
        <v>16.47058823529412</v>
      </c>
      <c r="W340" s="24">
        <f>IF(O340=0,0,Agents($M$4,$M$5,O340,$M$3)/(1-$P$1))</f>
        <v>12.941176470588236</v>
      </c>
      <c r="X340" s="24">
        <f>IF(P340=0,0,Agents($M$4,$M$5,P340,$M$3)/(1-$P$1))</f>
        <v>2.3529411764705883</v>
      </c>
    </row>
    <row r="341" spans="1:24" x14ac:dyDescent="0.25">
      <c r="A341" s="8">
        <v>0.72916666666666663</v>
      </c>
      <c r="B341" s="59">
        <v>9.8039215686274508E-2</v>
      </c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>
        <v>2.6173285198555957E-2</v>
      </c>
      <c r="J341" s="30">
        <f t="shared" si="40"/>
        <v>0.20160785583074334</v>
      </c>
      <c r="K341" s="30">
        <f t="shared" si="40"/>
        <v>19.072103161588323</v>
      </c>
      <c r="L341" s="30">
        <f t="shared" si="40"/>
        <v>19.455158087666735</v>
      </c>
      <c r="M341" s="30">
        <f t="shared" si="40"/>
        <v>18.930977662506802</v>
      </c>
      <c r="N341" s="30">
        <f t="shared" si="40"/>
        <v>17.539883457274673</v>
      </c>
      <c r="O341" s="30">
        <f t="shared" si="40"/>
        <v>13.225475342496766</v>
      </c>
      <c r="P341" s="30">
        <f t="shared" si="40"/>
        <v>0.58466278190915577</v>
      </c>
      <c r="R341" s="30">
        <f>IF(J341=0,0,Agents($M$4,$M$5,J341,$M$3)/(1-$P$1))</f>
        <v>1.1764705882352942</v>
      </c>
      <c r="S341" s="30">
        <f>IF(K341=0,0,Agents($M$4,$M$5,K341,$M$3)/(1-$P$1))</f>
        <v>11.764705882352942</v>
      </c>
      <c r="T341" s="30">
        <f>IF(L341=0,0,Agents($M$4,$M$5,L341,$M$3)/(1-$P$1))</f>
        <v>11.764705882352942</v>
      </c>
      <c r="U341" s="30">
        <f>IF(M341=0,0,Agents($M$4,$M$5,M341,$M$3)/(1-$P$1))</f>
        <v>11.764705882352942</v>
      </c>
      <c r="V341" s="30">
        <f>IF(N341=0,0,Agents($M$4,$M$5,N341,$M$3)/(1-$P$1))</f>
        <v>10.588235294117647</v>
      </c>
      <c r="W341" s="30">
        <f>IF(O341=0,0,Agents($M$4,$M$5,O341,$M$3)/(1-$P$1))</f>
        <v>8.2352941176470598</v>
      </c>
      <c r="X341" s="30">
        <f>IF(P341=0,0,Agents($M$4,$M$5,P341,$M$3)/(1-$P$1))</f>
        <v>1.1764705882352942</v>
      </c>
    </row>
    <row r="342" spans="1:24" x14ac:dyDescent="0.25">
      <c r="A342" s="7">
        <v>0.75</v>
      </c>
      <c r="B342" s="56">
        <v>1.9607843137254902E-2</v>
      </c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>
        <v>1.444043321299639E-2</v>
      </c>
      <c r="J342" s="24">
        <f t="shared" si="40"/>
        <v>4.0321571166148665E-2</v>
      </c>
      <c r="K342" s="24">
        <f t="shared" si="40"/>
        <v>7.4191690945713562</v>
      </c>
      <c r="L342" s="24">
        <f t="shared" si="40"/>
        <v>7.6610985215682481</v>
      </c>
      <c r="M342" s="24">
        <f t="shared" si="40"/>
        <v>7.2175612387406129</v>
      </c>
      <c r="N342" s="24">
        <f t="shared" si="40"/>
        <v>6.3708082442514904</v>
      </c>
      <c r="O342" s="24">
        <f t="shared" si="40"/>
        <v>5.382929750680848</v>
      </c>
      <c r="P342" s="24">
        <f t="shared" si="40"/>
        <v>0.32257256932918937</v>
      </c>
      <c r="R342" s="24">
        <f>IF(J342=0,0,Agents($M$4,$M$5,J342,$M$3)/(1-$P$1))</f>
        <v>1.1764705882352942</v>
      </c>
      <c r="S342" s="24">
        <f>IF(K342=0,0,Agents($M$4,$M$5,K342,$M$3)/(1-$P$1))</f>
        <v>5.882352941176471</v>
      </c>
      <c r="T342" s="24">
        <f>IF(L342=0,0,Agents($M$4,$M$5,L342,$M$3)/(1-$P$1))</f>
        <v>5.882352941176471</v>
      </c>
      <c r="U342" s="24">
        <f>IF(M342=0,0,Agents($M$4,$M$5,M342,$M$3)/(1-$P$1))</f>
        <v>5.882352941176471</v>
      </c>
      <c r="V342" s="24">
        <f>IF(N342=0,0,Agents($M$4,$M$5,N342,$M$3)/(1-$P$1))</f>
        <v>4.7058823529411766</v>
      </c>
      <c r="W342" s="24">
        <f>IF(O342=0,0,Agents($M$4,$M$5,O342,$M$3)/(1-$P$1))</f>
        <v>4.7058823529411766</v>
      </c>
      <c r="X342" s="24">
        <f>IF(P342=0,0,Agents($M$4,$M$5,P342,$M$3)/(1-$P$1))</f>
        <v>1.1764705882352942</v>
      </c>
    </row>
    <row r="343" spans="1:24" x14ac:dyDescent="0.25">
      <c r="A343" s="8">
        <v>0.77083333333333337</v>
      </c>
      <c r="B343" s="59">
        <v>0</v>
      </c>
      <c r="C343" s="60">
        <v>2.1615390157792348E-3</v>
      </c>
      <c r="D343" s="60">
        <v>1.9276677773096907E-3</v>
      </c>
      <c r="E343" s="60">
        <v>1.7685203379838867E-3</v>
      </c>
      <c r="F343" s="60">
        <v>1.9431122870845047E-3</v>
      </c>
      <c r="G343" s="60">
        <v>1.5087462468069851E-3</v>
      </c>
      <c r="H343" s="61">
        <v>4.5126353790613718E-3</v>
      </c>
      <c r="J343" s="30">
        <f t="shared" si="40"/>
        <v>0</v>
      </c>
      <c r="K343" s="30">
        <f t="shared" si="40"/>
        <v>3.0241178374611506</v>
      </c>
      <c r="L343" s="30">
        <f t="shared" si="40"/>
        <v>3.0442786230442249</v>
      </c>
      <c r="M343" s="30">
        <f t="shared" si="40"/>
        <v>2.7217060537150353</v>
      </c>
      <c r="N343" s="30">
        <f t="shared" si="40"/>
        <v>2.8426707672134817</v>
      </c>
      <c r="O343" s="30">
        <f t="shared" si="40"/>
        <v>2.0362393438905082</v>
      </c>
      <c r="P343" s="30">
        <f t="shared" si="40"/>
        <v>0.10080392791537168</v>
      </c>
      <c r="R343" s="30">
        <f>IF(J343=0,0,Agents($M$4,$M$5,J343,$M$3)/(1-$P$1))</f>
        <v>0</v>
      </c>
      <c r="S343" s="30">
        <f>IF(K343=0,0,Agents($M$4,$M$5,K343,$M$3)/(1-$P$1))</f>
        <v>3.5294117647058822</v>
      </c>
      <c r="T343" s="30">
        <f>IF(L343=0,0,Agents($M$4,$M$5,L343,$M$3)/(1-$P$1))</f>
        <v>3.5294117647058822</v>
      </c>
      <c r="U343" s="30">
        <f>IF(M343=0,0,Agents($M$4,$M$5,M343,$M$3)/(1-$P$1))</f>
        <v>3.5294117647058822</v>
      </c>
      <c r="V343" s="30">
        <f>IF(N343=0,0,Agents($M$4,$M$5,N343,$M$3)/(1-$P$1))</f>
        <v>3.5294117647058822</v>
      </c>
      <c r="W343" s="30">
        <f>IF(O343=0,0,Agents($M$4,$M$5,O343,$M$3)/(1-$P$1))</f>
        <v>2.3529411764705883</v>
      </c>
      <c r="X343" s="30">
        <f>IF(P343=0,0,Agents($M$4,$M$5,P343,$M$3)/(1-$P$1))</f>
        <v>1.1764705882352942</v>
      </c>
    </row>
    <row r="344" spans="1:24" x14ac:dyDescent="0.25">
      <c r="A344" s="7">
        <v>0.79166666666666663</v>
      </c>
      <c r="B344" s="56">
        <v>1.9607843137254902E-2</v>
      </c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>
        <v>8.1227436823104685E-3</v>
      </c>
      <c r="J344" s="24">
        <f t="shared" si="40"/>
        <v>4.0321571166148665E-2</v>
      </c>
      <c r="K344" s="24">
        <f t="shared" si="40"/>
        <v>1.5523804898967242</v>
      </c>
      <c r="L344" s="24">
        <f t="shared" si="40"/>
        <v>1.4515765619813523</v>
      </c>
      <c r="M344" s="24">
        <f t="shared" si="40"/>
        <v>1.028200064736791</v>
      </c>
      <c r="N344" s="24">
        <f t="shared" si="40"/>
        <v>1.1290039926521629</v>
      </c>
      <c r="O344" s="24">
        <f t="shared" si="40"/>
        <v>1.2298079205675345</v>
      </c>
      <c r="P344" s="24">
        <f t="shared" si="40"/>
        <v>0.18144707024766901</v>
      </c>
      <c r="R344" s="24">
        <f>IF(J344=0,0,Agents($M$4,$M$5,J344,$M$3)/(1-$P$1))</f>
        <v>1.1764705882352942</v>
      </c>
      <c r="S344" s="24">
        <f>IF(K344=0,0,Agents($M$4,$M$5,K344,$M$3)/(1-$P$1))</f>
        <v>2.3529411764705883</v>
      </c>
      <c r="T344" s="24">
        <f>IF(L344=0,0,Agents($M$4,$M$5,L344,$M$3)/(1-$P$1))</f>
        <v>2.3529411764705883</v>
      </c>
      <c r="U344" s="24">
        <f>IF(M344=0,0,Agents($M$4,$M$5,M344,$M$3)/(1-$P$1))</f>
        <v>2.3529411764705883</v>
      </c>
      <c r="V344" s="24">
        <f>IF(N344=0,0,Agents($M$4,$M$5,N344,$M$3)/(1-$P$1))</f>
        <v>2.3529411764705883</v>
      </c>
      <c r="W344" s="24">
        <f>IF(O344=0,0,Agents($M$4,$M$5,O344,$M$3)/(1-$P$1))</f>
        <v>2.3529411764705883</v>
      </c>
      <c r="X344" s="24">
        <f>IF(P344=0,0,Agents($M$4,$M$5,P344,$M$3)/(1-$P$1))</f>
        <v>1.1764705882352942</v>
      </c>
    </row>
    <row r="345" spans="1:24" x14ac:dyDescent="0.25">
      <c r="A345" s="9">
        <v>0.8125</v>
      </c>
      <c r="B345" s="59">
        <v>2.9411764705882353E-2</v>
      </c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>
        <v>9.9277978339350186E-3</v>
      </c>
      <c r="J345" s="30">
        <f t="shared" si="40"/>
        <v>6.0482356749223004E-2</v>
      </c>
      <c r="K345" s="30">
        <f t="shared" si="40"/>
        <v>0.78627063773989925</v>
      </c>
      <c r="L345" s="30">
        <f t="shared" si="40"/>
        <v>0.76610985215682481</v>
      </c>
      <c r="M345" s="30">
        <f t="shared" si="40"/>
        <v>0.6048235674922301</v>
      </c>
      <c r="N345" s="30">
        <f t="shared" si="40"/>
        <v>0.78627063773989914</v>
      </c>
      <c r="O345" s="30">
        <f t="shared" si="40"/>
        <v>0.54434121074300712</v>
      </c>
      <c r="P345" s="30">
        <f t="shared" si="40"/>
        <v>0.22176864141381772</v>
      </c>
      <c r="R345" s="30">
        <f>IF(J345=0,0,Agents($M$4,$M$5,J345,$M$3)/(1-$P$1))</f>
        <v>1.1764705882352942</v>
      </c>
      <c r="S345" s="30">
        <f>IF(K345=0,0,Agents($M$4,$M$5,K345,$M$3)/(1-$P$1))</f>
        <v>2.3529411764705883</v>
      </c>
      <c r="T345" s="30">
        <f>IF(L345=0,0,Agents($M$4,$M$5,L345,$M$3)/(1-$P$1))</f>
        <v>2.3529411764705883</v>
      </c>
      <c r="U345" s="30">
        <f>IF(M345=0,0,Agents($M$4,$M$5,M345,$M$3)/(1-$P$1))</f>
        <v>1.1764705882352942</v>
      </c>
      <c r="V345" s="30">
        <f>IF(N345=0,0,Agents($M$4,$M$5,N345,$M$3)/(1-$P$1))</f>
        <v>2.3529411764705883</v>
      </c>
      <c r="W345" s="30">
        <f>IF(O345=0,0,Agents($M$4,$M$5,O345,$M$3)/(1-$P$1))</f>
        <v>1.1764705882352942</v>
      </c>
      <c r="X345" s="30">
        <f>IF(P345=0,0,Agents($M$4,$M$5,P345,$M$3)/(1-$P$1))</f>
        <v>1.1764705882352942</v>
      </c>
    </row>
    <row r="346" spans="1:24" x14ac:dyDescent="0.25">
      <c r="A346" s="7">
        <v>0.83333333333333304</v>
      </c>
      <c r="B346" s="62">
        <v>1.9607843137254902E-2</v>
      </c>
      <c r="C346" s="63">
        <v>1.8733338136753369E-4</v>
      </c>
      <c r="D346" s="63">
        <v>2.425542236349942E-4</v>
      </c>
      <c r="E346" s="63">
        <v>1.5720180782078993E-4</v>
      </c>
      <c r="F346" s="63">
        <v>3.169615787442809E-4</v>
      </c>
      <c r="G346" s="63">
        <v>2.0913314312176031E-4</v>
      </c>
      <c r="H346" s="64">
        <v>1.8050541516245488E-3</v>
      </c>
      <c r="J346" s="30">
        <f t="shared" ref="J346:P347" si="41">B346*J$348</f>
        <v>4.0321571166148665E-2</v>
      </c>
      <c r="K346" s="30">
        <f t="shared" si="41"/>
        <v>0.2620902125799664</v>
      </c>
      <c r="L346" s="30">
        <f t="shared" si="41"/>
        <v>0.38305492607841241</v>
      </c>
      <c r="M346" s="30">
        <f t="shared" si="41"/>
        <v>0.24192942699689202</v>
      </c>
      <c r="N346" s="30">
        <f t="shared" si="41"/>
        <v>0.46369806841070976</v>
      </c>
      <c r="O346" s="30">
        <f t="shared" si="41"/>
        <v>0.28225099816304072</v>
      </c>
      <c r="P346" s="30">
        <f t="shared" si="41"/>
        <v>4.0321571166148672E-2</v>
      </c>
      <c r="R346" s="30">
        <f>IF(J346=0,0,Agents($M$4,$M$5,J346,$M$3)/(1-$P$1))</f>
        <v>1.1764705882352942</v>
      </c>
      <c r="S346" s="30">
        <f>IF(K346=0,0,Agents($M$4,$M$5,K346,$M$3)/(1-$P$1))</f>
        <v>1.1764705882352942</v>
      </c>
      <c r="T346" s="30">
        <f>IF(L346=0,0,Agents($M$4,$M$5,L346,$M$3)/(1-$P$1))</f>
        <v>1.1764705882352942</v>
      </c>
      <c r="U346" s="30">
        <f>IF(M346=0,0,Agents($M$4,$M$5,M346,$M$3)/(1-$P$1))</f>
        <v>1.1764705882352942</v>
      </c>
      <c r="V346" s="30">
        <f>IF(N346=0,0,Agents($M$4,$M$5,N346,$M$3)/(1-$P$1))</f>
        <v>1.1764705882352942</v>
      </c>
      <c r="W346" s="30">
        <f>IF(O346=0,0,Agents($M$4,$M$5,O346,$M$3)/(1-$P$1))</f>
        <v>1.1764705882352942</v>
      </c>
      <c r="X346" s="30">
        <f>IF(P346=0,0,Agents($M$4,$M$5,P346,$M$3)/(1-$P$1))</f>
        <v>1.1764705882352942</v>
      </c>
    </row>
    <row r="347" spans="1:24" x14ac:dyDescent="0.25">
      <c r="A347" s="9">
        <v>0.85416666666666696</v>
      </c>
      <c r="B347" s="62">
        <v>0</v>
      </c>
      <c r="C347" s="63">
        <v>2.1615390157792347E-4</v>
      </c>
      <c r="D347" s="63">
        <v>1.2766011770262852E-4</v>
      </c>
      <c r="E347" s="63">
        <v>1.3100150651732494E-4</v>
      </c>
      <c r="F347" s="63">
        <v>2.3427594950664241E-4</v>
      </c>
      <c r="G347" s="63">
        <v>1.1950465321243446E-4</v>
      </c>
      <c r="H347" s="64">
        <v>3.6101083032490976E-3</v>
      </c>
      <c r="J347" s="30">
        <f t="shared" si="41"/>
        <v>0</v>
      </c>
      <c r="K347" s="30">
        <f t="shared" si="41"/>
        <v>0.30241178374611505</v>
      </c>
      <c r="L347" s="30">
        <f t="shared" si="41"/>
        <v>0.20160785583074337</v>
      </c>
      <c r="M347" s="30">
        <f t="shared" si="41"/>
        <v>0.20160785583074334</v>
      </c>
      <c r="N347" s="30">
        <f t="shared" si="41"/>
        <v>0.34273335491226375</v>
      </c>
      <c r="O347" s="30">
        <f t="shared" si="41"/>
        <v>0.16128628466459469</v>
      </c>
      <c r="P347" s="30">
        <f t="shared" si="41"/>
        <v>8.0643142332297343E-2</v>
      </c>
      <c r="R347" s="30">
        <f>IF(J347=0,0,Agents($M$4,$M$5,J347,$M$3)/(1-$P$1))</f>
        <v>0</v>
      </c>
      <c r="S347" s="30">
        <f>IF(K347=0,0,Agents($M$4,$M$5,K347,$M$3)/(1-$P$1))</f>
        <v>1.1764705882352942</v>
      </c>
      <c r="T347" s="30">
        <f>IF(L347=0,0,Agents($M$4,$M$5,L347,$M$3)/(1-$P$1))</f>
        <v>1.1764705882352942</v>
      </c>
      <c r="U347" s="30">
        <f>IF(M347=0,0,Agents($M$4,$M$5,M347,$M$3)/(1-$P$1))</f>
        <v>1.1764705882352942</v>
      </c>
      <c r="V347" s="30">
        <f>IF(N347=0,0,Agents($M$4,$M$5,N347,$M$3)/(1-$P$1))</f>
        <v>1.1764705882352942</v>
      </c>
      <c r="W347" s="30">
        <f>IF(O347=0,0,Agents($M$4,$M$5,O347,$M$3)/(1-$P$1))</f>
        <v>1.1764705882352942</v>
      </c>
      <c r="X347" s="30">
        <f>IF(P347=0,0,Agents($M$4,$M$5,P347,$M$3)/(1-$P$1))</f>
        <v>1.1764705882352942</v>
      </c>
    </row>
    <row r="348" spans="1:24" x14ac:dyDescent="0.25">
      <c r="B348" s="65">
        <v>2.7962059323427817E-4</v>
      </c>
      <c r="C348" s="66">
        <v>0.19023795164208565</v>
      </c>
      <c r="D348" s="66">
        <v>0.21474039146883053</v>
      </c>
      <c r="E348" s="66">
        <v>0.20926311749547671</v>
      </c>
      <c r="F348" s="66">
        <v>0.19892537968090357</v>
      </c>
      <c r="G348" s="66">
        <v>0.18351609189100279</v>
      </c>
      <c r="H348" s="67">
        <v>3.0374472284664731E-3</v>
      </c>
      <c r="J348" s="27">
        <f t="shared" ref="J348:P348" si="42">$M$2*B348/SUM($B$348:$H$348)</f>
        <v>2.0564001294735821</v>
      </c>
      <c r="K348" s="27">
        <f t="shared" si="42"/>
        <v>1399.0577155374438</v>
      </c>
      <c r="L348" s="27">
        <f t="shared" si="42"/>
        <v>1579.2548170789621</v>
      </c>
      <c r="M348" s="27">
        <f t="shared" si="42"/>
        <v>1538.9735674839794</v>
      </c>
      <c r="N348" s="27">
        <f t="shared" si="42"/>
        <v>1462.9472450502062</v>
      </c>
      <c r="O348" s="27">
        <f t="shared" si="42"/>
        <v>1349.6234692877454</v>
      </c>
      <c r="P348" s="27">
        <f t="shared" si="42"/>
        <v>22.338150426046365</v>
      </c>
      <c r="R348" s="26">
        <f t="shared" ref="R348:X348" si="43">(SUM(R322:R347)/2)/$C$6</f>
        <v>1.617647058823529</v>
      </c>
      <c r="S348" s="26">
        <f t="shared" si="43"/>
        <v>43.235294117647044</v>
      </c>
      <c r="T348" s="26">
        <f t="shared" si="43"/>
        <v>48.014705882352935</v>
      </c>
      <c r="U348" s="26">
        <f t="shared" si="43"/>
        <v>46.911764705882341</v>
      </c>
      <c r="V348" s="26">
        <f t="shared" si="43"/>
        <v>44.705882352941174</v>
      </c>
      <c r="W348" s="26">
        <f t="shared" si="43"/>
        <v>41.617647058823529</v>
      </c>
      <c r="X348" s="26">
        <f t="shared" si="43"/>
        <v>3.1617647058823537</v>
      </c>
    </row>
    <row r="349" spans="1:24" x14ac:dyDescent="0.25">
      <c r="R349" s="32">
        <f>SUM(S348:W348)/5</f>
        <v>44.897058823529406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>
        <v>0</v>
      </c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>
        <v>1.3537906137184115E-2</v>
      </c>
      <c r="J353" s="24">
        <f t="shared" ref="J353:P376" si="44">B353*J$379</f>
        <v>0</v>
      </c>
      <c r="K353" s="24">
        <f t="shared" si="44"/>
        <v>34.909202854245571</v>
      </c>
      <c r="L353" s="24">
        <f t="shared" si="44"/>
        <v>46.343613449522991</v>
      </c>
      <c r="M353" s="24">
        <f t="shared" si="44"/>
        <v>44.288581130556082</v>
      </c>
      <c r="N353" s="24">
        <f t="shared" si="44"/>
        <v>43.208371834688869</v>
      </c>
      <c r="O353" s="24">
        <f t="shared" si="44"/>
        <v>39.309079742290109</v>
      </c>
      <c r="P353" s="24">
        <f t="shared" si="44"/>
        <v>0.3951985228782518</v>
      </c>
      <c r="R353" s="24">
        <f>IF(J353=0,0,Agents($N$4,$N$5,J353,$N$3)/(1-$P$1))</f>
        <v>0</v>
      </c>
      <c r="S353" s="24">
        <f>IF(K353=0,0,Agents($N$4,$N$5,K353,$N$3)/(1-$P$1))</f>
        <v>18.823529411764707</v>
      </c>
      <c r="T353" s="24">
        <f>IF(L353=0,0,Agents($N$4,$N$5,L353,$N$3)/(1-$P$1))</f>
        <v>23.529411764705884</v>
      </c>
      <c r="U353" s="24">
        <f>IF(M353=0,0,Agents($N$4,$N$5,M353,$N$3)/(1-$P$1))</f>
        <v>22.352941176470591</v>
      </c>
      <c r="V353" s="24">
        <f>IF(N353=0,0,Agents($N$4,$N$5,N353,$N$3)/(1-$P$1))</f>
        <v>22.352941176470591</v>
      </c>
      <c r="W353" s="24">
        <f>IF(O353=0,0,Agents($N$4,$N$5,O353,$N$3)/(1-$P$1))</f>
        <v>20</v>
      </c>
      <c r="X353" s="24">
        <f>IF(P353=0,0,Agents($N$4,$N$5,P353,$N$3)/(1-$P$1))</f>
        <v>1.1764705882352942</v>
      </c>
    </row>
    <row r="354" spans="1:24" x14ac:dyDescent="0.25">
      <c r="A354" s="8">
        <v>0.35416666666666669</v>
      </c>
      <c r="B354" s="59">
        <v>0</v>
      </c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>
        <v>2.2563176895306861E-2</v>
      </c>
      <c r="J354" s="30">
        <f t="shared" si="44"/>
        <v>0</v>
      </c>
      <c r="K354" s="30">
        <f t="shared" si="44"/>
        <v>67.974145935059312</v>
      </c>
      <c r="L354" s="30">
        <f t="shared" si="44"/>
        <v>86.627516214912788</v>
      </c>
      <c r="M354" s="30">
        <f t="shared" si="44"/>
        <v>85.046722123399775</v>
      </c>
      <c r="N354" s="30">
        <f t="shared" si="44"/>
        <v>76.852939415724038</v>
      </c>
      <c r="O354" s="30">
        <f t="shared" si="44"/>
        <v>75.114065915059726</v>
      </c>
      <c r="P354" s="30">
        <f t="shared" si="44"/>
        <v>0.65866420479708643</v>
      </c>
      <c r="R354" s="30">
        <f>IF(J354=0,0,Agents($N$4,$N$5,J354,$N$3)/(1-$P$1))</f>
        <v>0</v>
      </c>
      <c r="S354" s="30">
        <f>IF(K354=0,0,Agents($N$4,$N$5,K354,$N$3)/(1-$P$1))</f>
        <v>32.941176470588239</v>
      </c>
      <c r="T354" s="30">
        <f>IF(L354=0,0,Agents($N$4,$N$5,L354,$N$3)/(1-$P$1))</f>
        <v>41.176470588235297</v>
      </c>
      <c r="U354" s="30">
        <f>IF(M354=0,0,Agents($N$4,$N$5,M354,$N$3)/(1-$P$1))</f>
        <v>40</v>
      </c>
      <c r="V354" s="30">
        <f>IF(N354=0,0,Agents($N$4,$N$5,N354,$N$3)/(1-$P$1))</f>
        <v>36.470588235294116</v>
      </c>
      <c r="W354" s="30">
        <f>IF(O354=0,0,Agents($N$4,$N$5,O354,$N$3)/(1-$P$1))</f>
        <v>36.470588235294116</v>
      </c>
      <c r="X354" s="30">
        <f>IF(P354=0,0,Agents($N$4,$N$5,P354,$N$3)/(1-$P$1))</f>
        <v>2.3529411764705883</v>
      </c>
    </row>
    <row r="355" spans="1:24" x14ac:dyDescent="0.25">
      <c r="A355" s="7">
        <v>0.375</v>
      </c>
      <c r="B355" s="56">
        <v>7.8431372549019607E-2</v>
      </c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>
        <v>4.1516245487364621E-2</v>
      </c>
      <c r="J355" s="24">
        <f t="shared" si="44"/>
        <v>0.21077254553506761</v>
      </c>
      <c r="K355" s="24">
        <f t="shared" si="44"/>
        <v>83.940166259340685</v>
      </c>
      <c r="L355" s="24">
        <f t="shared" si="44"/>
        <v>107.28322567734941</v>
      </c>
      <c r="M355" s="24">
        <f t="shared" si="44"/>
        <v>106.46648206340103</v>
      </c>
      <c r="N355" s="24">
        <f t="shared" si="44"/>
        <v>96.639212127828515</v>
      </c>
      <c r="O355" s="24">
        <f t="shared" si="44"/>
        <v>97.9301939692308</v>
      </c>
      <c r="P355" s="24">
        <f t="shared" si="44"/>
        <v>1.211942136826639</v>
      </c>
      <c r="R355" s="24">
        <f>IF(J355=0,0,Agents($N$4,$N$5,J355,$N$3)/(1-$P$1))</f>
        <v>1.1764705882352942</v>
      </c>
      <c r="S355" s="24">
        <f>IF(K355=0,0,Agents($N$4,$N$5,K355,$N$3)/(1-$P$1))</f>
        <v>40</v>
      </c>
      <c r="T355" s="24">
        <f>IF(L355=0,0,Agents($N$4,$N$5,L355,$N$3)/(1-$P$1))</f>
        <v>50.588235294117645</v>
      </c>
      <c r="U355" s="24">
        <f>IF(M355=0,0,Agents($N$4,$N$5,M355,$N$3)/(1-$P$1))</f>
        <v>49.411764705882355</v>
      </c>
      <c r="V355" s="24">
        <f>IF(N355=0,0,Agents($N$4,$N$5,N355,$N$3)/(1-$P$1))</f>
        <v>45.882352941176471</v>
      </c>
      <c r="W355" s="24">
        <f>IF(O355=0,0,Agents($N$4,$N$5,O355,$N$3)/(1-$P$1))</f>
        <v>45.882352941176471</v>
      </c>
      <c r="X355" s="24">
        <f>IF(P355=0,0,Agents($N$4,$N$5,P355,$N$3)/(1-$P$1))</f>
        <v>2.3529411764705883</v>
      </c>
    </row>
    <row r="356" spans="1:24" x14ac:dyDescent="0.25">
      <c r="A356" s="8">
        <v>0.39583333333333331</v>
      </c>
      <c r="B356" s="59">
        <v>4.9019607843137254E-2</v>
      </c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>
        <v>4.6028880866425995E-2</v>
      </c>
      <c r="J356" s="30">
        <f t="shared" si="44"/>
        <v>0.13173284095941726</v>
      </c>
      <c r="K356" s="30">
        <f t="shared" si="44"/>
        <v>101.96121890258897</v>
      </c>
      <c r="L356" s="30">
        <f t="shared" si="44"/>
        <v>120.40381663690738</v>
      </c>
      <c r="M356" s="30">
        <f t="shared" si="44"/>
        <v>114.31775938458229</v>
      </c>
      <c r="N356" s="30">
        <f t="shared" si="44"/>
        <v>111.65675599720208</v>
      </c>
      <c r="O356" s="30">
        <f t="shared" si="44"/>
        <v>112.78965842945306</v>
      </c>
      <c r="P356" s="30">
        <f t="shared" si="44"/>
        <v>1.3436749777860562</v>
      </c>
      <c r="R356" s="30">
        <f>IF(J356=0,0,Agents($N$4,$N$5,J356,$N$3)/(1-$P$1))</f>
        <v>1.1764705882352942</v>
      </c>
      <c r="S356" s="30">
        <f>IF(K356=0,0,Agents($N$4,$N$5,K356,$N$3)/(1-$P$1))</f>
        <v>48.235294117647058</v>
      </c>
      <c r="T356" s="30">
        <f>IF(L356=0,0,Agents($N$4,$N$5,L356,$N$3)/(1-$P$1))</f>
        <v>55.294117647058826</v>
      </c>
      <c r="U356" s="30">
        <f>IF(M356=0,0,Agents($N$4,$N$5,M356,$N$3)/(1-$P$1))</f>
        <v>52.941176470588239</v>
      </c>
      <c r="V356" s="30">
        <f>IF(N356=0,0,Agents($N$4,$N$5,N356,$N$3)/(1-$P$1))</f>
        <v>51.764705882352942</v>
      </c>
      <c r="W356" s="30">
        <f>IF(O356=0,0,Agents($N$4,$N$5,O356,$N$3)/(1-$P$1))</f>
        <v>52.941176470588239</v>
      </c>
      <c r="X356" s="30">
        <f>IF(P356=0,0,Agents($N$4,$N$5,P356,$N$3)/(1-$P$1))</f>
        <v>2.3529411764705883</v>
      </c>
    </row>
    <row r="357" spans="1:24" x14ac:dyDescent="0.25">
      <c r="A357" s="7">
        <v>0.41666666666666669</v>
      </c>
      <c r="B357" s="56">
        <v>4.9019607843137254E-2</v>
      </c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>
        <v>7.4909747292418769E-2</v>
      </c>
      <c r="J357" s="24">
        <f t="shared" si="44"/>
        <v>0.13173284095941726</v>
      </c>
      <c r="K357" s="24">
        <f t="shared" si="44"/>
        <v>102.61988310738604</v>
      </c>
      <c r="L357" s="24">
        <f t="shared" si="44"/>
        <v>126.20006163912173</v>
      </c>
      <c r="M357" s="24">
        <f t="shared" si="44"/>
        <v>119.45534018199957</v>
      </c>
      <c r="N357" s="24">
        <f t="shared" si="44"/>
        <v>114.02794713447159</v>
      </c>
      <c r="O357" s="24">
        <f t="shared" si="44"/>
        <v>115.63508779417647</v>
      </c>
      <c r="P357" s="24">
        <f t="shared" si="44"/>
        <v>2.1867651599263267</v>
      </c>
      <c r="R357" s="24">
        <f>IF(J357=0,0,Agents($N$4,$N$5,J357,$N$3)/(1-$P$1))</f>
        <v>1.1764705882352942</v>
      </c>
      <c r="S357" s="24">
        <f>IF(K357=0,0,Agents($N$4,$N$5,K357,$N$3)/(1-$P$1))</f>
        <v>48.235294117647058</v>
      </c>
      <c r="T357" s="24">
        <f>IF(L357=0,0,Agents($N$4,$N$5,L357,$N$3)/(1-$P$1))</f>
        <v>58.82352941176471</v>
      </c>
      <c r="U357" s="24">
        <f>IF(M357=0,0,Agents($N$4,$N$5,M357,$N$3)/(1-$P$1))</f>
        <v>55.294117647058826</v>
      </c>
      <c r="V357" s="24">
        <f>IF(N357=0,0,Agents($N$4,$N$5,N357,$N$3)/(1-$P$1))</f>
        <v>52.941176470588239</v>
      </c>
      <c r="W357" s="24">
        <f>IF(O357=0,0,Agents($N$4,$N$5,O357,$N$3)/(1-$P$1))</f>
        <v>54.117647058823529</v>
      </c>
      <c r="X357" s="24">
        <f>IF(P357=0,0,Agents($N$4,$N$5,P357,$N$3)/(1-$P$1))</f>
        <v>2.3529411764705883</v>
      </c>
    </row>
    <row r="358" spans="1:24" x14ac:dyDescent="0.25">
      <c r="A358" s="8">
        <v>0.4375</v>
      </c>
      <c r="B358" s="59">
        <v>3.9215686274509803E-2</v>
      </c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>
        <v>6.6787003610108309E-2</v>
      </c>
      <c r="J358" s="30">
        <f t="shared" si="44"/>
        <v>0.1053862727675338</v>
      </c>
      <c r="K358" s="30">
        <f t="shared" si="44"/>
        <v>110.76097267867804</v>
      </c>
      <c r="L358" s="30">
        <f t="shared" si="44"/>
        <v>127.06949838945388</v>
      </c>
      <c r="M358" s="30">
        <f t="shared" si="44"/>
        <v>123.74983079727657</v>
      </c>
      <c r="N358" s="30">
        <f t="shared" si="44"/>
        <v>115.50335495321707</v>
      </c>
      <c r="O358" s="30">
        <f t="shared" si="44"/>
        <v>114.58122506650112</v>
      </c>
      <c r="P358" s="30">
        <f t="shared" si="44"/>
        <v>1.9496460461993759</v>
      </c>
      <c r="R358" s="30">
        <f>IF(J358=0,0,Agents($N$4,$N$5,J358,$N$3)/(1-$P$1))</f>
        <v>1.1764705882352942</v>
      </c>
      <c r="S358" s="30">
        <f>IF(K358=0,0,Agents($N$4,$N$5,K358,$N$3)/(1-$P$1))</f>
        <v>51.764705882352942</v>
      </c>
      <c r="T358" s="30">
        <f>IF(L358=0,0,Agents($N$4,$N$5,L358,$N$3)/(1-$P$1))</f>
        <v>58.82352941176471</v>
      </c>
      <c r="U358" s="30">
        <f>IF(M358=0,0,Agents($N$4,$N$5,M358,$N$3)/(1-$P$1))</f>
        <v>57.647058823529413</v>
      </c>
      <c r="V358" s="30">
        <f>IF(N358=0,0,Agents($N$4,$N$5,N358,$N$3)/(1-$P$1))</f>
        <v>54.117647058823529</v>
      </c>
      <c r="W358" s="30">
        <f>IF(O358=0,0,Agents($N$4,$N$5,O358,$N$3)/(1-$P$1))</f>
        <v>52.941176470588239</v>
      </c>
      <c r="X358" s="30">
        <f>IF(P358=0,0,Agents($N$4,$N$5,P358,$N$3)/(1-$P$1))</f>
        <v>2.3529411764705883</v>
      </c>
    </row>
    <row r="359" spans="1:24" x14ac:dyDescent="0.25">
      <c r="A359" s="7">
        <v>0.45833333333333331</v>
      </c>
      <c r="B359" s="56">
        <v>6.8627450980392163E-2</v>
      </c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>
        <v>6.4981949458483748E-2</v>
      </c>
      <c r="J359" s="24">
        <f t="shared" si="44"/>
        <v>0.18442597734318417</v>
      </c>
      <c r="K359" s="24">
        <f t="shared" si="44"/>
        <v>116.08297945343851</v>
      </c>
      <c r="L359" s="24">
        <f t="shared" si="44"/>
        <v>127.91258857159416</v>
      </c>
      <c r="M359" s="24">
        <f t="shared" si="44"/>
        <v>125.09350577506262</v>
      </c>
      <c r="N359" s="24">
        <f t="shared" si="44"/>
        <v>117.79550638591093</v>
      </c>
      <c r="O359" s="24">
        <f t="shared" si="44"/>
        <v>112.92139127041249</v>
      </c>
      <c r="P359" s="24">
        <f t="shared" si="44"/>
        <v>1.8969529098156086</v>
      </c>
      <c r="R359" s="24">
        <f>IF(J359=0,0,Agents($N$4,$N$5,J359,$N$3)/(1-$P$1))</f>
        <v>1.1764705882352942</v>
      </c>
      <c r="S359" s="24">
        <f>IF(K359=0,0,Agents($N$4,$N$5,K359,$N$3)/(1-$P$1))</f>
        <v>54.117647058823529</v>
      </c>
      <c r="T359" s="24">
        <f>IF(L359=0,0,Agents($N$4,$N$5,L359,$N$3)/(1-$P$1))</f>
        <v>58.82352941176471</v>
      </c>
      <c r="U359" s="24">
        <f>IF(M359=0,0,Agents($N$4,$N$5,M359,$N$3)/(1-$P$1))</f>
        <v>57.647058823529413</v>
      </c>
      <c r="V359" s="24">
        <f>IF(N359=0,0,Agents($N$4,$N$5,N359,$N$3)/(1-$P$1))</f>
        <v>54.117647058823529</v>
      </c>
      <c r="W359" s="24">
        <f>IF(O359=0,0,Agents($N$4,$N$5,O359,$N$3)/(1-$P$1))</f>
        <v>52.941176470588239</v>
      </c>
      <c r="X359" s="24">
        <f>IF(P359=0,0,Agents($N$4,$N$5,P359,$N$3)/(1-$P$1))</f>
        <v>2.3529411764705883</v>
      </c>
    </row>
    <row r="360" spans="1:24" x14ac:dyDescent="0.25">
      <c r="A360" s="8">
        <v>0.47916666666666669</v>
      </c>
      <c r="B360" s="59">
        <v>8.8235294117647065E-2</v>
      </c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>
        <v>7.2202166064981949E-2</v>
      </c>
      <c r="J360" s="30">
        <f t="shared" si="44"/>
        <v>0.23711911372695108</v>
      </c>
      <c r="K360" s="30">
        <f t="shared" si="44"/>
        <v>109.99692220111342</v>
      </c>
      <c r="L360" s="30">
        <f t="shared" si="44"/>
        <v>121.4576793645827</v>
      </c>
      <c r="M360" s="30">
        <f t="shared" si="44"/>
        <v>118.95475538635378</v>
      </c>
      <c r="N360" s="30">
        <f t="shared" si="44"/>
        <v>113.92256086170406</v>
      </c>
      <c r="O360" s="30">
        <f t="shared" si="44"/>
        <v>111.47233001985889</v>
      </c>
      <c r="P360" s="30">
        <f t="shared" si="44"/>
        <v>2.1077254553506766</v>
      </c>
      <c r="R360" s="30">
        <f>IF(J360=0,0,Agents($N$4,$N$5,J360,$N$3)/(1-$P$1))</f>
        <v>1.1764705882352942</v>
      </c>
      <c r="S360" s="30">
        <f>IF(K360=0,0,Agents($N$4,$N$5,K360,$N$3)/(1-$P$1))</f>
        <v>51.764705882352942</v>
      </c>
      <c r="T360" s="30">
        <f>IF(L360=0,0,Agents($N$4,$N$5,L360,$N$3)/(1-$P$1))</f>
        <v>56.470588235294116</v>
      </c>
      <c r="U360" s="30">
        <f>IF(M360=0,0,Agents($N$4,$N$5,M360,$N$3)/(1-$P$1))</f>
        <v>55.294117647058826</v>
      </c>
      <c r="V360" s="30">
        <f>IF(N360=0,0,Agents($N$4,$N$5,N360,$N$3)/(1-$P$1))</f>
        <v>52.941176470588239</v>
      </c>
      <c r="W360" s="30">
        <f>IF(O360=0,0,Agents($N$4,$N$5,O360,$N$3)/(1-$P$1))</f>
        <v>51.764705882352942</v>
      </c>
      <c r="X360" s="30">
        <f>IF(P360=0,0,Agents($N$4,$N$5,P360,$N$3)/(1-$P$1))</f>
        <v>2.3529411764705883</v>
      </c>
    </row>
    <row r="361" spans="1:24" x14ac:dyDescent="0.25">
      <c r="A361" s="7">
        <v>0.5</v>
      </c>
      <c r="B361" s="56">
        <v>8.8235294117647065E-2</v>
      </c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>
        <v>6.3176895306859202E-2</v>
      </c>
      <c r="J361" s="24">
        <f t="shared" si="44"/>
        <v>0.23711911372695108</v>
      </c>
      <c r="K361" s="24">
        <f t="shared" si="44"/>
        <v>103.3312404485669</v>
      </c>
      <c r="L361" s="24">
        <f t="shared" si="44"/>
        <v>114.89738388480372</v>
      </c>
      <c r="M361" s="24">
        <f t="shared" si="44"/>
        <v>111.65675599720205</v>
      </c>
      <c r="N361" s="24">
        <f t="shared" si="44"/>
        <v>106.88802715447117</v>
      </c>
      <c r="O361" s="24">
        <f t="shared" si="44"/>
        <v>102.11929831174027</v>
      </c>
      <c r="P361" s="24">
        <f t="shared" si="44"/>
        <v>1.8442597734318418</v>
      </c>
      <c r="R361" s="24">
        <f>IF(J361=0,0,Agents($N$4,$N$5,J361,$N$3)/(1-$P$1))</f>
        <v>1.1764705882352942</v>
      </c>
      <c r="S361" s="24">
        <f>IF(K361=0,0,Agents($N$4,$N$5,K361,$N$3)/(1-$P$1))</f>
        <v>48.235294117647058</v>
      </c>
      <c r="T361" s="24">
        <f>IF(L361=0,0,Agents($N$4,$N$5,L361,$N$3)/(1-$P$1))</f>
        <v>52.941176470588239</v>
      </c>
      <c r="U361" s="24">
        <f>IF(M361=0,0,Agents($N$4,$N$5,M361,$N$3)/(1-$P$1))</f>
        <v>51.764705882352942</v>
      </c>
      <c r="V361" s="24">
        <f>IF(N361=0,0,Agents($N$4,$N$5,N361,$N$3)/(1-$P$1))</f>
        <v>49.411764705882355</v>
      </c>
      <c r="W361" s="24">
        <f>IF(O361=0,0,Agents($N$4,$N$5,O361,$N$3)/(1-$P$1))</f>
        <v>48.235294117647058</v>
      </c>
      <c r="X361" s="24">
        <f>IF(P361=0,0,Agents($N$4,$N$5,P361,$N$3)/(1-$P$1))</f>
        <v>2.3529411764705883</v>
      </c>
    </row>
    <row r="362" spans="1:24" x14ac:dyDescent="0.25">
      <c r="A362" s="8">
        <v>0.52083333333333337</v>
      </c>
      <c r="B362" s="59">
        <v>2.9411764705882353E-2</v>
      </c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>
        <v>5.5054151624548735E-2</v>
      </c>
      <c r="J362" s="30">
        <f t="shared" si="44"/>
        <v>7.9039704575650349E-2</v>
      </c>
      <c r="K362" s="30">
        <f t="shared" si="44"/>
        <v>101.03908901587306</v>
      </c>
      <c r="L362" s="30">
        <f t="shared" si="44"/>
        <v>111.15617120155628</v>
      </c>
      <c r="M362" s="30">
        <f t="shared" si="44"/>
        <v>113.15851038413942</v>
      </c>
      <c r="N362" s="30">
        <f t="shared" si="44"/>
        <v>103.93721151698023</v>
      </c>
      <c r="O362" s="30">
        <f t="shared" si="44"/>
        <v>98.299045923917163</v>
      </c>
      <c r="P362" s="30">
        <f t="shared" si="44"/>
        <v>1.6071406597048907</v>
      </c>
      <c r="R362" s="30">
        <f>IF(J362=0,0,Agents($N$4,$N$5,J362,$N$3)/(1-$P$1))</f>
        <v>1.1764705882352942</v>
      </c>
      <c r="S362" s="30">
        <f>IF(K362=0,0,Agents($N$4,$N$5,K362,$N$3)/(1-$P$1))</f>
        <v>47.058823529411768</v>
      </c>
      <c r="T362" s="30">
        <f>IF(L362=0,0,Agents($N$4,$N$5,L362,$N$3)/(1-$P$1))</f>
        <v>51.764705882352942</v>
      </c>
      <c r="U362" s="30">
        <f>IF(M362=0,0,Agents($N$4,$N$5,M362,$N$3)/(1-$P$1))</f>
        <v>52.941176470588239</v>
      </c>
      <c r="V362" s="30">
        <f>IF(N362=0,0,Agents($N$4,$N$5,N362,$N$3)/(1-$P$1))</f>
        <v>48.235294117647058</v>
      </c>
      <c r="W362" s="30">
        <f>IF(O362=0,0,Agents($N$4,$N$5,O362,$N$3)/(1-$P$1))</f>
        <v>45.882352941176471</v>
      </c>
      <c r="X362" s="30">
        <f>IF(P362=0,0,Agents($N$4,$N$5,P362,$N$3)/(1-$P$1))</f>
        <v>2.3529411764705883</v>
      </c>
    </row>
    <row r="363" spans="1:24" x14ac:dyDescent="0.25">
      <c r="A363" s="7">
        <v>0.54166666666666663</v>
      </c>
      <c r="B363" s="56">
        <v>1.9607843137254902E-2</v>
      </c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>
        <v>4.6931407942238268E-2</v>
      </c>
      <c r="J363" s="24">
        <f t="shared" si="44"/>
        <v>5.2693136383766902E-2</v>
      </c>
      <c r="K363" s="24">
        <f t="shared" si="44"/>
        <v>101.35524783417566</v>
      </c>
      <c r="L363" s="24">
        <f t="shared" si="44"/>
        <v>111.12982463336439</v>
      </c>
      <c r="M363" s="24">
        <f t="shared" si="44"/>
        <v>111.07713149698063</v>
      </c>
      <c r="N363" s="24">
        <f t="shared" si="44"/>
        <v>106.70360117712799</v>
      </c>
      <c r="O363" s="24">
        <f t="shared" si="44"/>
        <v>95.980547923031423</v>
      </c>
      <c r="P363" s="24">
        <f t="shared" si="44"/>
        <v>1.3700215459779397</v>
      </c>
      <c r="R363" s="24">
        <f>IF(J363=0,0,Agents($N$4,$N$5,J363,$N$3)/(1-$P$1))</f>
        <v>1.1764705882352942</v>
      </c>
      <c r="S363" s="24">
        <f>IF(K363=0,0,Agents($N$4,$N$5,K363,$N$3)/(1-$P$1))</f>
        <v>47.058823529411768</v>
      </c>
      <c r="T363" s="24">
        <f>IF(L363=0,0,Agents($N$4,$N$5,L363,$N$3)/(1-$P$1))</f>
        <v>51.764705882352942</v>
      </c>
      <c r="U363" s="24">
        <f>IF(M363=0,0,Agents($N$4,$N$5,M363,$N$3)/(1-$P$1))</f>
        <v>51.764705882352942</v>
      </c>
      <c r="V363" s="24">
        <f>IF(N363=0,0,Agents($N$4,$N$5,N363,$N$3)/(1-$P$1))</f>
        <v>49.411764705882355</v>
      </c>
      <c r="W363" s="24">
        <f>IF(O363=0,0,Agents($N$4,$N$5,O363,$N$3)/(1-$P$1))</f>
        <v>45.882352941176471</v>
      </c>
      <c r="X363" s="24">
        <f>IF(P363=0,0,Agents($N$4,$N$5,P363,$N$3)/(1-$P$1))</f>
        <v>2.3529411764705883</v>
      </c>
    </row>
    <row r="364" spans="1:24" x14ac:dyDescent="0.25">
      <c r="A364" s="8">
        <v>0.5625</v>
      </c>
      <c r="B364" s="59">
        <v>3.9215686274509803E-2</v>
      </c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>
        <v>5.4151624548736461E-2</v>
      </c>
      <c r="J364" s="30">
        <f t="shared" si="44"/>
        <v>0.1053862727675338</v>
      </c>
      <c r="K364" s="30">
        <f t="shared" si="44"/>
        <v>105.43896590391758</v>
      </c>
      <c r="L364" s="30">
        <f t="shared" si="44"/>
        <v>114.84469074841995</v>
      </c>
      <c r="M364" s="30">
        <f t="shared" si="44"/>
        <v>111.73579570177772</v>
      </c>
      <c r="N364" s="30">
        <f t="shared" si="44"/>
        <v>108.28439526864099</v>
      </c>
      <c r="O364" s="30">
        <f t="shared" si="44"/>
        <v>100.69658362937855</v>
      </c>
      <c r="P364" s="30">
        <f t="shared" si="44"/>
        <v>1.5807940915130072</v>
      </c>
      <c r="R364" s="30">
        <f>IF(J364=0,0,Agents($N$4,$N$5,J364,$N$3)/(1-$P$1))</f>
        <v>1.1764705882352942</v>
      </c>
      <c r="S364" s="30">
        <f>IF(K364=0,0,Agents($N$4,$N$5,K364,$N$3)/(1-$P$1))</f>
        <v>49.411764705882355</v>
      </c>
      <c r="T364" s="30">
        <f>IF(L364=0,0,Agents($N$4,$N$5,L364,$N$3)/(1-$P$1))</f>
        <v>52.941176470588239</v>
      </c>
      <c r="U364" s="30">
        <f>IF(M364=0,0,Agents($N$4,$N$5,M364,$N$3)/(1-$P$1))</f>
        <v>51.764705882352942</v>
      </c>
      <c r="V364" s="30">
        <f>IF(N364=0,0,Agents($N$4,$N$5,N364,$N$3)/(1-$P$1))</f>
        <v>50.588235294117645</v>
      </c>
      <c r="W364" s="30">
        <f>IF(O364=0,0,Agents($N$4,$N$5,O364,$N$3)/(1-$P$1))</f>
        <v>47.058823529411768</v>
      </c>
      <c r="X364" s="30">
        <f>IF(P364=0,0,Agents($N$4,$N$5,P364,$N$3)/(1-$P$1))</f>
        <v>2.3529411764705883</v>
      </c>
    </row>
    <row r="365" spans="1:24" x14ac:dyDescent="0.25">
      <c r="A365" s="7">
        <v>0.58333333333333337</v>
      </c>
      <c r="B365" s="56">
        <v>2.9411764705882353E-2</v>
      </c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>
        <v>4.9638989169675088E-2</v>
      </c>
      <c r="J365" s="24">
        <f t="shared" si="44"/>
        <v>7.9039704575650349E-2</v>
      </c>
      <c r="K365" s="24">
        <f t="shared" si="44"/>
        <v>107.99458301853028</v>
      </c>
      <c r="L365" s="24">
        <f t="shared" si="44"/>
        <v>120.48285634148303</v>
      </c>
      <c r="M365" s="24">
        <f t="shared" si="44"/>
        <v>118.63859656805118</v>
      </c>
      <c r="N365" s="24">
        <f t="shared" si="44"/>
        <v>112.23638049742351</v>
      </c>
      <c r="O365" s="24">
        <f t="shared" si="44"/>
        <v>103.43662672133443</v>
      </c>
      <c r="P365" s="24">
        <f t="shared" si="44"/>
        <v>1.44906125055359</v>
      </c>
      <c r="R365" s="24">
        <f>IF(J365=0,0,Agents($N$4,$N$5,J365,$N$3)/(1-$P$1))</f>
        <v>1.1764705882352942</v>
      </c>
      <c r="S365" s="24">
        <f>IF(K365=0,0,Agents($N$4,$N$5,K365,$N$3)/(1-$P$1))</f>
        <v>50.588235294117645</v>
      </c>
      <c r="T365" s="24">
        <f>IF(L365=0,0,Agents($N$4,$N$5,L365,$N$3)/(1-$P$1))</f>
        <v>55.294117647058826</v>
      </c>
      <c r="U365" s="24">
        <f>IF(M365=0,0,Agents($N$4,$N$5,M365,$N$3)/(1-$P$1))</f>
        <v>55.294117647058826</v>
      </c>
      <c r="V365" s="24">
        <f>IF(N365=0,0,Agents($N$4,$N$5,N365,$N$3)/(1-$P$1))</f>
        <v>51.764705882352942</v>
      </c>
      <c r="W365" s="24">
        <f>IF(O365=0,0,Agents($N$4,$N$5,O365,$N$3)/(1-$P$1))</f>
        <v>48.235294117647058</v>
      </c>
      <c r="X365" s="24">
        <f>IF(P365=0,0,Agents($N$4,$N$5,P365,$N$3)/(1-$P$1))</f>
        <v>2.3529411764705883</v>
      </c>
    </row>
    <row r="366" spans="1:24" x14ac:dyDescent="0.25">
      <c r="A366" s="8">
        <v>0.60416666666666663</v>
      </c>
      <c r="B366" s="59">
        <v>5.8823529411764705E-2</v>
      </c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>
        <v>4.3321299638989168E-2</v>
      </c>
      <c r="J366" s="30">
        <f t="shared" si="44"/>
        <v>0.1580794091513007</v>
      </c>
      <c r="K366" s="30">
        <f t="shared" si="44"/>
        <v>109.75980308738647</v>
      </c>
      <c r="L366" s="30">
        <f t="shared" si="44"/>
        <v>120.64093575063433</v>
      </c>
      <c r="M366" s="30">
        <f t="shared" si="44"/>
        <v>119.19187450008073</v>
      </c>
      <c r="N366" s="30">
        <f t="shared" si="44"/>
        <v>115.29258240768199</v>
      </c>
      <c r="O366" s="30">
        <f t="shared" si="44"/>
        <v>103.6473992668695</v>
      </c>
      <c r="P366" s="30">
        <f t="shared" si="44"/>
        <v>1.2646352732104058</v>
      </c>
      <c r="R366" s="30">
        <f>IF(J366=0,0,Agents($N$4,$N$5,J366,$N$3)/(1-$P$1))</f>
        <v>1.1764705882352942</v>
      </c>
      <c r="S366" s="30">
        <f>IF(K366=0,0,Agents($N$4,$N$5,K366,$N$3)/(1-$P$1))</f>
        <v>51.764705882352942</v>
      </c>
      <c r="T366" s="30">
        <f>IF(L366=0,0,Agents($N$4,$N$5,L366,$N$3)/(1-$P$1))</f>
        <v>56.470588235294116</v>
      </c>
      <c r="U366" s="30">
        <f>IF(M366=0,0,Agents($N$4,$N$5,M366,$N$3)/(1-$P$1))</f>
        <v>55.294117647058826</v>
      </c>
      <c r="V366" s="30">
        <f>IF(N366=0,0,Agents($N$4,$N$5,N366,$N$3)/(1-$P$1))</f>
        <v>54.117647058823529</v>
      </c>
      <c r="W366" s="30">
        <f>IF(O366=0,0,Agents($N$4,$N$5,O366,$N$3)/(1-$P$1))</f>
        <v>48.235294117647058</v>
      </c>
      <c r="X366" s="30">
        <f>IF(P366=0,0,Agents($N$4,$N$5,P366,$N$3)/(1-$P$1))</f>
        <v>2.3529411764705883</v>
      </c>
    </row>
    <row r="367" spans="1:24" x14ac:dyDescent="0.25">
      <c r="A367" s="7">
        <v>0.625</v>
      </c>
      <c r="B367" s="56">
        <v>4.9019607843137254E-2</v>
      </c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>
        <v>5.5054151624548735E-2</v>
      </c>
      <c r="J367" s="24">
        <f t="shared" si="44"/>
        <v>0.13173284095941726</v>
      </c>
      <c r="K367" s="24">
        <f t="shared" si="44"/>
        <v>108.62690065513549</v>
      </c>
      <c r="L367" s="24">
        <f t="shared" si="44"/>
        <v>122.80135434236877</v>
      </c>
      <c r="M367" s="24">
        <f t="shared" si="44"/>
        <v>116.55721768089239</v>
      </c>
      <c r="N367" s="24">
        <f t="shared" si="44"/>
        <v>116.26740543078169</v>
      </c>
      <c r="O367" s="24">
        <f t="shared" si="44"/>
        <v>100.35407824288407</v>
      </c>
      <c r="P367" s="24">
        <f t="shared" si="44"/>
        <v>1.6071406597048907</v>
      </c>
      <c r="R367" s="24">
        <f>IF(J367=0,0,Agents($N$4,$N$5,J367,$N$3)/(1-$P$1))</f>
        <v>1.1764705882352942</v>
      </c>
      <c r="S367" s="24">
        <f>IF(K367=0,0,Agents($N$4,$N$5,K367,$N$3)/(1-$P$1))</f>
        <v>50.588235294117645</v>
      </c>
      <c r="T367" s="24">
        <f>IF(L367=0,0,Agents($N$4,$N$5,L367,$N$3)/(1-$P$1))</f>
        <v>56.470588235294116</v>
      </c>
      <c r="U367" s="24">
        <f>IF(M367=0,0,Agents($N$4,$N$5,M367,$N$3)/(1-$P$1))</f>
        <v>54.117647058823529</v>
      </c>
      <c r="V367" s="24">
        <f>IF(N367=0,0,Agents($N$4,$N$5,N367,$N$3)/(1-$P$1))</f>
        <v>54.117647058823529</v>
      </c>
      <c r="W367" s="24">
        <f>IF(O367=0,0,Agents($N$4,$N$5,O367,$N$3)/(1-$P$1))</f>
        <v>47.058823529411768</v>
      </c>
      <c r="X367" s="24">
        <f>IF(P367=0,0,Agents($N$4,$N$5,P367,$N$3)/(1-$P$1))</f>
        <v>2.3529411764705883</v>
      </c>
    </row>
    <row r="368" spans="1:24" x14ac:dyDescent="0.25">
      <c r="A368" s="8">
        <v>0.64583333333333337</v>
      </c>
      <c r="B368" s="59">
        <v>2.9411764705882353E-2</v>
      </c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>
        <v>5.1444043321299641E-2</v>
      </c>
      <c r="J368" s="30">
        <f t="shared" si="44"/>
        <v>7.9039704575650349E-2</v>
      </c>
      <c r="K368" s="30">
        <f t="shared" si="44"/>
        <v>106.54552176797669</v>
      </c>
      <c r="L368" s="30">
        <f t="shared" si="44"/>
        <v>116.47817797631674</v>
      </c>
      <c r="M368" s="30">
        <f t="shared" si="44"/>
        <v>113.00043097498813</v>
      </c>
      <c r="N368" s="30">
        <f t="shared" si="44"/>
        <v>106.28205608605785</v>
      </c>
      <c r="O368" s="30">
        <f t="shared" si="44"/>
        <v>90.632194580079073</v>
      </c>
      <c r="P368" s="30">
        <f t="shared" si="44"/>
        <v>1.5017543869373571</v>
      </c>
      <c r="R368" s="30">
        <f>IF(J368=0,0,Agents($N$4,$N$5,J368,$N$3)/(1-$P$1))</f>
        <v>1.1764705882352942</v>
      </c>
      <c r="S368" s="30">
        <f>IF(K368=0,0,Agents($N$4,$N$5,K368,$N$3)/(1-$P$1))</f>
        <v>49.411764705882355</v>
      </c>
      <c r="T368" s="30">
        <f>IF(L368=0,0,Agents($N$4,$N$5,L368,$N$3)/(1-$P$1))</f>
        <v>54.117647058823529</v>
      </c>
      <c r="U368" s="30">
        <f>IF(M368=0,0,Agents($N$4,$N$5,M368,$N$3)/(1-$P$1))</f>
        <v>52.941176470588239</v>
      </c>
      <c r="V368" s="30">
        <f>IF(N368=0,0,Agents($N$4,$N$5,N368,$N$3)/(1-$P$1))</f>
        <v>49.411764705882355</v>
      </c>
      <c r="W368" s="30">
        <f>IF(O368=0,0,Agents($N$4,$N$5,O368,$N$3)/(1-$P$1))</f>
        <v>43.529411764705884</v>
      </c>
      <c r="X368" s="30">
        <f>IF(P368=0,0,Agents($N$4,$N$5,P368,$N$3)/(1-$P$1))</f>
        <v>2.3529411764705883</v>
      </c>
    </row>
    <row r="369" spans="1:24" x14ac:dyDescent="0.25">
      <c r="A369" s="7">
        <v>0.66666666666666663</v>
      </c>
      <c r="B369" s="56">
        <v>2.9411764705882353E-2</v>
      </c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>
        <v>4.3321299638989168E-2</v>
      </c>
      <c r="J369" s="24">
        <f t="shared" si="44"/>
        <v>7.9039704575650349E-2</v>
      </c>
      <c r="K369" s="24">
        <f t="shared" si="44"/>
        <v>94.636872945245358</v>
      </c>
      <c r="L369" s="24">
        <f t="shared" si="44"/>
        <v>100.67023706118665</v>
      </c>
      <c r="M369" s="24">
        <f t="shared" si="44"/>
        <v>97.614035150928189</v>
      </c>
      <c r="N369" s="24">
        <f t="shared" si="44"/>
        <v>95.111111172699282</v>
      </c>
      <c r="O369" s="24">
        <f t="shared" si="44"/>
        <v>75.166759051443492</v>
      </c>
      <c r="P369" s="24">
        <f t="shared" si="44"/>
        <v>1.2646352732104058</v>
      </c>
      <c r="R369" s="24">
        <f>IF(J369=0,0,Agents($N$4,$N$5,J369,$N$3)/(1-$P$1))</f>
        <v>1.1764705882352942</v>
      </c>
      <c r="S369" s="24">
        <f>IF(K369=0,0,Agents($N$4,$N$5,K369,$N$3)/(1-$P$1))</f>
        <v>44.705882352941181</v>
      </c>
      <c r="T369" s="24">
        <f>IF(L369=0,0,Agents($N$4,$N$5,L369,$N$3)/(1-$P$1))</f>
        <v>47.058823529411768</v>
      </c>
      <c r="U369" s="24">
        <f>IF(M369=0,0,Agents($N$4,$N$5,M369,$N$3)/(1-$P$1))</f>
        <v>45.882352941176471</v>
      </c>
      <c r="V369" s="24">
        <f>IF(N369=0,0,Agents($N$4,$N$5,N369,$N$3)/(1-$P$1))</f>
        <v>44.705882352941181</v>
      </c>
      <c r="W369" s="24">
        <f>IF(O369=0,0,Agents($N$4,$N$5,O369,$N$3)/(1-$P$1))</f>
        <v>36.470588235294116</v>
      </c>
      <c r="X369" s="24">
        <f>IF(P369=0,0,Agents($N$4,$N$5,P369,$N$3)/(1-$P$1))</f>
        <v>2.3529411764705883</v>
      </c>
    </row>
    <row r="370" spans="1:24" x14ac:dyDescent="0.25">
      <c r="A370" s="8">
        <v>0.6875</v>
      </c>
      <c r="B370" s="59">
        <v>1.9607843137254902E-2</v>
      </c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>
        <v>3.6101083032490974E-2</v>
      </c>
      <c r="J370" s="30">
        <f t="shared" si="44"/>
        <v>5.2693136383766902E-2</v>
      </c>
      <c r="K370" s="30">
        <f t="shared" si="44"/>
        <v>77.30083107498605</v>
      </c>
      <c r="L370" s="30">
        <f t="shared" si="44"/>
        <v>80.620498667163346</v>
      </c>
      <c r="M370" s="30">
        <f t="shared" si="44"/>
        <v>78.012188416166907</v>
      </c>
      <c r="N370" s="30">
        <f t="shared" si="44"/>
        <v>72.057864004801246</v>
      </c>
      <c r="O370" s="30">
        <f t="shared" si="44"/>
        <v>55.248753498379607</v>
      </c>
      <c r="P370" s="30">
        <f t="shared" si="44"/>
        <v>1.0538627276753383</v>
      </c>
      <c r="R370" s="30">
        <f>IF(J370=0,0,Agents($N$4,$N$5,J370,$N$3)/(1-$P$1))</f>
        <v>1.1764705882352942</v>
      </c>
      <c r="S370" s="30">
        <f>IF(K370=0,0,Agents($N$4,$N$5,K370,$N$3)/(1-$P$1))</f>
        <v>37.647058823529413</v>
      </c>
      <c r="T370" s="30">
        <f>IF(L370=0,0,Agents($N$4,$N$5,L370,$N$3)/(1-$P$1))</f>
        <v>38.82352941176471</v>
      </c>
      <c r="U370" s="30">
        <f>IF(M370=0,0,Agents($N$4,$N$5,M370,$N$3)/(1-$P$1))</f>
        <v>37.647058823529413</v>
      </c>
      <c r="V370" s="30">
        <f>IF(N370=0,0,Agents($N$4,$N$5,N370,$N$3)/(1-$P$1))</f>
        <v>35.294117647058826</v>
      </c>
      <c r="W370" s="30">
        <f>IF(O370=0,0,Agents($N$4,$N$5,O370,$N$3)/(1-$P$1))</f>
        <v>27.058823529411764</v>
      </c>
      <c r="X370" s="30">
        <f>IF(P370=0,0,Agents($N$4,$N$5,P370,$N$3)/(1-$P$1))</f>
        <v>2.3529411764705883</v>
      </c>
    </row>
    <row r="371" spans="1:24" x14ac:dyDescent="0.25">
      <c r="A371" s="7">
        <v>0.70833333333333337</v>
      </c>
      <c r="B371" s="56">
        <v>4.9019607843137254E-2</v>
      </c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>
        <v>3.0685920577617327E-2</v>
      </c>
      <c r="J371" s="24">
        <f t="shared" si="44"/>
        <v>0.13173284095941726</v>
      </c>
      <c r="K371" s="24">
        <f t="shared" si="44"/>
        <v>41.680270879559629</v>
      </c>
      <c r="L371" s="24">
        <f t="shared" si="44"/>
        <v>43.708956630334647</v>
      </c>
      <c r="M371" s="24">
        <f t="shared" si="44"/>
        <v>42.707787039043076</v>
      </c>
      <c r="N371" s="24">
        <f t="shared" si="44"/>
        <v>40.626408151884284</v>
      </c>
      <c r="O371" s="24">
        <f t="shared" si="44"/>
        <v>28.506986783617897</v>
      </c>
      <c r="P371" s="24">
        <f t="shared" si="44"/>
        <v>0.89578331852403748</v>
      </c>
      <c r="R371" s="24">
        <f>IF(J371=0,0,Agents($N$4,$N$5,J371,$N$3)/(1-$P$1))</f>
        <v>1.1764705882352942</v>
      </c>
      <c r="S371" s="24">
        <f>IF(K371=0,0,Agents($N$4,$N$5,K371,$N$3)/(1-$P$1))</f>
        <v>21.176470588235293</v>
      </c>
      <c r="T371" s="24">
        <f>IF(L371=0,0,Agents($N$4,$N$5,L371,$N$3)/(1-$P$1))</f>
        <v>22.352941176470591</v>
      </c>
      <c r="U371" s="24">
        <f>IF(M371=0,0,Agents($N$4,$N$5,M371,$N$3)/(1-$P$1))</f>
        <v>22.352941176470591</v>
      </c>
      <c r="V371" s="24">
        <f>IF(N371=0,0,Agents($N$4,$N$5,N371,$N$3)/(1-$P$1))</f>
        <v>21.176470588235293</v>
      </c>
      <c r="W371" s="24">
        <f>IF(O371=0,0,Agents($N$4,$N$5,O371,$N$3)/(1-$P$1))</f>
        <v>15.294117647058824</v>
      </c>
      <c r="X371" s="24">
        <f>IF(P371=0,0,Agents($N$4,$N$5,P371,$N$3)/(1-$P$1))</f>
        <v>2.3529411764705883</v>
      </c>
    </row>
    <row r="372" spans="1:24" x14ac:dyDescent="0.25">
      <c r="A372" s="8">
        <v>0.72916666666666663</v>
      </c>
      <c r="B372" s="59">
        <v>9.8039215686274508E-2</v>
      </c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>
        <v>2.6173285198555957E-2</v>
      </c>
      <c r="J372" s="30">
        <f t="shared" si="44"/>
        <v>0.26346568191883452</v>
      </c>
      <c r="K372" s="30">
        <f t="shared" si="44"/>
        <v>24.923853509521749</v>
      </c>
      <c r="L372" s="30">
        <f t="shared" si="44"/>
        <v>25.424438305167531</v>
      </c>
      <c r="M372" s="30">
        <f t="shared" si="44"/>
        <v>24.739427532178563</v>
      </c>
      <c r="N372" s="30">
        <f t="shared" si="44"/>
        <v>22.921514326938603</v>
      </c>
      <c r="O372" s="30">
        <f t="shared" si="44"/>
        <v>17.283348733875545</v>
      </c>
      <c r="P372" s="30">
        <f t="shared" si="44"/>
        <v>0.76405047756462019</v>
      </c>
      <c r="R372" s="30">
        <f>IF(J372=0,0,Agents($N$4,$N$5,J372,$N$3)/(1-$P$1))</f>
        <v>1.1764705882352942</v>
      </c>
      <c r="S372" s="30">
        <f>IF(K372=0,0,Agents($N$4,$N$5,K372,$N$3)/(1-$P$1))</f>
        <v>14.117647058823529</v>
      </c>
      <c r="T372" s="30">
        <f>IF(L372=0,0,Agents($N$4,$N$5,L372,$N$3)/(1-$P$1))</f>
        <v>14.117647058823529</v>
      </c>
      <c r="U372" s="30">
        <f>IF(M372=0,0,Agents($N$4,$N$5,M372,$N$3)/(1-$P$1))</f>
        <v>14.117647058823529</v>
      </c>
      <c r="V372" s="30">
        <f>IF(N372=0,0,Agents($N$4,$N$5,N372,$N$3)/(1-$P$1))</f>
        <v>12.941176470588236</v>
      </c>
      <c r="W372" s="30">
        <f>IF(O372=0,0,Agents($N$4,$N$5,O372,$N$3)/(1-$P$1))</f>
        <v>10.588235294117647</v>
      </c>
      <c r="X372" s="30">
        <f>IF(P372=0,0,Agents($N$4,$N$5,P372,$N$3)/(1-$P$1))</f>
        <v>2.3529411764705883</v>
      </c>
    </row>
    <row r="373" spans="1:24" x14ac:dyDescent="0.25">
      <c r="A373" s="7">
        <v>0.75</v>
      </c>
      <c r="B373" s="56">
        <v>1.9607843137254902E-2</v>
      </c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>
        <v>1.444043321299639E-2</v>
      </c>
      <c r="J373" s="24">
        <f t="shared" si="44"/>
        <v>5.2693136383766902E-2</v>
      </c>
      <c r="K373" s="24">
        <f t="shared" si="44"/>
        <v>9.6955370946131119</v>
      </c>
      <c r="L373" s="24">
        <f t="shared" si="44"/>
        <v>10.011695912915711</v>
      </c>
      <c r="M373" s="24">
        <f t="shared" si="44"/>
        <v>9.4320714126942757</v>
      </c>
      <c r="N373" s="24">
        <f t="shared" si="44"/>
        <v>8.3255155486351704</v>
      </c>
      <c r="O373" s="24">
        <f t="shared" si="44"/>
        <v>7.0345337072328817</v>
      </c>
      <c r="P373" s="24">
        <f t="shared" si="44"/>
        <v>0.42154509107013527</v>
      </c>
      <c r="R373" s="24">
        <f>IF(J373=0,0,Agents($N$4,$N$5,J373,$N$3)/(1-$P$1))</f>
        <v>1.1764705882352942</v>
      </c>
      <c r="S373" s="24">
        <f>IF(K373=0,0,Agents($N$4,$N$5,K373,$N$3)/(1-$P$1))</f>
        <v>7.0588235294117645</v>
      </c>
      <c r="T373" s="24">
        <f>IF(L373=0,0,Agents($N$4,$N$5,L373,$N$3)/(1-$P$1))</f>
        <v>7.0588235294117645</v>
      </c>
      <c r="U373" s="24">
        <f>IF(M373=0,0,Agents($N$4,$N$5,M373,$N$3)/(1-$P$1))</f>
        <v>7.0588235294117645</v>
      </c>
      <c r="V373" s="24">
        <f>IF(N373=0,0,Agents($N$4,$N$5,N373,$N$3)/(1-$P$1))</f>
        <v>5.882352941176471</v>
      </c>
      <c r="W373" s="24">
        <f>IF(O373=0,0,Agents($N$4,$N$5,O373,$N$3)/(1-$P$1))</f>
        <v>5.882352941176471</v>
      </c>
      <c r="X373" s="24">
        <f>IF(P373=0,0,Agents($N$4,$N$5,P373,$N$3)/(1-$P$1))</f>
        <v>1.1764705882352942</v>
      </c>
    </row>
    <row r="374" spans="1:24" x14ac:dyDescent="0.25">
      <c r="A374" s="8">
        <v>0.77083333333333337</v>
      </c>
      <c r="B374" s="59">
        <v>0</v>
      </c>
      <c r="C374" s="60">
        <v>2.1615390157792348E-3</v>
      </c>
      <c r="D374" s="60">
        <v>1.9276677773096907E-3</v>
      </c>
      <c r="E374" s="60">
        <v>1.7685203379838867E-3</v>
      </c>
      <c r="F374" s="60">
        <v>1.9431122870845047E-3</v>
      </c>
      <c r="G374" s="60">
        <v>1.5087462468069851E-3</v>
      </c>
      <c r="H374" s="61">
        <v>4.5126353790613718E-3</v>
      </c>
      <c r="J374" s="30">
        <f t="shared" si="44"/>
        <v>0</v>
      </c>
      <c r="K374" s="30">
        <f t="shared" si="44"/>
        <v>3.9519852287825179</v>
      </c>
      <c r="L374" s="30">
        <f t="shared" si="44"/>
        <v>3.978331796974401</v>
      </c>
      <c r="M374" s="30">
        <f t="shared" si="44"/>
        <v>3.5567867059042659</v>
      </c>
      <c r="N374" s="30">
        <f t="shared" si="44"/>
        <v>3.7148661150555671</v>
      </c>
      <c r="O374" s="30">
        <f t="shared" si="44"/>
        <v>2.6610033873802288</v>
      </c>
      <c r="P374" s="30">
        <f t="shared" si="44"/>
        <v>0.13173284095941729</v>
      </c>
      <c r="R374" s="30">
        <f>IF(J374=0,0,Agents($N$4,$N$5,J374,$N$3)/(1-$P$1))</f>
        <v>0</v>
      </c>
      <c r="S374" s="30">
        <f>IF(K374=0,0,Agents($N$4,$N$5,K374,$N$3)/(1-$P$1))</f>
        <v>3.5294117647058822</v>
      </c>
      <c r="T374" s="30">
        <f>IF(L374=0,0,Agents($N$4,$N$5,L374,$N$3)/(1-$P$1))</f>
        <v>3.5294117647058822</v>
      </c>
      <c r="U374" s="30">
        <f>IF(M374=0,0,Agents($N$4,$N$5,M374,$N$3)/(1-$P$1))</f>
        <v>3.5294117647058822</v>
      </c>
      <c r="V374" s="30">
        <f>IF(N374=0,0,Agents($N$4,$N$5,N374,$N$3)/(1-$P$1))</f>
        <v>3.5294117647058822</v>
      </c>
      <c r="W374" s="30">
        <f>IF(O374=0,0,Agents($N$4,$N$5,O374,$N$3)/(1-$P$1))</f>
        <v>3.5294117647058822</v>
      </c>
      <c r="X374" s="30">
        <f>IF(P374=0,0,Agents($N$4,$N$5,P374,$N$3)/(1-$P$1))</f>
        <v>1.1764705882352942</v>
      </c>
    </row>
    <row r="375" spans="1:24" x14ac:dyDescent="0.25">
      <c r="A375" s="7">
        <v>0.79166666666666663</v>
      </c>
      <c r="B375" s="56">
        <v>1.9607843137254902E-2</v>
      </c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>
        <v>8.1227436823104685E-3</v>
      </c>
      <c r="J375" s="24">
        <f t="shared" si="44"/>
        <v>5.2693136383766902E-2</v>
      </c>
      <c r="K375" s="24">
        <f t="shared" si="44"/>
        <v>2.028685750775026</v>
      </c>
      <c r="L375" s="24">
        <f t="shared" si="44"/>
        <v>1.8969529098156084</v>
      </c>
      <c r="M375" s="24">
        <f t="shared" si="44"/>
        <v>1.3436749777860559</v>
      </c>
      <c r="N375" s="24">
        <f t="shared" si="44"/>
        <v>1.4754078187454733</v>
      </c>
      <c r="O375" s="24">
        <f t="shared" si="44"/>
        <v>1.6071406597048907</v>
      </c>
      <c r="P375" s="24">
        <f t="shared" si="44"/>
        <v>0.23711911372695108</v>
      </c>
      <c r="R375" s="24">
        <f>IF(J375=0,0,Agents($N$4,$N$5,J375,$N$3)/(1-$P$1))</f>
        <v>1.1764705882352942</v>
      </c>
      <c r="S375" s="24">
        <f>IF(K375=0,0,Agents($N$4,$N$5,K375,$N$3)/(1-$P$1))</f>
        <v>2.3529411764705883</v>
      </c>
      <c r="T375" s="24">
        <f>IF(L375=0,0,Agents($N$4,$N$5,L375,$N$3)/(1-$P$1))</f>
        <v>2.3529411764705883</v>
      </c>
      <c r="U375" s="24">
        <f>IF(M375=0,0,Agents($N$4,$N$5,M375,$N$3)/(1-$P$1))</f>
        <v>2.3529411764705883</v>
      </c>
      <c r="V375" s="24">
        <f>IF(N375=0,0,Agents($N$4,$N$5,N375,$N$3)/(1-$P$1))</f>
        <v>2.3529411764705883</v>
      </c>
      <c r="W375" s="24">
        <f>IF(O375=0,0,Agents($N$4,$N$5,O375,$N$3)/(1-$P$1))</f>
        <v>2.3529411764705883</v>
      </c>
      <c r="X375" s="24">
        <f>IF(P375=0,0,Agents($N$4,$N$5,P375,$N$3)/(1-$P$1))</f>
        <v>1.1764705882352942</v>
      </c>
    </row>
    <row r="376" spans="1:24" x14ac:dyDescent="0.25">
      <c r="A376" s="9">
        <v>0.8125</v>
      </c>
      <c r="B376" s="59">
        <v>2.9411764705882353E-2</v>
      </c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>
        <v>9.9277978339350186E-3</v>
      </c>
      <c r="J376" s="30">
        <f t="shared" si="44"/>
        <v>7.9039704575650349E-2</v>
      </c>
      <c r="K376" s="30">
        <f t="shared" si="44"/>
        <v>1.0275161594834548</v>
      </c>
      <c r="L376" s="30">
        <f t="shared" si="44"/>
        <v>1.0011695912915712</v>
      </c>
      <c r="M376" s="30">
        <f t="shared" si="44"/>
        <v>0.7903970457565036</v>
      </c>
      <c r="N376" s="30">
        <f t="shared" si="44"/>
        <v>1.0275161594834548</v>
      </c>
      <c r="O376" s="30">
        <f t="shared" si="44"/>
        <v>0.71135734118085325</v>
      </c>
      <c r="P376" s="30">
        <f t="shared" si="44"/>
        <v>0.28981225011071804</v>
      </c>
      <c r="R376" s="30">
        <f>IF(J376=0,0,Agents($N$4,$N$5,J376,$N$3)/(1-$P$1))</f>
        <v>1.1764705882352942</v>
      </c>
      <c r="S376" s="30">
        <f>IF(K376=0,0,Agents($N$4,$N$5,K376,$N$3)/(1-$P$1))</f>
        <v>2.3529411764705883</v>
      </c>
      <c r="T376" s="30">
        <f>IF(L376=0,0,Agents($N$4,$N$5,L376,$N$3)/(1-$P$1))</f>
        <v>2.3529411764705883</v>
      </c>
      <c r="U376" s="30">
        <f>IF(M376=0,0,Agents($N$4,$N$5,M376,$N$3)/(1-$P$1))</f>
        <v>2.3529411764705883</v>
      </c>
      <c r="V376" s="30">
        <f>IF(N376=0,0,Agents($N$4,$N$5,N376,$N$3)/(1-$P$1))</f>
        <v>2.3529411764705883</v>
      </c>
      <c r="W376" s="30">
        <f>IF(O376=0,0,Agents($N$4,$N$5,O376,$N$3)/(1-$P$1))</f>
        <v>2.3529411764705883</v>
      </c>
      <c r="X376" s="30">
        <f>IF(P376=0,0,Agents($N$4,$N$5,P376,$N$3)/(1-$P$1))</f>
        <v>1.1764705882352942</v>
      </c>
    </row>
    <row r="377" spans="1:24" x14ac:dyDescent="0.25">
      <c r="A377" s="7">
        <v>0.83333333333333304</v>
      </c>
      <c r="B377" s="62">
        <v>1.9607843137254902E-2</v>
      </c>
      <c r="C377" s="63">
        <v>1.8733338136753369E-4</v>
      </c>
      <c r="D377" s="63">
        <v>2.425542236349942E-4</v>
      </c>
      <c r="E377" s="63">
        <v>1.5720180782078993E-4</v>
      </c>
      <c r="F377" s="63">
        <v>3.169615787442809E-4</v>
      </c>
      <c r="G377" s="63">
        <v>2.0913314312176031E-4</v>
      </c>
      <c r="H377" s="64">
        <v>1.8050541516245488E-3</v>
      </c>
      <c r="J377" s="30">
        <f t="shared" ref="J377:P378" si="45">B377*J$379</f>
        <v>5.2693136383766902E-2</v>
      </c>
      <c r="K377" s="30">
        <f t="shared" si="45"/>
        <v>0.34250538649448492</v>
      </c>
      <c r="L377" s="30">
        <f t="shared" si="45"/>
        <v>0.50058479564578562</v>
      </c>
      <c r="M377" s="30">
        <f t="shared" si="45"/>
        <v>0.3161588183026014</v>
      </c>
      <c r="N377" s="30">
        <f t="shared" si="45"/>
        <v>0.60597106841331938</v>
      </c>
      <c r="O377" s="30">
        <f t="shared" si="45"/>
        <v>0.36885195468636833</v>
      </c>
      <c r="P377" s="30">
        <f t="shared" si="45"/>
        <v>5.2693136383766909E-2</v>
      </c>
      <c r="R377" s="30">
        <f>IF(J377=0,0,Agents($N$4,$N$5,J377,$N$3)/(1-$P$1))</f>
        <v>1.1764705882352942</v>
      </c>
      <c r="S377" s="30">
        <f>IF(K377=0,0,Agents($N$4,$N$5,K377,$N$3)/(1-$P$1))</f>
        <v>1.1764705882352942</v>
      </c>
      <c r="T377" s="30">
        <f>IF(L377=0,0,Agents($N$4,$N$5,L377,$N$3)/(1-$P$1))</f>
        <v>1.1764705882352942</v>
      </c>
      <c r="U377" s="30">
        <f>IF(M377=0,0,Agents($N$4,$N$5,M377,$N$3)/(1-$P$1))</f>
        <v>1.1764705882352942</v>
      </c>
      <c r="V377" s="30">
        <f>IF(N377=0,0,Agents($N$4,$N$5,N377,$N$3)/(1-$P$1))</f>
        <v>1.1764705882352942</v>
      </c>
      <c r="W377" s="30">
        <f>IF(O377=0,0,Agents($N$4,$N$5,O377,$N$3)/(1-$P$1))</f>
        <v>1.1764705882352942</v>
      </c>
      <c r="X377" s="30">
        <f>IF(P377=0,0,Agents($N$4,$N$5,P377,$N$3)/(1-$P$1))</f>
        <v>1.1764705882352942</v>
      </c>
    </row>
    <row r="378" spans="1:24" x14ac:dyDescent="0.25">
      <c r="A378" s="9">
        <v>0.85416666666666696</v>
      </c>
      <c r="B378" s="62">
        <v>0</v>
      </c>
      <c r="C378" s="63">
        <v>2.1615390157792347E-4</v>
      </c>
      <c r="D378" s="63">
        <v>1.2766011770262852E-4</v>
      </c>
      <c r="E378" s="63">
        <v>1.3100150651732494E-4</v>
      </c>
      <c r="F378" s="63">
        <v>2.3427594950664241E-4</v>
      </c>
      <c r="G378" s="63">
        <v>1.1950465321243446E-4</v>
      </c>
      <c r="H378" s="64">
        <v>3.6101083032490976E-3</v>
      </c>
      <c r="J378" s="30">
        <f t="shared" si="45"/>
        <v>0</v>
      </c>
      <c r="K378" s="30">
        <f t="shared" si="45"/>
        <v>0.3951985228782518</v>
      </c>
      <c r="L378" s="30">
        <f t="shared" si="45"/>
        <v>0.26346568191883452</v>
      </c>
      <c r="M378" s="30">
        <f t="shared" si="45"/>
        <v>0.26346568191883452</v>
      </c>
      <c r="N378" s="30">
        <f t="shared" si="45"/>
        <v>0.44789165926201874</v>
      </c>
      <c r="O378" s="30">
        <f t="shared" si="45"/>
        <v>0.21077254553506763</v>
      </c>
      <c r="P378" s="30">
        <f t="shared" si="45"/>
        <v>0.10538627276753382</v>
      </c>
      <c r="R378" s="30">
        <f>IF(J378=0,0,Agents($N$4,$N$5,J378,$N$3)/(1-$P$1))</f>
        <v>0</v>
      </c>
      <c r="S378" s="30">
        <f>IF(K378=0,0,Agents($N$4,$N$5,K378,$N$3)/(1-$P$1))</f>
        <v>1.1764705882352942</v>
      </c>
      <c r="T378" s="30">
        <f>IF(L378=0,0,Agents($N$4,$N$5,L378,$N$3)/(1-$P$1))</f>
        <v>1.1764705882352942</v>
      </c>
      <c r="U378" s="30">
        <f>IF(M378=0,0,Agents($N$4,$N$5,M378,$N$3)/(1-$P$1))</f>
        <v>1.1764705882352942</v>
      </c>
      <c r="V378" s="30">
        <f>IF(N378=0,0,Agents($N$4,$N$5,N378,$N$3)/(1-$P$1))</f>
        <v>1.1764705882352942</v>
      </c>
      <c r="W378" s="30">
        <f>IF(O378=0,0,Agents($N$4,$N$5,O378,$N$3)/(1-$P$1))</f>
        <v>1.1764705882352942</v>
      </c>
      <c r="X378" s="30">
        <f>IF(P378=0,0,Agents($N$4,$N$5,P378,$N$3)/(1-$P$1))</f>
        <v>1.1764705882352942</v>
      </c>
    </row>
    <row r="379" spans="1:24" x14ac:dyDescent="0.25">
      <c r="B379" s="65">
        <v>2.7962059323427817E-4</v>
      </c>
      <c r="C379" s="66">
        <v>0.19023795164208565</v>
      </c>
      <c r="D379" s="66">
        <v>0.21474039146883053</v>
      </c>
      <c r="E379" s="66">
        <v>0.20926311749547671</v>
      </c>
      <c r="F379" s="66">
        <v>0.19892537968090357</v>
      </c>
      <c r="G379" s="66">
        <v>0.18351609189100279</v>
      </c>
      <c r="H379" s="67">
        <v>3.0374472284664731E-3</v>
      </c>
      <c r="J379" s="27">
        <f t="shared" ref="J379:P379" si="46">$N$2*B379/SUM($B$379:$H$379)</f>
        <v>2.6873499555721119</v>
      </c>
      <c r="K379" s="27">
        <f t="shared" si="46"/>
        <v>1828.3200996757523</v>
      </c>
      <c r="L379" s="27">
        <f t="shared" si="46"/>
        <v>2063.8057261748063</v>
      </c>
      <c r="M379" s="27">
        <f t="shared" si="46"/>
        <v>2011.1652829274233</v>
      </c>
      <c r="N379" s="27">
        <f t="shared" si="46"/>
        <v>1911.812374275831</v>
      </c>
      <c r="O379" s="27">
        <f t="shared" si="46"/>
        <v>1763.718314469254</v>
      </c>
      <c r="P379" s="27">
        <f t="shared" si="46"/>
        <v>29.191997556606868</v>
      </c>
      <c r="R379" s="26">
        <f t="shared" ref="R379:X379" si="47">(SUM(R353:R378)/2)/$C$6</f>
        <v>1.617647058823529</v>
      </c>
      <c r="S379" s="26">
        <f t="shared" si="47"/>
        <v>54.705882352941167</v>
      </c>
      <c r="T379" s="26">
        <f t="shared" si="47"/>
        <v>60.955882352941181</v>
      </c>
      <c r="U379" s="26">
        <f t="shared" si="47"/>
        <v>59.632352941176457</v>
      </c>
      <c r="V379" s="26">
        <f t="shared" si="47"/>
        <v>56.764705882352942</v>
      </c>
      <c r="W379" s="26">
        <f t="shared" si="47"/>
        <v>52.941176470588232</v>
      </c>
      <c r="X379" s="26">
        <f t="shared" si="47"/>
        <v>3.3088235294117649</v>
      </c>
    </row>
    <row r="380" spans="1:24" x14ac:dyDescent="0.25">
      <c r="R380" s="32">
        <f>SUM(S379:W379)/5</f>
        <v>57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4" tint="0.39997558519241921"/>
  </sheetPr>
  <dimension ref="A1:Z380"/>
  <sheetViews>
    <sheetView showGridLines="0" zoomScale="80" zoomScaleNormal="80" workbookViewId="0">
      <selection activeCell="H3" sqref="H3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</v>
      </c>
      <c r="Q1" s="218">
        <v>0.18</v>
      </c>
    </row>
    <row r="2" spans="1:26" x14ac:dyDescent="0.25">
      <c r="A2" s="3" t="s">
        <v>0</v>
      </c>
      <c r="B2" s="4"/>
      <c r="C2" s="35">
        <f ca="1">'MAPD &amp; PDP Member'!C3*12/52</f>
        <v>14604.692307692309</v>
      </c>
      <c r="D2" s="35">
        <f ca="1">'MAPD &amp; PDP Member'!D3*12/52</f>
        <v>10541.307692307691</v>
      </c>
      <c r="E2" s="35">
        <f ca="1">'MAPD &amp; PDP Member'!E3*12/52</f>
        <v>10299.923076923076</v>
      </c>
      <c r="F2" s="35">
        <f ca="1">'MAPD &amp; PDP Member'!F3*12/52</f>
        <v>9442.2165361108473</v>
      </c>
      <c r="G2" s="35">
        <f ca="1">'MAPD &amp; PDP Member'!G3*12/52</f>
        <v>8190.7381565060659</v>
      </c>
      <c r="H2" s="35">
        <f ca="1">'MAPD &amp; PDP Member'!H3*12/52</f>
        <v>7115.5864054795584</v>
      </c>
      <c r="I2" s="35">
        <f ca="1">'MAPD &amp; PDP Member'!I3*12/52</f>
        <v>8113.5978759396512</v>
      </c>
      <c r="J2" s="35">
        <f ca="1">'MAPD &amp; PDP Member'!J3*12/52</f>
        <v>7330.0742785302846</v>
      </c>
      <c r="K2" s="35">
        <f ca="1">'MAPD &amp; PDP Member'!K3*12/52</f>
        <v>6840.8295167120004</v>
      </c>
      <c r="L2" s="35">
        <f ca="1">'MAPD &amp; PDP Member'!L3*12/52</f>
        <v>12608.422516583851</v>
      </c>
      <c r="M2" s="35">
        <f ca="1">'MAPD &amp; PDP Member'!M3*12/52</f>
        <v>10763.998527326026</v>
      </c>
      <c r="N2" s="35">
        <f ca="1">'MAPD &amp; PDP Member'!N3*12/52</f>
        <v>13001.742421902196</v>
      </c>
    </row>
    <row r="3" spans="1:26" x14ac:dyDescent="0.25">
      <c r="A3" s="3" t="s">
        <v>4</v>
      </c>
      <c r="B3" s="4"/>
      <c r="C3" s="35">
        <f>'MAPD &amp; PDP Member'!C4</f>
        <v>760</v>
      </c>
      <c r="D3" s="35">
        <f>'MAPD &amp; PDP Member'!D4</f>
        <v>729.70466912201687</v>
      </c>
      <c r="E3" s="35">
        <f>'MAPD &amp; PDP Member'!E4</f>
        <v>704.80967733528939</v>
      </c>
      <c r="F3" s="35">
        <f>'MAPD &amp; PDP Member'!F4</f>
        <v>675.5980006811676</v>
      </c>
      <c r="G3" s="35">
        <f>'MAPD &amp; PDP Member'!G4</f>
        <v>684.79131398851553</v>
      </c>
      <c r="H3" s="35">
        <f>'MAPD &amp; PDP Member'!H4</f>
        <v>684.18085520538364</v>
      </c>
      <c r="I3" s="35">
        <f>'MAPD &amp; PDP Member'!I4</f>
        <v>678.88099171720989</v>
      </c>
      <c r="J3" s="35">
        <f>'MAPD &amp; PDP Member'!J4</f>
        <v>680.95287082877906</v>
      </c>
      <c r="K3" s="35">
        <f>'MAPD &amp; PDP Member'!K4</f>
        <v>731.88685148228251</v>
      </c>
      <c r="L3" s="35">
        <f>'MAPD &amp; PDP Member'!L4</f>
        <v>743.16052816912236</v>
      </c>
      <c r="M3" s="35">
        <f>'MAPD &amp; PDP Member'!M4</f>
        <v>737.59439524303809</v>
      </c>
      <c r="N3" s="35">
        <f>'MAPD &amp; PDP Member'!N4</f>
        <v>709.73345603809651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/>
      <c r="B7" s="4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</row>
    <row r="12" spans="1:26" x14ac:dyDescent="0.25">
      <c r="A12" s="10">
        <v>0.33333333333333331</v>
      </c>
      <c r="B12" s="56">
        <v>2.8985507246376812E-2</v>
      </c>
      <c r="C12" s="57">
        <v>2.1746634449430445E-2</v>
      </c>
      <c r="D12" s="57">
        <v>2.4287856071964018E-2</v>
      </c>
      <c r="E12" s="57">
        <v>2.5190586675505468E-2</v>
      </c>
      <c r="F12" s="57">
        <v>2.1327829377364983E-2</v>
      </c>
      <c r="G12" s="57">
        <v>2.3901581722319858E-2</v>
      </c>
      <c r="H12" s="58">
        <v>3.1609195402298854E-2</v>
      </c>
      <c r="J12" s="23">
        <f t="shared" ref="J12:P37" ca="1" si="0">B12*J$38</f>
        <v>5.5098185265438788</v>
      </c>
      <c r="K12" s="23">
        <f t="shared" ca="1" si="0"/>
        <v>57.85309452871072</v>
      </c>
      <c r="L12" s="23">
        <f t="shared" ca="1" si="0"/>
        <v>74.382550108342357</v>
      </c>
      <c r="M12" s="23">
        <f t="shared" ca="1" si="0"/>
        <v>69.791034669555799</v>
      </c>
      <c r="N12" s="23">
        <f t="shared" ca="1" si="0"/>
        <v>56.934791440953418</v>
      </c>
      <c r="O12" s="23">
        <f t="shared" ca="1" si="0"/>
        <v>62.4446099674973</v>
      </c>
      <c r="P12" s="23">
        <f t="shared" ca="1" si="0"/>
        <v>20.202667930660894</v>
      </c>
      <c r="R12" s="24">
        <f ca="1">IF(J12=0,0,Agents($C$4,$C$5,J12,$C$3)/(1-$O$1))</f>
        <v>6.25</v>
      </c>
      <c r="S12" s="24">
        <f ca="1">IF(K12=0,0,Agents($C$4,$C$5,K12,$C$3)/(1-$O$1))</f>
        <v>37.5</v>
      </c>
      <c r="T12" s="24">
        <f ca="1">IF(L12=0,0,Agents($C$4,$C$5,L12,$C$3)/(1-$O$1))</f>
        <v>46.25</v>
      </c>
      <c r="U12" s="24">
        <f ca="1">IF(M12=0,0,Agents($C$4,$C$5,M12,$C$3)/(1-$O$1))</f>
        <v>43.75</v>
      </c>
      <c r="V12" s="24">
        <f ca="1">IF(N12=0,0,Agents($C$4,$C$5,N12,$C$3)/(1-$O$1))</f>
        <v>37.5</v>
      </c>
      <c r="W12" s="24">
        <f ca="1">IF(O12=0,0,Agents($C$4,$C$5,O12,$C$3)/(1-$O$1))</f>
        <v>40</v>
      </c>
      <c r="X12" s="24">
        <f ca="1">IF(P12=0,0,Agents($C$4,$C$5,P12,$C$3)/(1-$O$1))</f>
        <v>15</v>
      </c>
      <c r="Y12" s="217">
        <f ca="1">IF(J12=0,0,Agents($C$4,$C$5,J12,$C$3)*1.15)</f>
        <v>5.75</v>
      </c>
      <c r="Z12" s="41"/>
    </row>
    <row r="13" spans="1:26" x14ac:dyDescent="0.25">
      <c r="A13" s="8">
        <v>0.35416666666666669</v>
      </c>
      <c r="B13" s="59">
        <v>2.4154589371980676E-2</v>
      </c>
      <c r="C13" s="60">
        <v>3.1411805315843977E-2</v>
      </c>
      <c r="D13" s="60">
        <v>3.2083958020989505E-2</v>
      </c>
      <c r="E13" s="60">
        <v>3.1819688432217434E-2</v>
      </c>
      <c r="F13" s="60">
        <v>2.4079807361541108E-2</v>
      </c>
      <c r="G13" s="60">
        <v>2.3198594024604568E-2</v>
      </c>
      <c r="H13" s="61">
        <v>2.2988505747126436E-2</v>
      </c>
      <c r="J13" s="23">
        <f t="shared" ca="1" si="0"/>
        <v>4.5915154387865655</v>
      </c>
      <c r="K13" s="23">
        <f t="shared" ca="1" si="0"/>
        <v>83.565580985915489</v>
      </c>
      <c r="L13" s="23">
        <f t="shared" ca="1" si="0"/>
        <v>98.258430390032501</v>
      </c>
      <c r="M13" s="23">
        <f t="shared" ca="1" si="0"/>
        <v>88.157096424702075</v>
      </c>
      <c r="N13" s="23">
        <f t="shared" ca="1" si="0"/>
        <v>64.281216143011918</v>
      </c>
      <c r="O13" s="23">
        <f t="shared" ca="1" si="0"/>
        <v>60.608003791982668</v>
      </c>
      <c r="P13" s="23">
        <f t="shared" ca="1" si="0"/>
        <v>14.692849404117013</v>
      </c>
      <c r="R13" s="24">
        <f ca="1">IF(J13=0,0,Agents($C$4,$C$5,J13,$C$3)/(1-$O$1))</f>
        <v>5</v>
      </c>
      <c r="S13" s="24">
        <f ca="1">IF(K13=0,0,Agents($C$4,$C$5,K13,$C$3)/(1-$O$1))</f>
        <v>52.5</v>
      </c>
      <c r="T13" s="24">
        <f ca="1">IF(L13=0,0,Agents($C$4,$C$5,L13,$C$3)/(1-$O$1))</f>
        <v>60</v>
      </c>
      <c r="U13" s="24">
        <f ca="1">IF(M13=0,0,Agents($C$4,$C$5,M13,$C$3)/(1-$O$1))</f>
        <v>55</v>
      </c>
      <c r="V13" s="24">
        <f ca="1">IF(N13=0,0,Agents($C$4,$C$5,N13,$C$3)/(1-$O$1))</f>
        <v>41.25</v>
      </c>
      <c r="W13" s="24">
        <f ca="1">IF(O13=0,0,Agents($C$4,$C$5,O13,$C$3)/(1-$O$1))</f>
        <v>38.75</v>
      </c>
      <c r="X13" s="24">
        <f ca="1">IF(P13=0,0,Agents($C$4,$C$5,P13,$C$3)/(1-$O$1))</f>
        <v>12.5</v>
      </c>
    </row>
    <row r="14" spans="1:26" x14ac:dyDescent="0.25">
      <c r="A14" s="7">
        <v>0.375</v>
      </c>
      <c r="B14" s="56">
        <v>3.3816425120772944E-2</v>
      </c>
      <c r="C14" s="57">
        <v>3.589920607525026E-2</v>
      </c>
      <c r="D14" s="57">
        <v>3.9880059970014994E-2</v>
      </c>
      <c r="E14" s="57">
        <v>4.2094796155120982E-2</v>
      </c>
      <c r="F14" s="57">
        <v>3.8871689026487785E-2</v>
      </c>
      <c r="G14" s="57">
        <v>4.0421792618629174E-2</v>
      </c>
      <c r="H14" s="58">
        <v>3.8793103448275863E-2</v>
      </c>
      <c r="J14" s="23">
        <f t="shared" ca="1" si="0"/>
        <v>6.4281216143011921</v>
      </c>
      <c r="K14" s="23">
        <f t="shared" ca="1" si="0"/>
        <v>95.50352112676056</v>
      </c>
      <c r="L14" s="23">
        <f t="shared" ca="1" si="0"/>
        <v>122.13431067172264</v>
      </c>
      <c r="M14" s="23">
        <f t="shared" ca="1" si="0"/>
        <v>116.62449214517879</v>
      </c>
      <c r="N14" s="23">
        <f t="shared" ca="1" si="0"/>
        <v>103.76824891657638</v>
      </c>
      <c r="O14" s="23">
        <f t="shared" ca="1" si="0"/>
        <v>105.60485509209103</v>
      </c>
      <c r="P14" s="23">
        <f t="shared" ca="1" si="0"/>
        <v>24.79418336944746</v>
      </c>
      <c r="R14" s="24">
        <f ca="1">IF(J14=0,0,Agents($C$4,$C$5,J14,$C$3)/(1-$O$1))</f>
        <v>6.25</v>
      </c>
      <c r="S14" s="24">
        <f ca="1">IF(K14=0,0,Agents($C$4,$C$5,K14,$C$3)/(1-$O$1))</f>
        <v>58.75</v>
      </c>
      <c r="T14" s="24">
        <f ca="1">IF(L14=0,0,Agents($C$4,$C$5,L14,$C$3)/(1-$O$1))</f>
        <v>73.75</v>
      </c>
      <c r="U14" s="24">
        <f ca="1">IF(M14=0,0,Agents($C$4,$C$5,M14,$C$3)/(1-$O$1))</f>
        <v>70</v>
      </c>
      <c r="V14" s="24">
        <f ca="1">IF(N14=0,0,Agents($C$4,$C$5,N14,$C$3)/(1-$O$1))</f>
        <v>63.75</v>
      </c>
      <c r="W14" s="24">
        <f ca="1">IF(O14=0,0,Agents($C$4,$C$5,O14,$C$3)/(1-$O$1))</f>
        <v>65</v>
      </c>
      <c r="X14" s="24">
        <f ca="1">IF(P14=0,0,Agents($C$4,$C$5,P14,$C$3)/(1-$O$1))</f>
        <v>17.5</v>
      </c>
    </row>
    <row r="15" spans="1:26" x14ac:dyDescent="0.25">
      <c r="A15" s="8">
        <v>0.39583333333333331</v>
      </c>
      <c r="B15" s="59">
        <v>5.7971014492753624E-2</v>
      </c>
      <c r="C15" s="60">
        <v>4.9016223679668625E-2</v>
      </c>
      <c r="D15" s="60">
        <v>5.0674662668665667E-2</v>
      </c>
      <c r="E15" s="60">
        <v>5.2038448790188929E-2</v>
      </c>
      <c r="F15" s="60">
        <v>4.3687650498796013E-2</v>
      </c>
      <c r="G15" s="60">
        <v>4.8506151142355007E-2</v>
      </c>
      <c r="H15" s="61">
        <v>5.0287356321839081E-2</v>
      </c>
      <c r="J15" s="23">
        <f t="shared" ca="1" si="0"/>
        <v>11.019637053087758</v>
      </c>
      <c r="K15" s="23">
        <f t="shared" ca="1" si="0"/>
        <v>130.39903846153845</v>
      </c>
      <c r="L15" s="23">
        <f t="shared" ca="1" si="0"/>
        <v>155.19322183098592</v>
      </c>
      <c r="M15" s="23">
        <f t="shared" ca="1" si="0"/>
        <v>144.17358477789818</v>
      </c>
      <c r="N15" s="23">
        <f t="shared" ca="1" si="0"/>
        <v>116.62449214517878</v>
      </c>
      <c r="O15" s="23">
        <f t="shared" ca="1" si="0"/>
        <v>126.72582611050923</v>
      </c>
      <c r="P15" s="23">
        <f t="shared" ca="1" si="0"/>
        <v>32.140608071505966</v>
      </c>
      <c r="R15" s="24">
        <f ca="1">IF(J15=0,0,Agents($C$4,$C$5,J15,$C$3)/(1-$O$1))</f>
        <v>10</v>
      </c>
      <c r="S15" s="24">
        <f ca="1">IF(K15=0,0,Agents($C$4,$C$5,K15,$C$3)/(1-$O$1))</f>
        <v>78.75</v>
      </c>
      <c r="T15" s="24">
        <f ca="1">IF(L15=0,0,Agents($C$4,$C$5,L15,$C$3)/(1-$O$1))</f>
        <v>92.5</v>
      </c>
      <c r="U15" s="24">
        <f ca="1">IF(M15=0,0,Agents($C$4,$C$5,M15,$C$3)/(1-$O$1))</f>
        <v>86.25</v>
      </c>
      <c r="V15" s="24">
        <f ca="1">IF(N15=0,0,Agents($C$4,$C$5,N15,$C$3)/(1-$O$1))</f>
        <v>70</v>
      </c>
      <c r="W15" s="24">
        <f ca="1">IF(O15=0,0,Agents($C$4,$C$5,O15,$C$3)/(1-$O$1))</f>
        <v>76.25</v>
      </c>
      <c r="X15" s="24">
        <f ca="1">IF(P15=0,0,Agents($C$4,$C$5,P15,$C$3)/(1-$O$1))</f>
        <v>22.5</v>
      </c>
    </row>
    <row r="16" spans="1:26" x14ac:dyDescent="0.25">
      <c r="A16" s="7">
        <v>0.41666666666666669</v>
      </c>
      <c r="B16" s="56">
        <v>2.8985507246376812E-2</v>
      </c>
      <c r="C16" s="57">
        <v>5.7991025198481184E-2</v>
      </c>
      <c r="D16" s="57">
        <v>5.3073463268365817E-2</v>
      </c>
      <c r="E16" s="57">
        <v>5.5352999668544914E-2</v>
      </c>
      <c r="F16" s="57">
        <v>4.9879600963192293E-2</v>
      </c>
      <c r="G16" s="57">
        <v>5.4481546572934976E-2</v>
      </c>
      <c r="H16" s="58">
        <v>5.459770114942529E-2</v>
      </c>
      <c r="J16" s="23">
        <f t="shared" ca="1" si="0"/>
        <v>5.5098185265438788</v>
      </c>
      <c r="K16" s="23">
        <f t="shared" ca="1" si="0"/>
        <v>154.2749187432286</v>
      </c>
      <c r="L16" s="23">
        <f t="shared" ca="1" si="0"/>
        <v>162.53964653304442</v>
      </c>
      <c r="M16" s="23">
        <f t="shared" ca="1" si="0"/>
        <v>153.35661565547133</v>
      </c>
      <c r="N16" s="23">
        <f t="shared" ca="1" si="0"/>
        <v>133.15394772481039</v>
      </c>
      <c r="O16" s="23">
        <f t="shared" ca="1" si="0"/>
        <v>142.33697860238357</v>
      </c>
      <c r="P16" s="23">
        <f t="shared" ca="1" si="0"/>
        <v>34.895517334777907</v>
      </c>
      <c r="R16" s="24">
        <f ca="1">IF(J16=0,0,Agents($C$4,$C$5,J16,$C$3)/(1-$O$1))</f>
        <v>6.25</v>
      </c>
      <c r="S16" s="24">
        <f ca="1">IF(K16=0,0,Agents($C$4,$C$5,K16,$C$3)/(1-$O$1))</f>
        <v>91.25</v>
      </c>
      <c r="T16" s="24">
        <f ca="1">IF(L16=0,0,Agents($C$4,$C$5,L16,$C$3)/(1-$O$1))</f>
        <v>96.25</v>
      </c>
      <c r="U16" s="24">
        <f ca="1">IF(M16=0,0,Agents($C$4,$C$5,M16,$C$3)/(1-$O$1))</f>
        <v>91.25</v>
      </c>
      <c r="V16" s="24">
        <f ca="1">IF(N16=0,0,Agents($C$4,$C$5,N16,$C$3)/(1-$O$1))</f>
        <v>80</v>
      </c>
      <c r="W16" s="24">
        <f ca="1">IF(O16=0,0,Agents($C$4,$C$5,O16,$C$3)/(1-$O$1))</f>
        <v>85</v>
      </c>
      <c r="X16" s="24">
        <f ca="1">IF(P16=0,0,Agents($C$4,$C$5,P16,$C$3)/(1-$O$1))</f>
        <v>23.75</v>
      </c>
    </row>
    <row r="17" spans="1:24" x14ac:dyDescent="0.25">
      <c r="A17" s="8">
        <v>0.4375</v>
      </c>
      <c r="B17" s="59">
        <v>4.8309178743961352E-2</v>
      </c>
      <c r="C17" s="60">
        <v>6.2478425957887468E-2</v>
      </c>
      <c r="D17" s="60">
        <v>6.1469265367316339E-2</v>
      </c>
      <c r="E17" s="60">
        <v>5.7673185283394102E-2</v>
      </c>
      <c r="F17" s="60">
        <v>5.3663570691434466E-2</v>
      </c>
      <c r="G17" s="60">
        <v>6.2917398945518455E-2</v>
      </c>
      <c r="H17" s="61">
        <v>5.7471264367816091E-2</v>
      </c>
      <c r="J17" s="23">
        <f t="shared" ca="1" si="0"/>
        <v>9.1830308775731311</v>
      </c>
      <c r="K17" s="23">
        <f t="shared" ca="1" si="0"/>
        <v>166.21285888407365</v>
      </c>
      <c r="L17" s="23">
        <f t="shared" ca="1" si="0"/>
        <v>188.25213299024918</v>
      </c>
      <c r="M17" s="23">
        <f t="shared" ca="1" si="0"/>
        <v>159.78473726977251</v>
      </c>
      <c r="N17" s="23">
        <f t="shared" ca="1" si="0"/>
        <v>143.25528169014086</v>
      </c>
      <c r="O17" s="23">
        <f t="shared" ca="1" si="0"/>
        <v>164.37625270855906</v>
      </c>
      <c r="P17" s="23">
        <f t="shared" ca="1" si="0"/>
        <v>36.732123510292531</v>
      </c>
      <c r="R17" s="24">
        <f ca="1">IF(J17=0,0,Agents($C$4,$C$5,J17,$C$3)/(1-$O$1))</f>
        <v>8.75</v>
      </c>
      <c r="S17" s="24">
        <f ca="1">IF(K17=0,0,Agents($C$4,$C$5,K17,$C$3)/(1-$O$1))</f>
        <v>97.5</v>
      </c>
      <c r="T17" s="24">
        <f ca="1">IF(L17=0,0,Agents($C$4,$C$5,L17,$C$3)/(1-$O$1))</f>
        <v>110</v>
      </c>
      <c r="U17" s="24">
        <f ca="1">IF(M17=0,0,Agents($C$4,$C$5,M17,$C$3)/(1-$O$1))</f>
        <v>95</v>
      </c>
      <c r="V17" s="24">
        <f ca="1">IF(N17=0,0,Agents($C$4,$C$5,N17,$C$3)/(1-$O$1))</f>
        <v>85</v>
      </c>
      <c r="W17" s="24">
        <f ca="1">IF(O17=0,0,Agents($C$4,$C$5,O17,$C$3)/(1-$O$1))</f>
        <v>97.5</v>
      </c>
      <c r="X17" s="24">
        <f ca="1">IF(P17=0,0,Agents($C$4,$C$5,P17,$C$3)/(1-$O$1))</f>
        <v>25</v>
      </c>
    </row>
    <row r="18" spans="1:24" x14ac:dyDescent="0.25">
      <c r="A18" s="7">
        <v>0.45833333333333331</v>
      </c>
      <c r="B18" s="56">
        <v>5.7971014492753624E-2</v>
      </c>
      <c r="C18" s="57">
        <v>6.0407317915084573E-2</v>
      </c>
      <c r="D18" s="57">
        <v>6.0569715142428787E-2</v>
      </c>
      <c r="E18" s="57">
        <v>6.0987736161750086E-2</v>
      </c>
      <c r="F18" s="57">
        <v>5.538355693154455E-2</v>
      </c>
      <c r="G18" s="57">
        <v>6.32688927943761E-2</v>
      </c>
      <c r="H18" s="58">
        <v>6.4655172413793108E-2</v>
      </c>
      <c r="J18" s="23">
        <f t="shared" ca="1" si="0"/>
        <v>11.019637053087758</v>
      </c>
      <c r="K18" s="23">
        <f t="shared" ca="1" si="0"/>
        <v>160.7030403575298</v>
      </c>
      <c r="L18" s="23">
        <f t="shared" ca="1" si="0"/>
        <v>185.49722372697724</v>
      </c>
      <c r="M18" s="23">
        <f t="shared" ca="1" si="0"/>
        <v>168.96776814734565</v>
      </c>
      <c r="N18" s="23">
        <f t="shared" ca="1" si="0"/>
        <v>147.84679712892742</v>
      </c>
      <c r="O18" s="23">
        <f t="shared" ca="1" si="0"/>
        <v>165.29455579631639</v>
      </c>
      <c r="P18" s="23">
        <f t="shared" ca="1" si="0"/>
        <v>41.323638949079097</v>
      </c>
      <c r="R18" s="24">
        <f ca="1">IF(J18=0,0,Agents($C$4,$C$5,J18,$C$3)/(1-$O$1))</f>
        <v>10</v>
      </c>
      <c r="S18" s="24">
        <f ca="1">IF(K18=0,0,Agents($C$4,$C$5,K18,$C$3)/(1-$O$1))</f>
        <v>95</v>
      </c>
      <c r="T18" s="24">
        <f ca="1">IF(L18=0,0,Agents($C$4,$C$5,L18,$C$3)/(1-$O$1))</f>
        <v>108.75</v>
      </c>
      <c r="U18" s="24">
        <f ca="1">IF(M18=0,0,Agents($C$4,$C$5,M18,$C$3)/(1-$O$1))</f>
        <v>100</v>
      </c>
      <c r="V18" s="24">
        <f ca="1">IF(N18=0,0,Agents($C$4,$C$5,N18,$C$3)/(1-$O$1))</f>
        <v>87.5</v>
      </c>
      <c r="W18" s="24">
        <f ca="1">IF(O18=0,0,Agents($C$4,$C$5,O18,$C$3)/(1-$O$1))</f>
        <v>97.5</v>
      </c>
      <c r="X18" s="24">
        <f ca="1">IF(P18=0,0,Agents($C$4,$C$5,P18,$C$3)/(1-$O$1))</f>
        <v>27.5</v>
      </c>
    </row>
    <row r="19" spans="1:24" x14ac:dyDescent="0.25">
      <c r="A19" s="8">
        <v>0.47916666666666669</v>
      </c>
      <c r="B19" s="59">
        <v>4.8309178743961352E-2</v>
      </c>
      <c r="C19" s="60">
        <v>6.3513979979288926E-2</v>
      </c>
      <c r="D19" s="60">
        <v>6.2368815592203898E-2</v>
      </c>
      <c r="E19" s="60">
        <v>5.8004640371229696E-2</v>
      </c>
      <c r="F19" s="60">
        <v>5.9511523907808735E-2</v>
      </c>
      <c r="G19" s="60">
        <v>6.0808435852372583E-2</v>
      </c>
      <c r="H19" s="61">
        <v>5.3160919540229883E-2</v>
      </c>
      <c r="J19" s="23">
        <f t="shared" ca="1" si="0"/>
        <v>9.1830308775731311</v>
      </c>
      <c r="K19" s="23">
        <f t="shared" ca="1" si="0"/>
        <v>168.96776814734562</v>
      </c>
      <c r="L19" s="23">
        <f t="shared" ca="1" si="0"/>
        <v>191.00704225352112</v>
      </c>
      <c r="M19" s="23">
        <f t="shared" ca="1" si="0"/>
        <v>160.7030403575298</v>
      </c>
      <c r="N19" s="23">
        <f t="shared" ca="1" si="0"/>
        <v>158.86643418201518</v>
      </c>
      <c r="O19" s="23">
        <f t="shared" ca="1" si="0"/>
        <v>158.86643418201518</v>
      </c>
      <c r="P19" s="23">
        <f t="shared" ca="1" si="0"/>
        <v>33.977214247020591</v>
      </c>
      <c r="R19" s="24">
        <f ca="1">IF(J19=0,0,Agents($C$4,$C$5,J19,$C$3)/(1-$O$1))</f>
        <v>8.75</v>
      </c>
      <c r="S19" s="24">
        <f ca="1">IF(K19=0,0,Agents($C$4,$C$5,K19,$C$3)/(1-$O$1))</f>
        <v>100</v>
      </c>
      <c r="T19" s="24">
        <f ca="1">IF(L19=0,0,Agents($C$4,$C$5,L19,$C$3)/(1-$O$1))</f>
        <v>111.25</v>
      </c>
      <c r="U19" s="24">
        <f ca="1">IF(M19=0,0,Agents($C$4,$C$5,M19,$C$3)/(1-$O$1))</f>
        <v>95</v>
      </c>
      <c r="V19" s="24">
        <f ca="1">IF(N19=0,0,Agents($C$4,$C$5,N19,$C$3)/(1-$O$1))</f>
        <v>93.75</v>
      </c>
      <c r="W19" s="24">
        <f ca="1">IF(O19=0,0,Agents($C$4,$C$5,O19,$C$3)/(1-$O$1))</f>
        <v>93.75</v>
      </c>
      <c r="X19" s="24">
        <f ca="1">IF(P19=0,0,Agents($C$4,$C$5,P19,$C$3)/(1-$O$1))</f>
        <v>23.75</v>
      </c>
    </row>
    <row r="20" spans="1:24" x14ac:dyDescent="0.25">
      <c r="A20" s="7">
        <v>0.5</v>
      </c>
      <c r="B20" s="56">
        <v>5.3140096618357488E-2</v>
      </c>
      <c r="C20" s="57">
        <v>5.7991025198481184E-2</v>
      </c>
      <c r="D20" s="57">
        <v>5.4872563718140928E-2</v>
      </c>
      <c r="E20" s="57">
        <v>5.5352999668544914E-2</v>
      </c>
      <c r="F20" s="57">
        <v>5.5727554179566562E-2</v>
      </c>
      <c r="G20" s="57">
        <v>5.4481546572934976E-2</v>
      </c>
      <c r="H20" s="58">
        <v>6.17816091954023E-2</v>
      </c>
      <c r="J20" s="23">
        <f t="shared" ca="1" si="0"/>
        <v>10.101333965330445</v>
      </c>
      <c r="K20" s="23">
        <f t="shared" ca="1" si="0"/>
        <v>154.2749187432286</v>
      </c>
      <c r="L20" s="23">
        <f t="shared" ca="1" si="0"/>
        <v>168.0494650595883</v>
      </c>
      <c r="M20" s="23">
        <f t="shared" ca="1" si="0"/>
        <v>153.35661565547133</v>
      </c>
      <c r="N20" s="23">
        <f t="shared" ca="1" si="0"/>
        <v>148.76510021668471</v>
      </c>
      <c r="O20" s="23">
        <f t="shared" ca="1" si="0"/>
        <v>142.33697860238357</v>
      </c>
      <c r="P20" s="23">
        <f t="shared" ca="1" si="0"/>
        <v>39.487032773564472</v>
      </c>
      <c r="R20" s="24">
        <f ca="1">IF(J20=0,0,Agents($C$4,$C$5,J20,$C$3)/(1-$O$1))</f>
        <v>8.75</v>
      </c>
      <c r="S20" s="24">
        <f ca="1">IF(K20=0,0,Agents($C$4,$C$5,K20,$C$3)/(1-$O$1))</f>
        <v>91.25</v>
      </c>
      <c r="T20" s="24">
        <f ca="1">IF(L20=0,0,Agents($C$4,$C$5,L20,$C$3)/(1-$O$1))</f>
        <v>98.75</v>
      </c>
      <c r="U20" s="24">
        <f ca="1">IF(M20=0,0,Agents($C$4,$C$5,M20,$C$3)/(1-$O$1))</f>
        <v>91.25</v>
      </c>
      <c r="V20" s="24">
        <f ca="1">IF(N20=0,0,Agents($C$4,$C$5,N20,$C$3)/(1-$O$1))</f>
        <v>88.75</v>
      </c>
      <c r="W20" s="24">
        <f ca="1">IF(O20=0,0,Agents($C$4,$C$5,O20,$C$3)/(1-$O$1))</f>
        <v>85</v>
      </c>
      <c r="X20" s="24">
        <f ca="1">IF(P20=0,0,Agents($C$4,$C$5,P20,$C$3)/(1-$O$1))</f>
        <v>26.25</v>
      </c>
    </row>
    <row r="21" spans="1:24" x14ac:dyDescent="0.25">
      <c r="A21" s="8">
        <v>0.52083333333333337</v>
      </c>
      <c r="B21" s="59">
        <v>6.280193236714976E-2</v>
      </c>
      <c r="C21" s="60">
        <v>5.3158439765274422E-2</v>
      </c>
      <c r="D21" s="60">
        <v>5.4872563718140928E-2</v>
      </c>
      <c r="E21" s="60">
        <v>5.0712628438846538E-2</v>
      </c>
      <c r="F21" s="60">
        <v>5.3663570691434466E-2</v>
      </c>
      <c r="G21" s="60">
        <v>5.6239015817223195E-2</v>
      </c>
      <c r="H21" s="61">
        <v>6.3218390804597707E-2</v>
      </c>
      <c r="J21" s="23">
        <f t="shared" ca="1" si="0"/>
        <v>11.937940140845072</v>
      </c>
      <c r="K21" s="23">
        <f t="shared" ca="1" si="0"/>
        <v>141.41867551462622</v>
      </c>
      <c r="L21" s="23">
        <f t="shared" ca="1" si="0"/>
        <v>168.0494650595883</v>
      </c>
      <c r="M21" s="23">
        <f t="shared" ca="1" si="0"/>
        <v>140.50037242686892</v>
      </c>
      <c r="N21" s="23">
        <f t="shared" ca="1" si="0"/>
        <v>143.25528169014086</v>
      </c>
      <c r="O21" s="23">
        <f t="shared" ca="1" si="0"/>
        <v>146.92849404117013</v>
      </c>
      <c r="P21" s="23">
        <f t="shared" ca="1" si="0"/>
        <v>40.405335861321788</v>
      </c>
      <c r="R21" s="24">
        <f ca="1">IF(J21=0,0,Agents($C$4,$C$5,J21,$C$3)/(1-$O$1))</f>
        <v>10</v>
      </c>
      <c r="S21" s="24">
        <f ca="1">IF(K21=0,0,Agents($C$4,$C$5,K21,$C$3)/(1-$O$1))</f>
        <v>83.75</v>
      </c>
      <c r="T21" s="24">
        <f ca="1">IF(L21=0,0,Agents($C$4,$C$5,L21,$C$3)/(1-$O$1))</f>
        <v>98.75</v>
      </c>
      <c r="U21" s="24">
        <f ca="1">IF(M21=0,0,Agents($C$4,$C$5,M21,$C$3)/(1-$O$1))</f>
        <v>83.75</v>
      </c>
      <c r="V21" s="24">
        <f ca="1">IF(N21=0,0,Agents($C$4,$C$5,N21,$C$3)/(1-$O$1))</f>
        <v>85</v>
      </c>
      <c r="W21" s="24">
        <f ca="1">IF(O21=0,0,Agents($C$4,$C$5,O21,$C$3)/(1-$O$1))</f>
        <v>87.5</v>
      </c>
      <c r="X21" s="24">
        <f ca="1">IF(P21=0,0,Agents($C$4,$C$5,P21,$C$3)/(1-$O$1))</f>
        <v>27.5</v>
      </c>
    </row>
    <row r="22" spans="1:24" x14ac:dyDescent="0.25">
      <c r="A22" s="7">
        <v>0.54166666666666663</v>
      </c>
      <c r="B22" s="56">
        <v>5.7971014492753624E-2</v>
      </c>
      <c r="C22" s="57">
        <v>5.5229547808077324E-2</v>
      </c>
      <c r="D22" s="57">
        <v>5.3673163418290856E-2</v>
      </c>
      <c r="E22" s="57">
        <v>5.2701358965860125E-2</v>
      </c>
      <c r="F22" s="57">
        <v>5.5727554179566562E-2</v>
      </c>
      <c r="G22" s="57">
        <v>5.4833040421792621E-2</v>
      </c>
      <c r="H22" s="58">
        <v>5.459770114942529E-2</v>
      </c>
      <c r="J22" s="23">
        <f t="shared" ca="1" si="0"/>
        <v>11.019637053087758</v>
      </c>
      <c r="K22" s="23">
        <f t="shared" ca="1" si="0"/>
        <v>146.9284940411701</v>
      </c>
      <c r="L22" s="23">
        <f t="shared" ca="1" si="0"/>
        <v>164.37625270855906</v>
      </c>
      <c r="M22" s="23">
        <f t="shared" ca="1" si="0"/>
        <v>146.0101909534128</v>
      </c>
      <c r="N22" s="23">
        <f t="shared" ca="1" si="0"/>
        <v>148.76510021668471</v>
      </c>
      <c r="O22" s="23">
        <f t="shared" ca="1" si="0"/>
        <v>143.25528169014086</v>
      </c>
      <c r="P22" s="23">
        <f t="shared" ca="1" si="0"/>
        <v>34.895517334777907</v>
      </c>
      <c r="R22" s="24">
        <f ca="1">IF(J22=0,0,Agents($C$4,$C$5,J22,$C$3)/(1-$O$1))</f>
        <v>10</v>
      </c>
      <c r="S22" s="24">
        <f ca="1">IF(K22=0,0,Agents($C$4,$C$5,K22,$C$3)/(1-$O$1))</f>
        <v>87.5</v>
      </c>
      <c r="T22" s="24">
        <f ca="1">IF(L22=0,0,Agents($C$4,$C$5,L22,$C$3)/(1-$O$1))</f>
        <v>97.5</v>
      </c>
      <c r="U22" s="24">
        <f ca="1">IF(M22=0,0,Agents($C$4,$C$5,M22,$C$3)/(1-$O$1))</f>
        <v>86.25</v>
      </c>
      <c r="V22" s="24">
        <f ca="1">IF(N22=0,0,Agents($C$4,$C$5,N22,$C$3)/(1-$O$1))</f>
        <v>88.75</v>
      </c>
      <c r="W22" s="24">
        <f ca="1">IF(O22=0,0,Agents($C$4,$C$5,O22,$C$3)/(1-$O$1))</f>
        <v>85</v>
      </c>
      <c r="X22" s="24">
        <f ca="1">IF(P22=0,0,Agents($C$4,$C$5,P22,$C$3)/(1-$O$1))</f>
        <v>23.75</v>
      </c>
    </row>
    <row r="23" spans="1:24" x14ac:dyDescent="0.25">
      <c r="A23" s="8">
        <v>0.5625</v>
      </c>
      <c r="B23" s="59">
        <v>5.3140096618357488E-2</v>
      </c>
      <c r="C23" s="60">
        <v>5.5229547808077324E-2</v>
      </c>
      <c r="D23" s="60">
        <v>5.6971514242878558E-2</v>
      </c>
      <c r="E23" s="60">
        <v>5.3032814053695726E-2</v>
      </c>
      <c r="F23" s="60">
        <v>5.8479532163742687E-2</v>
      </c>
      <c r="G23" s="60">
        <v>5.7996485061511421E-2</v>
      </c>
      <c r="H23" s="61">
        <v>6.0344827586206899E-2</v>
      </c>
      <c r="J23" s="23">
        <f t="shared" ca="1" si="0"/>
        <v>10.101333965330445</v>
      </c>
      <c r="K23" s="23">
        <f t="shared" ca="1" si="0"/>
        <v>146.9284940411701</v>
      </c>
      <c r="L23" s="23">
        <f t="shared" ca="1" si="0"/>
        <v>174.47758667388948</v>
      </c>
      <c r="M23" s="23">
        <f t="shared" ca="1" si="0"/>
        <v>146.92849404117013</v>
      </c>
      <c r="N23" s="23">
        <f t="shared" ca="1" si="0"/>
        <v>156.11152491874324</v>
      </c>
      <c r="O23" s="23">
        <f t="shared" ca="1" si="0"/>
        <v>151.52000947995668</v>
      </c>
      <c r="P23" s="23">
        <f t="shared" ca="1" si="0"/>
        <v>38.568729685807156</v>
      </c>
      <c r="R23" s="24">
        <f ca="1">IF(J23=0,0,Agents($C$4,$C$5,J23,$C$3)/(1-$O$1))</f>
        <v>8.75</v>
      </c>
      <c r="S23" s="24">
        <f ca="1">IF(K23=0,0,Agents($C$4,$C$5,K23,$C$3)/(1-$O$1))</f>
        <v>87.5</v>
      </c>
      <c r="T23" s="24">
        <f ca="1">IF(L23=0,0,Agents($C$4,$C$5,L23,$C$3)/(1-$O$1))</f>
        <v>102.5</v>
      </c>
      <c r="U23" s="24">
        <f ca="1">IF(M23=0,0,Agents($C$4,$C$5,M23,$C$3)/(1-$O$1))</f>
        <v>87.5</v>
      </c>
      <c r="V23" s="24">
        <f ca="1">IF(N23=0,0,Agents($C$4,$C$5,N23,$C$3)/(1-$O$1))</f>
        <v>92.5</v>
      </c>
      <c r="W23" s="24">
        <f ca="1">IF(O23=0,0,Agents($C$4,$C$5,O23,$C$3)/(1-$O$1))</f>
        <v>90</v>
      </c>
      <c r="X23" s="24">
        <f ca="1">IF(P23=0,0,Agents($C$4,$C$5,P23,$C$3)/(1-$O$1))</f>
        <v>26.25</v>
      </c>
    </row>
    <row r="24" spans="1:24" x14ac:dyDescent="0.25">
      <c r="A24" s="7">
        <v>0.58333333333333337</v>
      </c>
      <c r="B24" s="56">
        <v>4.3478260869565216E-2</v>
      </c>
      <c r="C24" s="57">
        <v>5.6265101829478768E-2</v>
      </c>
      <c r="D24" s="57">
        <v>5.8470764617691157E-2</v>
      </c>
      <c r="E24" s="57">
        <v>5.999337089824329E-2</v>
      </c>
      <c r="F24" s="57">
        <v>6.0199518403852771E-2</v>
      </c>
      <c r="G24" s="57">
        <v>6.0105448154657293E-2</v>
      </c>
      <c r="H24" s="58">
        <v>5.6034482758620691E-2</v>
      </c>
      <c r="J24" s="23">
        <f t="shared" ca="1" si="0"/>
        <v>8.2647277898158187</v>
      </c>
      <c r="K24" s="23">
        <f t="shared" ca="1" si="0"/>
        <v>149.68340330444204</v>
      </c>
      <c r="L24" s="23">
        <f t="shared" ca="1" si="0"/>
        <v>179.06910211267606</v>
      </c>
      <c r="M24" s="23">
        <f t="shared" ca="1" si="0"/>
        <v>166.21285888407371</v>
      </c>
      <c r="N24" s="23">
        <f t="shared" ca="1" si="0"/>
        <v>160.7030403575298</v>
      </c>
      <c r="O24" s="23">
        <f t="shared" ca="1" si="0"/>
        <v>157.02982800650057</v>
      </c>
      <c r="P24" s="23">
        <f t="shared" ca="1" si="0"/>
        <v>35.813820422535215</v>
      </c>
      <c r="R24" s="24">
        <f ca="1">IF(J24=0,0,Agents($C$4,$C$5,J24,$C$3)/(1-$O$1))</f>
        <v>7.5</v>
      </c>
      <c r="S24" s="24">
        <f ca="1">IF(K24=0,0,Agents($C$4,$C$5,K24,$C$3)/(1-$O$1))</f>
        <v>88.75</v>
      </c>
      <c r="T24" s="24">
        <f ca="1">IF(L24=0,0,Agents($C$4,$C$5,L24,$C$3)/(1-$O$1))</f>
        <v>105</v>
      </c>
      <c r="U24" s="24">
        <f ca="1">IF(M24=0,0,Agents($C$4,$C$5,M24,$C$3)/(1-$O$1))</f>
        <v>97.5</v>
      </c>
      <c r="V24" s="24">
        <f ca="1">IF(N24=0,0,Agents($C$4,$C$5,N24,$C$3)/(1-$O$1))</f>
        <v>95</v>
      </c>
      <c r="W24" s="24">
        <f ca="1">IF(O24=0,0,Agents($C$4,$C$5,O24,$C$3)/(1-$O$1))</f>
        <v>92.5</v>
      </c>
      <c r="X24" s="24">
        <f ca="1">IF(P24=0,0,Agents($C$4,$C$5,P24,$C$3)/(1-$O$1))</f>
        <v>25</v>
      </c>
    </row>
    <row r="25" spans="1:24" x14ac:dyDescent="0.25">
      <c r="A25" s="8">
        <v>0.60416666666666663</v>
      </c>
      <c r="B25" s="59">
        <v>4.8309178743961352E-2</v>
      </c>
      <c r="C25" s="60">
        <v>5.5919917155678289E-2</v>
      </c>
      <c r="D25" s="60">
        <v>6.0569715142428787E-2</v>
      </c>
      <c r="E25" s="60">
        <v>6.3307921776599274E-2</v>
      </c>
      <c r="F25" s="60">
        <v>6.3295493636050915E-2</v>
      </c>
      <c r="G25" s="60">
        <v>5.9402460456942002E-2</v>
      </c>
      <c r="H25" s="61">
        <v>5.6034482758620691E-2</v>
      </c>
      <c r="J25" s="23">
        <f t="shared" ca="1" si="0"/>
        <v>9.1830308775731311</v>
      </c>
      <c r="K25" s="23">
        <f t="shared" ca="1" si="0"/>
        <v>148.76510021668471</v>
      </c>
      <c r="L25" s="23">
        <f t="shared" ca="1" si="0"/>
        <v>185.49722372697724</v>
      </c>
      <c r="M25" s="23">
        <f t="shared" ca="1" si="0"/>
        <v>175.39588976164683</v>
      </c>
      <c r="N25" s="23">
        <f t="shared" ca="1" si="0"/>
        <v>168.96776814734562</v>
      </c>
      <c r="O25" s="23">
        <f t="shared" ca="1" si="0"/>
        <v>155.19322183098595</v>
      </c>
      <c r="P25" s="23">
        <f t="shared" ca="1" si="0"/>
        <v>35.813820422535215</v>
      </c>
      <c r="R25" s="24">
        <f ca="1">IF(J25=0,0,Agents($C$4,$C$5,J25,$C$3)/(1-$O$1))</f>
        <v>8.75</v>
      </c>
      <c r="S25" s="24">
        <f ca="1">IF(K25=0,0,Agents($C$4,$C$5,K25,$C$3)/(1-$O$1))</f>
        <v>88.75</v>
      </c>
      <c r="T25" s="24">
        <f ca="1">IF(L25=0,0,Agents($C$4,$C$5,L25,$C$3)/(1-$O$1))</f>
        <v>108.75</v>
      </c>
      <c r="U25" s="24">
        <f ca="1">IF(M25=0,0,Agents($C$4,$C$5,M25,$C$3)/(1-$O$1))</f>
        <v>102.5</v>
      </c>
      <c r="V25" s="24">
        <f ca="1">IF(N25=0,0,Agents($C$4,$C$5,N25,$C$3)/(1-$O$1))</f>
        <v>100</v>
      </c>
      <c r="W25" s="24">
        <f ca="1">IF(O25=0,0,Agents($C$4,$C$5,O25,$C$3)/(1-$O$1))</f>
        <v>92.5</v>
      </c>
      <c r="X25" s="24">
        <f ca="1">IF(P25=0,0,Agents($C$4,$C$5,P25,$C$3)/(1-$O$1))</f>
        <v>25</v>
      </c>
    </row>
    <row r="26" spans="1:24" x14ac:dyDescent="0.25">
      <c r="A26" s="7">
        <v>0.625</v>
      </c>
      <c r="B26" s="56">
        <v>5.3140096618357488E-2</v>
      </c>
      <c r="C26" s="57">
        <v>5.4539178460476352E-2</v>
      </c>
      <c r="D26" s="57">
        <v>5.2773613193403297E-2</v>
      </c>
      <c r="E26" s="57">
        <v>5.6347364932051704E-2</v>
      </c>
      <c r="F26" s="57">
        <v>5.9167526659786723E-2</v>
      </c>
      <c r="G26" s="57">
        <v>5.8347978910369067E-2</v>
      </c>
      <c r="H26" s="58">
        <v>4.8850574712643681E-2</v>
      </c>
      <c r="J26" s="23">
        <f t="shared" ca="1" si="0"/>
        <v>10.101333965330445</v>
      </c>
      <c r="K26" s="23">
        <f t="shared" ca="1" si="0"/>
        <v>145.09188786565545</v>
      </c>
      <c r="L26" s="23">
        <f t="shared" ca="1" si="0"/>
        <v>161.6213434452871</v>
      </c>
      <c r="M26" s="23">
        <f t="shared" ca="1" si="0"/>
        <v>156.11152491874324</v>
      </c>
      <c r="N26" s="23">
        <f t="shared" ca="1" si="0"/>
        <v>157.94813109425786</v>
      </c>
      <c r="O26" s="23">
        <f t="shared" ca="1" si="0"/>
        <v>152.43831256771401</v>
      </c>
      <c r="P26" s="23">
        <f t="shared" ca="1" si="0"/>
        <v>31.222304983748653</v>
      </c>
      <c r="R26" s="24">
        <f ca="1">IF(J26=0,0,Agents($C$4,$C$5,J26,$C$3)/(1-$O$1))</f>
        <v>8.75</v>
      </c>
      <c r="S26" s="24">
        <f ca="1">IF(K26=0,0,Agents($C$4,$C$5,K26,$C$3)/(1-$O$1))</f>
        <v>86.25</v>
      </c>
      <c r="T26" s="24">
        <f ca="1">IF(L26=0,0,Agents($C$4,$C$5,L26,$C$3)/(1-$O$1))</f>
        <v>95</v>
      </c>
      <c r="U26" s="24">
        <f ca="1">IF(M26=0,0,Agents($C$4,$C$5,M26,$C$3)/(1-$O$1))</f>
        <v>92.5</v>
      </c>
      <c r="V26" s="24">
        <f ca="1">IF(N26=0,0,Agents($C$4,$C$5,N26,$C$3)/(1-$O$1))</f>
        <v>93.75</v>
      </c>
      <c r="W26" s="24">
        <f ca="1">IF(O26=0,0,Agents($C$4,$C$5,O26,$C$3)/(1-$O$1))</f>
        <v>90</v>
      </c>
      <c r="X26" s="24">
        <f ca="1">IF(P26=0,0,Agents($C$4,$C$5,P26,$C$3)/(1-$O$1))</f>
        <v>22.5</v>
      </c>
    </row>
    <row r="27" spans="1:24" x14ac:dyDescent="0.25">
      <c r="A27" s="8">
        <v>0.64583333333333337</v>
      </c>
      <c r="B27" s="59">
        <v>5.7971014492753624E-2</v>
      </c>
      <c r="C27" s="60">
        <v>5.3848809112875387E-2</v>
      </c>
      <c r="D27" s="60">
        <v>5.3973013493253376E-2</v>
      </c>
      <c r="E27" s="60">
        <v>5.0712628438846538E-2</v>
      </c>
      <c r="F27" s="60">
        <v>5.7447540419676646E-2</v>
      </c>
      <c r="G27" s="60">
        <v>5.4130052724077331E-2</v>
      </c>
      <c r="H27" s="61">
        <v>4.3103448275862072E-2</v>
      </c>
      <c r="J27" s="23">
        <f t="shared" ca="1" si="0"/>
        <v>11.019637053087758</v>
      </c>
      <c r="K27" s="23">
        <f t="shared" ca="1" si="0"/>
        <v>143.25528169014083</v>
      </c>
      <c r="L27" s="23">
        <f t="shared" ca="1" si="0"/>
        <v>165.29455579631636</v>
      </c>
      <c r="M27" s="23">
        <f t="shared" ca="1" si="0"/>
        <v>140.50037242686892</v>
      </c>
      <c r="N27" s="23">
        <f t="shared" ca="1" si="0"/>
        <v>153.3566156554713</v>
      </c>
      <c r="O27" s="23">
        <f t="shared" ca="1" si="0"/>
        <v>141.41867551462624</v>
      </c>
      <c r="P27" s="23">
        <f t="shared" ca="1" si="0"/>
        <v>27.5490926327194</v>
      </c>
      <c r="R27" s="24">
        <f ca="1">IF(J27=0,0,Agents($C$4,$C$5,J27,$C$3)/(1-$O$1))</f>
        <v>10</v>
      </c>
      <c r="S27" s="24">
        <f ca="1">IF(K27=0,0,Agents($C$4,$C$5,K27,$C$3)/(1-$O$1))</f>
        <v>85</v>
      </c>
      <c r="T27" s="24">
        <f ca="1">IF(L27=0,0,Agents($C$4,$C$5,L27,$C$3)/(1-$O$1))</f>
        <v>97.5</v>
      </c>
      <c r="U27" s="24">
        <f ca="1">IF(M27=0,0,Agents($C$4,$C$5,M27,$C$3)/(1-$O$1))</f>
        <v>83.75</v>
      </c>
      <c r="V27" s="24">
        <f ca="1">IF(N27=0,0,Agents($C$4,$C$5,N27,$C$3)/(1-$O$1))</f>
        <v>91.25</v>
      </c>
      <c r="W27" s="24">
        <f ca="1">IF(O27=0,0,Agents($C$4,$C$5,O27,$C$3)/(1-$O$1))</f>
        <v>83.75</v>
      </c>
      <c r="X27" s="24">
        <f ca="1">IF(P27=0,0,Agents($C$4,$C$5,P27,$C$3)/(1-$O$1))</f>
        <v>20</v>
      </c>
    </row>
    <row r="28" spans="1:24" x14ac:dyDescent="0.25">
      <c r="A28" s="7">
        <v>0.66666666666666663</v>
      </c>
      <c r="B28" s="56">
        <v>4.8309178743961352E-2</v>
      </c>
      <c r="C28" s="57">
        <v>4.4528822920262341E-2</v>
      </c>
      <c r="D28" s="57">
        <v>4.5877061469265366E-2</v>
      </c>
      <c r="E28" s="57">
        <v>5.1044083526682132E-2</v>
      </c>
      <c r="F28" s="57">
        <v>4.8847609219126245E-2</v>
      </c>
      <c r="G28" s="57">
        <v>5.0263620386643233E-2</v>
      </c>
      <c r="H28" s="58">
        <v>4.0229885057471264E-2</v>
      </c>
      <c r="J28" s="23">
        <f t="shared" ca="1" si="0"/>
        <v>9.1830308775731311</v>
      </c>
      <c r="K28" s="23">
        <f t="shared" ca="1" si="0"/>
        <v>118.4610983206934</v>
      </c>
      <c r="L28" s="23">
        <f t="shared" ca="1" si="0"/>
        <v>140.50037242686889</v>
      </c>
      <c r="M28" s="23">
        <f t="shared" ca="1" si="0"/>
        <v>141.41867551462624</v>
      </c>
      <c r="N28" s="23">
        <f t="shared" ca="1" si="0"/>
        <v>130.39903846153845</v>
      </c>
      <c r="O28" s="23">
        <f t="shared" ca="1" si="0"/>
        <v>131.3173415492958</v>
      </c>
      <c r="P28" s="23">
        <f t="shared" ca="1" si="0"/>
        <v>25.712486457204772</v>
      </c>
      <c r="R28" s="24">
        <f ca="1">IF(J28=0,0,Agents($C$4,$C$5,J28,$C$3)/(1-$O$1))</f>
        <v>8.75</v>
      </c>
      <c r="S28" s="24">
        <f ca="1">IF(K28=0,0,Agents($C$4,$C$5,K28,$C$3)/(1-$O$1))</f>
        <v>71.25</v>
      </c>
      <c r="T28" s="24">
        <f ca="1">IF(L28=0,0,Agents($C$4,$C$5,L28,$C$3)/(1-$O$1))</f>
        <v>83.75</v>
      </c>
      <c r="U28" s="24">
        <f ca="1">IF(M28=0,0,Agents($C$4,$C$5,M28,$C$3)/(1-$O$1))</f>
        <v>83.75</v>
      </c>
      <c r="V28" s="24">
        <f ca="1">IF(N28=0,0,Agents($C$4,$C$5,N28,$C$3)/(1-$O$1))</f>
        <v>78.75</v>
      </c>
      <c r="W28" s="24">
        <f ca="1">IF(O28=0,0,Agents($C$4,$C$5,O28,$C$3)/(1-$O$1))</f>
        <v>78.75</v>
      </c>
      <c r="X28" s="24">
        <f ca="1">IF(P28=0,0,Agents($C$4,$C$5,P28,$C$3)/(1-$O$1))</f>
        <v>18.75</v>
      </c>
    </row>
    <row r="29" spans="1:24" x14ac:dyDescent="0.25">
      <c r="A29" s="8">
        <v>0.6875</v>
      </c>
      <c r="B29" s="59">
        <v>3.864734299516908E-2</v>
      </c>
      <c r="C29" s="60">
        <v>4.0386606834656544E-2</v>
      </c>
      <c r="D29" s="60">
        <v>3.9880059970014994E-2</v>
      </c>
      <c r="E29" s="60">
        <v>3.5465694398409013E-2</v>
      </c>
      <c r="F29" s="60">
        <v>4.3343653250773995E-2</v>
      </c>
      <c r="G29" s="60">
        <v>3.6906854130052721E-2</v>
      </c>
      <c r="H29" s="61">
        <v>3.4482758620689655E-2</v>
      </c>
      <c r="J29" s="23">
        <f t="shared" ca="1" si="0"/>
        <v>7.3464247020585054</v>
      </c>
      <c r="K29" s="23">
        <f t="shared" ca="1" si="0"/>
        <v>107.44146126760563</v>
      </c>
      <c r="L29" s="23">
        <f t="shared" ca="1" si="0"/>
        <v>122.13431067172264</v>
      </c>
      <c r="M29" s="23">
        <f t="shared" ca="1" si="0"/>
        <v>98.258430390032515</v>
      </c>
      <c r="N29" s="23">
        <f t="shared" ca="1" si="0"/>
        <v>115.70618905742147</v>
      </c>
      <c r="O29" s="23">
        <f t="shared" ca="1" si="0"/>
        <v>96.421824214517883</v>
      </c>
      <c r="P29" s="23">
        <f t="shared" ca="1" si="0"/>
        <v>22.039274106175519</v>
      </c>
      <c r="R29" s="24">
        <f ca="1">IF(J29=0,0,Agents($C$4,$C$5,J29,$C$3)/(1-$O$1))</f>
        <v>7.5</v>
      </c>
      <c r="S29" s="24">
        <f ca="1">IF(K29=0,0,Agents($C$4,$C$5,K29,$C$3)/(1-$O$1))</f>
        <v>65</v>
      </c>
      <c r="T29" s="24">
        <f ca="1">IF(L29=0,0,Agents($C$4,$C$5,L29,$C$3)/(1-$O$1))</f>
        <v>73.75</v>
      </c>
      <c r="U29" s="24">
        <f ca="1">IF(M29=0,0,Agents($C$4,$C$5,M29,$C$3)/(1-$O$1))</f>
        <v>60</v>
      </c>
      <c r="V29" s="24">
        <f ca="1">IF(N29=0,0,Agents($C$4,$C$5,N29,$C$3)/(1-$O$1))</f>
        <v>70</v>
      </c>
      <c r="W29" s="24">
        <f ca="1">IF(O29=0,0,Agents($C$4,$C$5,O29,$C$3)/(1-$O$1))</f>
        <v>58.75</v>
      </c>
      <c r="X29" s="24">
        <f ca="1">IF(P29=0,0,Agents($C$4,$C$5,P29,$C$3)/(1-$O$1))</f>
        <v>16.25</v>
      </c>
    </row>
    <row r="30" spans="1:24" x14ac:dyDescent="0.25">
      <c r="A30" s="7">
        <v>0.70833333333333337</v>
      </c>
      <c r="B30" s="56">
        <v>3.3816425120772944E-2</v>
      </c>
      <c r="C30" s="57">
        <v>2.6579219882637211E-2</v>
      </c>
      <c r="D30" s="57">
        <v>2.8185907046476763E-2</v>
      </c>
      <c r="E30" s="57">
        <v>2.7179317202519059E-2</v>
      </c>
      <c r="F30" s="57">
        <v>3.0959752321981424E-2</v>
      </c>
      <c r="G30" s="57">
        <v>2.7065026362038665E-2</v>
      </c>
      <c r="H30" s="58">
        <v>2.7298850574712645E-2</v>
      </c>
      <c r="J30" s="23">
        <f t="shared" ca="1" si="0"/>
        <v>6.4281216143011921</v>
      </c>
      <c r="K30" s="23">
        <f t="shared" ca="1" si="0"/>
        <v>70.709337757313108</v>
      </c>
      <c r="L30" s="23">
        <f t="shared" ca="1" si="0"/>
        <v>86.320490249187444</v>
      </c>
      <c r="M30" s="23">
        <f t="shared" ca="1" si="0"/>
        <v>75.300853196099681</v>
      </c>
      <c r="N30" s="23">
        <f t="shared" ca="1" si="0"/>
        <v>82.64727789815818</v>
      </c>
      <c r="O30" s="23">
        <f t="shared" ca="1" si="0"/>
        <v>70.709337757313122</v>
      </c>
      <c r="P30" s="23">
        <f t="shared" ca="1" si="0"/>
        <v>17.447758667388953</v>
      </c>
      <c r="R30" s="24">
        <f ca="1">IF(J30=0,0,Agents($C$4,$C$5,J30,$C$3)/(1-$O$1))</f>
        <v>6.25</v>
      </c>
      <c r="S30" s="24">
        <f ca="1">IF(K30=0,0,Agents($C$4,$C$5,K30,$C$3)/(1-$O$1))</f>
        <v>45</v>
      </c>
      <c r="T30" s="24">
        <f ca="1">IF(L30=0,0,Agents($C$4,$C$5,L30,$C$3)/(1-$O$1))</f>
        <v>53.75</v>
      </c>
      <c r="U30" s="24">
        <f ca="1">IF(M30=0,0,Agents($C$4,$C$5,M30,$C$3)/(1-$O$1))</f>
        <v>47.5</v>
      </c>
      <c r="V30" s="24">
        <f ca="1">IF(N30=0,0,Agents($C$4,$C$5,N30,$C$3)/(1-$O$1))</f>
        <v>51.25</v>
      </c>
      <c r="W30" s="24">
        <f ca="1">IF(O30=0,0,Agents($C$4,$C$5,O30,$C$3)/(1-$O$1))</f>
        <v>45</v>
      </c>
      <c r="X30" s="24">
        <f ca="1">IF(P30=0,0,Agents($C$4,$C$5,P30,$C$3)/(1-$O$1))</f>
        <v>13.75</v>
      </c>
    </row>
    <row r="31" spans="1:24" x14ac:dyDescent="0.25">
      <c r="A31" s="8">
        <v>0.72916666666666663</v>
      </c>
      <c r="B31" s="59">
        <v>1.4492753623188406E-2</v>
      </c>
      <c r="C31" s="60">
        <v>1.9675526406627546E-2</v>
      </c>
      <c r="D31" s="60">
        <v>1.6791604197901048E-2</v>
      </c>
      <c r="E31" s="60">
        <v>2.0881670533642691E-2</v>
      </c>
      <c r="F31" s="60">
        <v>2.1327829377364983E-2</v>
      </c>
      <c r="G31" s="60">
        <v>1.8629173989455183E-2</v>
      </c>
      <c r="H31" s="61">
        <v>2.8735632183908046E-2</v>
      </c>
      <c r="J31" s="23">
        <f t="shared" ca="1" si="0"/>
        <v>2.7549092632719394</v>
      </c>
      <c r="K31" s="23">
        <f t="shared" ca="1" si="0"/>
        <v>52.343276002166846</v>
      </c>
      <c r="L31" s="23">
        <f t="shared" ca="1" si="0"/>
        <v>51.42497291440953</v>
      </c>
      <c r="M31" s="23">
        <f t="shared" ca="1" si="0"/>
        <v>57.853094528710734</v>
      </c>
      <c r="N31" s="23">
        <f t="shared" ca="1" si="0"/>
        <v>56.934791440953418</v>
      </c>
      <c r="O31" s="23">
        <f t="shared" ca="1" si="0"/>
        <v>48.670063651137596</v>
      </c>
      <c r="P31" s="23">
        <f t="shared" ca="1" si="0"/>
        <v>18.366061755146266</v>
      </c>
      <c r="R31" s="24">
        <f ca="1">IF(J31=0,0,Agents($C$4,$C$5,J31,$C$3)/(1-$O$1))</f>
        <v>3.75</v>
      </c>
      <c r="S31" s="24">
        <f ca="1">IF(K31=0,0,Agents($C$4,$C$5,K31,$C$3)/(1-$O$1))</f>
        <v>33.75</v>
      </c>
      <c r="T31" s="24">
        <f ca="1">IF(L31=0,0,Agents($C$4,$C$5,L31,$C$3)/(1-$O$1))</f>
        <v>33.75</v>
      </c>
      <c r="U31" s="24">
        <f ca="1">IF(M31=0,0,Agents($C$4,$C$5,M31,$C$3)/(1-$O$1))</f>
        <v>37.5</v>
      </c>
      <c r="V31" s="24">
        <f ca="1">IF(N31=0,0,Agents($C$4,$C$5,N31,$C$3)/(1-$O$1))</f>
        <v>37.5</v>
      </c>
      <c r="W31" s="24">
        <f ca="1">IF(O31=0,0,Agents($C$4,$C$5,O31,$C$3)/(1-$O$1))</f>
        <v>32.5</v>
      </c>
      <c r="X31" s="24">
        <f ca="1">IF(P31=0,0,Agents($C$4,$C$5,P31,$C$3)/(1-$O$1))</f>
        <v>13.75</v>
      </c>
    </row>
    <row r="32" spans="1:24" x14ac:dyDescent="0.25">
      <c r="A32" s="7">
        <v>0.75</v>
      </c>
      <c r="B32" s="56">
        <v>2.4154589371980676E-2</v>
      </c>
      <c r="C32" s="57">
        <v>1.5533310321021747E-2</v>
      </c>
      <c r="D32" s="57">
        <v>1.4992503748125937E-2</v>
      </c>
      <c r="E32" s="57">
        <v>1.4252568776930727E-2</v>
      </c>
      <c r="F32" s="57">
        <v>1.5823873409012729E-2</v>
      </c>
      <c r="G32" s="57">
        <v>1.1950790861159929E-2</v>
      </c>
      <c r="H32" s="58">
        <v>1.4367816091954023E-2</v>
      </c>
      <c r="J32" s="23">
        <f t="shared" ca="1" si="0"/>
        <v>4.5915154387865655</v>
      </c>
      <c r="K32" s="23">
        <f t="shared" ca="1" si="0"/>
        <v>41.32363894907909</v>
      </c>
      <c r="L32" s="23">
        <f t="shared" ca="1" si="0"/>
        <v>45.915154387865655</v>
      </c>
      <c r="M32" s="23">
        <f t="shared" ca="1" si="0"/>
        <v>39.487032773564472</v>
      </c>
      <c r="N32" s="23">
        <f t="shared" ca="1" si="0"/>
        <v>42.241942036836406</v>
      </c>
      <c r="O32" s="23">
        <f t="shared" ca="1" si="0"/>
        <v>31.22230498374865</v>
      </c>
      <c r="P32" s="23">
        <f t="shared" ca="1" si="0"/>
        <v>9.1830308775731329</v>
      </c>
      <c r="R32" s="24">
        <f ca="1">IF(J32=0,0,Agents($C$4,$C$5,J32,$C$3)/(1-$O$1))</f>
        <v>5</v>
      </c>
      <c r="S32" s="24">
        <f ca="1">IF(K32=0,0,Agents($C$4,$C$5,K32,$C$3)/(1-$O$1))</f>
        <v>27.5</v>
      </c>
      <c r="T32" s="24">
        <f ca="1">IF(L32=0,0,Agents($C$4,$C$5,L32,$C$3)/(1-$O$1))</f>
        <v>30</v>
      </c>
      <c r="U32" s="24">
        <f ca="1">IF(M32=0,0,Agents($C$4,$C$5,M32,$C$3)/(1-$O$1))</f>
        <v>26.25</v>
      </c>
      <c r="V32" s="24">
        <f ca="1">IF(N32=0,0,Agents($C$4,$C$5,N32,$C$3)/(1-$O$1))</f>
        <v>28.75</v>
      </c>
      <c r="W32" s="24">
        <f ca="1">IF(O32=0,0,Agents($C$4,$C$5,O32,$C$3)/(1-$O$1))</f>
        <v>22.5</v>
      </c>
      <c r="X32" s="24">
        <f ca="1">IF(P32=0,0,Agents($C$4,$C$5,P32,$C$3)/(1-$O$1))</f>
        <v>8.75</v>
      </c>
    </row>
    <row r="33" spans="1:24" x14ac:dyDescent="0.25">
      <c r="A33" s="8">
        <v>0.77083333333333337</v>
      </c>
      <c r="B33" s="59">
        <v>1.932367149758454E-2</v>
      </c>
      <c r="C33" s="60">
        <v>1.1736278909216431E-2</v>
      </c>
      <c r="D33" s="60">
        <v>9.595202398800599E-3</v>
      </c>
      <c r="E33" s="60">
        <v>8.6178322837255558E-3</v>
      </c>
      <c r="F33" s="60">
        <v>9.6319229446164435E-3</v>
      </c>
      <c r="G33" s="60">
        <v>8.4358523725834803E-3</v>
      </c>
      <c r="H33" s="61">
        <v>1.4367816091954023E-2</v>
      </c>
      <c r="J33" s="23">
        <f t="shared" ca="1" si="0"/>
        <v>3.6732123510292527</v>
      </c>
      <c r="K33" s="23">
        <f t="shared" ca="1" si="0"/>
        <v>31.222304983748643</v>
      </c>
      <c r="L33" s="23">
        <f t="shared" ca="1" si="0"/>
        <v>29.385698808234018</v>
      </c>
      <c r="M33" s="23">
        <f t="shared" ca="1" si="0"/>
        <v>23.875880281690147</v>
      </c>
      <c r="N33" s="23">
        <f t="shared" ca="1" si="0"/>
        <v>25.712486457204768</v>
      </c>
      <c r="O33" s="23">
        <f t="shared" ca="1" si="0"/>
        <v>22.039274106175519</v>
      </c>
      <c r="P33" s="23">
        <f t="shared" ca="1" si="0"/>
        <v>9.1830308775731329</v>
      </c>
      <c r="R33" s="24">
        <f ca="1">IF(J33=0,0,Agents($C$4,$C$5,J33,$C$3)/(1-$O$1))</f>
        <v>5</v>
      </c>
      <c r="S33" s="24">
        <f ca="1">IF(K33=0,0,Agents($C$4,$C$5,K33,$C$3)/(1-$O$1))</f>
        <v>22.5</v>
      </c>
      <c r="T33" s="24">
        <f ca="1">IF(L33=0,0,Agents($C$4,$C$5,L33,$C$3)/(1-$O$1))</f>
        <v>21.25</v>
      </c>
      <c r="U33" s="24">
        <f ca="1">IF(M33=0,0,Agents($C$4,$C$5,M33,$C$3)/(1-$O$1))</f>
        <v>17.5</v>
      </c>
      <c r="V33" s="24">
        <f ca="1">IF(N33=0,0,Agents($C$4,$C$5,N33,$C$3)/(1-$O$1))</f>
        <v>18.75</v>
      </c>
      <c r="W33" s="24">
        <f ca="1">IF(O33=0,0,Agents($C$4,$C$5,O33,$C$3)/(1-$O$1))</f>
        <v>16.25</v>
      </c>
      <c r="X33" s="24">
        <f ca="1">IF(P33=0,0,Agents($C$4,$C$5,P33,$C$3)/(1-$O$1))</f>
        <v>8.75</v>
      </c>
    </row>
    <row r="34" spans="1:24" x14ac:dyDescent="0.25">
      <c r="A34" s="7">
        <v>0.79166666666666663</v>
      </c>
      <c r="B34" s="56">
        <v>1.4492753623188406E-2</v>
      </c>
      <c r="C34" s="57">
        <v>7.9392474974111157E-3</v>
      </c>
      <c r="D34" s="57">
        <v>5.6971514242878558E-3</v>
      </c>
      <c r="E34" s="57">
        <v>7.9549221080543586E-3</v>
      </c>
      <c r="F34" s="57">
        <v>8.2559339525283791E-3</v>
      </c>
      <c r="G34" s="57">
        <v>6.3268892794376098E-3</v>
      </c>
      <c r="H34" s="58">
        <v>8.6206896551724137E-3</v>
      </c>
      <c r="J34" s="23">
        <f t="shared" ca="1" si="0"/>
        <v>2.7549092632719394</v>
      </c>
      <c r="K34" s="23">
        <f t="shared" ca="1" si="0"/>
        <v>21.120971018418203</v>
      </c>
      <c r="L34" s="23">
        <f t="shared" ca="1" si="0"/>
        <v>17.44775866738895</v>
      </c>
      <c r="M34" s="23">
        <f t="shared" ca="1" si="0"/>
        <v>22.039274106175519</v>
      </c>
      <c r="N34" s="23">
        <f t="shared" ca="1" si="0"/>
        <v>22.039274106175515</v>
      </c>
      <c r="O34" s="23">
        <f t="shared" ca="1" si="0"/>
        <v>16.529455579631637</v>
      </c>
      <c r="P34" s="23">
        <f t="shared" ca="1" si="0"/>
        <v>5.5098185265438797</v>
      </c>
      <c r="R34" s="24">
        <f ca="1">IF(J34=0,0,Agents($C$4,$C$5,J34,$C$3)/(1-$O$1))</f>
        <v>3.75</v>
      </c>
      <c r="S34" s="24">
        <f ca="1">IF(K34=0,0,Agents($C$4,$C$5,K34,$C$3)/(1-$O$1))</f>
        <v>16.25</v>
      </c>
      <c r="T34" s="24">
        <f ca="1">IF(L34=0,0,Agents($C$4,$C$5,L34,$C$3)/(1-$O$1))</f>
        <v>13.75</v>
      </c>
      <c r="U34" s="24">
        <f ca="1">IF(M34=0,0,Agents($C$4,$C$5,M34,$C$3)/(1-$O$1))</f>
        <v>16.25</v>
      </c>
      <c r="V34" s="24">
        <f ca="1">IF(N34=0,0,Agents($C$4,$C$5,N34,$C$3)/(1-$O$1))</f>
        <v>16.25</v>
      </c>
      <c r="W34" s="24">
        <f ca="1">IF(O34=0,0,Agents($C$4,$C$5,O34,$C$3)/(1-$O$1))</f>
        <v>12.5</v>
      </c>
      <c r="X34" s="24">
        <f ca="1">IF(P34=0,0,Agents($C$4,$C$5,P34,$C$3)/(1-$O$1))</f>
        <v>6.25</v>
      </c>
    </row>
    <row r="35" spans="1:24" x14ac:dyDescent="0.25">
      <c r="A35" s="9">
        <v>0.8125</v>
      </c>
      <c r="B35" s="59">
        <v>2.4154589371980676E-2</v>
      </c>
      <c r="C35" s="60">
        <v>5.5229547808077319E-3</v>
      </c>
      <c r="D35" s="60">
        <v>5.0974512743628183E-3</v>
      </c>
      <c r="E35" s="60">
        <v>5.3032814053695721E-3</v>
      </c>
      <c r="F35" s="60">
        <v>7.2239422084623322E-3</v>
      </c>
      <c r="G35" s="60">
        <v>4.2179261862917402E-3</v>
      </c>
      <c r="H35" s="61">
        <v>8.6206896551724137E-3</v>
      </c>
      <c r="J35" s="23">
        <f t="shared" ca="1" si="0"/>
        <v>4.5915154387865655</v>
      </c>
      <c r="K35" s="23">
        <f t="shared" ca="1" si="0"/>
        <v>14.692849404117009</v>
      </c>
      <c r="L35" s="23">
        <f t="shared" ca="1" si="0"/>
        <v>15.611152491874321</v>
      </c>
      <c r="M35" s="23">
        <f t="shared" ca="1" si="0"/>
        <v>14.692849404117011</v>
      </c>
      <c r="N35" s="23">
        <f t="shared" ca="1" si="0"/>
        <v>19.284364842903575</v>
      </c>
      <c r="O35" s="23">
        <f t="shared" ca="1" si="0"/>
        <v>11.019637053087759</v>
      </c>
      <c r="P35" s="23">
        <f t="shared" ca="1" si="0"/>
        <v>5.5098185265438797</v>
      </c>
      <c r="R35" s="24">
        <f ca="1">IF(J35=0,0,Agents($C$4,$C$5,J35,$C$3)/(1-$O$1))</f>
        <v>5</v>
      </c>
      <c r="S35" s="24">
        <f ca="1">IF(K35=0,0,Agents($C$4,$C$5,K35,$C$3)/(1-$O$1))</f>
        <v>12.5</v>
      </c>
      <c r="T35" s="24">
        <f ca="1">IF(L35=0,0,Agents($C$4,$C$5,L35,$C$3)/(1-$O$1))</f>
        <v>12.5</v>
      </c>
      <c r="U35" s="24">
        <f ca="1">IF(M35=0,0,Agents($C$4,$C$5,M35,$C$3)/(1-$O$1))</f>
        <v>12.5</v>
      </c>
      <c r="V35" s="24">
        <f ca="1">IF(N35=0,0,Agents($C$4,$C$5,N35,$C$3)/(1-$O$1))</f>
        <v>15</v>
      </c>
      <c r="W35" s="24">
        <f ca="1">IF(O35=0,0,Agents($C$4,$C$5,O35,$C$3)/(1-$O$1))</f>
        <v>10</v>
      </c>
      <c r="X35" s="24">
        <f ca="1">IF(P35=0,0,Agents($C$4,$C$5,P35,$C$3)/(1-$O$1))</f>
        <v>6.25</v>
      </c>
    </row>
    <row r="36" spans="1:24" x14ac:dyDescent="0.25">
      <c r="A36" s="7">
        <v>0.83333333333333304</v>
      </c>
      <c r="B36" s="62">
        <v>9.6618357487922701E-3</v>
      </c>
      <c r="C36" s="63">
        <v>2.0711080428028996E-3</v>
      </c>
      <c r="D36" s="63">
        <v>2.098950524737631E-3</v>
      </c>
      <c r="E36" s="63">
        <v>2.651640702684786E-3</v>
      </c>
      <c r="F36" s="63">
        <v>2.7519779841761265E-3</v>
      </c>
      <c r="G36" s="63">
        <v>1.7574692442882249E-3</v>
      </c>
      <c r="H36" s="64">
        <v>4.3103448275862068E-3</v>
      </c>
      <c r="J36" s="23">
        <f t="shared" ca="1" si="0"/>
        <v>1.8366061755146263</v>
      </c>
      <c r="K36" s="23">
        <f t="shared" ca="1" si="0"/>
        <v>5.5098185265438788</v>
      </c>
      <c r="L36" s="23">
        <f t="shared" ca="1" si="0"/>
        <v>6.4281216143011912</v>
      </c>
      <c r="M36" s="23">
        <f t="shared" ca="1" si="0"/>
        <v>7.3464247020585054</v>
      </c>
      <c r="N36" s="23">
        <f t="shared" ca="1" si="0"/>
        <v>7.3464247020585054</v>
      </c>
      <c r="O36" s="23">
        <f t="shared" ca="1" si="0"/>
        <v>4.5915154387865664</v>
      </c>
      <c r="P36" s="23">
        <f t="shared" ca="1" si="0"/>
        <v>2.7549092632719399</v>
      </c>
      <c r="R36" s="24">
        <f ca="1">IF(J36=0,0,Agents($C$4,$C$5,J36,$C$3)/(1-$O$1))</f>
        <v>3.75</v>
      </c>
      <c r="S36" s="24">
        <f ca="1">IF(K36=0,0,Agents($C$4,$C$5,K36,$C$3)/(1-$O$1))</f>
        <v>6.25</v>
      </c>
      <c r="T36" s="24">
        <f ca="1">IF(L36=0,0,Agents($C$4,$C$5,L36,$C$3)/(1-$O$1))</f>
        <v>6.25</v>
      </c>
      <c r="U36" s="24">
        <f ca="1">IF(M36=0,0,Agents($C$4,$C$5,M36,$C$3)/(1-$O$1))</f>
        <v>7.5</v>
      </c>
      <c r="V36" s="24">
        <f ca="1">IF(N36=0,0,Agents($C$4,$C$5,N36,$C$3)/(1-$O$1))</f>
        <v>7.5</v>
      </c>
      <c r="W36" s="24">
        <f ca="1">IF(O36=0,0,Agents($C$4,$C$5,O36,$C$3)/(1-$O$1))</f>
        <v>5</v>
      </c>
      <c r="X36" s="24">
        <f ca="1">IF(P36=0,0,Agents($C$4,$C$5,P36,$C$3)/(1-$O$1))</f>
        <v>3.75</v>
      </c>
    </row>
    <row r="37" spans="1:24" x14ac:dyDescent="0.25">
      <c r="A37" s="9">
        <v>0.85416666666666696</v>
      </c>
      <c r="B37" s="62">
        <v>1.4492753623188406E-2</v>
      </c>
      <c r="C37" s="63">
        <v>1.380738695201933E-3</v>
      </c>
      <c r="D37" s="63">
        <v>1.1994002998500749E-3</v>
      </c>
      <c r="E37" s="63">
        <v>1.325820351342393E-3</v>
      </c>
      <c r="F37" s="63">
        <v>1.7199862401100791E-3</v>
      </c>
      <c r="G37" s="63">
        <v>1.4059753954305801E-3</v>
      </c>
      <c r="H37" s="64">
        <v>1.4367816091954023E-3</v>
      </c>
      <c r="J37" s="23">
        <f t="shared" ca="1" si="0"/>
        <v>2.7549092632719394</v>
      </c>
      <c r="K37" s="23">
        <f t="shared" ca="1" si="0"/>
        <v>3.6732123510292523</v>
      </c>
      <c r="L37" s="23">
        <f t="shared" ca="1" si="0"/>
        <v>3.6732123510292523</v>
      </c>
      <c r="M37" s="23">
        <f t="shared" ca="1" si="0"/>
        <v>3.6732123510292527</v>
      </c>
      <c r="N37" s="23">
        <f t="shared" ca="1" si="0"/>
        <v>4.5915154387865655</v>
      </c>
      <c r="O37" s="23">
        <f t="shared" ca="1" si="0"/>
        <v>3.6732123510292531</v>
      </c>
      <c r="P37" s="23">
        <f t="shared" ca="1" si="0"/>
        <v>0.91830308775731329</v>
      </c>
      <c r="R37" s="24">
        <f ca="1">IF(J37=0,0,Agents($C$4,$C$5,J37,$C$3)/(1-$O$1))</f>
        <v>3.75</v>
      </c>
      <c r="S37" s="24">
        <f ca="1">IF(K37=0,0,Agents($C$4,$C$5,K37,$C$3)/(1-$O$1))</f>
        <v>5</v>
      </c>
      <c r="T37" s="24">
        <f ca="1">IF(L37=0,0,Agents($C$4,$C$5,L37,$C$3)/(1-$O$1))</f>
        <v>5</v>
      </c>
      <c r="U37" s="24">
        <f ca="1">IF(M37=0,0,Agents($C$4,$C$5,M37,$C$3)/(1-$O$1))</f>
        <v>5</v>
      </c>
      <c r="V37" s="24">
        <f ca="1">IF(N37=0,0,Agents($C$4,$C$5,N37,$C$3)/(1-$O$1))</f>
        <v>5</v>
      </c>
      <c r="W37" s="24">
        <f ca="1">IF(O37=0,0,Agents($C$4,$C$5,O37,$C$3)/(1-$O$1))</f>
        <v>5</v>
      </c>
      <c r="X37" s="24">
        <f ca="1">IF(P37=0,0,Agents($C$4,$C$5,P37,$C$3)/(1-$O$1))</f>
        <v>2.5</v>
      </c>
    </row>
    <row r="38" spans="1:24" x14ac:dyDescent="0.25">
      <c r="B38" s="65">
        <v>1.301559356136821E-2</v>
      </c>
      <c r="C38" s="66">
        <v>0.18215543259557343</v>
      </c>
      <c r="D38" s="66">
        <v>0.20969567404426559</v>
      </c>
      <c r="E38" s="66">
        <v>0.18970070422535212</v>
      </c>
      <c r="F38" s="66">
        <v>0.18278420523138833</v>
      </c>
      <c r="G38" s="66">
        <v>0.17888581488933603</v>
      </c>
      <c r="H38" s="67">
        <v>4.37625754527163E-2</v>
      </c>
      <c r="J38" s="26">
        <f t="shared" ref="J38:P38" ca="1" si="1">$C$2*B38/SUM($B$38:$H$38)</f>
        <v>190.08873916576383</v>
      </c>
      <c r="K38" s="26">
        <f t="shared" ca="1" si="1"/>
        <v>2660.324045232936</v>
      </c>
      <c r="L38" s="26">
        <f t="shared" ca="1" si="1"/>
        <v>3062.5407976706392</v>
      </c>
      <c r="M38" s="26">
        <f t="shared" ca="1" si="1"/>
        <v>2770.5204157638141</v>
      </c>
      <c r="N38" s="26">
        <f t="shared" ca="1" si="1"/>
        <v>2669.5070761105094</v>
      </c>
      <c r="O38" s="26">
        <f t="shared" ca="1" si="1"/>
        <v>2612.5722846695562</v>
      </c>
      <c r="P38" s="26">
        <f t="shared" ca="1" si="1"/>
        <v>639.13894907909003</v>
      </c>
      <c r="R38" s="26">
        <f t="shared" ref="R38:X38" ca="1" si="2">(SUM(R12:R37)/2)/$C$6</f>
        <v>11.640625</v>
      </c>
      <c r="S38" s="26">
        <f t="shared" ca="1" si="2"/>
        <v>100.9375</v>
      </c>
      <c r="T38" s="26">
        <f t="shared" ca="1" si="2"/>
        <v>114.765625</v>
      </c>
      <c r="U38" s="26">
        <f t="shared" ca="1" si="2"/>
        <v>104.6875</v>
      </c>
      <c r="V38" s="26">
        <f t="shared" ca="1" si="2"/>
        <v>101.40625</v>
      </c>
      <c r="W38" s="26">
        <f t="shared" ca="1" si="2"/>
        <v>99.140625</v>
      </c>
      <c r="X38" s="26">
        <f t="shared" ca="1" si="2"/>
        <v>28.90625</v>
      </c>
    </row>
    <row r="39" spans="1:24" x14ac:dyDescent="0.25">
      <c r="R39" s="32">
        <f ca="1">SUM(R38:X38)/5</f>
        <v>112.296875</v>
      </c>
      <c r="S39" s="31"/>
      <c r="T39" s="31"/>
      <c r="U39" s="31"/>
      <c r="V39" s="31"/>
      <c r="W39" s="31"/>
      <c r="X39" s="4"/>
    </row>
    <row r="41" spans="1:24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4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4" x14ac:dyDescent="0.25">
      <c r="A43" s="10">
        <v>0.33333333333333331</v>
      </c>
      <c r="B43" s="56">
        <v>2.8985507246376812E-2</v>
      </c>
      <c r="C43" s="57">
        <v>2.1746634449430445E-2</v>
      </c>
      <c r="D43" s="57">
        <v>2.4287856071964018E-2</v>
      </c>
      <c r="E43" s="57">
        <v>2.5190586675505468E-2</v>
      </c>
      <c r="F43" s="57">
        <v>2.1327829377364983E-2</v>
      </c>
      <c r="G43" s="57">
        <v>2.3901581722319858E-2</v>
      </c>
      <c r="H43" s="58">
        <v>3.1609195402298854E-2</v>
      </c>
      <c r="J43" s="23">
        <f t="shared" ref="J43:P58" ca="1" si="3">B43*J$69</f>
        <v>3.9768514935768455</v>
      </c>
      <c r="K43" s="24">
        <f t="shared" ca="1" si="3"/>
        <v>41.756940682556873</v>
      </c>
      <c r="L43" s="24">
        <f t="shared" ca="1" si="3"/>
        <v>53.687495163287409</v>
      </c>
      <c r="M43" s="24">
        <f t="shared" ca="1" si="3"/>
        <v>50.373452251973376</v>
      </c>
      <c r="N43" s="24">
        <f t="shared" ca="1" si="3"/>
        <v>41.094132100294068</v>
      </c>
      <c r="O43" s="24">
        <f t="shared" ca="1" si="3"/>
        <v>45.07098359387092</v>
      </c>
      <c r="P43" s="25">
        <f t="shared" ca="1" si="3"/>
        <v>14.581788809781768</v>
      </c>
      <c r="R43" s="24">
        <f ca="1">IF(J43=0,0,Agents($D$4,$D$5,J43,$D$3)/(1-$O$1))</f>
        <v>5</v>
      </c>
      <c r="S43" s="24">
        <f ca="1">IF(K43=0,0,Agents($D$4,$D$5,K43,$D$3)/(1-$O$1))</f>
        <v>27.5</v>
      </c>
      <c r="T43" s="24">
        <f ca="1">IF(L43=0,0,Agents($D$4,$D$5,L43,$D$3)/(1-$O$1))</f>
        <v>33.75</v>
      </c>
      <c r="U43" s="24">
        <f ca="1">IF(M43=0,0,Agents($D$4,$D$5,M43,$D$3)/(1-$O$1))</f>
        <v>32.5</v>
      </c>
      <c r="V43" s="24">
        <f ca="1">IF(N43=0,0,Agents($D$4,$D$5,N43,$D$3)/(1-$O$1))</f>
        <v>26.25</v>
      </c>
      <c r="W43" s="24">
        <f ca="1">IF(O43=0,0,Agents($D$4,$D$5,O43,$D$3)/(1-$O$1))</f>
        <v>28.75</v>
      </c>
      <c r="X43" s="24">
        <f ca="1">IF(P43=0,0,Agents($D$4,$D$5,P43,$D$3)/(1-$O$1))</f>
        <v>11.25</v>
      </c>
    </row>
    <row r="44" spans="1:24" x14ac:dyDescent="0.25">
      <c r="A44" s="8">
        <v>0.35416666666666669</v>
      </c>
      <c r="B44" s="59">
        <v>2.4154589371980676E-2</v>
      </c>
      <c r="C44" s="60">
        <v>3.1411805315843977E-2</v>
      </c>
      <c r="D44" s="60">
        <v>3.2083958020989505E-2</v>
      </c>
      <c r="E44" s="60">
        <v>3.1819688432217434E-2</v>
      </c>
      <c r="F44" s="60">
        <v>2.4079807361541108E-2</v>
      </c>
      <c r="G44" s="60">
        <v>2.3198594024604568E-2</v>
      </c>
      <c r="H44" s="61">
        <v>2.2988505747126436E-2</v>
      </c>
      <c r="J44" s="23">
        <f t="shared" ca="1" si="3"/>
        <v>3.3140429113140377</v>
      </c>
      <c r="K44" s="24">
        <f t="shared" ca="1" si="3"/>
        <v>60.315580985915489</v>
      </c>
      <c r="L44" s="24">
        <f t="shared" ca="1" si="3"/>
        <v>70.920518302120399</v>
      </c>
      <c r="M44" s="24">
        <f t="shared" ca="1" si="3"/>
        <v>63.629623897229528</v>
      </c>
      <c r="N44" s="24">
        <f t="shared" ca="1" si="3"/>
        <v>46.396600758396531</v>
      </c>
      <c r="O44" s="24">
        <f t="shared" ca="1" si="3"/>
        <v>43.745366429345303</v>
      </c>
      <c r="P44" s="25">
        <f t="shared" ca="1" si="3"/>
        <v>10.604937316204921</v>
      </c>
      <c r="R44" s="24">
        <f ca="1">IF(J44=0,0,Agents($D$4,$D$5,J44,$D$3)/(1-$O$1))</f>
        <v>3.75</v>
      </c>
      <c r="S44" s="24">
        <f ca="1">IF(K44=0,0,Agents($D$4,$D$5,K44,$D$3)/(1-$O$1))</f>
        <v>37.5</v>
      </c>
      <c r="T44" s="24">
        <f ca="1">IF(L44=0,0,Agents($D$4,$D$5,L44,$D$3)/(1-$O$1))</f>
        <v>43.75</v>
      </c>
      <c r="U44" s="24">
        <f ca="1">IF(M44=0,0,Agents($D$4,$D$5,M44,$D$3)/(1-$O$1))</f>
        <v>38.75</v>
      </c>
      <c r="V44" s="24">
        <f ca="1">IF(N44=0,0,Agents($D$4,$D$5,N44,$D$3)/(1-$O$1))</f>
        <v>30</v>
      </c>
      <c r="W44" s="24">
        <f ca="1">IF(O44=0,0,Agents($D$4,$D$5,O44,$D$3)/(1-$O$1))</f>
        <v>28.75</v>
      </c>
      <c r="X44" s="24">
        <f ca="1">IF(P44=0,0,Agents($D$4,$D$5,P44,$D$3)/(1-$O$1))</f>
        <v>8.75</v>
      </c>
    </row>
    <row r="45" spans="1:24" x14ac:dyDescent="0.25">
      <c r="A45" s="7">
        <v>0.375</v>
      </c>
      <c r="B45" s="56">
        <v>3.3816425120772944E-2</v>
      </c>
      <c r="C45" s="57">
        <v>3.589920607525026E-2</v>
      </c>
      <c r="D45" s="57">
        <v>3.9880059970014994E-2</v>
      </c>
      <c r="E45" s="57">
        <v>4.2094796155120982E-2</v>
      </c>
      <c r="F45" s="57">
        <v>3.8871689026487785E-2</v>
      </c>
      <c r="G45" s="57">
        <v>4.0421792618629174E-2</v>
      </c>
      <c r="H45" s="58">
        <v>3.8793103448275863E-2</v>
      </c>
      <c r="J45" s="23">
        <f t="shared" ca="1" si="3"/>
        <v>4.6396600758396529</v>
      </c>
      <c r="K45" s="24">
        <f t="shared" ca="1" si="3"/>
        <v>68.932092555331991</v>
      </c>
      <c r="L45" s="24">
        <f t="shared" ca="1" si="3"/>
        <v>88.153541440953404</v>
      </c>
      <c r="M45" s="24">
        <f t="shared" ca="1" si="3"/>
        <v>84.176689947376573</v>
      </c>
      <c r="N45" s="24">
        <f t="shared" ca="1" si="3"/>
        <v>74.897369795697244</v>
      </c>
      <c r="O45" s="24">
        <f t="shared" ca="1" si="3"/>
        <v>76.222986960222883</v>
      </c>
      <c r="P45" s="25">
        <f t="shared" ca="1" si="3"/>
        <v>17.895831721095806</v>
      </c>
      <c r="R45" s="24">
        <f ca="1">IF(J45=0,0,Agents($D$4,$D$5,J45,$D$3)/(1-$O$1))</f>
        <v>5</v>
      </c>
      <c r="S45" s="24">
        <f ca="1">IF(K45=0,0,Agents($D$4,$D$5,K45,$D$3)/(1-$O$1))</f>
        <v>42.5</v>
      </c>
      <c r="T45" s="24">
        <f ca="1">IF(L45=0,0,Agents($D$4,$D$5,L45,$D$3)/(1-$O$1))</f>
        <v>52.5</v>
      </c>
      <c r="U45" s="24">
        <f ca="1">IF(M45=0,0,Agents($D$4,$D$5,M45,$D$3)/(1-$O$1))</f>
        <v>50</v>
      </c>
      <c r="V45" s="24">
        <f ca="1">IF(N45=0,0,Agents($D$4,$D$5,N45,$D$3)/(1-$O$1))</f>
        <v>45</v>
      </c>
      <c r="W45" s="24">
        <f ca="1">IF(O45=0,0,Agents($D$4,$D$5,O45,$D$3)/(1-$O$1))</f>
        <v>46.25</v>
      </c>
      <c r="X45" s="24">
        <f ca="1">IF(P45=0,0,Agents($D$4,$D$5,P45,$D$3)/(1-$O$1))</f>
        <v>13.75</v>
      </c>
    </row>
    <row r="46" spans="1:24" x14ac:dyDescent="0.25">
      <c r="A46" s="8">
        <v>0.39583333333333331</v>
      </c>
      <c r="B46" s="59">
        <v>5.7971014492753624E-2</v>
      </c>
      <c r="C46" s="60">
        <v>4.9016223679668625E-2</v>
      </c>
      <c r="D46" s="60">
        <v>5.0674662668665667E-2</v>
      </c>
      <c r="E46" s="60">
        <v>5.2038448790188929E-2</v>
      </c>
      <c r="F46" s="60">
        <v>4.3687650498796013E-2</v>
      </c>
      <c r="G46" s="60">
        <v>4.8506151142355007E-2</v>
      </c>
      <c r="H46" s="61">
        <v>5.0287356321839081E-2</v>
      </c>
      <c r="J46" s="23">
        <f t="shared" ca="1" si="3"/>
        <v>7.9537029871536911</v>
      </c>
      <c r="K46" s="24">
        <f t="shared" ca="1" si="3"/>
        <v>94.118818681318672</v>
      </c>
      <c r="L46" s="24">
        <f t="shared" ca="1" si="3"/>
        <v>112.01465040241447</v>
      </c>
      <c r="M46" s="24">
        <f t="shared" ca="1" si="3"/>
        <v>104.0609474152608</v>
      </c>
      <c r="N46" s="24">
        <f t="shared" ca="1" si="3"/>
        <v>84.176689947376559</v>
      </c>
      <c r="O46" s="24">
        <f t="shared" ca="1" si="3"/>
        <v>91.467584352267451</v>
      </c>
      <c r="P46" s="25">
        <f t="shared" ca="1" si="3"/>
        <v>23.198300379198265</v>
      </c>
      <c r="R46" s="24">
        <f ca="1">IF(J46=0,0,Agents($D$4,$D$5,J46,$D$3)/(1-$O$1))</f>
        <v>7.5</v>
      </c>
      <c r="S46" s="24">
        <f ca="1">IF(K46=0,0,Agents($D$4,$D$5,K46,$D$3)/(1-$O$1))</f>
        <v>56.25</v>
      </c>
      <c r="T46" s="24">
        <f ca="1">IF(L46=0,0,Agents($D$4,$D$5,L46,$D$3)/(1-$O$1))</f>
        <v>65</v>
      </c>
      <c r="U46" s="24">
        <f ca="1">IF(M46=0,0,Agents($D$4,$D$5,M46,$D$3)/(1-$O$1))</f>
        <v>61.25</v>
      </c>
      <c r="V46" s="24">
        <f ca="1">IF(N46=0,0,Agents($D$4,$D$5,N46,$D$3)/(1-$O$1))</f>
        <v>50</v>
      </c>
      <c r="W46" s="24">
        <f ca="1">IF(O46=0,0,Agents($D$4,$D$5,O46,$D$3)/(1-$O$1))</f>
        <v>55</v>
      </c>
      <c r="X46" s="24">
        <f ca="1">IF(P46=0,0,Agents($D$4,$D$5,P46,$D$3)/(1-$O$1))</f>
        <v>16.25</v>
      </c>
    </row>
    <row r="47" spans="1:24" x14ac:dyDescent="0.25">
      <c r="A47" s="7">
        <v>0.41666666666666669</v>
      </c>
      <c r="B47" s="56">
        <v>2.8985507246376812E-2</v>
      </c>
      <c r="C47" s="57">
        <v>5.7991025198481184E-2</v>
      </c>
      <c r="D47" s="57">
        <v>5.3073463268365817E-2</v>
      </c>
      <c r="E47" s="57">
        <v>5.5352999668544914E-2</v>
      </c>
      <c r="F47" s="57">
        <v>4.9879600963192293E-2</v>
      </c>
      <c r="G47" s="57">
        <v>5.4481546572934976E-2</v>
      </c>
      <c r="H47" s="58">
        <v>5.459770114942529E-2</v>
      </c>
      <c r="J47" s="23">
        <f t="shared" ca="1" si="3"/>
        <v>3.9768514935768455</v>
      </c>
      <c r="K47" s="24">
        <f t="shared" ca="1" si="3"/>
        <v>111.35184182015166</v>
      </c>
      <c r="L47" s="24">
        <f t="shared" ca="1" si="3"/>
        <v>117.31711906051693</v>
      </c>
      <c r="M47" s="24">
        <f t="shared" ca="1" si="3"/>
        <v>110.68903323788888</v>
      </c>
      <c r="N47" s="24">
        <f t="shared" ca="1" si="3"/>
        <v>96.107244428107094</v>
      </c>
      <c r="O47" s="24">
        <f t="shared" ca="1" si="3"/>
        <v>102.73533025073519</v>
      </c>
      <c r="P47" s="25">
        <f t="shared" ca="1" si="3"/>
        <v>25.186726125986691</v>
      </c>
      <c r="R47" s="24">
        <f ca="1">IF(J47=0,0,Agents($D$4,$D$5,J47,$D$3)/(1-$O$1))</f>
        <v>5</v>
      </c>
      <c r="S47" s="24">
        <f ca="1">IF(K47=0,0,Agents($D$4,$D$5,K47,$D$3)/(1-$O$1))</f>
        <v>65</v>
      </c>
      <c r="T47" s="24">
        <f ca="1">IF(L47=0,0,Agents($D$4,$D$5,L47,$D$3)/(1-$O$1))</f>
        <v>68.75</v>
      </c>
      <c r="U47" s="24">
        <f ca="1">IF(M47=0,0,Agents($D$4,$D$5,M47,$D$3)/(1-$O$1))</f>
        <v>65</v>
      </c>
      <c r="V47" s="24">
        <f ca="1">IF(N47=0,0,Agents($D$4,$D$5,N47,$D$3)/(1-$O$1))</f>
        <v>57.5</v>
      </c>
      <c r="W47" s="24">
        <f ca="1">IF(O47=0,0,Agents($D$4,$D$5,O47,$D$3)/(1-$O$1))</f>
        <v>60</v>
      </c>
      <c r="X47" s="24">
        <f ca="1">IF(P47=0,0,Agents($D$4,$D$5,P47,$D$3)/(1-$O$1))</f>
        <v>17.5</v>
      </c>
    </row>
    <row r="48" spans="1:24" x14ac:dyDescent="0.25">
      <c r="A48" s="8">
        <v>0.4375</v>
      </c>
      <c r="B48" s="59">
        <v>4.8309178743961352E-2</v>
      </c>
      <c r="C48" s="60">
        <v>6.2478425957887468E-2</v>
      </c>
      <c r="D48" s="60">
        <v>6.1469265367316339E-2</v>
      </c>
      <c r="E48" s="60">
        <v>5.7673185283394102E-2</v>
      </c>
      <c r="F48" s="60">
        <v>5.3663570691434466E-2</v>
      </c>
      <c r="G48" s="60">
        <v>6.2917398945518455E-2</v>
      </c>
      <c r="H48" s="61">
        <v>5.7471264367816091E-2</v>
      </c>
      <c r="J48" s="23">
        <f t="shared" ca="1" si="3"/>
        <v>6.6280858226280754</v>
      </c>
      <c r="K48" s="24">
        <f t="shared" ca="1" si="3"/>
        <v>119.96835338956816</v>
      </c>
      <c r="L48" s="24">
        <f t="shared" ca="1" si="3"/>
        <v>135.87575936387555</v>
      </c>
      <c r="M48" s="24">
        <f t="shared" ca="1" si="3"/>
        <v>115.32869331372852</v>
      </c>
      <c r="N48" s="24">
        <f t="shared" ca="1" si="3"/>
        <v>103.39813883299797</v>
      </c>
      <c r="O48" s="24">
        <f t="shared" ca="1" si="3"/>
        <v>118.64273622504257</v>
      </c>
      <c r="P48" s="25">
        <f t="shared" ca="1" si="3"/>
        <v>26.512343290512302</v>
      </c>
      <c r="R48" s="24">
        <f ca="1">IF(J48=0,0,Agents($D$4,$D$5,J48,$D$3)/(1-$O$1))</f>
        <v>6.25</v>
      </c>
      <c r="S48" s="24">
        <f ca="1">IF(K48=0,0,Agents($D$4,$D$5,K48,$D$3)/(1-$O$1))</f>
        <v>70</v>
      </c>
      <c r="T48" s="24">
        <f ca="1">IF(L48=0,0,Agents($D$4,$D$5,L48,$D$3)/(1-$O$1))</f>
        <v>78.75</v>
      </c>
      <c r="U48" s="24">
        <f ca="1">IF(M48=0,0,Agents($D$4,$D$5,M48,$D$3)/(1-$O$1))</f>
        <v>67.5</v>
      </c>
      <c r="V48" s="24">
        <f ca="1">IF(N48=0,0,Agents($D$4,$D$5,N48,$D$3)/(1-$O$1))</f>
        <v>61.25</v>
      </c>
      <c r="W48" s="24">
        <f ca="1">IF(O48=0,0,Agents($D$4,$D$5,O48,$D$3)/(1-$O$1))</f>
        <v>68.75</v>
      </c>
      <c r="X48" s="24">
        <f ca="1">IF(P48=0,0,Agents($D$4,$D$5,P48,$D$3)/(1-$O$1))</f>
        <v>18.75</v>
      </c>
    </row>
    <row r="49" spans="1:24" x14ac:dyDescent="0.25">
      <c r="A49" s="7">
        <v>0.45833333333333331</v>
      </c>
      <c r="B49" s="56">
        <v>5.7971014492753624E-2</v>
      </c>
      <c r="C49" s="57">
        <v>6.0407317915084573E-2</v>
      </c>
      <c r="D49" s="57">
        <v>6.0569715142428787E-2</v>
      </c>
      <c r="E49" s="57">
        <v>6.0987736161750086E-2</v>
      </c>
      <c r="F49" s="57">
        <v>5.538355693154455E-2</v>
      </c>
      <c r="G49" s="57">
        <v>6.32688927943761E-2</v>
      </c>
      <c r="H49" s="58">
        <v>6.4655172413793108E-2</v>
      </c>
      <c r="J49" s="23">
        <f t="shared" ca="1" si="3"/>
        <v>7.9537029871536911</v>
      </c>
      <c r="K49" s="24">
        <f t="shared" ca="1" si="3"/>
        <v>115.99150189599133</v>
      </c>
      <c r="L49" s="24">
        <f t="shared" ca="1" si="3"/>
        <v>133.88733361708714</v>
      </c>
      <c r="M49" s="24">
        <f t="shared" ca="1" si="3"/>
        <v>121.9567791363566</v>
      </c>
      <c r="N49" s="24">
        <f t="shared" ca="1" si="3"/>
        <v>106.71218174431202</v>
      </c>
      <c r="O49" s="24">
        <f t="shared" ca="1" si="3"/>
        <v>119.30554480730538</v>
      </c>
      <c r="P49" s="25">
        <f t="shared" ca="1" si="3"/>
        <v>29.826386201826345</v>
      </c>
      <c r="R49" s="24">
        <f ca="1">IF(J49=0,0,Agents($D$4,$D$5,J49,$D$3)/(1-$O$1))</f>
        <v>7.5</v>
      </c>
      <c r="S49" s="24">
        <f ca="1">IF(K49=0,0,Agents($D$4,$D$5,K49,$D$3)/(1-$O$1))</f>
        <v>67.5</v>
      </c>
      <c r="T49" s="24">
        <f ca="1">IF(L49=0,0,Agents($D$4,$D$5,L49,$D$3)/(1-$O$1))</f>
        <v>77.5</v>
      </c>
      <c r="U49" s="24">
        <f ca="1">IF(M49=0,0,Agents($D$4,$D$5,M49,$D$3)/(1-$O$1))</f>
        <v>71.25</v>
      </c>
      <c r="V49" s="24">
        <f ca="1">IF(N49=0,0,Agents($D$4,$D$5,N49,$D$3)/(1-$O$1))</f>
        <v>62.5</v>
      </c>
      <c r="W49" s="24">
        <f ca="1">IF(O49=0,0,Agents($D$4,$D$5,O49,$D$3)/(1-$O$1))</f>
        <v>70</v>
      </c>
      <c r="X49" s="24">
        <f ca="1">IF(P49=0,0,Agents($D$4,$D$5,P49,$D$3)/(1-$O$1))</f>
        <v>20</v>
      </c>
    </row>
    <row r="50" spans="1:24" x14ac:dyDescent="0.25">
      <c r="A50" s="8">
        <v>0.47916666666666669</v>
      </c>
      <c r="B50" s="59">
        <v>4.8309178743961352E-2</v>
      </c>
      <c r="C50" s="60">
        <v>6.3513979979288926E-2</v>
      </c>
      <c r="D50" s="60">
        <v>6.2368815592203898E-2</v>
      </c>
      <c r="E50" s="60">
        <v>5.8004640371229696E-2</v>
      </c>
      <c r="F50" s="60">
        <v>5.9511523907808735E-2</v>
      </c>
      <c r="G50" s="60">
        <v>6.0808435852372583E-2</v>
      </c>
      <c r="H50" s="61">
        <v>5.3160919540229883E-2</v>
      </c>
      <c r="J50" s="23">
        <f t="shared" ca="1" si="3"/>
        <v>6.6280858226280754</v>
      </c>
      <c r="K50" s="24">
        <f t="shared" ca="1" si="3"/>
        <v>121.9567791363566</v>
      </c>
      <c r="L50" s="24">
        <f t="shared" ca="1" si="3"/>
        <v>137.86418511066395</v>
      </c>
      <c r="M50" s="24">
        <f t="shared" ca="1" si="3"/>
        <v>115.99150189599132</v>
      </c>
      <c r="N50" s="24">
        <f t="shared" ca="1" si="3"/>
        <v>114.6658847314657</v>
      </c>
      <c r="O50" s="24">
        <f t="shared" ca="1" si="3"/>
        <v>114.66588473146572</v>
      </c>
      <c r="P50" s="25">
        <f t="shared" ca="1" si="3"/>
        <v>24.523917543723879</v>
      </c>
      <c r="R50" s="24">
        <f ca="1">IF(J50=0,0,Agents($D$4,$D$5,J50,$D$3)/(1-$O$1))</f>
        <v>6.25</v>
      </c>
      <c r="S50" s="24">
        <f ca="1">IF(K50=0,0,Agents($D$4,$D$5,K50,$D$3)/(1-$O$1))</f>
        <v>71.25</v>
      </c>
      <c r="T50" s="24">
        <f ca="1">IF(L50=0,0,Agents($D$4,$D$5,L50,$D$3)/(1-$O$1))</f>
        <v>78.75</v>
      </c>
      <c r="U50" s="24">
        <f ca="1">IF(M50=0,0,Agents($D$4,$D$5,M50,$D$3)/(1-$O$1))</f>
        <v>67.5</v>
      </c>
      <c r="V50" s="24">
        <f ca="1">IF(N50=0,0,Agents($D$4,$D$5,N50,$D$3)/(1-$O$1))</f>
        <v>67.5</v>
      </c>
      <c r="W50" s="24">
        <f ca="1">IF(O50=0,0,Agents($D$4,$D$5,O50,$D$3)/(1-$O$1))</f>
        <v>67.5</v>
      </c>
      <c r="X50" s="24">
        <f ca="1">IF(P50=0,0,Agents($D$4,$D$5,P50,$D$3)/(1-$O$1))</f>
        <v>17.5</v>
      </c>
    </row>
    <row r="51" spans="1:24" x14ac:dyDescent="0.25">
      <c r="A51" s="7">
        <v>0.5</v>
      </c>
      <c r="B51" s="56">
        <v>5.3140096618357488E-2</v>
      </c>
      <c r="C51" s="57">
        <v>5.7991025198481184E-2</v>
      </c>
      <c r="D51" s="57">
        <v>5.4872563718140928E-2</v>
      </c>
      <c r="E51" s="57">
        <v>5.5352999668544914E-2</v>
      </c>
      <c r="F51" s="57">
        <v>5.5727554179566562E-2</v>
      </c>
      <c r="G51" s="57">
        <v>5.4481546572934976E-2</v>
      </c>
      <c r="H51" s="58">
        <v>6.17816091954023E-2</v>
      </c>
      <c r="J51" s="23">
        <f t="shared" ca="1" si="3"/>
        <v>7.2908944048908833</v>
      </c>
      <c r="K51" s="24">
        <f t="shared" ca="1" si="3"/>
        <v>111.35184182015166</v>
      </c>
      <c r="L51" s="24">
        <f t="shared" ca="1" si="3"/>
        <v>121.29397055409378</v>
      </c>
      <c r="M51" s="24">
        <f t="shared" ca="1" si="3"/>
        <v>110.68903323788888</v>
      </c>
      <c r="N51" s="24">
        <f t="shared" ca="1" si="3"/>
        <v>107.37499032657482</v>
      </c>
      <c r="O51" s="24">
        <f t="shared" ca="1" si="3"/>
        <v>102.73533025073519</v>
      </c>
      <c r="P51" s="25">
        <f t="shared" ca="1" si="3"/>
        <v>28.500769037300728</v>
      </c>
      <c r="R51" s="24">
        <f ca="1">IF(J51=0,0,Agents($D$4,$D$5,J51,$D$3)/(1-$O$1))</f>
        <v>7.5</v>
      </c>
      <c r="S51" s="24">
        <f ca="1">IF(K51=0,0,Agents($D$4,$D$5,K51,$D$3)/(1-$O$1))</f>
        <v>65</v>
      </c>
      <c r="T51" s="24">
        <f ca="1">IF(L51=0,0,Agents($D$4,$D$5,L51,$D$3)/(1-$O$1))</f>
        <v>70</v>
      </c>
      <c r="U51" s="24">
        <f ca="1">IF(M51=0,0,Agents($D$4,$D$5,M51,$D$3)/(1-$O$1))</f>
        <v>65</v>
      </c>
      <c r="V51" s="24">
        <f ca="1">IF(N51=0,0,Agents($D$4,$D$5,N51,$D$3)/(1-$O$1))</f>
        <v>62.5</v>
      </c>
      <c r="W51" s="24">
        <f ca="1">IF(O51=0,0,Agents($D$4,$D$5,O51,$D$3)/(1-$O$1))</f>
        <v>60</v>
      </c>
      <c r="X51" s="24">
        <f ca="1">IF(P51=0,0,Agents($D$4,$D$5,P51,$D$3)/(1-$O$1))</f>
        <v>20</v>
      </c>
    </row>
    <row r="52" spans="1:24" x14ac:dyDescent="0.25">
      <c r="A52" s="8">
        <v>0.52083333333333337</v>
      </c>
      <c r="B52" s="59">
        <v>6.280193236714976E-2</v>
      </c>
      <c r="C52" s="60">
        <v>5.3158439765274422E-2</v>
      </c>
      <c r="D52" s="60">
        <v>5.4872563718140928E-2</v>
      </c>
      <c r="E52" s="60">
        <v>5.0712628438846538E-2</v>
      </c>
      <c r="F52" s="60">
        <v>5.3663570691434466E-2</v>
      </c>
      <c r="G52" s="60">
        <v>5.6239015817223195E-2</v>
      </c>
      <c r="H52" s="61">
        <v>6.3218390804597707E-2</v>
      </c>
      <c r="J52" s="23">
        <f t="shared" ca="1" si="3"/>
        <v>8.6165115694164989</v>
      </c>
      <c r="K52" s="24">
        <f t="shared" ca="1" si="3"/>
        <v>102.07252166847236</v>
      </c>
      <c r="L52" s="24">
        <f t="shared" ca="1" si="3"/>
        <v>121.29397055409378</v>
      </c>
      <c r="M52" s="24">
        <f t="shared" ca="1" si="3"/>
        <v>101.40971308620956</v>
      </c>
      <c r="N52" s="24">
        <f t="shared" ca="1" si="3"/>
        <v>103.39813883299797</v>
      </c>
      <c r="O52" s="24">
        <f t="shared" ca="1" si="3"/>
        <v>106.04937316204922</v>
      </c>
      <c r="P52" s="25">
        <f t="shared" ca="1" si="3"/>
        <v>29.163577619563537</v>
      </c>
      <c r="R52" s="24">
        <f ca="1">IF(J52=0,0,Agents($D$4,$D$5,J52,$D$3)/(1-$O$1))</f>
        <v>7.5</v>
      </c>
      <c r="S52" s="24">
        <f ca="1">IF(K52=0,0,Agents($D$4,$D$5,K52,$D$3)/(1-$O$1))</f>
        <v>60</v>
      </c>
      <c r="T52" s="24">
        <f ca="1">IF(L52=0,0,Agents($D$4,$D$5,L52,$D$3)/(1-$O$1))</f>
        <v>70</v>
      </c>
      <c r="U52" s="24">
        <f ca="1">IF(M52=0,0,Agents($D$4,$D$5,M52,$D$3)/(1-$O$1))</f>
        <v>60</v>
      </c>
      <c r="V52" s="24">
        <f ca="1">IF(N52=0,0,Agents($D$4,$D$5,N52,$D$3)/(1-$O$1))</f>
        <v>61.25</v>
      </c>
      <c r="W52" s="24">
        <f ca="1">IF(O52=0,0,Agents($D$4,$D$5,O52,$D$3)/(1-$O$1))</f>
        <v>62.5</v>
      </c>
      <c r="X52" s="24">
        <f ca="1">IF(P52=0,0,Agents($D$4,$D$5,P52,$D$3)/(1-$O$1))</f>
        <v>20</v>
      </c>
    </row>
    <row r="53" spans="1:24" x14ac:dyDescent="0.25">
      <c r="A53" s="7">
        <v>0.54166666666666663</v>
      </c>
      <c r="B53" s="56">
        <v>5.7971014492753624E-2</v>
      </c>
      <c r="C53" s="57">
        <v>5.5229547808077324E-2</v>
      </c>
      <c r="D53" s="57">
        <v>5.3673163418290856E-2</v>
      </c>
      <c r="E53" s="57">
        <v>5.2701358965860125E-2</v>
      </c>
      <c r="F53" s="57">
        <v>5.5727554179566562E-2</v>
      </c>
      <c r="G53" s="57">
        <v>5.4833040421792621E-2</v>
      </c>
      <c r="H53" s="58">
        <v>5.459770114942529E-2</v>
      </c>
      <c r="J53" s="23">
        <f t="shared" ca="1" si="3"/>
        <v>7.9537029871536911</v>
      </c>
      <c r="K53" s="24">
        <f t="shared" ca="1" si="3"/>
        <v>106.04937316204922</v>
      </c>
      <c r="L53" s="24">
        <f t="shared" ca="1" si="3"/>
        <v>118.64273622504255</v>
      </c>
      <c r="M53" s="24">
        <f t="shared" ca="1" si="3"/>
        <v>105.38656457978641</v>
      </c>
      <c r="N53" s="24">
        <f t="shared" ca="1" si="3"/>
        <v>107.37499032657482</v>
      </c>
      <c r="O53" s="24">
        <f t="shared" ca="1" si="3"/>
        <v>103.398138832998</v>
      </c>
      <c r="P53" s="25">
        <f t="shared" ca="1" si="3"/>
        <v>25.186726125986691</v>
      </c>
      <c r="R53" s="24">
        <f ca="1">IF(J53=0,0,Agents($D$4,$D$5,J53,$D$3)/(1-$O$1))</f>
        <v>7.5</v>
      </c>
      <c r="S53" s="24">
        <f ca="1">IF(K53=0,0,Agents($D$4,$D$5,K53,$D$3)/(1-$O$1))</f>
        <v>62.5</v>
      </c>
      <c r="T53" s="24">
        <f ca="1">IF(L53=0,0,Agents($D$4,$D$5,L53,$D$3)/(1-$O$1))</f>
        <v>68.75</v>
      </c>
      <c r="U53" s="24">
        <f ca="1">IF(M53=0,0,Agents($D$4,$D$5,M53,$D$3)/(1-$O$1))</f>
        <v>62.5</v>
      </c>
      <c r="V53" s="24">
        <f ca="1">IF(N53=0,0,Agents($D$4,$D$5,N53,$D$3)/(1-$O$1))</f>
        <v>62.5</v>
      </c>
      <c r="W53" s="24">
        <f ca="1">IF(O53=0,0,Agents($D$4,$D$5,O53,$D$3)/(1-$O$1))</f>
        <v>61.25</v>
      </c>
      <c r="X53" s="24">
        <f ca="1">IF(P53=0,0,Agents($D$4,$D$5,P53,$D$3)/(1-$O$1))</f>
        <v>17.5</v>
      </c>
    </row>
    <row r="54" spans="1:24" x14ac:dyDescent="0.25">
      <c r="A54" s="8">
        <v>0.5625</v>
      </c>
      <c r="B54" s="59">
        <v>5.3140096618357488E-2</v>
      </c>
      <c r="C54" s="60">
        <v>5.5229547808077324E-2</v>
      </c>
      <c r="D54" s="60">
        <v>5.6971514242878558E-2</v>
      </c>
      <c r="E54" s="60">
        <v>5.3032814053695726E-2</v>
      </c>
      <c r="F54" s="60">
        <v>5.8479532163742687E-2</v>
      </c>
      <c r="G54" s="60">
        <v>5.7996485061511421E-2</v>
      </c>
      <c r="H54" s="61">
        <v>6.0344827586206899E-2</v>
      </c>
      <c r="J54" s="23">
        <f t="shared" ca="1" si="3"/>
        <v>7.2908944048908833</v>
      </c>
      <c r="K54" s="24">
        <f t="shared" ca="1" si="3"/>
        <v>106.04937316204922</v>
      </c>
      <c r="L54" s="24">
        <f t="shared" ca="1" si="3"/>
        <v>125.93363062993343</v>
      </c>
      <c r="M54" s="24">
        <f t="shared" ca="1" si="3"/>
        <v>106.04937316204922</v>
      </c>
      <c r="N54" s="24">
        <f t="shared" ca="1" si="3"/>
        <v>112.67745898467727</v>
      </c>
      <c r="O54" s="24">
        <f t="shared" ca="1" si="3"/>
        <v>109.36341607336325</v>
      </c>
      <c r="P54" s="25">
        <f t="shared" ca="1" si="3"/>
        <v>27.837960455037919</v>
      </c>
      <c r="R54" s="24">
        <f ca="1">IF(J54=0,0,Agents($D$4,$D$5,J54,$D$3)/(1-$O$1))</f>
        <v>7.5</v>
      </c>
      <c r="S54" s="24">
        <f ca="1">IF(K54=0,0,Agents($D$4,$D$5,K54,$D$3)/(1-$O$1))</f>
        <v>62.5</v>
      </c>
      <c r="T54" s="24">
        <f ca="1">IF(L54=0,0,Agents($D$4,$D$5,L54,$D$3)/(1-$O$1))</f>
        <v>72.5</v>
      </c>
      <c r="U54" s="24">
        <f ca="1">IF(M54=0,0,Agents($D$4,$D$5,M54,$D$3)/(1-$O$1))</f>
        <v>62.5</v>
      </c>
      <c r="V54" s="24">
        <f ca="1">IF(N54=0,0,Agents($D$4,$D$5,N54,$D$3)/(1-$O$1))</f>
        <v>66.25</v>
      </c>
      <c r="W54" s="24">
        <f ca="1">IF(O54=0,0,Agents($D$4,$D$5,O54,$D$3)/(1-$O$1))</f>
        <v>63.75</v>
      </c>
      <c r="X54" s="24">
        <f ca="1">IF(P54=0,0,Agents($D$4,$D$5,P54,$D$3)/(1-$O$1))</f>
        <v>18.75</v>
      </c>
    </row>
    <row r="55" spans="1:24" x14ac:dyDescent="0.25">
      <c r="A55" s="7">
        <v>0.58333333333333337</v>
      </c>
      <c r="B55" s="56">
        <v>4.3478260869565216E-2</v>
      </c>
      <c r="C55" s="57">
        <v>5.6265101829478768E-2</v>
      </c>
      <c r="D55" s="57">
        <v>5.8470764617691157E-2</v>
      </c>
      <c r="E55" s="57">
        <v>5.999337089824329E-2</v>
      </c>
      <c r="F55" s="57">
        <v>6.0199518403852771E-2</v>
      </c>
      <c r="G55" s="57">
        <v>6.0105448154657293E-2</v>
      </c>
      <c r="H55" s="58">
        <v>5.6034482758620691E-2</v>
      </c>
      <c r="J55" s="23">
        <f t="shared" ca="1" si="3"/>
        <v>5.9652772403652685</v>
      </c>
      <c r="K55" s="24">
        <f t="shared" ca="1" si="3"/>
        <v>108.03779890883763</v>
      </c>
      <c r="L55" s="24">
        <f t="shared" ca="1" si="3"/>
        <v>129.24767354124748</v>
      </c>
      <c r="M55" s="24">
        <f t="shared" ca="1" si="3"/>
        <v>119.96835338956818</v>
      </c>
      <c r="N55" s="24">
        <f t="shared" ca="1" si="3"/>
        <v>115.99150189599132</v>
      </c>
      <c r="O55" s="24">
        <f t="shared" ca="1" si="3"/>
        <v>113.3402675669401</v>
      </c>
      <c r="P55" s="25">
        <f t="shared" ca="1" si="3"/>
        <v>25.849534708249497</v>
      </c>
      <c r="R55" s="24">
        <f ca="1">IF(J55=0,0,Agents($D$4,$D$5,J55,$D$3)/(1-$O$1))</f>
        <v>6.25</v>
      </c>
      <c r="S55" s="24">
        <f ca="1">IF(K55=0,0,Agents($D$4,$D$5,K55,$D$3)/(1-$O$1))</f>
        <v>63.75</v>
      </c>
      <c r="T55" s="24">
        <f ca="1">IF(L55=0,0,Agents($D$4,$D$5,L55,$D$3)/(1-$O$1))</f>
        <v>75</v>
      </c>
      <c r="U55" s="24">
        <f ca="1">IF(M55=0,0,Agents($D$4,$D$5,M55,$D$3)/(1-$O$1))</f>
        <v>70</v>
      </c>
      <c r="V55" s="24">
        <f ca="1">IF(N55=0,0,Agents($D$4,$D$5,N55,$D$3)/(1-$O$1))</f>
        <v>67.5</v>
      </c>
      <c r="W55" s="24">
        <f ca="1">IF(O55=0,0,Agents($D$4,$D$5,O55,$D$3)/(1-$O$1))</f>
        <v>66.25</v>
      </c>
      <c r="X55" s="24">
        <f ca="1">IF(P55=0,0,Agents($D$4,$D$5,P55,$D$3)/(1-$O$1))</f>
        <v>17.5</v>
      </c>
    </row>
    <row r="56" spans="1:24" x14ac:dyDescent="0.25">
      <c r="A56" s="8">
        <v>0.60416666666666663</v>
      </c>
      <c r="B56" s="59">
        <v>4.8309178743961352E-2</v>
      </c>
      <c r="C56" s="60">
        <v>5.5919917155678289E-2</v>
      </c>
      <c r="D56" s="60">
        <v>6.0569715142428787E-2</v>
      </c>
      <c r="E56" s="60">
        <v>6.3307921776599274E-2</v>
      </c>
      <c r="F56" s="60">
        <v>6.3295493636050915E-2</v>
      </c>
      <c r="G56" s="60">
        <v>5.9402460456942002E-2</v>
      </c>
      <c r="H56" s="61">
        <v>5.6034482758620691E-2</v>
      </c>
      <c r="J56" s="23">
        <f t="shared" ca="1" si="3"/>
        <v>6.6280858226280754</v>
      </c>
      <c r="K56" s="24">
        <f t="shared" ca="1" si="3"/>
        <v>107.37499032657483</v>
      </c>
      <c r="L56" s="24">
        <f t="shared" ca="1" si="3"/>
        <v>133.88733361708714</v>
      </c>
      <c r="M56" s="24">
        <f t="shared" ca="1" si="3"/>
        <v>126.59643921219626</v>
      </c>
      <c r="N56" s="24">
        <f t="shared" ca="1" si="3"/>
        <v>121.95677913635659</v>
      </c>
      <c r="O56" s="24">
        <f t="shared" ca="1" si="3"/>
        <v>112.01465040241449</v>
      </c>
      <c r="P56" s="25">
        <f t="shared" ca="1" si="3"/>
        <v>25.849534708249497</v>
      </c>
      <c r="R56" s="24">
        <f ca="1">IF(J56=0,0,Agents($D$4,$D$5,J56,$D$3)/(1-$O$1))</f>
        <v>6.25</v>
      </c>
      <c r="S56" s="24">
        <f ca="1">IF(K56=0,0,Agents($D$4,$D$5,K56,$D$3)/(1-$O$1))</f>
        <v>62.5</v>
      </c>
      <c r="T56" s="24">
        <f ca="1">IF(L56=0,0,Agents($D$4,$D$5,L56,$D$3)/(1-$O$1))</f>
        <v>77.5</v>
      </c>
      <c r="U56" s="24">
        <f ca="1">IF(M56=0,0,Agents($D$4,$D$5,M56,$D$3)/(1-$O$1))</f>
        <v>73.75</v>
      </c>
      <c r="V56" s="24">
        <f ca="1">IF(N56=0,0,Agents($D$4,$D$5,N56,$D$3)/(1-$O$1))</f>
        <v>71.25</v>
      </c>
      <c r="W56" s="24">
        <f ca="1">IF(O56=0,0,Agents($D$4,$D$5,O56,$D$3)/(1-$O$1))</f>
        <v>65</v>
      </c>
      <c r="X56" s="24">
        <f ca="1">IF(P56=0,0,Agents($D$4,$D$5,P56,$D$3)/(1-$O$1))</f>
        <v>17.5</v>
      </c>
    </row>
    <row r="57" spans="1:24" x14ac:dyDescent="0.25">
      <c r="A57" s="7">
        <v>0.625</v>
      </c>
      <c r="B57" s="56">
        <v>5.3140096618357488E-2</v>
      </c>
      <c r="C57" s="57">
        <v>5.4539178460476352E-2</v>
      </c>
      <c r="D57" s="57">
        <v>5.2773613193403297E-2</v>
      </c>
      <c r="E57" s="57">
        <v>5.6347364932051704E-2</v>
      </c>
      <c r="F57" s="57">
        <v>5.9167526659786723E-2</v>
      </c>
      <c r="G57" s="57">
        <v>5.8347978910369067E-2</v>
      </c>
      <c r="H57" s="58">
        <v>4.8850574712643681E-2</v>
      </c>
      <c r="J57" s="23">
        <f t="shared" ca="1" si="3"/>
        <v>7.2908944048908833</v>
      </c>
      <c r="K57" s="24">
        <f t="shared" ca="1" si="3"/>
        <v>104.72375599752358</v>
      </c>
      <c r="L57" s="24">
        <f t="shared" ca="1" si="3"/>
        <v>116.65431047825412</v>
      </c>
      <c r="M57" s="24">
        <f t="shared" ca="1" si="3"/>
        <v>112.67745898467729</v>
      </c>
      <c r="N57" s="24">
        <f t="shared" ca="1" si="3"/>
        <v>114.0030761492029</v>
      </c>
      <c r="O57" s="24">
        <f t="shared" ca="1" si="3"/>
        <v>110.02622465562607</v>
      </c>
      <c r="P57" s="25">
        <f t="shared" ca="1" si="3"/>
        <v>22.53549179693546</v>
      </c>
      <c r="R57" s="24">
        <f ca="1">IF(J57=0,0,Agents($D$4,$D$5,J57,$D$3)/(1-$O$1))</f>
        <v>7.5</v>
      </c>
      <c r="S57" s="24">
        <f ca="1">IF(K57=0,0,Agents($D$4,$D$5,K57,$D$3)/(1-$O$1))</f>
        <v>61.25</v>
      </c>
      <c r="T57" s="24">
        <f ca="1">IF(L57=0,0,Agents($D$4,$D$5,L57,$D$3)/(1-$O$1))</f>
        <v>67.5</v>
      </c>
      <c r="U57" s="24">
        <f ca="1">IF(M57=0,0,Agents($D$4,$D$5,M57,$D$3)/(1-$O$1))</f>
        <v>66.25</v>
      </c>
      <c r="V57" s="24">
        <f ca="1">IF(N57=0,0,Agents($D$4,$D$5,N57,$D$3)/(1-$O$1))</f>
        <v>66.25</v>
      </c>
      <c r="W57" s="24">
        <f ca="1">IF(O57=0,0,Agents($D$4,$D$5,O57,$D$3)/(1-$O$1))</f>
        <v>65</v>
      </c>
      <c r="X57" s="24">
        <f ca="1">IF(P57=0,0,Agents($D$4,$D$5,P57,$D$3)/(1-$O$1))</f>
        <v>16.25</v>
      </c>
    </row>
    <row r="58" spans="1:24" x14ac:dyDescent="0.25">
      <c r="A58" s="8">
        <v>0.64583333333333337</v>
      </c>
      <c r="B58" s="59">
        <v>5.7971014492753624E-2</v>
      </c>
      <c r="C58" s="60">
        <v>5.3848809112875387E-2</v>
      </c>
      <c r="D58" s="60">
        <v>5.3973013493253376E-2</v>
      </c>
      <c r="E58" s="60">
        <v>5.0712628438846538E-2</v>
      </c>
      <c r="F58" s="60">
        <v>5.7447540419676646E-2</v>
      </c>
      <c r="G58" s="60">
        <v>5.4130052724077331E-2</v>
      </c>
      <c r="H58" s="61">
        <v>4.3103448275862072E-2</v>
      </c>
      <c r="J58" s="23">
        <f t="shared" ca="1" si="3"/>
        <v>7.9537029871536911</v>
      </c>
      <c r="K58" s="24">
        <f t="shared" ca="1" si="3"/>
        <v>103.39813883299797</v>
      </c>
      <c r="L58" s="24">
        <f t="shared" ca="1" si="3"/>
        <v>119.30554480730537</v>
      </c>
      <c r="M58" s="24">
        <f t="shared" ca="1" si="3"/>
        <v>101.40971308620956</v>
      </c>
      <c r="N58" s="24">
        <f t="shared" ca="1" si="3"/>
        <v>110.68903323788886</v>
      </c>
      <c r="O58" s="24">
        <f t="shared" ca="1" si="3"/>
        <v>102.07252166847238</v>
      </c>
      <c r="P58" s="25">
        <f t="shared" ca="1" si="3"/>
        <v>19.884257467884229</v>
      </c>
      <c r="R58" s="24">
        <f ca="1">IF(J58=0,0,Agents($D$4,$D$5,J58,$D$3)/(1-$O$1))</f>
        <v>7.5</v>
      </c>
      <c r="S58" s="24">
        <f ca="1">IF(K58=0,0,Agents($D$4,$D$5,K58,$D$3)/(1-$O$1))</f>
        <v>61.25</v>
      </c>
      <c r="T58" s="24">
        <f ca="1">IF(L58=0,0,Agents($D$4,$D$5,L58,$D$3)/(1-$O$1))</f>
        <v>70</v>
      </c>
      <c r="U58" s="24">
        <f ca="1">IF(M58=0,0,Agents($D$4,$D$5,M58,$D$3)/(1-$O$1))</f>
        <v>60</v>
      </c>
      <c r="V58" s="24">
        <f ca="1">IF(N58=0,0,Agents($D$4,$D$5,N58,$D$3)/(1-$O$1))</f>
        <v>65</v>
      </c>
      <c r="W58" s="24">
        <f ca="1">IF(O58=0,0,Agents($D$4,$D$5,O58,$D$3)/(1-$O$1))</f>
        <v>60</v>
      </c>
      <c r="X58" s="24">
        <f ca="1">IF(P58=0,0,Agents($D$4,$D$5,P58,$D$3)/(1-$O$1))</f>
        <v>15</v>
      </c>
    </row>
    <row r="59" spans="1:24" x14ac:dyDescent="0.25">
      <c r="A59" s="7">
        <v>0.66666666666666663</v>
      </c>
      <c r="B59" s="56">
        <v>4.8309178743961352E-2</v>
      </c>
      <c r="C59" s="57">
        <v>4.4528822920262341E-2</v>
      </c>
      <c r="D59" s="57">
        <v>4.5877061469265366E-2</v>
      </c>
      <c r="E59" s="57">
        <v>5.1044083526682132E-2</v>
      </c>
      <c r="F59" s="57">
        <v>4.8847609219126245E-2</v>
      </c>
      <c r="G59" s="57">
        <v>5.0263620386643233E-2</v>
      </c>
      <c r="H59" s="58">
        <v>4.0229885057471264E-2</v>
      </c>
      <c r="J59" s="23">
        <f t="shared" ref="J59:P68" ca="1" si="4">B59*J$69</f>
        <v>6.6280858226280754</v>
      </c>
      <c r="K59" s="24">
        <f t="shared" ca="1" si="4"/>
        <v>85.502307111902184</v>
      </c>
      <c r="L59" s="24">
        <f t="shared" ca="1" si="4"/>
        <v>101.40971308620955</v>
      </c>
      <c r="M59" s="24">
        <f t="shared" ca="1" si="4"/>
        <v>102.07252166847236</v>
      </c>
      <c r="N59" s="24">
        <f t="shared" ca="1" si="4"/>
        <v>94.118818681318672</v>
      </c>
      <c r="O59" s="24">
        <f t="shared" ca="1" si="4"/>
        <v>94.781627263581484</v>
      </c>
      <c r="P59" s="25">
        <f t="shared" ca="1" si="4"/>
        <v>18.558640303358612</v>
      </c>
      <c r="R59" s="24">
        <f ca="1">IF(J59=0,0,Agents($D$4,$D$5,J59,$D$3)/(1-$O$1))</f>
        <v>6.25</v>
      </c>
      <c r="S59" s="24">
        <f ca="1">IF(K59=0,0,Agents($D$4,$D$5,K59,$D$3)/(1-$O$1))</f>
        <v>51.25</v>
      </c>
      <c r="T59" s="24">
        <f ca="1">IF(L59=0,0,Agents($D$4,$D$5,L59,$D$3)/(1-$O$1))</f>
        <v>60</v>
      </c>
      <c r="U59" s="24">
        <f ca="1">IF(M59=0,0,Agents($D$4,$D$5,M59,$D$3)/(1-$O$1))</f>
        <v>60</v>
      </c>
      <c r="V59" s="24">
        <f ca="1">IF(N59=0,0,Agents($D$4,$D$5,N59,$D$3)/(1-$O$1))</f>
        <v>56.25</v>
      </c>
      <c r="W59" s="24">
        <f ca="1">IF(O59=0,0,Agents($D$4,$D$5,O59,$D$3)/(1-$O$1))</f>
        <v>56.25</v>
      </c>
      <c r="X59" s="24">
        <f ca="1">IF(P59=0,0,Agents($D$4,$D$5,P59,$D$3)/(1-$O$1))</f>
        <v>13.75</v>
      </c>
    </row>
    <row r="60" spans="1:24" x14ac:dyDescent="0.25">
      <c r="A60" s="8">
        <v>0.6875</v>
      </c>
      <c r="B60" s="59">
        <v>3.864734299516908E-2</v>
      </c>
      <c r="C60" s="60">
        <v>4.0386606834656544E-2</v>
      </c>
      <c r="D60" s="60">
        <v>3.9880059970014994E-2</v>
      </c>
      <c r="E60" s="60">
        <v>3.5465694398409013E-2</v>
      </c>
      <c r="F60" s="60">
        <v>4.3343653250773995E-2</v>
      </c>
      <c r="G60" s="60">
        <v>3.6906854130052721E-2</v>
      </c>
      <c r="H60" s="61">
        <v>3.4482758620689655E-2</v>
      </c>
      <c r="J60" s="23">
        <f t="shared" ca="1" si="4"/>
        <v>5.3024686581024607</v>
      </c>
      <c r="K60" s="24">
        <f t="shared" ca="1" si="4"/>
        <v>77.548604124748493</v>
      </c>
      <c r="L60" s="24">
        <f t="shared" ca="1" si="4"/>
        <v>88.153541440953404</v>
      </c>
      <c r="M60" s="24">
        <f t="shared" ca="1" si="4"/>
        <v>70.920518302120414</v>
      </c>
      <c r="N60" s="24">
        <f t="shared" ca="1" si="4"/>
        <v>83.513881365113747</v>
      </c>
      <c r="O60" s="24">
        <f t="shared" ca="1" si="4"/>
        <v>69.594901137594803</v>
      </c>
      <c r="P60" s="25">
        <f t="shared" ca="1" si="4"/>
        <v>15.907405974307382</v>
      </c>
      <c r="R60" s="24">
        <f ca="1">IF(J60=0,0,Agents($D$4,$D$5,J60,$D$3)/(1-$O$1))</f>
        <v>5</v>
      </c>
      <c r="S60" s="24">
        <f ca="1">IF(K60=0,0,Agents($D$4,$D$5,K60,$D$3)/(1-$O$1))</f>
        <v>47.5</v>
      </c>
      <c r="T60" s="24">
        <f ca="1">IF(L60=0,0,Agents($D$4,$D$5,L60,$D$3)/(1-$O$1))</f>
        <v>52.5</v>
      </c>
      <c r="U60" s="24">
        <f ca="1">IF(M60=0,0,Agents($D$4,$D$5,M60,$D$3)/(1-$O$1))</f>
        <v>43.75</v>
      </c>
      <c r="V60" s="24">
        <f ca="1">IF(N60=0,0,Agents($D$4,$D$5,N60,$D$3)/(1-$O$1))</f>
        <v>50</v>
      </c>
      <c r="W60" s="24">
        <f ca="1">IF(O60=0,0,Agents($D$4,$D$5,O60,$D$3)/(1-$O$1))</f>
        <v>42.5</v>
      </c>
      <c r="X60" s="24">
        <f ca="1">IF(P60=0,0,Agents($D$4,$D$5,P60,$D$3)/(1-$O$1))</f>
        <v>12.5</v>
      </c>
    </row>
    <row r="61" spans="1:24" x14ac:dyDescent="0.25">
      <c r="A61" s="7">
        <v>0.70833333333333337</v>
      </c>
      <c r="B61" s="56">
        <v>3.3816425120772944E-2</v>
      </c>
      <c r="C61" s="57">
        <v>2.6579219882637211E-2</v>
      </c>
      <c r="D61" s="57">
        <v>2.8185907046476763E-2</v>
      </c>
      <c r="E61" s="57">
        <v>2.7179317202519059E-2</v>
      </c>
      <c r="F61" s="57">
        <v>3.0959752321981424E-2</v>
      </c>
      <c r="G61" s="57">
        <v>2.7065026362038665E-2</v>
      </c>
      <c r="H61" s="58">
        <v>2.7298850574712645E-2</v>
      </c>
      <c r="J61" s="23">
        <f t="shared" ca="1" si="4"/>
        <v>4.6396600758396529</v>
      </c>
      <c r="K61" s="24">
        <f t="shared" ca="1" si="4"/>
        <v>51.036260834236181</v>
      </c>
      <c r="L61" s="24">
        <f t="shared" ca="1" si="4"/>
        <v>62.304006732703911</v>
      </c>
      <c r="M61" s="24">
        <f t="shared" ca="1" si="4"/>
        <v>54.350303745550221</v>
      </c>
      <c r="N61" s="24">
        <f t="shared" ca="1" si="4"/>
        <v>59.652772403652676</v>
      </c>
      <c r="O61" s="24">
        <f t="shared" ca="1" si="4"/>
        <v>51.036260834236188</v>
      </c>
      <c r="P61" s="25">
        <f t="shared" ca="1" si="4"/>
        <v>12.593363062993346</v>
      </c>
      <c r="R61" s="24">
        <f ca="1">IF(J61=0,0,Agents($D$4,$D$5,J61,$D$3)/(1-$O$1))</f>
        <v>5</v>
      </c>
      <c r="S61" s="24">
        <f ca="1">IF(K61=0,0,Agents($D$4,$D$5,K61,$D$3)/(1-$O$1))</f>
        <v>32.5</v>
      </c>
      <c r="T61" s="24">
        <f ca="1">IF(L61=0,0,Agents($D$4,$D$5,L61,$D$3)/(1-$O$1))</f>
        <v>38.75</v>
      </c>
      <c r="U61" s="24">
        <f ca="1">IF(M61=0,0,Agents($D$4,$D$5,M61,$D$3)/(1-$O$1))</f>
        <v>33.75</v>
      </c>
      <c r="V61" s="24">
        <f ca="1">IF(N61=0,0,Agents($D$4,$D$5,N61,$D$3)/(1-$O$1))</f>
        <v>37.5</v>
      </c>
      <c r="W61" s="24">
        <f ca="1">IF(O61=0,0,Agents($D$4,$D$5,O61,$D$3)/(1-$O$1))</f>
        <v>32.5</v>
      </c>
      <c r="X61" s="24">
        <f ca="1">IF(P61=0,0,Agents($D$4,$D$5,P61,$D$3)/(1-$O$1))</f>
        <v>10</v>
      </c>
    </row>
    <row r="62" spans="1:24" x14ac:dyDescent="0.25">
      <c r="A62" s="8">
        <v>0.72916666666666663</v>
      </c>
      <c r="B62" s="59">
        <v>1.4492753623188406E-2</v>
      </c>
      <c r="C62" s="60">
        <v>1.9675526406627546E-2</v>
      </c>
      <c r="D62" s="60">
        <v>1.6791604197901048E-2</v>
      </c>
      <c r="E62" s="60">
        <v>2.0881670533642691E-2</v>
      </c>
      <c r="F62" s="60">
        <v>2.1327829377364983E-2</v>
      </c>
      <c r="G62" s="60">
        <v>1.8629173989455183E-2</v>
      </c>
      <c r="H62" s="61">
        <v>2.8735632183908046E-2</v>
      </c>
      <c r="J62" s="23">
        <f t="shared" ca="1" si="4"/>
        <v>1.9884257467884228</v>
      </c>
      <c r="K62" s="24">
        <f t="shared" ca="1" si="4"/>
        <v>37.780089188980035</v>
      </c>
      <c r="L62" s="24">
        <f t="shared" ca="1" si="4"/>
        <v>37.117280606717216</v>
      </c>
      <c r="M62" s="24">
        <f t="shared" ca="1" si="4"/>
        <v>41.756940682556873</v>
      </c>
      <c r="N62" s="24">
        <f t="shared" ca="1" si="4"/>
        <v>41.094132100294068</v>
      </c>
      <c r="O62" s="24">
        <f t="shared" ca="1" si="4"/>
        <v>35.128854859928801</v>
      </c>
      <c r="P62" s="25">
        <f t="shared" ca="1" si="4"/>
        <v>13.256171645256151</v>
      </c>
      <c r="R62" s="24">
        <f ca="1">IF(J62=0,0,Agents($D$4,$D$5,J62,$D$3)/(1-$O$1))</f>
        <v>3.75</v>
      </c>
      <c r="S62" s="24">
        <f ca="1">IF(K62=0,0,Agents($D$4,$D$5,K62,$D$3)/(1-$O$1))</f>
        <v>25</v>
      </c>
      <c r="T62" s="24">
        <f ca="1">IF(L62=0,0,Agents($D$4,$D$5,L62,$D$3)/(1-$O$1))</f>
        <v>25</v>
      </c>
      <c r="U62" s="24">
        <f ca="1">IF(M62=0,0,Agents($D$4,$D$5,M62,$D$3)/(1-$O$1))</f>
        <v>27.5</v>
      </c>
      <c r="V62" s="24">
        <f ca="1">IF(N62=0,0,Agents($D$4,$D$5,N62,$D$3)/(1-$O$1))</f>
        <v>26.25</v>
      </c>
      <c r="W62" s="24">
        <f ca="1">IF(O62=0,0,Agents($D$4,$D$5,O62,$D$3)/(1-$O$1))</f>
        <v>23.75</v>
      </c>
      <c r="X62" s="24">
        <f ca="1">IF(P62=0,0,Agents($D$4,$D$5,P62,$D$3)/(1-$O$1))</f>
        <v>11.25</v>
      </c>
    </row>
    <row r="63" spans="1:24" x14ac:dyDescent="0.25">
      <c r="A63" s="7">
        <v>0.75</v>
      </c>
      <c r="B63" s="56">
        <v>2.4154589371980676E-2</v>
      </c>
      <c r="C63" s="57">
        <v>1.5533310321021747E-2</v>
      </c>
      <c r="D63" s="57">
        <v>1.4992503748125937E-2</v>
      </c>
      <c r="E63" s="57">
        <v>1.4252568776930727E-2</v>
      </c>
      <c r="F63" s="57">
        <v>1.5823873409012729E-2</v>
      </c>
      <c r="G63" s="57">
        <v>1.1950790861159929E-2</v>
      </c>
      <c r="H63" s="58">
        <v>1.4367816091954023E-2</v>
      </c>
      <c r="J63" s="23">
        <f t="shared" ca="1" si="4"/>
        <v>3.3140429113140377</v>
      </c>
      <c r="K63" s="24">
        <f t="shared" ca="1" si="4"/>
        <v>29.826386201826342</v>
      </c>
      <c r="L63" s="24">
        <f t="shared" ca="1" si="4"/>
        <v>33.140429113140378</v>
      </c>
      <c r="M63" s="24">
        <f t="shared" ca="1" si="4"/>
        <v>28.500769037300728</v>
      </c>
      <c r="N63" s="24">
        <f t="shared" ca="1" si="4"/>
        <v>30.489194784089147</v>
      </c>
      <c r="O63" s="24">
        <f t="shared" ca="1" si="4"/>
        <v>22.53549179693546</v>
      </c>
      <c r="P63" s="25">
        <f t="shared" ca="1" si="4"/>
        <v>6.6280858226280754</v>
      </c>
      <c r="R63" s="24">
        <f ca="1">IF(J63=0,0,Agents($D$4,$D$5,J63,$D$3)/(1-$O$1))</f>
        <v>3.75</v>
      </c>
      <c r="S63" s="24">
        <f ca="1">IF(K63=0,0,Agents($D$4,$D$5,K63,$D$3)/(1-$O$1))</f>
        <v>20</v>
      </c>
      <c r="T63" s="24">
        <f ca="1">IF(L63=0,0,Agents($D$4,$D$5,L63,$D$3)/(1-$O$1))</f>
        <v>22.5</v>
      </c>
      <c r="U63" s="24">
        <f ca="1">IF(M63=0,0,Agents($D$4,$D$5,M63,$D$3)/(1-$O$1))</f>
        <v>20</v>
      </c>
      <c r="V63" s="24">
        <f ca="1">IF(N63=0,0,Agents($D$4,$D$5,N63,$D$3)/(1-$O$1))</f>
        <v>21.25</v>
      </c>
      <c r="W63" s="24">
        <f ca="1">IF(O63=0,0,Agents($D$4,$D$5,O63,$D$3)/(1-$O$1))</f>
        <v>16.25</v>
      </c>
      <c r="X63" s="24">
        <f ca="1">IF(P63=0,0,Agents($D$4,$D$5,P63,$D$3)/(1-$O$1))</f>
        <v>6.25</v>
      </c>
    </row>
    <row r="64" spans="1:24" x14ac:dyDescent="0.25">
      <c r="A64" s="8">
        <v>0.77083333333333337</v>
      </c>
      <c r="B64" s="59">
        <v>1.932367149758454E-2</v>
      </c>
      <c r="C64" s="60">
        <v>1.1736278909216431E-2</v>
      </c>
      <c r="D64" s="60">
        <v>9.595202398800599E-3</v>
      </c>
      <c r="E64" s="60">
        <v>8.6178322837255558E-3</v>
      </c>
      <c r="F64" s="60">
        <v>9.6319229446164435E-3</v>
      </c>
      <c r="G64" s="60">
        <v>8.4358523725834803E-3</v>
      </c>
      <c r="H64" s="61">
        <v>1.4367816091954023E-2</v>
      </c>
      <c r="J64" s="23">
        <f t="shared" ca="1" si="4"/>
        <v>2.6512343290512304</v>
      </c>
      <c r="K64" s="24">
        <f t="shared" ca="1" si="4"/>
        <v>22.535491796935457</v>
      </c>
      <c r="L64" s="24">
        <f t="shared" ca="1" si="4"/>
        <v>21.209874632409839</v>
      </c>
      <c r="M64" s="24">
        <f t="shared" ca="1" si="4"/>
        <v>17.233023138832998</v>
      </c>
      <c r="N64" s="24">
        <f t="shared" ca="1" si="4"/>
        <v>18.558640303358612</v>
      </c>
      <c r="O64" s="24">
        <f t="shared" ca="1" si="4"/>
        <v>15.907405974307384</v>
      </c>
      <c r="P64" s="25">
        <f t="shared" ca="1" si="4"/>
        <v>6.6280858226280754</v>
      </c>
      <c r="R64" s="24">
        <f ca="1">IF(J64=0,0,Agents($D$4,$D$5,J64,$D$3)/(1-$O$1))</f>
        <v>3.75</v>
      </c>
      <c r="S64" s="24">
        <f ca="1">IF(K64=0,0,Agents($D$4,$D$5,K64,$D$3)/(1-$O$1))</f>
        <v>16.25</v>
      </c>
      <c r="T64" s="24">
        <f ca="1">IF(L64=0,0,Agents($D$4,$D$5,L64,$D$3)/(1-$O$1))</f>
        <v>15</v>
      </c>
      <c r="U64" s="24">
        <f ca="1">IF(M64=0,0,Agents($D$4,$D$5,M64,$D$3)/(1-$O$1))</f>
        <v>12.5</v>
      </c>
      <c r="V64" s="24">
        <f ca="1">IF(N64=0,0,Agents($D$4,$D$5,N64,$D$3)/(1-$O$1))</f>
        <v>13.75</v>
      </c>
      <c r="W64" s="24">
        <f ca="1">IF(O64=0,0,Agents($D$4,$D$5,O64,$D$3)/(1-$O$1))</f>
        <v>12.5</v>
      </c>
      <c r="X64" s="24">
        <f ca="1">IF(P64=0,0,Agents($D$4,$D$5,P64,$D$3)/(1-$O$1))</f>
        <v>6.25</v>
      </c>
    </row>
    <row r="65" spans="1:24" x14ac:dyDescent="0.25">
      <c r="A65" s="7">
        <v>0.79166666666666663</v>
      </c>
      <c r="B65" s="56">
        <v>1.4492753623188406E-2</v>
      </c>
      <c r="C65" s="57">
        <v>7.9392474974111157E-3</v>
      </c>
      <c r="D65" s="57">
        <v>5.6971514242878558E-3</v>
      </c>
      <c r="E65" s="57">
        <v>7.9549221080543586E-3</v>
      </c>
      <c r="F65" s="57">
        <v>8.2559339525283791E-3</v>
      </c>
      <c r="G65" s="57">
        <v>6.3268892794376098E-3</v>
      </c>
      <c r="H65" s="58">
        <v>8.6206896551724137E-3</v>
      </c>
      <c r="J65" s="23">
        <f t="shared" ca="1" si="4"/>
        <v>1.9884257467884228</v>
      </c>
      <c r="K65" s="24">
        <f t="shared" ca="1" si="4"/>
        <v>15.244597392044575</v>
      </c>
      <c r="L65" s="24">
        <f t="shared" ca="1" si="4"/>
        <v>12.593363062993342</v>
      </c>
      <c r="M65" s="24">
        <f t="shared" ca="1" si="4"/>
        <v>15.907405974307382</v>
      </c>
      <c r="N65" s="24">
        <f t="shared" ca="1" si="4"/>
        <v>15.90740597430738</v>
      </c>
      <c r="O65" s="24">
        <f t="shared" ca="1" si="4"/>
        <v>11.930554480730537</v>
      </c>
      <c r="P65" s="25">
        <f t="shared" ca="1" si="4"/>
        <v>3.9768514935768455</v>
      </c>
      <c r="R65" s="24">
        <f ca="1">IF(J65=0,0,Agents($D$4,$D$5,J65,$D$3)/(1-$O$1))</f>
        <v>3.75</v>
      </c>
      <c r="S65" s="24">
        <f ca="1">IF(K65=0,0,Agents($D$4,$D$5,K65,$D$3)/(1-$O$1))</f>
        <v>12.5</v>
      </c>
      <c r="T65" s="24">
        <f ca="1">IF(L65=0,0,Agents($D$4,$D$5,L65,$D$3)/(1-$O$1))</f>
        <v>10</v>
      </c>
      <c r="U65" s="24">
        <f ca="1">IF(M65=0,0,Agents($D$4,$D$5,M65,$D$3)/(1-$O$1))</f>
        <v>12.5</v>
      </c>
      <c r="V65" s="24">
        <f ca="1">IF(N65=0,0,Agents($D$4,$D$5,N65,$D$3)/(1-$O$1))</f>
        <v>12.5</v>
      </c>
      <c r="W65" s="24">
        <f ca="1">IF(O65=0,0,Agents($D$4,$D$5,O65,$D$3)/(1-$O$1))</f>
        <v>10</v>
      </c>
      <c r="X65" s="24">
        <f ca="1">IF(P65=0,0,Agents($D$4,$D$5,P65,$D$3)/(1-$O$1))</f>
        <v>5</v>
      </c>
    </row>
    <row r="66" spans="1:24" x14ac:dyDescent="0.25">
      <c r="A66" s="9">
        <v>0.8125</v>
      </c>
      <c r="B66" s="59">
        <v>2.4154589371980676E-2</v>
      </c>
      <c r="C66" s="60">
        <v>5.5229547808077319E-3</v>
      </c>
      <c r="D66" s="60">
        <v>5.0974512743628183E-3</v>
      </c>
      <c r="E66" s="60">
        <v>5.3032814053695721E-3</v>
      </c>
      <c r="F66" s="60">
        <v>7.2239422084623322E-3</v>
      </c>
      <c r="G66" s="60">
        <v>4.2179261862917402E-3</v>
      </c>
      <c r="H66" s="61">
        <v>8.6206896551724137E-3</v>
      </c>
      <c r="J66" s="23">
        <f t="shared" ca="1" si="4"/>
        <v>3.3140429113140377</v>
      </c>
      <c r="K66" s="24">
        <f t="shared" ca="1" si="4"/>
        <v>10.604937316204921</v>
      </c>
      <c r="L66" s="24">
        <f t="shared" ca="1" si="4"/>
        <v>11.267745898467727</v>
      </c>
      <c r="M66" s="24">
        <f t="shared" ca="1" si="4"/>
        <v>10.604937316204921</v>
      </c>
      <c r="N66" s="24">
        <f t="shared" ca="1" si="4"/>
        <v>13.918980227518958</v>
      </c>
      <c r="O66" s="24">
        <f t="shared" ca="1" si="4"/>
        <v>7.953702987153692</v>
      </c>
      <c r="P66" s="25">
        <f t="shared" ca="1" si="4"/>
        <v>3.9768514935768455</v>
      </c>
      <c r="R66" s="24">
        <f ca="1">IF(J66=0,0,Agents($D$4,$D$5,J66,$D$3)/(1-$O$1))</f>
        <v>3.75</v>
      </c>
      <c r="S66" s="24">
        <f ca="1">IF(K66=0,0,Agents($D$4,$D$5,K66,$D$3)/(1-$O$1))</f>
        <v>8.75</v>
      </c>
      <c r="T66" s="24">
        <f ca="1">IF(L66=0,0,Agents($D$4,$D$5,L66,$D$3)/(1-$O$1))</f>
        <v>10</v>
      </c>
      <c r="U66" s="24">
        <f ca="1">IF(M66=0,0,Agents($D$4,$D$5,M66,$D$3)/(1-$O$1))</f>
        <v>8.75</v>
      </c>
      <c r="V66" s="24">
        <f ca="1">IF(N66=0,0,Agents($D$4,$D$5,N66,$D$3)/(1-$O$1))</f>
        <v>11.25</v>
      </c>
      <c r="W66" s="24">
        <f ca="1">IF(O66=0,0,Agents($D$4,$D$5,O66,$D$3)/(1-$O$1))</f>
        <v>7.5</v>
      </c>
      <c r="X66" s="24">
        <f ca="1">IF(P66=0,0,Agents($D$4,$D$5,P66,$D$3)/(1-$O$1))</f>
        <v>5</v>
      </c>
    </row>
    <row r="67" spans="1:24" x14ac:dyDescent="0.25">
      <c r="A67" s="7">
        <v>0.83333333333333304</v>
      </c>
      <c r="B67" s="62">
        <v>9.6618357487922701E-3</v>
      </c>
      <c r="C67" s="63">
        <v>2.0711080428028996E-3</v>
      </c>
      <c r="D67" s="63">
        <v>2.098950524737631E-3</v>
      </c>
      <c r="E67" s="63">
        <v>2.651640702684786E-3</v>
      </c>
      <c r="F67" s="63">
        <v>2.7519779841761265E-3</v>
      </c>
      <c r="G67" s="63">
        <v>1.7574692442882249E-3</v>
      </c>
      <c r="H67" s="64">
        <v>4.3103448275862068E-3</v>
      </c>
      <c r="J67" s="23">
        <f t="shared" ca="1" si="4"/>
        <v>1.3256171645256152</v>
      </c>
      <c r="K67" s="24">
        <f t="shared" ca="1" si="4"/>
        <v>3.9768514935768455</v>
      </c>
      <c r="L67" s="24">
        <f t="shared" ca="1" si="4"/>
        <v>4.639660075839652</v>
      </c>
      <c r="M67" s="24">
        <f t="shared" ca="1" si="4"/>
        <v>5.3024686581024607</v>
      </c>
      <c r="N67" s="24">
        <f t="shared" ca="1" si="4"/>
        <v>5.3024686581024598</v>
      </c>
      <c r="O67" s="24">
        <f t="shared" ca="1" si="4"/>
        <v>3.3140429113140382</v>
      </c>
      <c r="P67" s="25">
        <f t="shared" ca="1" si="4"/>
        <v>1.9884257467884228</v>
      </c>
      <c r="R67" s="24">
        <f ca="1">IF(J67=0,0,Agents($D$4,$D$5,J67,$D$3)/(1-$O$1))</f>
        <v>2.5</v>
      </c>
      <c r="S67" s="24">
        <f ca="1">IF(K67=0,0,Agents($D$4,$D$5,K67,$D$3)/(1-$O$1))</f>
        <v>5</v>
      </c>
      <c r="T67" s="24">
        <f ca="1">IF(L67=0,0,Agents($D$4,$D$5,L67,$D$3)/(1-$O$1))</f>
        <v>5</v>
      </c>
      <c r="U67" s="24">
        <f ca="1">IF(M67=0,0,Agents($D$4,$D$5,M67,$D$3)/(1-$O$1))</f>
        <v>5</v>
      </c>
      <c r="V67" s="24">
        <f ca="1">IF(N67=0,0,Agents($D$4,$D$5,N67,$D$3)/(1-$O$1))</f>
        <v>5</v>
      </c>
      <c r="W67" s="24">
        <f ca="1">IF(O67=0,0,Agents($D$4,$D$5,O67,$D$3)/(1-$O$1))</f>
        <v>3.75</v>
      </c>
      <c r="X67" s="24">
        <f ca="1">IF(P67=0,0,Agents($D$4,$D$5,P67,$D$3)/(1-$O$1))</f>
        <v>3.75</v>
      </c>
    </row>
    <row r="68" spans="1:24" x14ac:dyDescent="0.25">
      <c r="A68" s="9">
        <v>0.85416666666666696</v>
      </c>
      <c r="B68" s="62">
        <v>1.4492753623188406E-2</v>
      </c>
      <c r="C68" s="63">
        <v>1.380738695201933E-3</v>
      </c>
      <c r="D68" s="63">
        <v>1.1994002998500749E-3</v>
      </c>
      <c r="E68" s="63">
        <v>1.325820351342393E-3</v>
      </c>
      <c r="F68" s="63">
        <v>1.7199862401100791E-3</v>
      </c>
      <c r="G68" s="63">
        <v>1.4059753954305801E-3</v>
      </c>
      <c r="H68" s="64">
        <v>1.4367816091954023E-3</v>
      </c>
      <c r="J68" s="23">
        <f t="shared" ca="1" si="4"/>
        <v>1.9884257467884228</v>
      </c>
      <c r="K68" s="24">
        <f t="shared" ca="1" si="4"/>
        <v>2.6512343290512304</v>
      </c>
      <c r="L68" s="24">
        <f t="shared" ca="1" si="4"/>
        <v>2.6512343290512299</v>
      </c>
      <c r="M68" s="24">
        <f t="shared" ca="1" si="4"/>
        <v>2.6512343290512304</v>
      </c>
      <c r="N68" s="24">
        <f t="shared" ca="1" si="4"/>
        <v>3.3140429113140377</v>
      </c>
      <c r="O68" s="24">
        <f t="shared" ca="1" si="4"/>
        <v>2.6512343290512308</v>
      </c>
      <c r="P68" s="25">
        <f t="shared" ca="1" si="4"/>
        <v>0.66280858226280759</v>
      </c>
      <c r="R68" s="24">
        <f ca="1">IF(J68=0,0,Agents($D$4,$D$5,J68,$D$3)/(1-$O$1))</f>
        <v>3.75</v>
      </c>
      <c r="S68" s="24">
        <f ca="1">IF(K68=0,0,Agents($D$4,$D$5,K68,$D$3)/(1-$O$1))</f>
        <v>3.75</v>
      </c>
      <c r="T68" s="24">
        <f ca="1">IF(L68=0,0,Agents($D$4,$D$5,L68,$D$3)/(1-$O$1))</f>
        <v>3.75</v>
      </c>
      <c r="U68" s="24">
        <f ca="1">IF(M68=0,0,Agents($D$4,$D$5,M68,$D$3)/(1-$O$1))</f>
        <v>3.75</v>
      </c>
      <c r="V68" s="24">
        <f ca="1">IF(N68=0,0,Agents($D$4,$D$5,N68,$D$3)/(1-$O$1))</f>
        <v>3.75</v>
      </c>
      <c r="W68" s="24">
        <f ca="1">IF(O68=0,0,Agents($D$4,$D$5,O68,$D$3)/(1-$O$1))</f>
        <v>3.75</v>
      </c>
      <c r="X68" s="24">
        <f ca="1">IF(P68=0,0,Agents($D$4,$D$5,P68,$D$3)/(1-$O$1))</f>
        <v>2.5</v>
      </c>
    </row>
    <row r="69" spans="1:24" x14ac:dyDescent="0.25">
      <c r="B69" s="65">
        <v>1.301559356136821E-2</v>
      </c>
      <c r="C69" s="66">
        <v>0.18215543259557343</v>
      </c>
      <c r="D69" s="66">
        <v>0.20969567404426559</v>
      </c>
      <c r="E69" s="66">
        <v>0.18970070422535212</v>
      </c>
      <c r="F69" s="66">
        <v>0.18278420523138833</v>
      </c>
      <c r="G69" s="66">
        <v>0.17888581488933603</v>
      </c>
      <c r="H69" s="67">
        <v>4.37625754527163E-2</v>
      </c>
      <c r="J69" s="26">
        <f t="shared" ref="J69:P69" ca="1" si="5">$D$2*B69/SUM($B$38:$H$38)</f>
        <v>137.20137652840117</v>
      </c>
      <c r="K69" s="26">
        <f t="shared" ca="1" si="5"/>
        <v>1920.1564628153535</v>
      </c>
      <c r="L69" s="26">
        <f t="shared" ca="1" si="5"/>
        <v>2210.4666218464631</v>
      </c>
      <c r="M69" s="26">
        <f t="shared" ca="1" si="5"/>
        <v>1999.6934926868905</v>
      </c>
      <c r="N69" s="26">
        <f t="shared" ca="1" si="5"/>
        <v>1926.7845486379815</v>
      </c>
      <c r="O69" s="26">
        <f t="shared" ca="1" si="5"/>
        <v>1885.6904165376877</v>
      </c>
      <c r="P69" s="26">
        <f t="shared" ca="1" si="5"/>
        <v>461.31477325491409</v>
      </c>
      <c r="R69" s="26">
        <f t="shared" ref="R69:X69" ca="1" si="6">(SUM(R43:R68)/2)/$C$6</f>
        <v>9.0625</v>
      </c>
      <c r="S69" s="26">
        <f t="shared" ca="1" si="6"/>
        <v>72.421875</v>
      </c>
      <c r="T69" s="26">
        <f t="shared" ca="1" si="6"/>
        <v>82.03125</v>
      </c>
      <c r="U69" s="26">
        <f t="shared" ca="1" si="6"/>
        <v>75.078125</v>
      </c>
      <c r="V69" s="26">
        <f t="shared" ca="1" si="6"/>
        <v>72.5</v>
      </c>
      <c r="W69" s="26">
        <f t="shared" ca="1" si="6"/>
        <v>71.09375</v>
      </c>
      <c r="X69" s="26">
        <f t="shared" ca="1" si="6"/>
        <v>21.40625</v>
      </c>
    </row>
    <row r="70" spans="1:24" x14ac:dyDescent="0.25">
      <c r="R70" s="32">
        <f ca="1">SUM(R69:X69)/5</f>
        <v>80.71875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>
        <v>2.8985507246376812E-2</v>
      </c>
      <c r="C74" s="57">
        <v>2.1746634449430445E-2</v>
      </c>
      <c r="D74" s="57">
        <v>2.4287856071964018E-2</v>
      </c>
      <c r="E74" s="57">
        <v>2.5190586675505468E-2</v>
      </c>
      <c r="F74" s="57">
        <v>2.1327829377364983E-2</v>
      </c>
      <c r="G74" s="57">
        <v>2.3901581722319858E-2</v>
      </c>
      <c r="H74" s="58">
        <v>3.1609195402298854E-2</v>
      </c>
      <c r="J74" s="23">
        <f t="shared" ref="J74:P89" ca="1" si="7">B74*J$100</f>
        <v>3.8857858690605167</v>
      </c>
      <c r="K74" s="24">
        <f t="shared" ca="1" si="7"/>
        <v>40.800751625135419</v>
      </c>
      <c r="L74" s="24">
        <f t="shared" ca="1" si="7"/>
        <v>52.458109232316971</v>
      </c>
      <c r="M74" s="24">
        <f t="shared" ca="1" si="7"/>
        <v>49.219954341433215</v>
      </c>
      <c r="N74" s="24">
        <f t="shared" ca="1" si="7"/>
        <v>40.153120646958676</v>
      </c>
      <c r="O74" s="24">
        <f t="shared" ca="1" si="7"/>
        <v>44.038906516019189</v>
      </c>
      <c r="P74" s="25">
        <f t="shared" ca="1" si="7"/>
        <v>14.247881519888564</v>
      </c>
      <c r="R74" s="24">
        <f ca="1">IF(J74=0,0,Agents($E$4,$E$5,J74,$E$3)/(1-$O$1))</f>
        <v>5</v>
      </c>
      <c r="S74" s="24">
        <f ca="1">IF(K74=0,0,Agents($E$4,$E$5,K74,$E$3)/(1-$O$1))</f>
        <v>26.25</v>
      </c>
      <c r="T74" s="24">
        <f ca="1">IF(L74=0,0,Agents($E$4,$E$5,L74,$E$3)/(1-$O$1))</f>
        <v>32.5</v>
      </c>
      <c r="U74" s="24">
        <f ca="1">IF(M74=0,0,Agents($E$4,$E$5,M74,$E$3)/(1-$O$1))</f>
        <v>30</v>
      </c>
      <c r="V74" s="24">
        <f ca="1">IF(N74=0,0,Agents($E$4,$E$5,N74,$E$3)/(1-$O$1))</f>
        <v>25</v>
      </c>
      <c r="W74" s="24">
        <f ca="1">IF(O74=0,0,Agents($E$4,$E$5,O74,$E$3)/(1-$O$1))</f>
        <v>27.5</v>
      </c>
      <c r="X74" s="24">
        <f ca="1">IF(P74=0,0,Agents($E$4,$E$5,P74,$E$3)/(1-$O$1))</f>
        <v>11.25</v>
      </c>
    </row>
    <row r="75" spans="1:24" x14ac:dyDescent="0.25">
      <c r="A75" s="8">
        <v>0.35416666666666669</v>
      </c>
      <c r="B75" s="59">
        <v>2.4154589371980676E-2</v>
      </c>
      <c r="C75" s="60">
        <v>3.1411805315843977E-2</v>
      </c>
      <c r="D75" s="60">
        <v>3.2083958020989505E-2</v>
      </c>
      <c r="E75" s="60">
        <v>3.1819688432217434E-2</v>
      </c>
      <c r="F75" s="60">
        <v>2.4079807361541108E-2</v>
      </c>
      <c r="G75" s="60">
        <v>2.3198594024604568E-2</v>
      </c>
      <c r="H75" s="61">
        <v>2.2988505747126436E-2</v>
      </c>
      <c r="J75" s="23">
        <f t="shared" ca="1" si="7"/>
        <v>3.2381548908837638</v>
      </c>
      <c r="K75" s="24">
        <f t="shared" ca="1" si="7"/>
        <v>58.934419014084497</v>
      </c>
      <c r="L75" s="24">
        <f t="shared" ca="1" si="7"/>
        <v>69.29651466491255</v>
      </c>
      <c r="M75" s="24">
        <f t="shared" ca="1" si="7"/>
        <v>62.172573904968274</v>
      </c>
      <c r="N75" s="24">
        <f t="shared" ca="1" si="7"/>
        <v>45.334168472372696</v>
      </c>
      <c r="O75" s="24">
        <f t="shared" ca="1" si="7"/>
        <v>42.743644559665682</v>
      </c>
      <c r="P75" s="25">
        <f t="shared" ca="1" si="7"/>
        <v>10.362095650828046</v>
      </c>
      <c r="R75" s="24">
        <f ca="1">IF(J75=0,0,Agents($E$4,$E$5,J75,$E$3)/(1-$O$1))</f>
        <v>3.75</v>
      </c>
      <c r="S75" s="24">
        <f ca="1">IF(K75=0,0,Agents($E$4,$E$5,K75,$E$3)/(1-$O$1))</f>
        <v>35</v>
      </c>
      <c r="T75" s="24">
        <f ca="1">IF(L75=0,0,Agents($E$4,$E$5,L75,$E$3)/(1-$O$1))</f>
        <v>41.25</v>
      </c>
      <c r="U75" s="24">
        <f ca="1">IF(M75=0,0,Agents($E$4,$E$5,M75,$E$3)/(1-$O$1))</f>
        <v>37.5</v>
      </c>
      <c r="V75" s="24">
        <f ca="1">IF(N75=0,0,Agents($E$4,$E$5,N75,$E$3)/(1-$O$1))</f>
        <v>28.75</v>
      </c>
      <c r="W75" s="24">
        <f ca="1">IF(O75=0,0,Agents($E$4,$E$5,O75,$E$3)/(1-$O$1))</f>
        <v>26.25</v>
      </c>
      <c r="X75" s="24">
        <f ca="1">IF(P75=0,0,Agents($E$4,$E$5,P75,$E$3)/(1-$O$1))</f>
        <v>8.75</v>
      </c>
    </row>
    <row r="76" spans="1:24" x14ac:dyDescent="0.25">
      <c r="A76" s="7">
        <v>0.375</v>
      </c>
      <c r="B76" s="56">
        <v>3.3816425120772944E-2</v>
      </c>
      <c r="C76" s="57">
        <v>3.589920607525026E-2</v>
      </c>
      <c r="D76" s="57">
        <v>3.9880059970014994E-2</v>
      </c>
      <c r="E76" s="57">
        <v>4.2094796155120982E-2</v>
      </c>
      <c r="F76" s="57">
        <v>3.8871689026487785E-2</v>
      </c>
      <c r="G76" s="57">
        <v>4.0421792618629174E-2</v>
      </c>
      <c r="H76" s="58">
        <v>3.8793103448275863E-2</v>
      </c>
      <c r="J76" s="23">
        <f t="shared" ca="1" si="7"/>
        <v>4.5334168472372687</v>
      </c>
      <c r="K76" s="24">
        <f t="shared" ca="1" si="7"/>
        <v>67.353621730382287</v>
      </c>
      <c r="L76" s="24">
        <f t="shared" ca="1" si="7"/>
        <v>86.134920097508115</v>
      </c>
      <c r="M76" s="24">
        <f t="shared" ca="1" si="7"/>
        <v>82.249134228447616</v>
      </c>
      <c r="N76" s="24">
        <f t="shared" ca="1" si="7"/>
        <v>73.182300533973063</v>
      </c>
      <c r="O76" s="24">
        <f t="shared" ca="1" si="7"/>
        <v>74.477562490326576</v>
      </c>
      <c r="P76" s="25">
        <f t="shared" ca="1" si="7"/>
        <v>17.486036410772329</v>
      </c>
      <c r="R76" s="24">
        <f ca="1">IF(J76=0,0,Agents($E$4,$E$5,J76,$E$3)/(1-$O$1))</f>
        <v>5</v>
      </c>
      <c r="S76" s="24">
        <f ca="1">IF(K76=0,0,Agents($E$4,$E$5,K76,$E$3)/(1-$O$1))</f>
        <v>40</v>
      </c>
      <c r="T76" s="24">
        <f ca="1">IF(L76=0,0,Agents($E$4,$E$5,L76,$E$3)/(1-$O$1))</f>
        <v>50</v>
      </c>
      <c r="U76" s="24">
        <f ca="1">IF(M76=0,0,Agents($E$4,$E$5,M76,$E$3)/(1-$O$1))</f>
        <v>47.5</v>
      </c>
      <c r="V76" s="24">
        <f ca="1">IF(N76=0,0,Agents($E$4,$E$5,N76,$E$3)/(1-$O$1))</f>
        <v>42.5</v>
      </c>
      <c r="W76" s="24">
        <f ca="1">IF(O76=0,0,Agents($E$4,$E$5,O76,$E$3)/(1-$O$1))</f>
        <v>43.75</v>
      </c>
      <c r="X76" s="24">
        <f ca="1">IF(P76=0,0,Agents($E$4,$E$5,P76,$E$3)/(1-$O$1))</f>
        <v>12.5</v>
      </c>
    </row>
    <row r="77" spans="1:24" x14ac:dyDescent="0.25">
      <c r="A77" s="8">
        <v>0.39583333333333331</v>
      </c>
      <c r="B77" s="59">
        <v>5.7971014492753624E-2</v>
      </c>
      <c r="C77" s="60">
        <v>4.9016223679668625E-2</v>
      </c>
      <c r="D77" s="60">
        <v>5.0674662668665667E-2</v>
      </c>
      <c r="E77" s="60">
        <v>5.2038448790188929E-2</v>
      </c>
      <c r="F77" s="60">
        <v>4.3687650498796013E-2</v>
      </c>
      <c r="G77" s="60">
        <v>4.8506151142355007E-2</v>
      </c>
      <c r="H77" s="61">
        <v>5.0287356321839081E-2</v>
      </c>
      <c r="J77" s="23">
        <f t="shared" ca="1" si="7"/>
        <v>7.7715717381210334</v>
      </c>
      <c r="K77" s="24">
        <f t="shared" ca="1" si="7"/>
        <v>91.963598901098891</v>
      </c>
      <c r="L77" s="24">
        <f t="shared" ca="1" si="7"/>
        <v>109.44963531187122</v>
      </c>
      <c r="M77" s="24">
        <f t="shared" ca="1" si="7"/>
        <v>101.67806357375019</v>
      </c>
      <c r="N77" s="24">
        <f t="shared" ca="1" si="7"/>
        <v>82.249134228447602</v>
      </c>
      <c r="O77" s="24">
        <f t="shared" ca="1" si="7"/>
        <v>89.373074988391892</v>
      </c>
      <c r="P77" s="25">
        <f t="shared" ca="1" si="7"/>
        <v>22.667084236186351</v>
      </c>
      <c r="R77" s="24">
        <f ca="1">IF(J77=0,0,Agents($E$4,$E$5,J77,$E$3)/(1-$O$1))</f>
        <v>7.5</v>
      </c>
      <c r="S77" s="24">
        <f ca="1">IF(K77=0,0,Agents($E$4,$E$5,K77,$E$3)/(1-$O$1))</f>
        <v>52.5</v>
      </c>
      <c r="T77" s="24">
        <f ca="1">IF(L77=0,0,Agents($E$4,$E$5,L77,$E$3)/(1-$O$1))</f>
        <v>62.5</v>
      </c>
      <c r="U77" s="24">
        <f ca="1">IF(M77=0,0,Agents($E$4,$E$5,M77,$E$3)/(1-$O$1))</f>
        <v>57.5</v>
      </c>
      <c r="V77" s="24">
        <f ca="1">IF(N77=0,0,Agents($E$4,$E$5,N77,$E$3)/(1-$O$1))</f>
        <v>47.5</v>
      </c>
      <c r="W77" s="24">
        <f ca="1">IF(O77=0,0,Agents($E$4,$E$5,O77,$E$3)/(1-$O$1))</f>
        <v>51.25</v>
      </c>
      <c r="X77" s="24">
        <f ca="1">IF(P77=0,0,Agents($E$4,$E$5,P77,$E$3)/(1-$O$1))</f>
        <v>16.25</v>
      </c>
    </row>
    <row r="78" spans="1:24" x14ac:dyDescent="0.25">
      <c r="A78" s="7">
        <v>0.41666666666666669</v>
      </c>
      <c r="B78" s="56">
        <v>2.8985507246376812E-2</v>
      </c>
      <c r="C78" s="57">
        <v>5.7991025198481184E-2</v>
      </c>
      <c r="D78" s="57">
        <v>5.3073463268365817E-2</v>
      </c>
      <c r="E78" s="57">
        <v>5.5352999668544914E-2</v>
      </c>
      <c r="F78" s="57">
        <v>4.9879600963192293E-2</v>
      </c>
      <c r="G78" s="57">
        <v>5.4481546572934976E-2</v>
      </c>
      <c r="H78" s="58">
        <v>5.459770114942529E-2</v>
      </c>
      <c r="J78" s="23">
        <f t="shared" ca="1" si="7"/>
        <v>3.8857858690605167</v>
      </c>
      <c r="K78" s="24">
        <f t="shared" ca="1" si="7"/>
        <v>108.80200433369446</v>
      </c>
      <c r="L78" s="24">
        <f t="shared" ca="1" si="7"/>
        <v>114.63068313728523</v>
      </c>
      <c r="M78" s="24">
        <f t="shared" ca="1" si="7"/>
        <v>108.15437335551772</v>
      </c>
      <c r="N78" s="24">
        <f t="shared" ca="1" si="7"/>
        <v>93.906491835629154</v>
      </c>
      <c r="O78" s="24">
        <f t="shared" ca="1" si="7"/>
        <v>100.38280161739669</v>
      </c>
      <c r="P78" s="25">
        <f t="shared" ca="1" si="7"/>
        <v>24.609977170716611</v>
      </c>
      <c r="R78" s="24">
        <f ca="1">IF(J78=0,0,Agents($E$4,$E$5,J78,$E$3)/(1-$O$1))</f>
        <v>5</v>
      </c>
      <c r="S78" s="24">
        <f ca="1">IF(K78=0,0,Agents($E$4,$E$5,K78,$E$3)/(1-$O$1))</f>
        <v>61.25</v>
      </c>
      <c r="T78" s="24">
        <f ca="1">IF(L78=0,0,Agents($E$4,$E$5,L78,$E$3)/(1-$O$1))</f>
        <v>65</v>
      </c>
      <c r="U78" s="24">
        <f ca="1">IF(M78=0,0,Agents($E$4,$E$5,M78,$E$3)/(1-$O$1))</f>
        <v>61.25</v>
      </c>
      <c r="V78" s="24">
        <f ca="1">IF(N78=0,0,Agents($E$4,$E$5,N78,$E$3)/(1-$O$1))</f>
        <v>53.75</v>
      </c>
      <c r="W78" s="24">
        <f ca="1">IF(O78=0,0,Agents($E$4,$E$5,O78,$E$3)/(1-$O$1))</f>
        <v>57.5</v>
      </c>
      <c r="X78" s="24">
        <f ca="1">IF(P78=0,0,Agents($E$4,$E$5,P78,$E$3)/(1-$O$1))</f>
        <v>17.5</v>
      </c>
    </row>
    <row r="79" spans="1:24" x14ac:dyDescent="0.25">
      <c r="A79" s="8">
        <v>0.4375</v>
      </c>
      <c r="B79" s="59">
        <v>4.8309178743961352E-2</v>
      </c>
      <c r="C79" s="60">
        <v>6.2478425957887468E-2</v>
      </c>
      <c r="D79" s="60">
        <v>6.1469265367316339E-2</v>
      </c>
      <c r="E79" s="60">
        <v>5.7673185283394102E-2</v>
      </c>
      <c r="F79" s="60">
        <v>5.3663570691434466E-2</v>
      </c>
      <c r="G79" s="60">
        <v>6.2917398945518455E-2</v>
      </c>
      <c r="H79" s="61">
        <v>5.7471264367816091E-2</v>
      </c>
      <c r="J79" s="23">
        <f t="shared" ca="1" si="7"/>
        <v>6.4763097817675277</v>
      </c>
      <c r="K79" s="24">
        <f t="shared" ca="1" si="7"/>
        <v>117.22120704999224</v>
      </c>
      <c r="L79" s="24">
        <f t="shared" ca="1" si="7"/>
        <v>132.7643505262343</v>
      </c>
      <c r="M79" s="24">
        <f t="shared" ca="1" si="7"/>
        <v>112.687790202755</v>
      </c>
      <c r="N79" s="24">
        <f t="shared" ca="1" si="7"/>
        <v>101.03043259557343</v>
      </c>
      <c r="O79" s="24">
        <f t="shared" ca="1" si="7"/>
        <v>115.92594509363876</v>
      </c>
      <c r="P79" s="25">
        <f t="shared" ca="1" si="7"/>
        <v>25.905239127070114</v>
      </c>
      <c r="R79" s="24">
        <f ca="1">IF(J79=0,0,Agents($E$4,$E$5,J79,$E$3)/(1-$O$1))</f>
        <v>6.25</v>
      </c>
      <c r="S79" s="24">
        <f ca="1">IF(K79=0,0,Agents($E$4,$E$5,K79,$E$3)/(1-$O$1))</f>
        <v>66.25</v>
      </c>
      <c r="T79" s="24">
        <f ca="1">IF(L79=0,0,Agents($E$4,$E$5,L79,$E$3)/(1-$O$1))</f>
        <v>73.75</v>
      </c>
      <c r="U79" s="24">
        <f ca="1">IF(M79=0,0,Agents($E$4,$E$5,M79,$E$3)/(1-$O$1))</f>
        <v>63.75</v>
      </c>
      <c r="V79" s="24">
        <f ca="1">IF(N79=0,0,Agents($E$4,$E$5,N79,$E$3)/(1-$O$1))</f>
        <v>57.5</v>
      </c>
      <c r="W79" s="24">
        <f ca="1">IF(O79=0,0,Agents($E$4,$E$5,O79,$E$3)/(1-$O$1))</f>
        <v>65</v>
      </c>
      <c r="X79" s="24">
        <f ca="1">IF(P79=0,0,Agents($E$4,$E$5,P79,$E$3)/(1-$O$1))</f>
        <v>17.5</v>
      </c>
    </row>
    <row r="80" spans="1:24" x14ac:dyDescent="0.25">
      <c r="A80" s="7">
        <v>0.45833333333333331</v>
      </c>
      <c r="B80" s="56">
        <v>5.7971014492753624E-2</v>
      </c>
      <c r="C80" s="57">
        <v>6.0407317915084573E-2</v>
      </c>
      <c r="D80" s="57">
        <v>6.0569715142428787E-2</v>
      </c>
      <c r="E80" s="57">
        <v>6.0987736161750086E-2</v>
      </c>
      <c r="F80" s="57">
        <v>5.538355693154455E-2</v>
      </c>
      <c r="G80" s="57">
        <v>6.32688927943761E-2</v>
      </c>
      <c r="H80" s="58">
        <v>6.4655172413793108E-2</v>
      </c>
      <c r="J80" s="23">
        <f t="shared" ca="1" si="7"/>
        <v>7.7715717381210334</v>
      </c>
      <c r="K80" s="24">
        <f t="shared" ca="1" si="7"/>
        <v>113.33542118093173</v>
      </c>
      <c r="L80" s="24">
        <f t="shared" ca="1" si="7"/>
        <v>130.82145759170407</v>
      </c>
      <c r="M80" s="24">
        <f t="shared" ca="1" si="7"/>
        <v>119.16409998452252</v>
      </c>
      <c r="N80" s="24">
        <f t="shared" ca="1" si="7"/>
        <v>104.26858748645721</v>
      </c>
      <c r="O80" s="24">
        <f t="shared" ca="1" si="7"/>
        <v>116.57357607181551</v>
      </c>
      <c r="P80" s="25">
        <f t="shared" ca="1" si="7"/>
        <v>29.143394017953881</v>
      </c>
      <c r="R80" s="24">
        <f ca="1">IF(J80=0,0,Agents($E$4,$E$5,J80,$E$3)/(1-$O$1))</f>
        <v>7.5</v>
      </c>
      <c r="S80" s="24">
        <f ca="1">IF(K80=0,0,Agents($E$4,$E$5,K80,$E$3)/(1-$O$1))</f>
        <v>63.75</v>
      </c>
      <c r="T80" s="24">
        <f ca="1">IF(L80=0,0,Agents($E$4,$E$5,L80,$E$3)/(1-$O$1))</f>
        <v>72.5</v>
      </c>
      <c r="U80" s="24">
        <f ca="1">IF(M80=0,0,Agents($E$4,$E$5,M80,$E$3)/(1-$O$1))</f>
        <v>67.5</v>
      </c>
      <c r="V80" s="24">
        <f ca="1">IF(N80=0,0,Agents($E$4,$E$5,N80,$E$3)/(1-$O$1))</f>
        <v>58.75</v>
      </c>
      <c r="W80" s="24">
        <f ca="1">IF(O80=0,0,Agents($E$4,$E$5,O80,$E$3)/(1-$O$1))</f>
        <v>66.25</v>
      </c>
      <c r="X80" s="24">
        <f ca="1">IF(P80=0,0,Agents($E$4,$E$5,P80,$E$3)/(1-$O$1))</f>
        <v>20</v>
      </c>
    </row>
    <row r="81" spans="1:24" x14ac:dyDescent="0.25">
      <c r="A81" s="8">
        <v>0.47916666666666669</v>
      </c>
      <c r="B81" s="59">
        <v>4.8309178743961352E-2</v>
      </c>
      <c r="C81" s="60">
        <v>6.3513979979288926E-2</v>
      </c>
      <c r="D81" s="60">
        <v>6.2368815592203898E-2</v>
      </c>
      <c r="E81" s="60">
        <v>5.8004640371229696E-2</v>
      </c>
      <c r="F81" s="60">
        <v>5.9511523907808735E-2</v>
      </c>
      <c r="G81" s="60">
        <v>6.0808435852372583E-2</v>
      </c>
      <c r="H81" s="61">
        <v>5.3160919540229883E-2</v>
      </c>
      <c r="J81" s="23">
        <f t="shared" ca="1" si="7"/>
        <v>6.4763097817675277</v>
      </c>
      <c r="K81" s="24">
        <f t="shared" ca="1" si="7"/>
        <v>119.16409998452251</v>
      </c>
      <c r="L81" s="24">
        <f t="shared" ca="1" si="7"/>
        <v>134.70724346076457</v>
      </c>
      <c r="M81" s="24">
        <f t="shared" ca="1" si="7"/>
        <v>113.33542118093175</v>
      </c>
      <c r="N81" s="24">
        <f t="shared" ca="1" si="7"/>
        <v>112.04015922457822</v>
      </c>
      <c r="O81" s="24">
        <f t="shared" ca="1" si="7"/>
        <v>112.04015922457823</v>
      </c>
      <c r="P81" s="25">
        <f t="shared" ca="1" si="7"/>
        <v>23.962346192539854</v>
      </c>
      <c r="R81" s="24">
        <f ca="1">IF(J81=0,0,Agents($E$4,$E$5,J81,$E$3)/(1-$O$1))</f>
        <v>6.25</v>
      </c>
      <c r="S81" s="24">
        <f ca="1">IF(K81=0,0,Agents($E$4,$E$5,K81,$E$3)/(1-$O$1))</f>
        <v>67.5</v>
      </c>
      <c r="T81" s="24">
        <f ca="1">IF(L81=0,0,Agents($E$4,$E$5,L81,$E$3)/(1-$O$1))</f>
        <v>75</v>
      </c>
      <c r="U81" s="24">
        <f ca="1">IF(M81=0,0,Agents($E$4,$E$5,M81,$E$3)/(1-$O$1))</f>
        <v>63.75</v>
      </c>
      <c r="V81" s="24">
        <f ca="1">IF(N81=0,0,Agents($E$4,$E$5,N81,$E$3)/(1-$O$1))</f>
        <v>63.75</v>
      </c>
      <c r="W81" s="24">
        <f ca="1">IF(O81=0,0,Agents($E$4,$E$5,O81,$E$3)/(1-$O$1))</f>
        <v>63.75</v>
      </c>
      <c r="X81" s="24">
        <f ca="1">IF(P81=0,0,Agents($E$4,$E$5,P81,$E$3)/(1-$O$1))</f>
        <v>16.25</v>
      </c>
    </row>
    <row r="82" spans="1:24" x14ac:dyDescent="0.25">
      <c r="A82" s="7">
        <v>0.5</v>
      </c>
      <c r="B82" s="56">
        <v>5.3140096618357488E-2</v>
      </c>
      <c r="C82" s="57">
        <v>5.7991025198481184E-2</v>
      </c>
      <c r="D82" s="57">
        <v>5.4872563718140928E-2</v>
      </c>
      <c r="E82" s="57">
        <v>5.5352999668544914E-2</v>
      </c>
      <c r="F82" s="57">
        <v>5.5727554179566562E-2</v>
      </c>
      <c r="G82" s="57">
        <v>5.4481546572934976E-2</v>
      </c>
      <c r="H82" s="58">
        <v>6.17816091954023E-2</v>
      </c>
      <c r="J82" s="23">
        <f t="shared" ca="1" si="7"/>
        <v>7.1239407599442801</v>
      </c>
      <c r="K82" s="24">
        <f t="shared" ca="1" si="7"/>
        <v>108.80200433369446</v>
      </c>
      <c r="L82" s="24">
        <f t="shared" ca="1" si="7"/>
        <v>118.51646900634574</v>
      </c>
      <c r="M82" s="24">
        <f t="shared" ca="1" si="7"/>
        <v>108.15437335551772</v>
      </c>
      <c r="N82" s="24">
        <f t="shared" ca="1" si="7"/>
        <v>104.91621846463394</v>
      </c>
      <c r="O82" s="24">
        <f t="shared" ca="1" si="7"/>
        <v>100.38280161739669</v>
      </c>
      <c r="P82" s="25">
        <f t="shared" ca="1" si="7"/>
        <v>27.848132061600374</v>
      </c>
      <c r="R82" s="24">
        <f ca="1">IF(J82=0,0,Agents($E$4,$E$5,J82,$E$3)/(1-$O$1))</f>
        <v>6.25</v>
      </c>
      <c r="S82" s="24">
        <f ca="1">IF(K82=0,0,Agents($E$4,$E$5,K82,$E$3)/(1-$O$1))</f>
        <v>61.25</v>
      </c>
      <c r="T82" s="24">
        <f ca="1">IF(L82=0,0,Agents($E$4,$E$5,L82,$E$3)/(1-$O$1))</f>
        <v>66.25</v>
      </c>
      <c r="U82" s="24">
        <f ca="1">IF(M82=0,0,Agents($E$4,$E$5,M82,$E$3)/(1-$O$1))</f>
        <v>61.25</v>
      </c>
      <c r="V82" s="24">
        <f ca="1">IF(N82=0,0,Agents($E$4,$E$5,N82,$E$3)/(1-$O$1))</f>
        <v>60</v>
      </c>
      <c r="W82" s="24">
        <f ca="1">IF(O82=0,0,Agents($E$4,$E$5,O82,$E$3)/(1-$O$1))</f>
        <v>57.5</v>
      </c>
      <c r="X82" s="24">
        <f ca="1">IF(P82=0,0,Agents($E$4,$E$5,P82,$E$3)/(1-$O$1))</f>
        <v>18.75</v>
      </c>
    </row>
    <row r="83" spans="1:24" x14ac:dyDescent="0.25">
      <c r="A83" s="8">
        <v>0.52083333333333337</v>
      </c>
      <c r="B83" s="59">
        <v>6.280193236714976E-2</v>
      </c>
      <c r="C83" s="60">
        <v>5.3158439765274422E-2</v>
      </c>
      <c r="D83" s="60">
        <v>5.4872563718140928E-2</v>
      </c>
      <c r="E83" s="60">
        <v>5.0712628438846538E-2</v>
      </c>
      <c r="F83" s="60">
        <v>5.3663570691434466E-2</v>
      </c>
      <c r="G83" s="60">
        <v>5.6239015817223195E-2</v>
      </c>
      <c r="H83" s="61">
        <v>6.3218390804597707E-2</v>
      </c>
      <c r="J83" s="23">
        <f t="shared" ca="1" si="7"/>
        <v>8.4192027162977858</v>
      </c>
      <c r="K83" s="24">
        <f t="shared" ca="1" si="7"/>
        <v>99.735170639219916</v>
      </c>
      <c r="L83" s="24">
        <f t="shared" ca="1" si="7"/>
        <v>118.51646900634574</v>
      </c>
      <c r="M83" s="24">
        <f t="shared" ca="1" si="7"/>
        <v>99.087539661043181</v>
      </c>
      <c r="N83" s="24">
        <f t="shared" ca="1" si="7"/>
        <v>101.03043259557343</v>
      </c>
      <c r="O83" s="24">
        <f t="shared" ca="1" si="7"/>
        <v>103.62095650828044</v>
      </c>
      <c r="P83" s="25">
        <f t="shared" ca="1" si="7"/>
        <v>28.495763039777128</v>
      </c>
      <c r="R83" s="24">
        <f ca="1">IF(J83=0,0,Agents($E$4,$E$5,J83,$E$3)/(1-$O$1))</f>
        <v>7.5</v>
      </c>
      <c r="S83" s="24">
        <f ca="1">IF(K83=0,0,Agents($E$4,$E$5,K83,$E$3)/(1-$O$1))</f>
        <v>57.5</v>
      </c>
      <c r="T83" s="24">
        <f ca="1">IF(L83=0,0,Agents($E$4,$E$5,L83,$E$3)/(1-$O$1))</f>
        <v>66.25</v>
      </c>
      <c r="U83" s="24">
        <f ca="1">IF(M83=0,0,Agents($E$4,$E$5,M83,$E$3)/(1-$O$1))</f>
        <v>56.25</v>
      </c>
      <c r="V83" s="24">
        <f ca="1">IF(N83=0,0,Agents($E$4,$E$5,N83,$E$3)/(1-$O$1))</f>
        <v>57.5</v>
      </c>
      <c r="W83" s="24">
        <f ca="1">IF(O83=0,0,Agents($E$4,$E$5,O83,$E$3)/(1-$O$1))</f>
        <v>58.75</v>
      </c>
      <c r="X83" s="24">
        <f ca="1">IF(P83=0,0,Agents($E$4,$E$5,P83,$E$3)/(1-$O$1))</f>
        <v>18.75</v>
      </c>
    </row>
    <row r="84" spans="1:24" x14ac:dyDescent="0.25">
      <c r="A84" s="7">
        <v>0.54166666666666663</v>
      </c>
      <c r="B84" s="56">
        <v>5.7971014492753624E-2</v>
      </c>
      <c r="C84" s="57">
        <v>5.5229547808077324E-2</v>
      </c>
      <c r="D84" s="57">
        <v>5.3673163418290856E-2</v>
      </c>
      <c r="E84" s="57">
        <v>5.2701358965860125E-2</v>
      </c>
      <c r="F84" s="57">
        <v>5.5727554179566562E-2</v>
      </c>
      <c r="G84" s="57">
        <v>5.4833040421792621E-2</v>
      </c>
      <c r="H84" s="58">
        <v>5.459770114942529E-2</v>
      </c>
      <c r="J84" s="23">
        <f t="shared" ca="1" si="7"/>
        <v>7.7715717381210334</v>
      </c>
      <c r="K84" s="24">
        <f t="shared" ca="1" si="7"/>
        <v>103.62095650828044</v>
      </c>
      <c r="L84" s="24">
        <f t="shared" ca="1" si="7"/>
        <v>115.92594509363875</v>
      </c>
      <c r="M84" s="24">
        <f t="shared" ca="1" si="7"/>
        <v>102.97332553010369</v>
      </c>
      <c r="N84" s="24">
        <f t="shared" ca="1" si="7"/>
        <v>104.91621846463394</v>
      </c>
      <c r="O84" s="24">
        <f t="shared" ca="1" si="7"/>
        <v>101.03043259557344</v>
      </c>
      <c r="P84" s="25">
        <f t="shared" ca="1" si="7"/>
        <v>24.609977170716611</v>
      </c>
      <c r="R84" s="24">
        <f ca="1">IF(J84=0,0,Agents($E$4,$E$5,J84,$E$3)/(1-$O$1))</f>
        <v>7.5</v>
      </c>
      <c r="S84" s="24">
        <f ca="1">IF(K84=0,0,Agents($E$4,$E$5,K84,$E$3)/(1-$O$1))</f>
        <v>58.75</v>
      </c>
      <c r="T84" s="24">
        <f ca="1">IF(L84=0,0,Agents($E$4,$E$5,L84,$E$3)/(1-$O$1))</f>
        <v>65</v>
      </c>
      <c r="U84" s="24">
        <f ca="1">IF(M84=0,0,Agents($E$4,$E$5,M84,$E$3)/(1-$O$1))</f>
        <v>58.75</v>
      </c>
      <c r="V84" s="24">
        <f ca="1">IF(N84=0,0,Agents($E$4,$E$5,N84,$E$3)/(1-$O$1))</f>
        <v>60</v>
      </c>
      <c r="W84" s="24">
        <f ca="1">IF(O84=0,0,Agents($E$4,$E$5,O84,$E$3)/(1-$O$1))</f>
        <v>57.5</v>
      </c>
      <c r="X84" s="24">
        <f ca="1">IF(P84=0,0,Agents($E$4,$E$5,P84,$E$3)/(1-$O$1))</f>
        <v>17.5</v>
      </c>
    </row>
    <row r="85" spans="1:24" x14ac:dyDescent="0.25">
      <c r="A85" s="8">
        <v>0.5625</v>
      </c>
      <c r="B85" s="59">
        <v>5.3140096618357488E-2</v>
      </c>
      <c r="C85" s="60">
        <v>5.5229547808077324E-2</v>
      </c>
      <c r="D85" s="60">
        <v>5.6971514242878558E-2</v>
      </c>
      <c r="E85" s="60">
        <v>5.3032814053695726E-2</v>
      </c>
      <c r="F85" s="60">
        <v>5.8479532163742687E-2</v>
      </c>
      <c r="G85" s="60">
        <v>5.7996485061511421E-2</v>
      </c>
      <c r="H85" s="61">
        <v>6.0344827586206899E-2</v>
      </c>
      <c r="J85" s="23">
        <f t="shared" ca="1" si="7"/>
        <v>7.1239407599442801</v>
      </c>
      <c r="K85" s="24">
        <f t="shared" ca="1" si="7"/>
        <v>103.62095650828044</v>
      </c>
      <c r="L85" s="24">
        <f t="shared" ca="1" si="7"/>
        <v>123.04988585358302</v>
      </c>
      <c r="M85" s="24">
        <f t="shared" ca="1" si="7"/>
        <v>103.62095650828046</v>
      </c>
      <c r="N85" s="24">
        <f t="shared" ca="1" si="7"/>
        <v>110.09726629004797</v>
      </c>
      <c r="O85" s="24">
        <f t="shared" ca="1" si="7"/>
        <v>106.85911139916421</v>
      </c>
      <c r="P85" s="25">
        <f t="shared" ca="1" si="7"/>
        <v>27.200501083423621</v>
      </c>
      <c r="R85" s="24">
        <f ca="1">IF(J85=0,0,Agents($E$4,$E$5,J85,$E$3)/(1-$O$1))</f>
        <v>6.25</v>
      </c>
      <c r="S85" s="24">
        <f ca="1">IF(K85=0,0,Agents($E$4,$E$5,K85,$E$3)/(1-$O$1))</f>
        <v>58.75</v>
      </c>
      <c r="T85" s="24">
        <f ca="1">IF(L85=0,0,Agents($E$4,$E$5,L85,$E$3)/(1-$O$1))</f>
        <v>68.75</v>
      </c>
      <c r="U85" s="24">
        <f ca="1">IF(M85=0,0,Agents($E$4,$E$5,M85,$E$3)/(1-$O$1))</f>
        <v>58.75</v>
      </c>
      <c r="V85" s="24">
        <f ca="1">IF(N85=0,0,Agents($E$4,$E$5,N85,$E$3)/(1-$O$1))</f>
        <v>62.5</v>
      </c>
      <c r="W85" s="24">
        <f ca="1">IF(O85=0,0,Agents($E$4,$E$5,O85,$E$3)/(1-$O$1))</f>
        <v>61.25</v>
      </c>
      <c r="X85" s="24">
        <f ca="1">IF(P85=0,0,Agents($E$4,$E$5,P85,$E$3)/(1-$O$1))</f>
        <v>18.75</v>
      </c>
    </row>
    <row r="86" spans="1:24" x14ac:dyDescent="0.25">
      <c r="A86" s="7">
        <v>0.58333333333333337</v>
      </c>
      <c r="B86" s="56">
        <v>4.3478260869565216E-2</v>
      </c>
      <c r="C86" s="57">
        <v>5.6265101829478768E-2</v>
      </c>
      <c r="D86" s="57">
        <v>5.8470764617691157E-2</v>
      </c>
      <c r="E86" s="57">
        <v>5.999337089824329E-2</v>
      </c>
      <c r="F86" s="57">
        <v>6.0199518403852771E-2</v>
      </c>
      <c r="G86" s="57">
        <v>6.0105448154657293E-2</v>
      </c>
      <c r="H86" s="58">
        <v>5.6034482758620691E-2</v>
      </c>
      <c r="J86" s="23">
        <f t="shared" ca="1" si="7"/>
        <v>5.8286788035907744</v>
      </c>
      <c r="K86" s="24">
        <f t="shared" ca="1" si="7"/>
        <v>105.56384944281069</v>
      </c>
      <c r="L86" s="24">
        <f t="shared" ca="1" si="7"/>
        <v>126.2880407444668</v>
      </c>
      <c r="M86" s="24">
        <f t="shared" ca="1" si="7"/>
        <v>117.22120704999226</v>
      </c>
      <c r="N86" s="24">
        <f t="shared" ca="1" si="7"/>
        <v>113.33542118093173</v>
      </c>
      <c r="O86" s="24">
        <f t="shared" ca="1" si="7"/>
        <v>110.74489726822473</v>
      </c>
      <c r="P86" s="25">
        <f t="shared" ca="1" si="7"/>
        <v>25.257608148893361</v>
      </c>
      <c r="R86" s="24">
        <f ca="1">IF(J86=0,0,Agents($E$4,$E$5,J86,$E$3)/(1-$O$1))</f>
        <v>6.25</v>
      </c>
      <c r="S86" s="24">
        <f ca="1">IF(K86=0,0,Agents($E$4,$E$5,K86,$E$3)/(1-$O$1))</f>
        <v>60</v>
      </c>
      <c r="T86" s="24">
        <f ca="1">IF(L86=0,0,Agents($E$4,$E$5,L86,$E$3)/(1-$O$1))</f>
        <v>71.25</v>
      </c>
      <c r="U86" s="24">
        <f ca="1">IF(M86=0,0,Agents($E$4,$E$5,M86,$E$3)/(1-$O$1))</f>
        <v>66.25</v>
      </c>
      <c r="V86" s="24">
        <f ca="1">IF(N86=0,0,Agents($E$4,$E$5,N86,$E$3)/(1-$O$1))</f>
        <v>63.75</v>
      </c>
      <c r="W86" s="24">
        <f ca="1">IF(O86=0,0,Agents($E$4,$E$5,O86,$E$3)/(1-$O$1))</f>
        <v>62.5</v>
      </c>
      <c r="X86" s="24">
        <f ca="1">IF(P86=0,0,Agents($E$4,$E$5,P86,$E$3)/(1-$O$1))</f>
        <v>17.5</v>
      </c>
    </row>
    <row r="87" spans="1:24" x14ac:dyDescent="0.25">
      <c r="A87" s="8">
        <v>0.60416666666666663</v>
      </c>
      <c r="B87" s="59">
        <v>4.8309178743961352E-2</v>
      </c>
      <c r="C87" s="60">
        <v>5.5919917155678289E-2</v>
      </c>
      <c r="D87" s="60">
        <v>6.0569715142428787E-2</v>
      </c>
      <c r="E87" s="60">
        <v>6.3307921776599274E-2</v>
      </c>
      <c r="F87" s="60">
        <v>6.3295493636050915E-2</v>
      </c>
      <c r="G87" s="60">
        <v>5.9402460456942002E-2</v>
      </c>
      <c r="H87" s="61">
        <v>5.6034482758620691E-2</v>
      </c>
      <c r="J87" s="23">
        <f t="shared" ca="1" si="7"/>
        <v>6.4763097817675277</v>
      </c>
      <c r="K87" s="24">
        <f t="shared" ca="1" si="7"/>
        <v>104.91621846463394</v>
      </c>
      <c r="L87" s="24">
        <f t="shared" ca="1" si="7"/>
        <v>130.82145759170407</v>
      </c>
      <c r="M87" s="24">
        <f t="shared" ca="1" si="7"/>
        <v>123.6975168317598</v>
      </c>
      <c r="N87" s="24">
        <f t="shared" ca="1" si="7"/>
        <v>119.16409998452252</v>
      </c>
      <c r="O87" s="24">
        <f t="shared" ca="1" si="7"/>
        <v>109.44963531187122</v>
      </c>
      <c r="P87" s="25">
        <f t="shared" ca="1" si="7"/>
        <v>25.257608148893361</v>
      </c>
      <c r="R87" s="24">
        <f ca="1">IF(J87=0,0,Agents($E$4,$E$5,J87,$E$3)/(1-$O$1))</f>
        <v>6.25</v>
      </c>
      <c r="S87" s="24">
        <f ca="1">IF(K87=0,0,Agents($E$4,$E$5,K87,$E$3)/(1-$O$1))</f>
        <v>60</v>
      </c>
      <c r="T87" s="24">
        <f ca="1">IF(L87=0,0,Agents($E$4,$E$5,L87,$E$3)/(1-$O$1))</f>
        <v>72.5</v>
      </c>
      <c r="U87" s="24">
        <f ca="1">IF(M87=0,0,Agents($E$4,$E$5,M87,$E$3)/(1-$O$1))</f>
        <v>70</v>
      </c>
      <c r="V87" s="24">
        <f ca="1">IF(N87=0,0,Agents($E$4,$E$5,N87,$E$3)/(1-$O$1))</f>
        <v>67.5</v>
      </c>
      <c r="W87" s="24">
        <f ca="1">IF(O87=0,0,Agents($E$4,$E$5,O87,$E$3)/(1-$O$1))</f>
        <v>62.5</v>
      </c>
      <c r="X87" s="24">
        <f ca="1">IF(P87=0,0,Agents($E$4,$E$5,P87,$E$3)/(1-$O$1))</f>
        <v>17.5</v>
      </c>
    </row>
    <row r="88" spans="1:24" x14ac:dyDescent="0.25">
      <c r="A88" s="7">
        <v>0.625</v>
      </c>
      <c r="B88" s="56">
        <v>5.3140096618357488E-2</v>
      </c>
      <c r="C88" s="57">
        <v>5.4539178460476352E-2</v>
      </c>
      <c r="D88" s="57">
        <v>5.2773613193403297E-2</v>
      </c>
      <c r="E88" s="57">
        <v>5.6347364932051704E-2</v>
      </c>
      <c r="F88" s="57">
        <v>5.9167526659786723E-2</v>
      </c>
      <c r="G88" s="57">
        <v>5.8347978910369067E-2</v>
      </c>
      <c r="H88" s="58">
        <v>4.8850574712643681E-2</v>
      </c>
      <c r="J88" s="23">
        <f t="shared" ca="1" si="7"/>
        <v>7.1239407599442801</v>
      </c>
      <c r="K88" s="24">
        <f t="shared" ca="1" si="7"/>
        <v>102.32569455192693</v>
      </c>
      <c r="L88" s="24">
        <f t="shared" ca="1" si="7"/>
        <v>113.98305215910848</v>
      </c>
      <c r="M88" s="24">
        <f t="shared" ca="1" si="7"/>
        <v>110.09726629004797</v>
      </c>
      <c r="N88" s="24">
        <f t="shared" ca="1" si="7"/>
        <v>111.39252824640148</v>
      </c>
      <c r="O88" s="24">
        <f t="shared" ca="1" si="7"/>
        <v>107.50674237734097</v>
      </c>
      <c r="P88" s="25">
        <f t="shared" ca="1" si="7"/>
        <v>22.019453258009598</v>
      </c>
      <c r="R88" s="24">
        <f ca="1">IF(J88=0,0,Agents($E$4,$E$5,J88,$E$3)/(1-$O$1))</f>
        <v>6.25</v>
      </c>
      <c r="S88" s="24">
        <f ca="1">IF(K88=0,0,Agents($E$4,$E$5,K88,$E$3)/(1-$O$1))</f>
        <v>58.75</v>
      </c>
      <c r="T88" s="24">
        <f ca="1">IF(L88=0,0,Agents($E$4,$E$5,L88,$E$3)/(1-$O$1))</f>
        <v>65</v>
      </c>
      <c r="U88" s="24">
        <f ca="1">IF(M88=0,0,Agents($E$4,$E$5,M88,$E$3)/(1-$O$1))</f>
        <v>62.5</v>
      </c>
      <c r="V88" s="24">
        <f ca="1">IF(N88=0,0,Agents($E$4,$E$5,N88,$E$3)/(1-$O$1))</f>
        <v>62.5</v>
      </c>
      <c r="W88" s="24">
        <f ca="1">IF(O88=0,0,Agents($E$4,$E$5,O88,$E$3)/(1-$O$1))</f>
        <v>61.25</v>
      </c>
      <c r="X88" s="24">
        <f ca="1">IF(P88=0,0,Agents($E$4,$E$5,P88,$E$3)/(1-$O$1))</f>
        <v>15</v>
      </c>
    </row>
    <row r="89" spans="1:24" x14ac:dyDescent="0.25">
      <c r="A89" s="8">
        <v>0.64583333333333337</v>
      </c>
      <c r="B89" s="59">
        <v>5.7971014492753624E-2</v>
      </c>
      <c r="C89" s="60">
        <v>5.3848809112875387E-2</v>
      </c>
      <c r="D89" s="60">
        <v>5.3973013493253376E-2</v>
      </c>
      <c r="E89" s="60">
        <v>5.0712628438846538E-2</v>
      </c>
      <c r="F89" s="60">
        <v>5.7447540419676646E-2</v>
      </c>
      <c r="G89" s="60">
        <v>5.4130052724077331E-2</v>
      </c>
      <c r="H89" s="61">
        <v>4.3103448275862072E-2</v>
      </c>
      <c r="J89" s="23">
        <f t="shared" ca="1" si="7"/>
        <v>7.7715717381210334</v>
      </c>
      <c r="K89" s="24">
        <f t="shared" ca="1" si="7"/>
        <v>101.03043259557342</v>
      </c>
      <c r="L89" s="24">
        <f t="shared" ca="1" si="7"/>
        <v>116.57357607181549</v>
      </c>
      <c r="M89" s="24">
        <f t="shared" ca="1" si="7"/>
        <v>99.087539661043181</v>
      </c>
      <c r="N89" s="24">
        <f t="shared" ca="1" si="7"/>
        <v>108.15437335551772</v>
      </c>
      <c r="O89" s="24">
        <f t="shared" ca="1" si="7"/>
        <v>99.735170639219945</v>
      </c>
      <c r="P89" s="25">
        <f t="shared" ca="1" si="7"/>
        <v>19.428929345302588</v>
      </c>
      <c r="R89" s="24">
        <f ca="1">IF(J89=0,0,Agents($E$4,$E$5,J89,$E$3)/(1-$O$1))</f>
        <v>7.5</v>
      </c>
      <c r="S89" s="24">
        <f ca="1">IF(K89=0,0,Agents($E$4,$E$5,K89,$E$3)/(1-$O$1))</f>
        <v>57.5</v>
      </c>
      <c r="T89" s="24">
        <f ca="1">IF(L89=0,0,Agents($E$4,$E$5,L89,$E$3)/(1-$O$1))</f>
        <v>66.25</v>
      </c>
      <c r="U89" s="24">
        <f ca="1">IF(M89=0,0,Agents($E$4,$E$5,M89,$E$3)/(1-$O$1))</f>
        <v>56.25</v>
      </c>
      <c r="V89" s="24">
        <f ca="1">IF(N89=0,0,Agents($E$4,$E$5,N89,$E$3)/(1-$O$1))</f>
        <v>61.25</v>
      </c>
      <c r="W89" s="24">
        <f ca="1">IF(O89=0,0,Agents($E$4,$E$5,O89,$E$3)/(1-$O$1))</f>
        <v>57.5</v>
      </c>
      <c r="X89" s="24">
        <f ca="1">IF(P89=0,0,Agents($E$4,$E$5,P89,$E$3)/(1-$O$1))</f>
        <v>13.75</v>
      </c>
    </row>
    <row r="90" spans="1:24" x14ac:dyDescent="0.25">
      <c r="A90" s="7">
        <v>0.66666666666666663</v>
      </c>
      <c r="B90" s="56">
        <v>4.8309178743961352E-2</v>
      </c>
      <c r="C90" s="57">
        <v>4.4528822920262341E-2</v>
      </c>
      <c r="D90" s="57">
        <v>4.5877061469265366E-2</v>
      </c>
      <c r="E90" s="57">
        <v>5.1044083526682132E-2</v>
      </c>
      <c r="F90" s="57">
        <v>4.8847609219126245E-2</v>
      </c>
      <c r="G90" s="57">
        <v>5.0263620386643233E-2</v>
      </c>
      <c r="H90" s="58">
        <v>4.0229885057471264E-2</v>
      </c>
      <c r="J90" s="23">
        <f t="shared" ref="J90:P99" ca="1" si="8">B90*J$100</f>
        <v>6.4763097817675277</v>
      </c>
      <c r="K90" s="24">
        <f t="shared" ca="1" si="8"/>
        <v>83.544396184801101</v>
      </c>
      <c r="L90" s="24">
        <f t="shared" ca="1" si="8"/>
        <v>99.087539661043166</v>
      </c>
      <c r="M90" s="24">
        <f t="shared" ca="1" si="8"/>
        <v>99.73517063921993</v>
      </c>
      <c r="N90" s="24">
        <f t="shared" ca="1" si="8"/>
        <v>91.963598901098891</v>
      </c>
      <c r="O90" s="24">
        <f t="shared" ca="1" si="8"/>
        <v>92.611229879275655</v>
      </c>
      <c r="P90" s="25">
        <f t="shared" ca="1" si="8"/>
        <v>18.133667388949078</v>
      </c>
      <c r="R90" s="24">
        <f ca="1">IF(J90=0,0,Agents($E$4,$E$5,J90,$E$3)/(1-$O$1))</f>
        <v>6.25</v>
      </c>
      <c r="S90" s="24">
        <f ca="1">IF(K90=0,0,Agents($E$4,$E$5,K90,$E$3)/(1-$O$1))</f>
        <v>48.75</v>
      </c>
      <c r="T90" s="24">
        <f ca="1">IF(L90=0,0,Agents($E$4,$E$5,L90,$E$3)/(1-$O$1))</f>
        <v>56.25</v>
      </c>
      <c r="U90" s="24">
        <f ca="1">IF(M90=0,0,Agents($E$4,$E$5,M90,$E$3)/(1-$O$1))</f>
        <v>57.5</v>
      </c>
      <c r="V90" s="24">
        <f ca="1">IF(N90=0,0,Agents($E$4,$E$5,N90,$E$3)/(1-$O$1))</f>
        <v>52.5</v>
      </c>
      <c r="W90" s="24">
        <f ca="1">IF(O90=0,0,Agents($E$4,$E$5,O90,$E$3)/(1-$O$1))</f>
        <v>53.75</v>
      </c>
      <c r="X90" s="24">
        <f ca="1">IF(P90=0,0,Agents($E$4,$E$5,P90,$E$3)/(1-$O$1))</f>
        <v>13.75</v>
      </c>
    </row>
    <row r="91" spans="1:24" x14ac:dyDescent="0.25">
      <c r="A91" s="8">
        <v>0.6875</v>
      </c>
      <c r="B91" s="59">
        <v>3.864734299516908E-2</v>
      </c>
      <c r="C91" s="60">
        <v>4.0386606834656544E-2</v>
      </c>
      <c r="D91" s="60">
        <v>3.9880059970014994E-2</v>
      </c>
      <c r="E91" s="60">
        <v>3.5465694398409013E-2</v>
      </c>
      <c r="F91" s="60">
        <v>4.3343653250773995E-2</v>
      </c>
      <c r="G91" s="60">
        <v>3.6906854130052721E-2</v>
      </c>
      <c r="H91" s="61">
        <v>3.4482758620689655E-2</v>
      </c>
      <c r="J91" s="23">
        <f t="shared" ca="1" si="8"/>
        <v>5.181047825414022</v>
      </c>
      <c r="K91" s="24">
        <f t="shared" ca="1" si="8"/>
        <v>75.772824446680076</v>
      </c>
      <c r="L91" s="24">
        <f t="shared" ca="1" si="8"/>
        <v>86.134920097508115</v>
      </c>
      <c r="M91" s="24">
        <f t="shared" ca="1" si="8"/>
        <v>69.29651466491255</v>
      </c>
      <c r="N91" s="24">
        <f t="shared" ca="1" si="8"/>
        <v>81.601503250270852</v>
      </c>
      <c r="O91" s="24">
        <f t="shared" ca="1" si="8"/>
        <v>68.001252708559036</v>
      </c>
      <c r="P91" s="25">
        <f t="shared" ca="1" si="8"/>
        <v>15.543143476242069</v>
      </c>
      <c r="R91" s="24">
        <f ca="1">IF(J91=0,0,Agents($E$4,$E$5,J91,$E$3)/(1-$O$1))</f>
        <v>5</v>
      </c>
      <c r="S91" s="24">
        <f ca="1">IF(K91=0,0,Agents($E$4,$E$5,K91,$E$3)/(1-$O$1))</f>
        <v>45</v>
      </c>
      <c r="T91" s="24">
        <f ca="1">IF(L91=0,0,Agents($E$4,$E$5,L91,$E$3)/(1-$O$1))</f>
        <v>50</v>
      </c>
      <c r="U91" s="24">
        <f ca="1">IF(M91=0,0,Agents($E$4,$E$5,M91,$E$3)/(1-$O$1))</f>
        <v>41.25</v>
      </c>
      <c r="V91" s="24">
        <f ca="1">IF(N91=0,0,Agents($E$4,$E$5,N91,$E$3)/(1-$O$1))</f>
        <v>47.5</v>
      </c>
      <c r="W91" s="24">
        <f ca="1">IF(O91=0,0,Agents($E$4,$E$5,O91,$E$3)/(1-$O$1))</f>
        <v>40</v>
      </c>
      <c r="X91" s="24">
        <f ca="1">IF(P91=0,0,Agents($E$4,$E$5,P91,$E$3)/(1-$O$1))</f>
        <v>11.25</v>
      </c>
    </row>
    <row r="92" spans="1:24" x14ac:dyDescent="0.25">
      <c r="A92" s="7">
        <v>0.70833333333333337</v>
      </c>
      <c r="B92" s="56">
        <v>3.3816425120772944E-2</v>
      </c>
      <c r="C92" s="57">
        <v>2.6579219882637211E-2</v>
      </c>
      <c r="D92" s="57">
        <v>2.8185907046476763E-2</v>
      </c>
      <c r="E92" s="57">
        <v>2.7179317202519059E-2</v>
      </c>
      <c r="F92" s="57">
        <v>3.0959752321981424E-2</v>
      </c>
      <c r="G92" s="57">
        <v>2.7065026362038665E-2</v>
      </c>
      <c r="H92" s="58">
        <v>2.7298850574712645E-2</v>
      </c>
      <c r="J92" s="23">
        <f t="shared" ca="1" si="8"/>
        <v>4.5334168472372687</v>
      </c>
      <c r="K92" s="24">
        <f t="shared" ca="1" si="8"/>
        <v>49.867585319609958</v>
      </c>
      <c r="L92" s="24">
        <f t="shared" ca="1" si="8"/>
        <v>60.877311948614761</v>
      </c>
      <c r="M92" s="24">
        <f t="shared" ca="1" si="8"/>
        <v>53.105740210493735</v>
      </c>
      <c r="N92" s="24">
        <f t="shared" ca="1" si="8"/>
        <v>58.286788035907747</v>
      </c>
      <c r="O92" s="24">
        <f t="shared" ca="1" si="8"/>
        <v>49.867585319609972</v>
      </c>
      <c r="P92" s="25">
        <f t="shared" ca="1" si="8"/>
        <v>12.304988585358306</v>
      </c>
      <c r="R92" s="24">
        <f ca="1">IF(J92=0,0,Agents($E$4,$E$5,J92,$E$3)/(1-$O$1))</f>
        <v>5</v>
      </c>
      <c r="S92" s="24">
        <f ca="1">IF(K92=0,0,Agents($E$4,$E$5,K92,$E$3)/(1-$O$1))</f>
        <v>31.25</v>
      </c>
      <c r="T92" s="24">
        <f ca="1">IF(L92=0,0,Agents($E$4,$E$5,L92,$E$3)/(1-$O$1))</f>
        <v>36.25</v>
      </c>
      <c r="U92" s="24">
        <f ca="1">IF(M92=0,0,Agents($E$4,$E$5,M92,$E$3)/(1-$O$1))</f>
        <v>32.5</v>
      </c>
      <c r="V92" s="24">
        <f ca="1">IF(N92=0,0,Agents($E$4,$E$5,N92,$E$3)/(1-$O$1))</f>
        <v>35</v>
      </c>
      <c r="W92" s="24">
        <f ca="1">IF(O92=0,0,Agents($E$4,$E$5,O92,$E$3)/(1-$O$1))</f>
        <v>31.25</v>
      </c>
      <c r="X92" s="24">
        <f ca="1">IF(P92=0,0,Agents($E$4,$E$5,P92,$E$3)/(1-$O$1))</f>
        <v>10</v>
      </c>
    </row>
    <row r="93" spans="1:24" x14ac:dyDescent="0.25">
      <c r="A93" s="8">
        <v>0.72916666666666663</v>
      </c>
      <c r="B93" s="59">
        <v>1.4492753623188406E-2</v>
      </c>
      <c r="C93" s="60">
        <v>1.9675526406627546E-2</v>
      </c>
      <c r="D93" s="60">
        <v>1.6791604197901048E-2</v>
      </c>
      <c r="E93" s="60">
        <v>2.0881670533642691E-2</v>
      </c>
      <c r="F93" s="60">
        <v>2.1327829377364983E-2</v>
      </c>
      <c r="G93" s="60">
        <v>1.8629173989455183E-2</v>
      </c>
      <c r="H93" s="61">
        <v>2.8735632183908046E-2</v>
      </c>
      <c r="J93" s="23">
        <f t="shared" ca="1" si="8"/>
        <v>1.9428929345302584</v>
      </c>
      <c r="K93" s="24">
        <f t="shared" ca="1" si="8"/>
        <v>36.914965756074906</v>
      </c>
      <c r="L93" s="24">
        <f t="shared" ca="1" si="8"/>
        <v>36.267334777898149</v>
      </c>
      <c r="M93" s="24">
        <f t="shared" ca="1" si="8"/>
        <v>40.800751625135426</v>
      </c>
      <c r="N93" s="24">
        <f t="shared" ca="1" si="8"/>
        <v>40.153120646958676</v>
      </c>
      <c r="O93" s="24">
        <f t="shared" ca="1" si="8"/>
        <v>34.3244418433679</v>
      </c>
      <c r="P93" s="25">
        <f t="shared" ca="1" si="8"/>
        <v>12.952619563535057</v>
      </c>
      <c r="R93" s="24">
        <f ca="1">IF(J93=0,0,Agents($E$4,$E$5,J93,$E$3)/(1-$O$1))</f>
        <v>2.5</v>
      </c>
      <c r="S93" s="24">
        <f ca="1">IF(K93=0,0,Agents($E$4,$E$5,K93,$E$3)/(1-$O$1))</f>
        <v>23.75</v>
      </c>
      <c r="T93" s="24">
        <f ca="1">IF(L93=0,0,Agents($E$4,$E$5,L93,$E$3)/(1-$O$1))</f>
        <v>23.75</v>
      </c>
      <c r="U93" s="24">
        <f ca="1">IF(M93=0,0,Agents($E$4,$E$5,M93,$E$3)/(1-$O$1))</f>
        <v>26.25</v>
      </c>
      <c r="V93" s="24">
        <f ca="1">IF(N93=0,0,Agents($E$4,$E$5,N93,$E$3)/(1-$O$1))</f>
        <v>25</v>
      </c>
      <c r="W93" s="24">
        <f ca="1">IF(O93=0,0,Agents($E$4,$E$5,O93,$E$3)/(1-$O$1))</f>
        <v>22.5</v>
      </c>
      <c r="X93" s="24">
        <f ca="1">IF(P93=0,0,Agents($E$4,$E$5,P93,$E$3)/(1-$O$1))</f>
        <v>10</v>
      </c>
    </row>
    <row r="94" spans="1:24" x14ac:dyDescent="0.25">
      <c r="A94" s="7">
        <v>0.75</v>
      </c>
      <c r="B94" s="56">
        <v>2.4154589371980676E-2</v>
      </c>
      <c r="C94" s="57">
        <v>1.5533310321021747E-2</v>
      </c>
      <c r="D94" s="57">
        <v>1.4992503748125937E-2</v>
      </c>
      <c r="E94" s="57">
        <v>1.4252568776930727E-2</v>
      </c>
      <c r="F94" s="57">
        <v>1.5823873409012729E-2</v>
      </c>
      <c r="G94" s="57">
        <v>1.1950790861159929E-2</v>
      </c>
      <c r="H94" s="58">
        <v>1.4367816091954023E-2</v>
      </c>
      <c r="J94" s="23">
        <f t="shared" ca="1" si="8"/>
        <v>3.2381548908837638</v>
      </c>
      <c r="K94" s="24">
        <f t="shared" ca="1" si="8"/>
        <v>29.143394017953874</v>
      </c>
      <c r="L94" s="24">
        <f t="shared" ca="1" si="8"/>
        <v>32.381548908837637</v>
      </c>
      <c r="M94" s="24">
        <f t="shared" ca="1" si="8"/>
        <v>27.848132061600374</v>
      </c>
      <c r="N94" s="24">
        <f t="shared" ca="1" si="8"/>
        <v>29.791024996130631</v>
      </c>
      <c r="O94" s="24">
        <f t="shared" ca="1" si="8"/>
        <v>22.019453258009595</v>
      </c>
      <c r="P94" s="25">
        <f t="shared" ca="1" si="8"/>
        <v>6.4763097817675286</v>
      </c>
      <c r="R94" s="24">
        <f ca="1">IF(J94=0,0,Agents($E$4,$E$5,J94,$E$3)/(1-$O$1))</f>
        <v>3.75</v>
      </c>
      <c r="S94" s="24">
        <f ca="1">IF(K94=0,0,Agents($E$4,$E$5,K94,$E$3)/(1-$O$1))</f>
        <v>20</v>
      </c>
      <c r="T94" s="24">
        <f ca="1">IF(L94=0,0,Agents($E$4,$E$5,L94,$E$3)/(1-$O$1))</f>
        <v>21.25</v>
      </c>
      <c r="U94" s="24">
        <f ca="1">IF(M94=0,0,Agents($E$4,$E$5,M94,$E$3)/(1-$O$1))</f>
        <v>18.75</v>
      </c>
      <c r="V94" s="24">
        <f ca="1">IF(N94=0,0,Agents($E$4,$E$5,N94,$E$3)/(1-$O$1))</f>
        <v>20</v>
      </c>
      <c r="W94" s="24">
        <f ca="1">IF(O94=0,0,Agents($E$4,$E$5,O94,$E$3)/(1-$O$1))</f>
        <v>15</v>
      </c>
      <c r="X94" s="24">
        <f ca="1">IF(P94=0,0,Agents($E$4,$E$5,P94,$E$3)/(1-$O$1))</f>
        <v>6.25</v>
      </c>
    </row>
    <row r="95" spans="1:24" x14ac:dyDescent="0.25">
      <c r="A95" s="8">
        <v>0.77083333333333337</v>
      </c>
      <c r="B95" s="59">
        <v>1.932367149758454E-2</v>
      </c>
      <c r="C95" s="60">
        <v>1.1736278909216431E-2</v>
      </c>
      <c r="D95" s="60">
        <v>9.595202398800599E-3</v>
      </c>
      <c r="E95" s="60">
        <v>8.6178322837255558E-3</v>
      </c>
      <c r="F95" s="60">
        <v>9.6319229446164435E-3</v>
      </c>
      <c r="G95" s="60">
        <v>8.4358523725834803E-3</v>
      </c>
      <c r="H95" s="61">
        <v>1.4367816091954023E-2</v>
      </c>
      <c r="J95" s="23">
        <f t="shared" ca="1" si="8"/>
        <v>2.590523912707011</v>
      </c>
      <c r="K95" s="24">
        <f t="shared" ca="1" si="8"/>
        <v>22.019453258009591</v>
      </c>
      <c r="L95" s="24">
        <f t="shared" ca="1" si="8"/>
        <v>20.724191301656088</v>
      </c>
      <c r="M95" s="24">
        <f t="shared" ca="1" si="8"/>
        <v>16.838405432595575</v>
      </c>
      <c r="N95" s="24">
        <f t="shared" ca="1" si="8"/>
        <v>18.133667388949078</v>
      </c>
      <c r="O95" s="24">
        <f t="shared" ca="1" si="8"/>
        <v>15.543143476242069</v>
      </c>
      <c r="P95" s="25">
        <f t="shared" ca="1" si="8"/>
        <v>6.4763097817675286</v>
      </c>
      <c r="R95" s="24">
        <f ca="1">IF(J95=0,0,Agents($E$4,$E$5,J95,$E$3)/(1-$O$1))</f>
        <v>3.75</v>
      </c>
      <c r="S95" s="24">
        <f ca="1">IF(K95=0,0,Agents($E$4,$E$5,K95,$E$3)/(1-$O$1))</f>
        <v>15</v>
      </c>
      <c r="T95" s="24">
        <f ca="1">IF(L95=0,0,Agents($E$4,$E$5,L95,$E$3)/(1-$O$1))</f>
        <v>15</v>
      </c>
      <c r="U95" s="24">
        <f ca="1">IF(M95=0,0,Agents($E$4,$E$5,M95,$E$3)/(1-$O$1))</f>
        <v>12.5</v>
      </c>
      <c r="V95" s="24">
        <f ca="1">IF(N95=0,0,Agents($E$4,$E$5,N95,$E$3)/(1-$O$1))</f>
        <v>13.75</v>
      </c>
      <c r="W95" s="24">
        <f ca="1">IF(O95=0,0,Agents($E$4,$E$5,O95,$E$3)/(1-$O$1))</f>
        <v>11.25</v>
      </c>
      <c r="X95" s="24">
        <f ca="1">IF(P95=0,0,Agents($E$4,$E$5,P95,$E$3)/(1-$O$1))</f>
        <v>6.25</v>
      </c>
    </row>
    <row r="96" spans="1:24" x14ac:dyDescent="0.25">
      <c r="A96" s="7">
        <v>0.79166666666666663</v>
      </c>
      <c r="B96" s="56">
        <v>1.4492753623188406E-2</v>
      </c>
      <c r="C96" s="57">
        <v>7.9392474974111157E-3</v>
      </c>
      <c r="D96" s="57">
        <v>5.6971514242878558E-3</v>
      </c>
      <c r="E96" s="57">
        <v>7.9549221080543586E-3</v>
      </c>
      <c r="F96" s="57">
        <v>8.2559339525283791E-3</v>
      </c>
      <c r="G96" s="57">
        <v>6.3268892794376098E-3</v>
      </c>
      <c r="H96" s="58">
        <v>8.6206896551724137E-3</v>
      </c>
      <c r="J96" s="23">
        <f t="shared" ca="1" si="8"/>
        <v>1.9428929345302584</v>
      </c>
      <c r="K96" s="24">
        <f t="shared" ca="1" si="8"/>
        <v>14.895512498065314</v>
      </c>
      <c r="L96" s="24">
        <f t="shared" ca="1" si="8"/>
        <v>12.304988585358302</v>
      </c>
      <c r="M96" s="24">
        <f t="shared" ca="1" si="8"/>
        <v>15.543143476242069</v>
      </c>
      <c r="N96" s="24">
        <f t="shared" ca="1" si="8"/>
        <v>15.543143476242065</v>
      </c>
      <c r="O96" s="24">
        <f t="shared" ca="1" si="8"/>
        <v>11.657357607181551</v>
      </c>
      <c r="P96" s="25">
        <f t="shared" ca="1" si="8"/>
        <v>3.8857858690605172</v>
      </c>
      <c r="R96" s="24">
        <f ca="1">IF(J96=0,0,Agents($E$4,$E$5,J96,$E$3)/(1-$O$1))</f>
        <v>2.5</v>
      </c>
      <c r="S96" s="24">
        <f ca="1">IF(K96=0,0,Agents($E$4,$E$5,K96,$E$3)/(1-$O$1))</f>
        <v>11.25</v>
      </c>
      <c r="T96" s="24">
        <f ca="1">IF(L96=0,0,Agents($E$4,$E$5,L96,$E$3)/(1-$O$1))</f>
        <v>10</v>
      </c>
      <c r="U96" s="24">
        <f ca="1">IF(M96=0,0,Agents($E$4,$E$5,M96,$E$3)/(1-$O$1))</f>
        <v>11.25</v>
      </c>
      <c r="V96" s="24">
        <f ca="1">IF(N96=0,0,Agents($E$4,$E$5,N96,$E$3)/(1-$O$1))</f>
        <v>11.25</v>
      </c>
      <c r="W96" s="24">
        <f ca="1">IF(O96=0,0,Agents($E$4,$E$5,O96,$E$3)/(1-$O$1))</f>
        <v>10</v>
      </c>
      <c r="X96" s="24">
        <f ca="1">IF(P96=0,0,Agents($E$4,$E$5,P96,$E$3)/(1-$O$1))</f>
        <v>5</v>
      </c>
    </row>
    <row r="97" spans="1:24" x14ac:dyDescent="0.25">
      <c r="A97" s="9">
        <v>0.8125</v>
      </c>
      <c r="B97" s="59">
        <v>2.4154589371980676E-2</v>
      </c>
      <c r="C97" s="60">
        <v>5.5229547808077319E-3</v>
      </c>
      <c r="D97" s="60">
        <v>5.0974512743628183E-3</v>
      </c>
      <c r="E97" s="60">
        <v>5.3032814053695721E-3</v>
      </c>
      <c r="F97" s="60">
        <v>7.2239422084623322E-3</v>
      </c>
      <c r="G97" s="60">
        <v>4.2179261862917402E-3</v>
      </c>
      <c r="H97" s="61">
        <v>8.6206896551724137E-3</v>
      </c>
      <c r="J97" s="23">
        <f t="shared" ca="1" si="8"/>
        <v>3.2381548908837638</v>
      </c>
      <c r="K97" s="24">
        <f t="shared" ca="1" si="8"/>
        <v>10.362095650828044</v>
      </c>
      <c r="L97" s="24">
        <f t="shared" ca="1" si="8"/>
        <v>11.009726629004795</v>
      </c>
      <c r="M97" s="24">
        <f t="shared" ca="1" si="8"/>
        <v>10.362095650828044</v>
      </c>
      <c r="N97" s="24">
        <f t="shared" ca="1" si="8"/>
        <v>13.600250541711809</v>
      </c>
      <c r="O97" s="24">
        <f t="shared" ca="1" si="8"/>
        <v>7.7715717381210343</v>
      </c>
      <c r="P97" s="25">
        <f t="shared" ca="1" si="8"/>
        <v>3.8857858690605172</v>
      </c>
      <c r="R97" s="24">
        <f ca="1">IF(J97=0,0,Agents($E$4,$E$5,J97,$E$3)/(1-$O$1))</f>
        <v>3.75</v>
      </c>
      <c r="S97" s="24">
        <f ca="1">IF(K97=0,0,Agents($E$4,$E$5,K97,$E$3)/(1-$O$1))</f>
        <v>8.75</v>
      </c>
      <c r="T97" s="24">
        <f ca="1">IF(L97=0,0,Agents($E$4,$E$5,L97,$E$3)/(1-$O$1))</f>
        <v>8.75</v>
      </c>
      <c r="U97" s="24">
        <f ca="1">IF(M97=0,0,Agents($E$4,$E$5,M97,$E$3)/(1-$O$1))</f>
        <v>8.75</v>
      </c>
      <c r="V97" s="24">
        <f ca="1">IF(N97=0,0,Agents($E$4,$E$5,N97,$E$3)/(1-$O$1))</f>
        <v>10</v>
      </c>
      <c r="W97" s="24">
        <f ca="1">IF(O97=0,0,Agents($E$4,$E$5,O97,$E$3)/(1-$O$1))</f>
        <v>7.5</v>
      </c>
      <c r="X97" s="24">
        <f ca="1">IF(P97=0,0,Agents($E$4,$E$5,P97,$E$3)/(1-$O$1))</f>
        <v>5</v>
      </c>
    </row>
    <row r="98" spans="1:24" x14ac:dyDescent="0.25">
      <c r="A98" s="7">
        <v>0.83333333333333304</v>
      </c>
      <c r="B98" s="62">
        <v>9.6618357487922701E-3</v>
      </c>
      <c r="C98" s="63">
        <v>2.0711080428028996E-3</v>
      </c>
      <c r="D98" s="63">
        <v>2.098950524737631E-3</v>
      </c>
      <c r="E98" s="63">
        <v>2.651640702684786E-3</v>
      </c>
      <c r="F98" s="63">
        <v>2.7519779841761265E-3</v>
      </c>
      <c r="G98" s="63">
        <v>1.7574692442882249E-3</v>
      </c>
      <c r="H98" s="64">
        <v>4.3103448275862068E-3</v>
      </c>
      <c r="J98" s="23">
        <f t="shared" ca="1" si="8"/>
        <v>1.2952619563535055</v>
      </c>
      <c r="K98" s="24">
        <f t="shared" ca="1" si="8"/>
        <v>3.8857858690605163</v>
      </c>
      <c r="L98" s="24">
        <f t="shared" ca="1" si="8"/>
        <v>4.5334168472372687</v>
      </c>
      <c r="M98" s="24">
        <f t="shared" ca="1" si="8"/>
        <v>5.181047825414022</v>
      </c>
      <c r="N98" s="24">
        <f t="shared" ca="1" si="8"/>
        <v>5.181047825414022</v>
      </c>
      <c r="O98" s="24">
        <f t="shared" ca="1" si="8"/>
        <v>3.2381548908837638</v>
      </c>
      <c r="P98" s="25">
        <f t="shared" ca="1" si="8"/>
        <v>1.9428929345302586</v>
      </c>
      <c r="R98" s="24">
        <f ca="1">IF(J98=0,0,Agents($E$4,$E$5,J98,$E$3)/(1-$O$1))</f>
        <v>2.5</v>
      </c>
      <c r="S98" s="24">
        <f ca="1">IF(K98=0,0,Agents($E$4,$E$5,K98,$E$3)/(1-$O$1))</f>
        <v>5</v>
      </c>
      <c r="T98" s="24">
        <f ca="1">IF(L98=0,0,Agents($E$4,$E$5,L98,$E$3)/(1-$O$1))</f>
        <v>5</v>
      </c>
      <c r="U98" s="24">
        <f ca="1">IF(M98=0,0,Agents($E$4,$E$5,M98,$E$3)/(1-$O$1))</f>
        <v>5</v>
      </c>
      <c r="V98" s="24">
        <f ca="1">IF(N98=0,0,Agents($E$4,$E$5,N98,$E$3)/(1-$O$1))</f>
        <v>5</v>
      </c>
      <c r="W98" s="24">
        <f ca="1">IF(O98=0,0,Agents($E$4,$E$5,O98,$E$3)/(1-$O$1))</f>
        <v>3.75</v>
      </c>
      <c r="X98" s="24">
        <f ca="1">IF(P98=0,0,Agents($E$4,$E$5,P98,$E$3)/(1-$O$1))</f>
        <v>2.5</v>
      </c>
    </row>
    <row r="99" spans="1:24" x14ac:dyDescent="0.25">
      <c r="A99" s="9">
        <v>0.85416666666666696</v>
      </c>
      <c r="B99" s="62">
        <v>1.4492753623188406E-2</v>
      </c>
      <c r="C99" s="63">
        <v>1.380738695201933E-3</v>
      </c>
      <c r="D99" s="63">
        <v>1.1994002998500749E-3</v>
      </c>
      <c r="E99" s="63">
        <v>1.325820351342393E-3</v>
      </c>
      <c r="F99" s="63">
        <v>1.7199862401100791E-3</v>
      </c>
      <c r="G99" s="63">
        <v>1.4059753954305801E-3</v>
      </c>
      <c r="H99" s="64">
        <v>1.4367816091954023E-3</v>
      </c>
      <c r="J99" s="23">
        <f t="shared" ca="1" si="8"/>
        <v>1.9428929345302584</v>
      </c>
      <c r="K99" s="24">
        <f t="shared" ca="1" si="8"/>
        <v>2.590523912707011</v>
      </c>
      <c r="L99" s="24">
        <f t="shared" ca="1" si="8"/>
        <v>2.590523912707011</v>
      </c>
      <c r="M99" s="24">
        <f t="shared" ca="1" si="8"/>
        <v>2.590523912707011</v>
      </c>
      <c r="N99" s="24">
        <f t="shared" ca="1" si="8"/>
        <v>3.2381548908837638</v>
      </c>
      <c r="O99" s="24">
        <f t="shared" ca="1" si="8"/>
        <v>2.5905239127070114</v>
      </c>
      <c r="P99" s="25">
        <f t="shared" ca="1" si="8"/>
        <v>0.64763097817675286</v>
      </c>
      <c r="R99" s="24">
        <f ca="1">IF(J99=0,0,Agents($E$4,$E$5,J99,$E$3)/(1-$O$1))</f>
        <v>2.5</v>
      </c>
      <c r="S99" s="24">
        <f ca="1">IF(K99=0,0,Agents($E$4,$E$5,K99,$E$3)/(1-$O$1))</f>
        <v>3.75</v>
      </c>
      <c r="T99" s="24">
        <f ca="1">IF(L99=0,0,Agents($E$4,$E$5,L99,$E$3)/(1-$O$1))</f>
        <v>3.75</v>
      </c>
      <c r="U99" s="24">
        <f ca="1">IF(M99=0,0,Agents($E$4,$E$5,M99,$E$3)/(1-$O$1))</f>
        <v>3.75</v>
      </c>
      <c r="V99" s="24">
        <f ca="1">IF(N99=0,0,Agents($E$4,$E$5,N99,$E$3)/(1-$O$1))</f>
        <v>3.75</v>
      </c>
      <c r="W99" s="24">
        <f ca="1">IF(O99=0,0,Agents($E$4,$E$5,O99,$E$3)/(1-$O$1))</f>
        <v>3.75</v>
      </c>
      <c r="X99" s="24">
        <f ca="1">IF(P99=0,0,Agents($E$4,$E$5,P99,$E$3)/(1-$O$1))</f>
        <v>2.5</v>
      </c>
    </row>
    <row r="100" spans="1:24" x14ac:dyDescent="0.25">
      <c r="B100" s="65">
        <v>1.301559356136821E-2</v>
      </c>
      <c r="C100" s="66">
        <v>0.18215543259557343</v>
      </c>
      <c r="D100" s="66">
        <v>0.20969567404426559</v>
      </c>
      <c r="E100" s="66">
        <v>0.18970070422535212</v>
      </c>
      <c r="F100" s="66">
        <v>0.18278420523138833</v>
      </c>
      <c r="G100" s="66">
        <v>0.17888581488933603</v>
      </c>
      <c r="H100" s="67">
        <v>4.37625754527163E-2</v>
      </c>
      <c r="J100" s="27">
        <f t="shared" ref="J100:P100" ca="1" si="9">$E$2*B100/SUM($B$100:$H$100)</f>
        <v>134.05961248258782</v>
      </c>
      <c r="K100" s="27">
        <f t="shared" ca="1" si="9"/>
        <v>1876.1869437780526</v>
      </c>
      <c r="L100" s="27">
        <f t="shared" ca="1" si="9"/>
        <v>2159.8493122194704</v>
      </c>
      <c r="M100" s="27">
        <f t="shared" ca="1" si="9"/>
        <v>1953.9026611592633</v>
      </c>
      <c r="N100" s="27">
        <f t="shared" ca="1" si="9"/>
        <v>1882.6632535598203</v>
      </c>
      <c r="O100" s="27">
        <f t="shared" ca="1" si="9"/>
        <v>1842.5101329128618</v>
      </c>
      <c r="P100" s="27">
        <f t="shared" ca="1" si="9"/>
        <v>450.75116081101999</v>
      </c>
      <c r="R100" s="26">
        <f t="shared" ref="R100:X100" ca="1" si="10">(SUM(R74:R99)/2)/$C$6</f>
        <v>8.59375</v>
      </c>
      <c r="S100" s="26">
        <f t="shared" ca="1" si="10"/>
        <v>68.59375</v>
      </c>
      <c r="T100" s="26">
        <f t="shared" ca="1" si="10"/>
        <v>77.734375</v>
      </c>
      <c r="U100" s="26">
        <f t="shared" ca="1" si="10"/>
        <v>71.015625</v>
      </c>
      <c r="V100" s="26">
        <f t="shared" ca="1" si="10"/>
        <v>68.515625</v>
      </c>
      <c r="W100" s="26">
        <f t="shared" ca="1" si="10"/>
        <v>67.421875</v>
      </c>
      <c r="X100" s="26">
        <f t="shared" ca="1" si="10"/>
        <v>20.625</v>
      </c>
    </row>
    <row r="101" spans="1:24" x14ac:dyDescent="0.25">
      <c r="R101" s="32">
        <f ca="1">SUM(R100:X100)/5</f>
        <v>76.5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11"/>
      <c r="C105" s="12">
        <v>3.3179336413271733E-2</v>
      </c>
      <c r="D105" s="12">
        <v>2.5446670276123445E-2</v>
      </c>
      <c r="E105" s="12">
        <v>2.2904483430799219E-2</v>
      </c>
      <c r="F105" s="12">
        <v>2.2667369530838165E-2</v>
      </c>
      <c r="G105" s="12">
        <v>1.9972451790633609E-2</v>
      </c>
      <c r="H105" s="13"/>
      <c r="J105" s="24">
        <f t="shared" ref="J105:P128" ca="1" si="11">B105*J$131</f>
        <v>0</v>
      </c>
      <c r="K105" s="24">
        <f t="shared" ca="1" si="11"/>
        <v>77.467556999974761</v>
      </c>
      <c r="L105" s="24">
        <f t="shared" ca="1" si="11"/>
        <v>46.088293405048283</v>
      </c>
      <c r="M105" s="24">
        <f t="shared" ca="1" si="11"/>
        <v>46.088293405048269</v>
      </c>
      <c r="N105" s="24">
        <f t="shared" ca="1" si="11"/>
        <v>42.165885455682456</v>
      </c>
      <c r="O105" s="24">
        <f t="shared" ca="1" si="11"/>
        <v>28.437457632902127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38.888888888888886</v>
      </c>
      <c r="T105" s="24">
        <f ca="1">IF(L105=0,0,Agents($F$4,$F$5,L105,$F$3)/(1-$P$1))</f>
        <v>24.444444444444443</v>
      </c>
      <c r="U105" s="24">
        <f ca="1">IF(M105=0,0,Agents($F$4,$F$5,M105,$F$3)/(1-$P$1))</f>
        <v>24.444444444444443</v>
      </c>
      <c r="V105" s="24">
        <f ca="1">IF(N105=0,0,Agents($F$4,$F$5,N105,$F$3)/(1-$P$1))</f>
        <v>22.222222222222221</v>
      </c>
      <c r="W105" s="24">
        <f ca="1">IF(O105=0,0,Agents($F$4,$F$5,O105,$F$3)/(1-$P$1))</f>
        <v>16.666666666666668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17"/>
      <c r="C106" s="18">
        <v>3.485930281394372E-2</v>
      </c>
      <c r="D106" s="18">
        <v>2.6529507309149974E-2</v>
      </c>
      <c r="E106" s="18">
        <v>3.2651072124756333E-2</v>
      </c>
      <c r="F106" s="18">
        <v>2.7411702688455455E-2</v>
      </c>
      <c r="G106" s="18">
        <v>2.6859504132231406E-2</v>
      </c>
      <c r="H106" s="19"/>
      <c r="J106" s="24">
        <f t="shared" ca="1" si="11"/>
        <v>0</v>
      </c>
      <c r="K106" s="24">
        <f t="shared" ca="1" si="11"/>
        <v>81.389964949340566</v>
      </c>
      <c r="L106" s="24">
        <f t="shared" ca="1" si="11"/>
        <v>48.049497379731186</v>
      </c>
      <c r="M106" s="24">
        <f t="shared" ca="1" si="11"/>
        <v>65.700333151877317</v>
      </c>
      <c r="N106" s="24">
        <f t="shared" ca="1" si="11"/>
        <v>50.991303341755533</v>
      </c>
      <c r="O106" s="24">
        <f t="shared" ca="1" si="11"/>
        <v>38.243477506316651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40</v>
      </c>
      <c r="T106" s="30">
        <f ca="1">IF(L106=0,0,Agents($F$4,$F$5,L106,$F$3)/(1-$P$1))</f>
        <v>25.555555555555554</v>
      </c>
      <c r="U106" s="30">
        <f ca="1">IF(M106=0,0,Agents($F$4,$F$5,M106,$F$3)/(1-$P$1))</f>
        <v>33.333333333333336</v>
      </c>
      <c r="V106" s="30">
        <f ca="1">IF(N106=0,0,Agents($F$4,$F$5,N106,$F$3)/(1-$P$1))</f>
        <v>26.666666666666664</v>
      </c>
      <c r="W106" s="30">
        <f ca="1">IF(O106=0,0,Agents($F$4,$F$5,O106,$F$3)/(1-$P$1))</f>
        <v>21.111111111111111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11"/>
      <c r="C107" s="12">
        <v>3.6539269214615706E-2</v>
      </c>
      <c r="D107" s="12">
        <v>5.0351922035733625E-2</v>
      </c>
      <c r="E107" s="12">
        <v>4.5808966861598438E-2</v>
      </c>
      <c r="F107" s="12">
        <v>4.1644702161307327E-2</v>
      </c>
      <c r="G107" s="12">
        <v>3.9256198347107439E-2</v>
      </c>
      <c r="H107" s="13"/>
      <c r="J107" s="24">
        <f t="shared" ca="1" si="11"/>
        <v>0</v>
      </c>
      <c r="K107" s="24">
        <f t="shared" ca="1" si="11"/>
        <v>85.312372898706386</v>
      </c>
      <c r="L107" s="24">
        <f t="shared" ca="1" si="11"/>
        <v>91.195984822755108</v>
      </c>
      <c r="M107" s="24">
        <f t="shared" ca="1" si="11"/>
        <v>92.176586810096538</v>
      </c>
      <c r="N107" s="24">
        <f t="shared" ca="1" si="11"/>
        <v>77.467556999974761</v>
      </c>
      <c r="O107" s="24">
        <f t="shared" ca="1" si="11"/>
        <v>55.894313278462803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42.222222222222221</v>
      </c>
      <c r="T107" s="24">
        <f ca="1">IF(L107=0,0,Agents($F$4,$F$5,L107,$F$3)/(1-$P$1))</f>
        <v>44.444444444444443</v>
      </c>
      <c r="U107" s="24">
        <f ca="1">IF(M107=0,0,Agents($F$4,$F$5,M107,$F$3)/(1-$P$1))</f>
        <v>45.555555555555557</v>
      </c>
      <c r="V107" s="24">
        <f ca="1">IF(N107=0,0,Agents($F$4,$F$5,N107,$F$3)/(1-$P$1))</f>
        <v>38.888888888888886</v>
      </c>
      <c r="W107" s="24">
        <f ca="1">IF(O107=0,0,Agents($F$4,$F$5,O107,$F$3)/(1-$P$1))</f>
        <v>28.888888888888889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17"/>
      <c r="C108" s="18">
        <v>4.4519109617807646E-2</v>
      </c>
      <c r="D108" s="18">
        <v>5.7390362750406064E-2</v>
      </c>
      <c r="E108" s="18">
        <v>4.9220272904483428E-2</v>
      </c>
      <c r="F108" s="18">
        <v>5.3769109119662623E-2</v>
      </c>
      <c r="G108" s="18">
        <v>5.0964187327823693E-2</v>
      </c>
      <c r="H108" s="19"/>
      <c r="J108" s="24">
        <f t="shared" ca="1" si="11"/>
        <v>0</v>
      </c>
      <c r="K108" s="24">
        <f t="shared" ca="1" si="11"/>
        <v>103.943810658194</v>
      </c>
      <c r="L108" s="24">
        <f t="shared" ca="1" si="11"/>
        <v>103.943810658194</v>
      </c>
      <c r="M108" s="24">
        <f t="shared" ca="1" si="11"/>
        <v>99.040800721486704</v>
      </c>
      <c r="N108" s="24">
        <f t="shared" ca="1" si="11"/>
        <v>100.02140270882816</v>
      </c>
      <c r="O108" s="24">
        <f t="shared" ca="1" si="11"/>
        <v>72.564547063267497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51.111111111111107</v>
      </c>
      <c r="T108" s="30">
        <f ca="1">IF(L108=0,0,Agents($F$4,$F$5,L108,$F$3)/(1-$P$1))</f>
        <v>51.111111111111107</v>
      </c>
      <c r="U108" s="30">
        <f ca="1">IF(M108=0,0,Agents($F$4,$F$5,M108,$F$3)/(1-$P$1))</f>
        <v>48.888888888888886</v>
      </c>
      <c r="V108" s="30">
        <f ca="1">IF(N108=0,0,Agents($F$4,$F$5,N108,$F$3)/(1-$P$1))</f>
        <v>48.888888888888886</v>
      </c>
      <c r="W108" s="30">
        <f ca="1">IF(O108=0,0,Agents($F$4,$F$5,O108,$F$3)/(1-$P$1))</f>
        <v>36.666666666666664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11"/>
      <c r="C109" s="12">
        <v>5.1238975220495593E-2</v>
      </c>
      <c r="D109" s="12">
        <v>5.6848944233892799E-2</v>
      </c>
      <c r="E109" s="12">
        <v>5.8479532163742687E-2</v>
      </c>
      <c r="F109" s="12">
        <v>4.797047970479705E-2</v>
      </c>
      <c r="G109" s="12">
        <v>4.9586776859504134E-2</v>
      </c>
      <c r="H109" s="13"/>
      <c r="J109" s="24">
        <f t="shared" ca="1" si="11"/>
        <v>0</v>
      </c>
      <c r="K109" s="24">
        <f t="shared" ca="1" si="11"/>
        <v>119.63344245565725</v>
      </c>
      <c r="L109" s="24">
        <f t="shared" ca="1" si="11"/>
        <v>102.96320867085254</v>
      </c>
      <c r="M109" s="24">
        <f t="shared" ca="1" si="11"/>
        <v>117.6722384809743</v>
      </c>
      <c r="N109" s="24">
        <f t="shared" ca="1" si="11"/>
        <v>89.234780848072191</v>
      </c>
      <c r="O109" s="24">
        <f t="shared" ca="1" si="11"/>
        <v>70.603343088584595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57.777777777777779</v>
      </c>
      <c r="T109" s="24">
        <f ca="1">IF(L109=0,0,Agents($F$4,$F$5,L109,$F$3)/(1-$P$1))</f>
        <v>50</v>
      </c>
      <c r="U109" s="24">
        <f ca="1">IF(M109=0,0,Agents($F$4,$F$5,M109,$F$3)/(1-$P$1))</f>
        <v>56.666666666666664</v>
      </c>
      <c r="V109" s="24">
        <f ca="1">IF(N109=0,0,Agents($F$4,$F$5,N109,$F$3)/(1-$P$1))</f>
        <v>44.444444444444443</v>
      </c>
      <c r="W109" s="24">
        <f ca="1">IF(O109=0,0,Agents($F$4,$F$5,O109,$F$3)/(1-$P$1))</f>
        <v>35.555555555555557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17"/>
      <c r="C110" s="18">
        <v>5.291894162116758E-2</v>
      </c>
      <c r="D110" s="18">
        <v>5.7390362750406064E-2</v>
      </c>
      <c r="E110" s="18">
        <v>6.38401559454191E-2</v>
      </c>
      <c r="F110" s="18">
        <v>5.7459146020031632E-2</v>
      </c>
      <c r="G110" s="18">
        <v>6.4738292011019286E-2</v>
      </c>
      <c r="H110" s="19"/>
      <c r="J110" s="24">
        <f t="shared" ca="1" si="11"/>
        <v>0</v>
      </c>
      <c r="K110" s="24">
        <f t="shared" ca="1" si="11"/>
        <v>123.55585040502305</v>
      </c>
      <c r="L110" s="24">
        <f t="shared" ca="1" si="11"/>
        <v>103.943810658194</v>
      </c>
      <c r="M110" s="24">
        <f t="shared" ca="1" si="11"/>
        <v>128.45886034173029</v>
      </c>
      <c r="N110" s="24">
        <f t="shared" ca="1" si="11"/>
        <v>106.88561662021834</v>
      </c>
      <c r="O110" s="24">
        <f t="shared" ca="1" si="11"/>
        <v>92.176586810096552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58.888888888888886</v>
      </c>
      <c r="T110" s="30">
        <f ca="1">IF(L110=0,0,Agents($F$4,$F$5,L110,$F$3)/(1-$P$1))</f>
        <v>51.111111111111107</v>
      </c>
      <c r="U110" s="30">
        <f ca="1">IF(M110=0,0,Agents($F$4,$F$5,M110,$F$3)/(1-$P$1))</f>
        <v>61.111111111111107</v>
      </c>
      <c r="V110" s="30">
        <f ca="1">IF(N110=0,0,Agents($F$4,$F$5,N110,$F$3)/(1-$P$1))</f>
        <v>52.222222222222221</v>
      </c>
      <c r="W110" s="30">
        <f ca="1">IF(O110=0,0,Agents($F$4,$F$5,O110,$F$3)/(1-$P$1))</f>
        <v>45.555555555555557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11"/>
      <c r="C111" s="12">
        <v>5.501889962200756E-2</v>
      </c>
      <c r="D111" s="12">
        <v>6.6053059014618304E-2</v>
      </c>
      <c r="E111" s="12">
        <v>6.7738791423001946E-2</v>
      </c>
      <c r="F111" s="12">
        <v>6.3784923563521348E-2</v>
      </c>
      <c r="G111" s="12">
        <v>5.8539944903581269E-2</v>
      </c>
      <c r="H111" s="13"/>
      <c r="J111" s="24">
        <f t="shared" ca="1" si="11"/>
        <v>0</v>
      </c>
      <c r="K111" s="24">
        <f t="shared" ca="1" si="11"/>
        <v>128.45886034173031</v>
      </c>
      <c r="L111" s="24">
        <f t="shared" ca="1" si="11"/>
        <v>119.63344245565725</v>
      </c>
      <c r="M111" s="24">
        <f t="shared" ca="1" si="11"/>
        <v>136.3036762404619</v>
      </c>
      <c r="N111" s="24">
        <f t="shared" ca="1" si="11"/>
        <v>118.65284046831576</v>
      </c>
      <c r="O111" s="24">
        <f t="shared" ca="1" si="11"/>
        <v>83.351168924023483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61.111111111111107</v>
      </c>
      <c r="T111" s="24">
        <f ca="1">IF(L111=0,0,Agents($F$4,$F$5,L111,$F$3)/(1-$P$1))</f>
        <v>57.777777777777779</v>
      </c>
      <c r="U111" s="24">
        <f ca="1">IF(M111=0,0,Agents($F$4,$F$5,M111,$F$3)/(1-$P$1))</f>
        <v>64.444444444444443</v>
      </c>
      <c r="V111" s="24">
        <f ca="1">IF(N111=0,0,Agents($F$4,$F$5,N111,$F$3)/(1-$P$1))</f>
        <v>56.666666666666664</v>
      </c>
      <c r="W111" s="24">
        <f ca="1">IF(O111=0,0,Agents($F$4,$F$5,O111,$F$3)/(1-$P$1))</f>
        <v>41.111111111111107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17"/>
      <c r="C112" s="18">
        <v>5.1658966820663586E-2</v>
      </c>
      <c r="D112" s="18">
        <v>5.8473199783432593E-2</v>
      </c>
      <c r="E112" s="18">
        <v>6.1403508771929821E-2</v>
      </c>
      <c r="F112" s="18">
        <v>5.7459146020031632E-2</v>
      </c>
      <c r="G112" s="18">
        <v>5.647382920110193E-2</v>
      </c>
      <c r="H112" s="19"/>
      <c r="J112" s="24">
        <f t="shared" ca="1" si="11"/>
        <v>0</v>
      </c>
      <c r="K112" s="24">
        <f t="shared" ca="1" si="11"/>
        <v>120.61404444299869</v>
      </c>
      <c r="L112" s="24">
        <f t="shared" ca="1" si="11"/>
        <v>105.9050146328769</v>
      </c>
      <c r="M112" s="24">
        <f t="shared" ca="1" si="11"/>
        <v>123.55585040502301</v>
      </c>
      <c r="N112" s="24">
        <f t="shared" ca="1" si="11"/>
        <v>106.88561662021834</v>
      </c>
      <c r="O112" s="24">
        <f t="shared" ca="1" si="11"/>
        <v>80.409362961999122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57.777777777777779</v>
      </c>
      <c r="T112" s="30">
        <f ca="1">IF(L112=0,0,Agents($F$4,$F$5,L112,$F$3)/(1-$P$1))</f>
        <v>51.111111111111107</v>
      </c>
      <c r="U112" s="30">
        <f ca="1">IF(M112=0,0,Agents($F$4,$F$5,M112,$F$3)/(1-$P$1))</f>
        <v>58.888888888888886</v>
      </c>
      <c r="V112" s="30">
        <f ca="1">IF(N112=0,0,Agents($F$4,$F$5,N112,$F$3)/(1-$P$1))</f>
        <v>52.222222222222221</v>
      </c>
      <c r="W112" s="30">
        <f ca="1">IF(O112=0,0,Agents($F$4,$F$5,O112,$F$3)/(1-$P$1))</f>
        <v>40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11"/>
      <c r="C113" s="12">
        <v>5.249895002099958E-2</v>
      </c>
      <c r="D113" s="12">
        <v>5.0893340552246889E-2</v>
      </c>
      <c r="E113" s="12">
        <v>4.7758284600389861E-2</v>
      </c>
      <c r="F113" s="12">
        <v>5.9040590405904057E-2</v>
      </c>
      <c r="G113" s="12">
        <v>5.9917355371900828E-2</v>
      </c>
      <c r="H113" s="13"/>
      <c r="J113" s="24">
        <f t="shared" ca="1" si="11"/>
        <v>0</v>
      </c>
      <c r="K113" s="24">
        <f t="shared" ca="1" si="11"/>
        <v>122.57524841768159</v>
      </c>
      <c r="L113" s="24">
        <f t="shared" ca="1" si="11"/>
        <v>92.176586810096566</v>
      </c>
      <c r="M113" s="24">
        <f t="shared" ca="1" si="11"/>
        <v>96.098994759462343</v>
      </c>
      <c r="N113" s="24">
        <f t="shared" ca="1" si="11"/>
        <v>109.82742258224269</v>
      </c>
      <c r="O113" s="24">
        <f t="shared" ca="1" si="11"/>
        <v>85.312372898706386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58.888888888888886</v>
      </c>
      <c r="T113" s="24">
        <f ca="1">IF(L113=0,0,Agents($F$4,$F$5,L113,$F$3)/(1-$P$1))</f>
        <v>45.555555555555557</v>
      </c>
      <c r="U113" s="24">
        <f ca="1">IF(M113=0,0,Agents($F$4,$F$5,M113,$F$3)/(1-$P$1))</f>
        <v>46.666666666666664</v>
      </c>
      <c r="V113" s="24">
        <f ca="1">IF(N113=0,0,Agents($F$4,$F$5,N113,$F$3)/(1-$P$1))</f>
        <v>53.333333333333329</v>
      </c>
      <c r="W113" s="24">
        <f ca="1">IF(O113=0,0,Agents($F$4,$F$5,O113,$F$3)/(1-$P$1))</f>
        <v>42.222222222222221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17"/>
      <c r="C114" s="18">
        <v>5.3758924821503573E-2</v>
      </c>
      <c r="D114" s="18">
        <v>5.1976177585273418E-2</v>
      </c>
      <c r="E114" s="18">
        <v>4.4834307992202727E-2</v>
      </c>
      <c r="F114" s="18">
        <v>5.4823405376910911E-2</v>
      </c>
      <c r="G114" s="18">
        <v>5.3030303030303032E-2</v>
      </c>
      <c r="H114" s="19"/>
      <c r="J114" s="24">
        <f t="shared" ca="1" si="11"/>
        <v>0</v>
      </c>
      <c r="K114" s="24">
        <f t="shared" ca="1" si="11"/>
        <v>125.51705437970595</v>
      </c>
      <c r="L114" s="24">
        <f t="shared" ca="1" si="11"/>
        <v>94.137790784779469</v>
      </c>
      <c r="M114" s="24">
        <f t="shared" ca="1" si="11"/>
        <v>90.215382835413635</v>
      </c>
      <c r="N114" s="24">
        <f t="shared" ca="1" si="11"/>
        <v>101.98260668351107</v>
      </c>
      <c r="O114" s="24">
        <f t="shared" ca="1" si="11"/>
        <v>75.506353025291858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60</v>
      </c>
      <c r="T114" s="30">
        <f ca="1">IF(L114=0,0,Agents($F$4,$F$5,L114,$F$3)/(1-$P$1))</f>
        <v>46.666666666666664</v>
      </c>
      <c r="U114" s="30">
        <f ca="1">IF(M114=0,0,Agents($F$4,$F$5,M114,$F$3)/(1-$P$1))</f>
        <v>44.444444444444443</v>
      </c>
      <c r="V114" s="30">
        <f ca="1">IF(N114=0,0,Agents($F$4,$F$5,N114,$F$3)/(1-$P$1))</f>
        <v>50</v>
      </c>
      <c r="W114" s="30">
        <f ca="1">IF(O114=0,0,Agents($F$4,$F$5,O114,$F$3)/(1-$P$1))</f>
        <v>37.777777777777779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11"/>
      <c r="C115" s="12">
        <v>5.1658966820663586E-2</v>
      </c>
      <c r="D115" s="12">
        <v>5.4683270167839741E-2</v>
      </c>
      <c r="E115" s="12">
        <v>5.1656920077972707E-2</v>
      </c>
      <c r="F115" s="12">
        <v>4.533473906167633E-2</v>
      </c>
      <c r="G115" s="12">
        <v>5.3030303030303032E-2</v>
      </c>
      <c r="H115" s="13"/>
      <c r="J115" s="24">
        <f t="shared" ca="1" si="11"/>
        <v>0</v>
      </c>
      <c r="K115" s="24">
        <f t="shared" ca="1" si="11"/>
        <v>120.61404444299869</v>
      </c>
      <c r="L115" s="24">
        <f t="shared" ca="1" si="11"/>
        <v>99.040800721486733</v>
      </c>
      <c r="M115" s="24">
        <f t="shared" ca="1" si="11"/>
        <v>103.94381065819397</v>
      </c>
      <c r="N115" s="24">
        <f t="shared" ca="1" si="11"/>
        <v>84.331770911364913</v>
      </c>
      <c r="O115" s="24">
        <f t="shared" ca="1" si="11"/>
        <v>75.506353025291858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57.777777777777779</v>
      </c>
      <c r="T115" s="24">
        <f ca="1">IF(L115=0,0,Agents($F$4,$F$5,L115,$F$3)/(1-$P$1))</f>
        <v>48.888888888888886</v>
      </c>
      <c r="U115" s="24">
        <f ca="1">IF(M115=0,0,Agents($F$4,$F$5,M115,$F$3)/(1-$P$1))</f>
        <v>51.111111111111107</v>
      </c>
      <c r="V115" s="24">
        <f ca="1">IF(N115=0,0,Agents($F$4,$F$5,N115,$F$3)/(1-$P$1))</f>
        <v>42.222222222222221</v>
      </c>
      <c r="W115" s="24">
        <f ca="1">IF(O115=0,0,Agents($F$4,$F$5,O115,$F$3)/(1-$P$1))</f>
        <v>37.777777777777779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17"/>
      <c r="C116" s="18">
        <v>5.4598908021839566E-2</v>
      </c>
      <c r="D116" s="18">
        <v>5.6307525717379535E-2</v>
      </c>
      <c r="E116" s="18">
        <v>5.7504873294346975E-2</v>
      </c>
      <c r="F116" s="18">
        <v>4.9551924090669476E-2</v>
      </c>
      <c r="G116" s="18">
        <v>5.7851239669421489E-2</v>
      </c>
      <c r="H116" s="19"/>
      <c r="J116" s="24">
        <f t="shared" ca="1" si="11"/>
        <v>0</v>
      </c>
      <c r="K116" s="24">
        <f t="shared" ca="1" si="11"/>
        <v>127.47825835438886</v>
      </c>
      <c r="L116" s="24">
        <f t="shared" ca="1" si="11"/>
        <v>101.98260668351108</v>
      </c>
      <c r="M116" s="24">
        <f t="shared" ca="1" si="11"/>
        <v>115.7110345062914</v>
      </c>
      <c r="N116" s="24">
        <f t="shared" ca="1" si="11"/>
        <v>92.176586810096538</v>
      </c>
      <c r="O116" s="24">
        <f t="shared" ca="1" si="11"/>
        <v>82.370566936682025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61.111111111111107</v>
      </c>
      <c r="T116" s="30">
        <f ca="1">IF(L116=0,0,Agents($F$4,$F$5,L116,$F$3)/(1-$P$1))</f>
        <v>50</v>
      </c>
      <c r="U116" s="30">
        <f ca="1">IF(M116=0,0,Agents($F$4,$F$5,M116,$F$3)/(1-$P$1))</f>
        <v>55.555555555555557</v>
      </c>
      <c r="V116" s="30">
        <f ca="1">IF(N116=0,0,Agents($F$4,$F$5,N116,$F$3)/(1-$P$1))</f>
        <v>45.555555555555557</v>
      </c>
      <c r="W116" s="30">
        <f ca="1">IF(O116=0,0,Agents($F$4,$F$5,O116,$F$3)/(1-$P$1))</f>
        <v>41.111111111111107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11"/>
      <c r="C117" s="12">
        <v>5.4598908021839566E-2</v>
      </c>
      <c r="D117" s="12">
        <v>5.3059014618299948E-2</v>
      </c>
      <c r="E117" s="12">
        <v>5.4093567251461985E-2</v>
      </c>
      <c r="F117" s="12">
        <v>5.6931997891407488E-2</v>
      </c>
      <c r="G117" s="12">
        <v>6.5426997245179058E-2</v>
      </c>
      <c r="H117" s="13"/>
      <c r="J117" s="24">
        <f t="shared" ca="1" si="11"/>
        <v>0</v>
      </c>
      <c r="K117" s="24">
        <f t="shared" ca="1" si="11"/>
        <v>127.47825835438886</v>
      </c>
      <c r="L117" s="24">
        <f t="shared" ca="1" si="11"/>
        <v>96.098994759462371</v>
      </c>
      <c r="M117" s="24">
        <f t="shared" ca="1" si="11"/>
        <v>108.84682059490123</v>
      </c>
      <c r="N117" s="24">
        <f t="shared" ca="1" si="11"/>
        <v>105.90501463287688</v>
      </c>
      <c r="O117" s="24">
        <f t="shared" ca="1" si="11"/>
        <v>93.157188797437996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61.111111111111107</v>
      </c>
      <c r="T117" s="24">
        <f ca="1">IF(L117=0,0,Agents($F$4,$F$5,L117,$F$3)/(1-$P$1))</f>
        <v>46.666666666666664</v>
      </c>
      <c r="U117" s="24">
        <f ca="1">IF(M117=0,0,Agents($F$4,$F$5,M117,$F$3)/(1-$P$1))</f>
        <v>52.222222222222221</v>
      </c>
      <c r="V117" s="24">
        <f ca="1">IF(N117=0,0,Agents($F$4,$F$5,N117,$F$3)/(1-$P$1))</f>
        <v>51.111111111111107</v>
      </c>
      <c r="W117" s="24">
        <f ca="1">IF(O117=0,0,Agents($F$4,$F$5,O117,$F$3)/(1-$P$1))</f>
        <v>45.555555555555557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17"/>
      <c r="C118" s="18">
        <v>5.8798824023519533E-2</v>
      </c>
      <c r="D118" s="18">
        <v>5.1976177585273418E-2</v>
      </c>
      <c r="E118" s="18">
        <v>5.0682261208576995E-2</v>
      </c>
      <c r="F118" s="18">
        <v>5.8513442277279913E-2</v>
      </c>
      <c r="G118" s="18">
        <v>5.578512396694215E-2</v>
      </c>
      <c r="H118" s="19"/>
      <c r="J118" s="24">
        <f t="shared" ca="1" si="11"/>
        <v>0</v>
      </c>
      <c r="K118" s="24">
        <f t="shared" ca="1" si="11"/>
        <v>137.28427822780338</v>
      </c>
      <c r="L118" s="24">
        <f t="shared" ca="1" si="11"/>
        <v>94.137790784779469</v>
      </c>
      <c r="M118" s="24">
        <f t="shared" ca="1" si="11"/>
        <v>101.98260668351107</v>
      </c>
      <c r="N118" s="24">
        <f t="shared" ca="1" si="11"/>
        <v>108.84682059490123</v>
      </c>
      <c r="O118" s="24">
        <f t="shared" ca="1" si="11"/>
        <v>79.428760974657663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65.555555555555557</v>
      </c>
      <c r="T118" s="30">
        <f ca="1">IF(L118=0,0,Agents($F$4,$F$5,L118,$F$3)/(1-$P$1))</f>
        <v>46.666666666666664</v>
      </c>
      <c r="U118" s="30">
        <f ca="1">IF(M118=0,0,Agents($F$4,$F$5,M118,$F$3)/(1-$P$1))</f>
        <v>50</v>
      </c>
      <c r="V118" s="30">
        <f ca="1">IF(N118=0,0,Agents($F$4,$F$5,N118,$F$3)/(1-$P$1))</f>
        <v>52.222222222222221</v>
      </c>
      <c r="W118" s="30">
        <f ca="1">IF(O118=0,0,Agents($F$4,$F$5,O118,$F$3)/(1-$P$1))</f>
        <v>40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11"/>
      <c r="C119" s="12">
        <v>5.795884082318354E-2</v>
      </c>
      <c r="D119" s="12">
        <v>5.4683270167839741E-2</v>
      </c>
      <c r="E119" s="12">
        <v>5.4580896686159841E-2</v>
      </c>
      <c r="F119" s="12">
        <v>6.273062730627306E-2</v>
      </c>
      <c r="G119" s="12">
        <v>5.7851239669421489E-2</v>
      </c>
      <c r="H119" s="13"/>
      <c r="J119" s="24">
        <f t="shared" ca="1" si="11"/>
        <v>0</v>
      </c>
      <c r="K119" s="24">
        <f t="shared" ca="1" si="11"/>
        <v>135.3230742531205</v>
      </c>
      <c r="L119" s="24">
        <f t="shared" ca="1" si="11"/>
        <v>99.040800721486733</v>
      </c>
      <c r="M119" s="24">
        <f t="shared" ca="1" si="11"/>
        <v>109.82742258224268</v>
      </c>
      <c r="N119" s="24">
        <f t="shared" ca="1" si="11"/>
        <v>116.69163649363286</v>
      </c>
      <c r="O119" s="24">
        <f t="shared" ca="1" si="11"/>
        <v>82.370566936682025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64.444444444444443</v>
      </c>
      <c r="T119" s="24">
        <f ca="1">IF(L119=0,0,Agents($F$4,$F$5,L119,$F$3)/(1-$P$1))</f>
        <v>48.888888888888886</v>
      </c>
      <c r="U119" s="24">
        <f ca="1">IF(M119=0,0,Agents($F$4,$F$5,M119,$F$3)/(1-$P$1))</f>
        <v>53.333333333333329</v>
      </c>
      <c r="V119" s="24">
        <f ca="1">IF(N119=0,0,Agents($F$4,$F$5,N119,$F$3)/(1-$P$1))</f>
        <v>56.666666666666664</v>
      </c>
      <c r="W119" s="24">
        <f ca="1">IF(O119=0,0,Agents($F$4,$F$5,O119,$F$3)/(1-$P$1))</f>
        <v>41.111111111111107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17"/>
      <c r="C120" s="18">
        <v>5.1238975220495593E-2</v>
      </c>
      <c r="D120" s="18">
        <v>5.0893340552246889E-2</v>
      </c>
      <c r="E120" s="18">
        <v>5.1656920077972707E-2</v>
      </c>
      <c r="F120" s="18">
        <v>5.7986294148655769E-2</v>
      </c>
      <c r="G120" s="18">
        <v>5.1652892561983473E-2</v>
      </c>
      <c r="H120" s="19"/>
      <c r="J120" s="24">
        <f t="shared" ca="1" si="11"/>
        <v>0</v>
      </c>
      <c r="K120" s="24">
        <f t="shared" ca="1" si="11"/>
        <v>119.63344245565725</v>
      </c>
      <c r="L120" s="24">
        <f t="shared" ca="1" si="11"/>
        <v>92.176586810096566</v>
      </c>
      <c r="M120" s="24">
        <f t="shared" ca="1" si="11"/>
        <v>103.94381065819397</v>
      </c>
      <c r="N120" s="24">
        <f t="shared" ca="1" si="11"/>
        <v>107.86621860755977</v>
      </c>
      <c r="O120" s="24">
        <f t="shared" ca="1" si="11"/>
        <v>73.545149050608956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57.777777777777779</v>
      </c>
      <c r="T120" s="30">
        <f ca="1">IF(L120=0,0,Agents($F$4,$F$5,L120,$F$3)/(1-$P$1))</f>
        <v>45.555555555555557</v>
      </c>
      <c r="U120" s="30">
        <f ca="1">IF(M120=0,0,Agents($F$4,$F$5,M120,$F$3)/(1-$P$1))</f>
        <v>51.111111111111107</v>
      </c>
      <c r="V120" s="30">
        <f ca="1">IF(N120=0,0,Agents($F$4,$F$5,N120,$F$3)/(1-$P$1))</f>
        <v>52.222222222222221</v>
      </c>
      <c r="W120" s="30">
        <f ca="1">IF(O120=0,0,Agents($F$4,$F$5,O120,$F$3)/(1-$P$1))</f>
        <v>36.666666666666664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11"/>
      <c r="C121" s="12">
        <v>4.99790004199916E-2</v>
      </c>
      <c r="D121" s="12">
        <v>4.8727666486193831E-2</v>
      </c>
      <c r="E121" s="12">
        <v>4.7270955165692005E-2</v>
      </c>
      <c r="F121" s="12">
        <v>5.007907221929362E-2</v>
      </c>
      <c r="G121" s="12">
        <v>5.0275482093663913E-2</v>
      </c>
      <c r="H121" s="13"/>
      <c r="J121" s="24">
        <f t="shared" ca="1" si="11"/>
        <v>0</v>
      </c>
      <c r="K121" s="24">
        <f t="shared" ca="1" si="11"/>
        <v>116.69163649363287</v>
      </c>
      <c r="L121" s="24">
        <f t="shared" ca="1" si="11"/>
        <v>88.254178860730747</v>
      </c>
      <c r="M121" s="24">
        <f t="shared" ca="1" si="11"/>
        <v>95.118392772120899</v>
      </c>
      <c r="N121" s="24">
        <f t="shared" ca="1" si="11"/>
        <v>93.157188797437996</v>
      </c>
      <c r="O121" s="24">
        <f t="shared" ca="1" si="11"/>
        <v>71.583945075926039</v>
      </c>
      <c r="P121" s="24">
        <f t="shared" ca="1" si="11"/>
        <v>0</v>
      </c>
      <c r="R121" s="24">
        <f ca="1">IF(J121=0,0,Agents($F$4,$F$5,J121,$F$3)/(1-$P$1))</f>
        <v>0</v>
      </c>
      <c r="S121" s="24">
        <f ca="1">IF(K121=0,0,Agents($F$4,$F$5,K121,$F$3)/(1-$P$1))</f>
        <v>56.666666666666664</v>
      </c>
      <c r="T121" s="24">
        <f ca="1">IF(L121=0,0,Agents($F$4,$F$5,L121,$F$3)/(1-$P$1))</f>
        <v>43.333333333333336</v>
      </c>
      <c r="U121" s="24">
        <f ca="1">IF(M121=0,0,Agents($F$4,$F$5,M121,$F$3)/(1-$P$1))</f>
        <v>46.666666666666664</v>
      </c>
      <c r="V121" s="24">
        <f ca="1">IF(N121=0,0,Agents($F$4,$F$5,N121,$F$3)/(1-$P$1))</f>
        <v>45.555555555555557</v>
      </c>
      <c r="W121" s="24">
        <f ca="1">IF(O121=0,0,Agents($F$4,$F$5,O121,$F$3)/(1-$P$1))</f>
        <v>36.666666666666664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17"/>
      <c r="C122" s="18">
        <v>4.493910121797564E-2</v>
      </c>
      <c r="D122" s="18">
        <v>4.1689225771521385E-2</v>
      </c>
      <c r="E122" s="18">
        <v>3.8986354775828458E-2</v>
      </c>
      <c r="F122" s="18">
        <v>3.9536109646810751E-2</v>
      </c>
      <c r="G122" s="18">
        <v>4.1322314049586778E-2</v>
      </c>
      <c r="H122" s="19"/>
      <c r="J122" s="24">
        <f t="shared" ca="1" si="11"/>
        <v>0</v>
      </c>
      <c r="K122" s="24">
        <f t="shared" ca="1" si="11"/>
        <v>104.92441264553544</v>
      </c>
      <c r="L122" s="24">
        <f t="shared" ca="1" si="11"/>
        <v>75.506353025291858</v>
      </c>
      <c r="M122" s="24">
        <f t="shared" ca="1" si="11"/>
        <v>78.448158987316205</v>
      </c>
      <c r="N122" s="24">
        <f t="shared" ca="1" si="11"/>
        <v>73.545149050608941</v>
      </c>
      <c r="O122" s="24">
        <f t="shared" ca="1" si="11"/>
        <v>58.836119240487157</v>
      </c>
      <c r="P122" s="24">
        <f t="shared" ca="1" si="11"/>
        <v>0</v>
      </c>
      <c r="R122" s="30">
        <f ca="1">IF(J122=0,0,Agents($F$4,$F$5,J122,$F$3)/(1-$P$1))</f>
        <v>0</v>
      </c>
      <c r="S122" s="30">
        <f ca="1">IF(K122=0,0,Agents($F$4,$F$5,K122,$F$3)/(1-$P$1))</f>
        <v>51.111111111111107</v>
      </c>
      <c r="T122" s="30">
        <f ca="1">IF(L122=0,0,Agents($F$4,$F$5,L122,$F$3)/(1-$P$1))</f>
        <v>37.777777777777779</v>
      </c>
      <c r="U122" s="30">
        <f ca="1">IF(M122=0,0,Agents($F$4,$F$5,M122,$F$3)/(1-$P$1))</f>
        <v>38.888888888888886</v>
      </c>
      <c r="V122" s="30">
        <f ca="1">IF(N122=0,0,Agents($F$4,$F$5,N122,$F$3)/(1-$P$1))</f>
        <v>36.666666666666664</v>
      </c>
      <c r="W122" s="30">
        <f ca="1">IF(O122=0,0,Agents($F$4,$F$5,O122,$F$3)/(1-$P$1))</f>
        <v>30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11"/>
      <c r="C123" s="12">
        <v>3.107937841243175E-2</v>
      </c>
      <c r="D123" s="12">
        <v>2.490525175961018E-2</v>
      </c>
      <c r="E123" s="12">
        <v>2.9239766081871343E-2</v>
      </c>
      <c r="F123" s="12">
        <v>3.1101739588824461E-2</v>
      </c>
      <c r="G123" s="12">
        <v>2.6859504132231406E-2</v>
      </c>
      <c r="H123" s="13"/>
      <c r="J123" s="24">
        <f t="shared" ca="1" si="11"/>
        <v>0</v>
      </c>
      <c r="K123" s="24">
        <f t="shared" ca="1" si="11"/>
        <v>72.564547063267497</v>
      </c>
      <c r="L123" s="24">
        <f t="shared" ca="1" si="11"/>
        <v>45.107691417706832</v>
      </c>
      <c r="M123" s="24">
        <f t="shared" ca="1" si="11"/>
        <v>58.83611924048715</v>
      </c>
      <c r="N123" s="24">
        <f t="shared" ca="1" si="11"/>
        <v>57.855517253145706</v>
      </c>
      <c r="O123" s="24">
        <f t="shared" ca="1" si="11"/>
        <v>38.243477506316651</v>
      </c>
      <c r="P123" s="24">
        <f t="shared" ca="1" si="11"/>
        <v>0</v>
      </c>
      <c r="R123" s="24">
        <f ca="1">IF(J123=0,0,Agents($F$4,$F$5,J123,$F$3)/(1-$P$1))</f>
        <v>0</v>
      </c>
      <c r="S123" s="24">
        <f ca="1">IF(K123=0,0,Agents($F$4,$F$5,K123,$F$3)/(1-$P$1))</f>
        <v>36.666666666666664</v>
      </c>
      <c r="T123" s="24">
        <f ca="1">IF(L123=0,0,Agents($F$4,$F$5,L123,$F$3)/(1-$P$1))</f>
        <v>24.444444444444443</v>
      </c>
      <c r="U123" s="24">
        <f ca="1">IF(M123=0,0,Agents($F$4,$F$5,M123,$F$3)/(1-$P$1))</f>
        <v>30</v>
      </c>
      <c r="V123" s="24">
        <f ca="1">IF(N123=0,0,Agents($F$4,$F$5,N123,$F$3)/(1-$P$1))</f>
        <v>30</v>
      </c>
      <c r="W123" s="24">
        <f ca="1">IF(O123=0,0,Agents($F$4,$F$5,O123,$F$3)/(1-$P$1))</f>
        <v>21.111111111111111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17"/>
      <c r="C124" s="18">
        <v>2.5619487610247797E-2</v>
      </c>
      <c r="D124" s="18">
        <v>2.2198159177043854E-2</v>
      </c>
      <c r="E124" s="18">
        <v>2.2417153996101363E-2</v>
      </c>
      <c r="F124" s="18">
        <v>1.6868740115972589E-2</v>
      </c>
      <c r="G124" s="18">
        <v>2.3415977961432508E-2</v>
      </c>
      <c r="H124" s="19"/>
      <c r="J124" s="24">
        <f t="shared" ca="1" si="11"/>
        <v>0</v>
      </c>
      <c r="K124" s="24">
        <f t="shared" ca="1" si="11"/>
        <v>59.816721227828623</v>
      </c>
      <c r="L124" s="24">
        <f t="shared" ca="1" si="11"/>
        <v>40.204681480999561</v>
      </c>
      <c r="M124" s="24">
        <f t="shared" ca="1" si="11"/>
        <v>45.107691417706818</v>
      </c>
      <c r="N124" s="24">
        <f t="shared" ca="1" si="11"/>
        <v>31.379263594926485</v>
      </c>
      <c r="O124" s="24">
        <f t="shared" ca="1" si="11"/>
        <v>33.340467569609388</v>
      </c>
      <c r="P124" s="24">
        <f t="shared" ca="1" si="11"/>
        <v>0</v>
      </c>
      <c r="R124" s="30">
        <f ca="1">IF(J124=0,0,Agents($F$4,$F$5,J124,$F$3)/(1-$P$1))</f>
        <v>0</v>
      </c>
      <c r="S124" s="30">
        <f ca="1">IF(K124=0,0,Agents($F$4,$F$5,K124,$F$3)/(1-$P$1))</f>
        <v>31.111111111111111</v>
      </c>
      <c r="T124" s="30">
        <f ca="1">IF(L124=0,0,Agents($F$4,$F$5,L124,$F$3)/(1-$P$1))</f>
        <v>22.222222222222221</v>
      </c>
      <c r="U124" s="30">
        <f ca="1">IF(M124=0,0,Agents($F$4,$F$5,M124,$F$3)/(1-$P$1))</f>
        <v>24.444444444444443</v>
      </c>
      <c r="V124" s="30">
        <f ca="1">IF(N124=0,0,Agents($F$4,$F$5,N124,$F$3)/(1-$P$1))</f>
        <v>17.777777777777779</v>
      </c>
      <c r="W124" s="30">
        <f ca="1">IF(O124=0,0,Agents($F$4,$F$5,O124,$F$3)/(1-$P$1))</f>
        <v>18.888888888888889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11"/>
      <c r="C125" s="12">
        <v>1.8479630407391853E-2</v>
      </c>
      <c r="D125" s="12">
        <v>1.1369788846778559E-2</v>
      </c>
      <c r="E125" s="12">
        <v>1.6081871345029239E-2</v>
      </c>
      <c r="F125" s="12">
        <v>1.6341591987348445E-2</v>
      </c>
      <c r="G125" s="12">
        <v>1.2396694214876033E-2</v>
      </c>
      <c r="H125" s="13"/>
      <c r="J125" s="24">
        <f t="shared" ca="1" si="11"/>
        <v>0</v>
      </c>
      <c r="K125" s="24">
        <f t="shared" ca="1" si="11"/>
        <v>43.146487443023922</v>
      </c>
      <c r="L125" s="24">
        <f t="shared" ca="1" si="11"/>
        <v>20.592641734170506</v>
      </c>
      <c r="M125" s="24">
        <f t="shared" ca="1" si="11"/>
        <v>32.359865582267929</v>
      </c>
      <c r="N125" s="24">
        <f t="shared" ca="1" si="11"/>
        <v>30.39866160758503</v>
      </c>
      <c r="O125" s="24">
        <f t="shared" ca="1" si="11"/>
        <v>17.650835772146149</v>
      </c>
      <c r="P125" s="24">
        <f t="shared" ca="1" si="11"/>
        <v>0</v>
      </c>
      <c r="R125" s="24">
        <f ca="1">IF(J125=0,0,Agents($F$4,$F$5,J125,$F$3)/(1-$P$1))</f>
        <v>0</v>
      </c>
      <c r="S125" s="24">
        <f ca="1">IF(K125=0,0,Agents($F$4,$F$5,K125,$F$3)/(1-$P$1))</f>
        <v>23.333333333333332</v>
      </c>
      <c r="T125" s="24">
        <f ca="1">IF(L125=0,0,Agents($F$4,$F$5,L125,$F$3)/(1-$P$1))</f>
        <v>12.222222222222221</v>
      </c>
      <c r="U125" s="24">
        <f ca="1">IF(M125=0,0,Agents($F$4,$F$5,M125,$F$3)/(1-$P$1))</f>
        <v>17.777777777777779</v>
      </c>
      <c r="V125" s="24">
        <f ca="1">IF(N125=0,0,Agents($F$4,$F$5,N125,$F$3)/(1-$P$1))</f>
        <v>17.777777777777779</v>
      </c>
      <c r="W125" s="24">
        <f ca="1">IF(O125=0,0,Agents($F$4,$F$5,O125,$F$3)/(1-$P$1))</f>
        <v>11.111111111111111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17"/>
      <c r="C126" s="18">
        <v>1.385972280554389E-2</v>
      </c>
      <c r="D126" s="18">
        <v>1.1911207363291824E-2</v>
      </c>
      <c r="E126" s="18">
        <v>1.2670565302144249E-2</v>
      </c>
      <c r="F126" s="18">
        <v>1.107011070110701E-2</v>
      </c>
      <c r="G126" s="18">
        <v>6.8870523415977963E-3</v>
      </c>
      <c r="H126" s="19"/>
      <c r="J126" s="24">
        <f t="shared" ca="1" si="11"/>
        <v>0</v>
      </c>
      <c r="K126" s="24">
        <f t="shared" ca="1" si="11"/>
        <v>32.359865582267943</v>
      </c>
      <c r="L126" s="24">
        <f t="shared" ca="1" si="11"/>
        <v>21.573243721511957</v>
      </c>
      <c r="M126" s="24">
        <f t="shared" ca="1" si="11"/>
        <v>25.495651670877766</v>
      </c>
      <c r="N126" s="24">
        <f t="shared" ca="1" si="11"/>
        <v>20.592641734170503</v>
      </c>
      <c r="O126" s="24">
        <f t="shared" ca="1" si="11"/>
        <v>9.8060198734145274</v>
      </c>
      <c r="P126" s="24">
        <f t="shared" ca="1" si="11"/>
        <v>0</v>
      </c>
      <c r="R126" s="30">
        <f ca="1">IF(J126=0,0,Agents($F$4,$F$5,J126,$F$3)/(1-$P$1))</f>
        <v>0</v>
      </c>
      <c r="S126" s="30">
        <f ca="1">IF(K126=0,0,Agents($F$4,$F$5,K126,$F$3)/(1-$P$1))</f>
        <v>17.777777777777779</v>
      </c>
      <c r="T126" s="30">
        <f ca="1">IF(L126=0,0,Agents($F$4,$F$5,L126,$F$3)/(1-$P$1))</f>
        <v>13.333333333333332</v>
      </c>
      <c r="U126" s="30">
        <f ca="1">IF(M126=0,0,Agents($F$4,$F$5,M126,$F$3)/(1-$P$1))</f>
        <v>14.444444444444445</v>
      </c>
      <c r="V126" s="30">
        <f ca="1">IF(N126=0,0,Agents($F$4,$F$5,N126,$F$3)/(1-$P$1))</f>
        <v>12.222222222222221</v>
      </c>
      <c r="W126" s="30">
        <f ca="1">IF(O126=0,0,Agents($F$4,$F$5,O126,$F$3)/(1-$P$1))</f>
        <v>6.6666666666666661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11"/>
      <c r="C127" s="12">
        <v>1.007979840403192E-2</v>
      </c>
      <c r="D127" s="12">
        <v>8.6626962642122364E-3</v>
      </c>
      <c r="E127" s="12">
        <v>8.771929824561403E-3</v>
      </c>
      <c r="F127" s="12">
        <v>6.8529256721138639E-3</v>
      </c>
      <c r="G127" s="12">
        <v>7.575757575757576E-3</v>
      </c>
      <c r="H127" s="13"/>
      <c r="J127" s="24">
        <f t="shared" ca="1" si="11"/>
        <v>0</v>
      </c>
      <c r="K127" s="24">
        <f t="shared" ca="1" si="11"/>
        <v>23.534447696194867</v>
      </c>
      <c r="L127" s="24">
        <f t="shared" ca="1" si="11"/>
        <v>15.689631797463244</v>
      </c>
      <c r="M127" s="24">
        <f t="shared" ca="1" si="11"/>
        <v>17.650835772146145</v>
      </c>
      <c r="N127" s="24">
        <f t="shared" ca="1" si="11"/>
        <v>12.747825835438883</v>
      </c>
      <c r="O127" s="24">
        <f t="shared" ca="1" si="11"/>
        <v>10.786621860755979</v>
      </c>
      <c r="P127" s="24">
        <f t="shared" ca="1" si="11"/>
        <v>0</v>
      </c>
      <c r="R127" s="24">
        <f ca="1">IF(J127=0,0,Agents($F$4,$F$5,J127,$F$3)/(1-$P$1))</f>
        <v>0</v>
      </c>
      <c r="S127" s="24">
        <f ca="1">IF(K127=0,0,Agents($F$4,$F$5,K127,$F$3)/(1-$P$1))</f>
        <v>14.444444444444445</v>
      </c>
      <c r="T127" s="24">
        <f ca="1">IF(L127=0,0,Agents($F$4,$F$5,L127,$F$3)/(1-$P$1))</f>
        <v>10</v>
      </c>
      <c r="U127" s="24">
        <f ca="1">IF(M127=0,0,Agents($F$4,$F$5,M127,$F$3)/(1-$P$1))</f>
        <v>11.111111111111111</v>
      </c>
      <c r="V127" s="24">
        <f ca="1">IF(N127=0,0,Agents($F$4,$F$5,N127,$F$3)/(1-$P$1))</f>
        <v>8.8888888888888893</v>
      </c>
      <c r="W127" s="24">
        <f ca="1">IF(O127=0,0,Agents($F$4,$F$5,O127,$F$3)/(1-$P$1))</f>
        <v>7.7777777777777777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17"/>
      <c r="C128" s="18">
        <v>5.8798824023519533E-3</v>
      </c>
      <c r="D128" s="18">
        <v>4.3313481321061182E-3</v>
      </c>
      <c r="E128" s="18">
        <v>5.8479532163742687E-3</v>
      </c>
      <c r="F128" s="18">
        <v>6.3257775434897206E-3</v>
      </c>
      <c r="G128" s="18">
        <v>6.1983471074380167E-3</v>
      </c>
      <c r="H128" s="19"/>
      <c r="J128" s="24">
        <f t="shared" ca="1" si="11"/>
        <v>0</v>
      </c>
      <c r="K128" s="24">
        <f t="shared" ca="1" si="11"/>
        <v>13.728427822780338</v>
      </c>
      <c r="L128" s="24">
        <f t="shared" ca="1" si="11"/>
        <v>7.8448158987316221</v>
      </c>
      <c r="M128" s="24">
        <f t="shared" ca="1" si="11"/>
        <v>11.76722384809743</v>
      </c>
      <c r="N128" s="24">
        <f t="shared" ca="1" si="11"/>
        <v>11.76722384809743</v>
      </c>
      <c r="O128" s="24">
        <f t="shared" ca="1" si="11"/>
        <v>8.8254178860730743</v>
      </c>
      <c r="P128" s="24">
        <f t="shared" ca="1" si="11"/>
        <v>0</v>
      </c>
      <c r="R128" s="30">
        <f ca="1">IF(J128=0,0,Agents($F$4,$F$5,J128,$F$3)/(1-$P$1))</f>
        <v>0</v>
      </c>
      <c r="S128" s="30">
        <f ca="1">IF(K128=0,0,Agents($F$4,$F$5,K128,$F$3)/(1-$P$1))</f>
        <v>8.8888888888888893</v>
      </c>
      <c r="T128" s="30">
        <f ca="1">IF(L128=0,0,Agents($F$4,$F$5,L128,$F$3)/(1-$P$1))</f>
        <v>6.6666666666666661</v>
      </c>
      <c r="U128" s="30">
        <f ca="1">IF(M128=0,0,Agents($F$4,$F$5,M128,$F$3)/(1-$P$1))</f>
        <v>7.7777777777777777</v>
      </c>
      <c r="V128" s="30">
        <f ca="1">IF(N128=0,0,Agents($F$4,$F$5,N128,$F$3)/(1-$P$1))</f>
        <v>7.7777777777777777</v>
      </c>
      <c r="W128" s="30">
        <f ca="1">IF(O128=0,0,Agents($F$4,$F$5,O128,$F$3)/(1-$P$1))</f>
        <v>6.6666666666666661</v>
      </c>
      <c r="X128" s="30">
        <f ca="1">IF(P128=0,0,Agents($F$4,$F$5,P128,$F$3)/(1-$P$1))</f>
        <v>0</v>
      </c>
    </row>
    <row r="129" spans="1:24" x14ac:dyDescent="0.25">
      <c r="A129" s="9">
        <v>0.85416666666666696</v>
      </c>
      <c r="B129" s="53"/>
      <c r="C129" s="54">
        <v>2.51994960100798E-3</v>
      </c>
      <c r="D129" s="54">
        <v>2.1656740660530591E-3</v>
      </c>
      <c r="E129" s="54">
        <v>2.4366471734892786E-3</v>
      </c>
      <c r="F129" s="54">
        <v>2.635740643120717E-3</v>
      </c>
      <c r="G129" s="54">
        <v>2.7548209366391185E-3</v>
      </c>
      <c r="H129" s="55"/>
      <c r="J129" s="24">
        <f t="shared" ref="J129:P130" ca="1" si="12">B129*J$131</f>
        <v>0</v>
      </c>
      <c r="K129" s="24">
        <f t="shared" ca="1" si="12"/>
        <v>5.8836119240487168</v>
      </c>
      <c r="L129" s="24">
        <f t="shared" ca="1" si="12"/>
        <v>3.9224079493658111</v>
      </c>
      <c r="M129" s="24">
        <f t="shared" ca="1" si="12"/>
        <v>4.9030099367072628</v>
      </c>
      <c r="N129" s="24">
        <f t="shared" ca="1" si="12"/>
        <v>4.9030099367072628</v>
      </c>
      <c r="O129" s="24">
        <f t="shared" ca="1" si="12"/>
        <v>3.9224079493658106</v>
      </c>
      <c r="P129" s="24">
        <f t="shared" ca="1" si="12"/>
        <v>0</v>
      </c>
      <c r="R129" s="30">
        <f ca="1">IF(J129=0,0,Agents($F$4,$F$5,J129,$F$3)/(1-$P$1))</f>
        <v>0</v>
      </c>
      <c r="S129" s="30">
        <f ca="1">IF(K129=0,0,Agents($F$4,$F$5,K129,$F$3)/(1-$P$1))</f>
        <v>5.5555555555555554</v>
      </c>
      <c r="T129" s="30">
        <f ca="1">IF(L129=0,0,Agents($F$4,$F$5,L129,$F$3)/(1-$P$1))</f>
        <v>4.4444444444444446</v>
      </c>
      <c r="U129" s="30">
        <f ca="1">IF(M129=0,0,Agents($F$4,$F$5,M129,$F$3)/(1-$P$1))</f>
        <v>4.4444444444444446</v>
      </c>
      <c r="V129" s="30">
        <f ca="1">IF(N129=0,0,Agents($F$4,$F$5,N129,$F$3)/(1-$P$1))</f>
        <v>4.4444444444444446</v>
      </c>
      <c r="W129" s="30">
        <f ca="1">IF(O129=0,0,Agents($F$4,$F$5,O129,$F$3)/(1-$P$1))</f>
        <v>4.4444444444444446</v>
      </c>
      <c r="X129" s="30">
        <f ca="1">IF(P129=0,0,Agents($F$4,$F$5,P129,$F$3)/(1-$P$1))</f>
        <v>0</v>
      </c>
    </row>
    <row r="130" spans="1:24" x14ac:dyDescent="0.25">
      <c r="A130" s="9">
        <v>0.89583333333333304</v>
      </c>
      <c r="B130" s="53"/>
      <c r="C130" s="54">
        <v>2.51994960100798E-3</v>
      </c>
      <c r="D130" s="54">
        <v>1.0828370330265296E-3</v>
      </c>
      <c r="E130" s="54">
        <v>1.4619883040935672E-3</v>
      </c>
      <c r="F130" s="54">
        <v>2.1085925144965737E-3</v>
      </c>
      <c r="G130" s="54">
        <v>1.3774104683195593E-3</v>
      </c>
      <c r="H130" s="55"/>
      <c r="J130" s="24">
        <f t="shared" ca="1" si="12"/>
        <v>0</v>
      </c>
      <c r="K130" s="24">
        <f t="shared" ca="1" si="12"/>
        <v>5.8836119240487168</v>
      </c>
      <c r="L130" s="24">
        <f t="shared" ca="1" si="12"/>
        <v>1.9612039746829055</v>
      </c>
      <c r="M130" s="24">
        <f t="shared" ca="1" si="12"/>
        <v>2.9418059620243575</v>
      </c>
      <c r="N130" s="24">
        <f t="shared" ca="1" si="12"/>
        <v>3.9224079493658106</v>
      </c>
      <c r="O130" s="24">
        <f t="shared" ca="1" si="12"/>
        <v>1.9612039746829053</v>
      </c>
      <c r="P130" s="24">
        <f t="shared" ca="1" si="12"/>
        <v>0</v>
      </c>
      <c r="R130" s="30">
        <f ca="1">IF(J130=0,0,Agents($F$4,$F$5,J130,$F$3)/(1-$P$1))</f>
        <v>0</v>
      </c>
      <c r="S130" s="30">
        <f ca="1">IF(K130=0,0,Agents($F$4,$F$5,K130,$F$3)/(1-$P$1))</f>
        <v>5.5555555555555554</v>
      </c>
      <c r="T130" s="30">
        <f ca="1">IF(L130=0,0,Agents($F$4,$F$5,L130,$F$3)/(1-$P$1))</f>
        <v>2.2222222222222223</v>
      </c>
      <c r="U130" s="30">
        <f ca="1">IF(M130=0,0,Agents($F$4,$F$5,M130,$F$3)/(1-$P$1))</f>
        <v>3.333333333333333</v>
      </c>
      <c r="V130" s="30">
        <f ca="1">IF(N130=0,0,Agents($F$4,$F$5,N130,$F$3)/(1-$P$1))</f>
        <v>4.4444444444444446</v>
      </c>
      <c r="W130" s="30">
        <f ca="1">IF(O130=0,0,Agents($F$4,$F$5,O130,$F$3)/(1-$P$1))</f>
        <v>2.2222222222222223</v>
      </c>
      <c r="X130" s="30">
        <f ca="1">IF(P130=0,0,Agents($F$4,$F$5,P130,$F$3)/(1-$P$1))</f>
        <v>0</v>
      </c>
    </row>
    <row r="131" spans="1:24" x14ac:dyDescent="0.25">
      <c r="B131" s="14"/>
      <c r="C131" s="15">
        <v>0.24727386021393707</v>
      </c>
      <c r="D131" s="15">
        <v>0.19181638799459966</v>
      </c>
      <c r="E131" s="15">
        <v>0.21310624156194827</v>
      </c>
      <c r="F131" s="15">
        <v>0.1970090352061481</v>
      </c>
      <c r="G131" s="15">
        <v>0.1507944750233669</v>
      </c>
      <c r="H131" s="16"/>
      <c r="J131" s="27">
        <f t="shared" ref="J131:P131" ca="1" si="13">$F$2*B131/SUM($B$131:$H$131)</f>
        <v>0</v>
      </c>
      <c r="K131" s="27">
        <f t="shared" ca="1" si="13"/>
        <v>2334.8133318599989</v>
      </c>
      <c r="L131" s="27">
        <f t="shared" ca="1" si="13"/>
        <v>1811.1718706196632</v>
      </c>
      <c r="M131" s="27">
        <f t="shared" ca="1" si="13"/>
        <v>2012.1952780246606</v>
      </c>
      <c r="N131" s="27">
        <f t="shared" ca="1" si="13"/>
        <v>1860.2019699867355</v>
      </c>
      <c r="O131" s="27">
        <f t="shared" ca="1" si="13"/>
        <v>1423.8340856197892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71.597222222222229</v>
      </c>
      <c r="T131" s="26">
        <f t="shared" ca="1" si="14"/>
        <v>56.944444444444436</v>
      </c>
      <c r="U131" s="26">
        <f t="shared" ca="1" si="14"/>
        <v>62.291666666666679</v>
      </c>
      <c r="V131" s="26">
        <f t="shared" ca="1" si="14"/>
        <v>58.194444444444443</v>
      </c>
      <c r="W131" s="26">
        <f t="shared" ca="1" si="14"/>
        <v>45.833333333333321</v>
      </c>
      <c r="X131" s="26">
        <f t="shared" ca="1" si="14"/>
        <v>0</v>
      </c>
    </row>
    <row r="132" spans="1:24" x14ac:dyDescent="0.25">
      <c r="R132" s="32">
        <f ca="1">SUM(R131:X131)/5</f>
        <v>58.972222222222214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11"/>
      <c r="C136" s="12">
        <v>3.3179336413271733E-2</v>
      </c>
      <c r="D136" s="12">
        <v>2.5446670276123445E-2</v>
      </c>
      <c r="E136" s="12">
        <v>2.2904483430799219E-2</v>
      </c>
      <c r="F136" s="12">
        <v>2.2667369530838165E-2</v>
      </c>
      <c r="G136" s="12">
        <v>1.9972451790633609E-2</v>
      </c>
      <c r="H136" s="13"/>
      <c r="J136" s="24">
        <f t="shared" ref="J136:P159" ca="1" si="15">B136*J$162</f>
        <v>0</v>
      </c>
      <c r="K136" s="24">
        <f t="shared" ca="1" si="15"/>
        <v>67.199949565269407</v>
      </c>
      <c r="L136" s="24">
        <f t="shared" ca="1" si="15"/>
        <v>39.979716829970421</v>
      </c>
      <c r="M136" s="24">
        <f t="shared" ca="1" si="15"/>
        <v>39.979716829970407</v>
      </c>
      <c r="N136" s="24">
        <f t="shared" ca="1" si="15"/>
        <v>36.577187738058036</v>
      </c>
      <c r="O136" s="24">
        <f t="shared" ca="1" si="15"/>
        <v>24.668335916364722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34.444444444444443</v>
      </c>
      <c r="T136" s="24">
        <f ca="1">IF(L136=0,0,Agents($G$4,$G$5,L136,$G$3)/(1-$P$1))</f>
        <v>22.222222222222221</v>
      </c>
      <c r="U136" s="24">
        <f ca="1">IF(M136=0,0,Agents($G$4,$G$5,M136,$G$3)/(1-$P$1))</f>
        <v>22.222222222222221</v>
      </c>
      <c r="V136" s="24">
        <f ca="1">IF(N136=0,0,Agents($G$4,$G$5,N136,$G$3)/(1-$P$1))</f>
        <v>20</v>
      </c>
      <c r="W136" s="24">
        <f ca="1">IF(O136=0,0,Agents($G$4,$G$5,O136,$G$3)/(1-$P$1))</f>
        <v>14.444444444444445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17"/>
      <c r="C137" s="18">
        <v>3.485930281394372E-2</v>
      </c>
      <c r="D137" s="18">
        <v>2.6529507309149974E-2</v>
      </c>
      <c r="E137" s="18">
        <v>3.2651072124756333E-2</v>
      </c>
      <c r="F137" s="18">
        <v>2.7411702688455455E-2</v>
      </c>
      <c r="G137" s="18">
        <v>2.6859504132231406E-2</v>
      </c>
      <c r="H137" s="19"/>
      <c r="J137" s="24">
        <f t="shared" ca="1" si="15"/>
        <v>0</v>
      </c>
      <c r="K137" s="24">
        <f t="shared" ca="1" si="15"/>
        <v>70.602478657181791</v>
      </c>
      <c r="L137" s="24">
        <f t="shared" ca="1" si="15"/>
        <v>41.680981375926606</v>
      </c>
      <c r="M137" s="24">
        <f t="shared" ca="1" si="15"/>
        <v>56.992362289532281</v>
      </c>
      <c r="N137" s="24">
        <f t="shared" ca="1" si="15"/>
        <v>44.232878194860881</v>
      </c>
      <c r="O137" s="24">
        <f t="shared" ca="1" si="15"/>
        <v>33.174658646145659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36.666666666666664</v>
      </c>
      <c r="T137" s="30">
        <f ca="1">IF(L137=0,0,Agents($G$4,$G$5,L137,$G$3)/(1-$P$1))</f>
        <v>23.333333333333332</v>
      </c>
      <c r="U137" s="30">
        <f ca="1">IF(M137=0,0,Agents($G$4,$G$5,M137,$G$3)/(1-$P$1))</f>
        <v>30</v>
      </c>
      <c r="V137" s="30">
        <f ca="1">IF(N137=0,0,Agents($G$4,$G$5,N137,$G$3)/(1-$P$1))</f>
        <v>24.444444444444443</v>
      </c>
      <c r="W137" s="30">
        <f ca="1">IF(O137=0,0,Agents($G$4,$G$5,O137,$G$3)/(1-$P$1))</f>
        <v>18.888888888888889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11"/>
      <c r="C138" s="12">
        <v>3.6539269214615706E-2</v>
      </c>
      <c r="D138" s="12">
        <v>5.0351922035733625E-2</v>
      </c>
      <c r="E138" s="12">
        <v>4.5808966861598438E-2</v>
      </c>
      <c r="F138" s="12">
        <v>4.1644702161307327E-2</v>
      </c>
      <c r="G138" s="12">
        <v>3.9256198347107439E-2</v>
      </c>
      <c r="H138" s="13"/>
      <c r="J138" s="24">
        <f t="shared" ca="1" si="15"/>
        <v>0</v>
      </c>
      <c r="K138" s="24">
        <f t="shared" ca="1" si="15"/>
        <v>74.005007749094162</v>
      </c>
      <c r="L138" s="24">
        <f t="shared" ca="1" si="15"/>
        <v>79.108801386962739</v>
      </c>
      <c r="M138" s="24">
        <f t="shared" ca="1" si="15"/>
        <v>79.959433659940814</v>
      </c>
      <c r="N138" s="24">
        <f t="shared" ca="1" si="15"/>
        <v>67.199949565269421</v>
      </c>
      <c r="O138" s="24">
        <f t="shared" ca="1" si="15"/>
        <v>48.486039559751347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37.777777777777779</v>
      </c>
      <c r="T138" s="24">
        <f ca="1">IF(L138=0,0,Agents($G$4,$G$5,L138,$G$3)/(1-$P$1))</f>
        <v>40</v>
      </c>
      <c r="U138" s="24">
        <f ca="1">IF(M138=0,0,Agents($G$4,$G$5,M138,$G$3)/(1-$P$1))</f>
        <v>40</v>
      </c>
      <c r="V138" s="24">
        <f ca="1">IF(N138=0,0,Agents($G$4,$G$5,N138,$G$3)/(1-$P$1))</f>
        <v>34.444444444444443</v>
      </c>
      <c r="W138" s="24">
        <f ca="1">IF(O138=0,0,Agents($G$4,$G$5,O138,$G$3)/(1-$P$1))</f>
        <v>25.555555555555554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17"/>
      <c r="C139" s="18">
        <v>4.4519109617807646E-2</v>
      </c>
      <c r="D139" s="18">
        <v>5.7390362750406064E-2</v>
      </c>
      <c r="E139" s="18">
        <v>4.9220272904483428E-2</v>
      </c>
      <c r="F139" s="18">
        <v>5.3769109119662623E-2</v>
      </c>
      <c r="G139" s="18">
        <v>5.0964187327823693E-2</v>
      </c>
      <c r="H139" s="19"/>
      <c r="J139" s="24">
        <f t="shared" ca="1" si="15"/>
        <v>0</v>
      </c>
      <c r="K139" s="24">
        <f t="shared" ca="1" si="15"/>
        <v>90.167020935677954</v>
      </c>
      <c r="L139" s="24">
        <f t="shared" ca="1" si="15"/>
        <v>90.167020935677968</v>
      </c>
      <c r="M139" s="24">
        <f t="shared" ca="1" si="15"/>
        <v>85.91385957078748</v>
      </c>
      <c r="N139" s="24">
        <f t="shared" ca="1" si="15"/>
        <v>86.764491843765569</v>
      </c>
      <c r="O139" s="24">
        <f t="shared" ca="1" si="15"/>
        <v>62.94678820037894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45.555555555555557</v>
      </c>
      <c r="T139" s="30">
        <f ca="1">IF(L139=0,0,Agents($G$4,$G$5,L139,$G$3)/(1-$P$1))</f>
        <v>45.555555555555557</v>
      </c>
      <c r="U139" s="30">
        <f ca="1">IF(M139=0,0,Agents($G$4,$G$5,M139,$G$3)/(1-$P$1))</f>
        <v>43.333333333333336</v>
      </c>
      <c r="V139" s="30">
        <f ca="1">IF(N139=0,0,Agents($G$4,$G$5,N139,$G$3)/(1-$P$1))</f>
        <v>43.333333333333336</v>
      </c>
      <c r="W139" s="30">
        <f ca="1">IF(O139=0,0,Agents($G$4,$G$5,O139,$G$3)/(1-$P$1))</f>
        <v>32.222222222222221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11"/>
      <c r="C140" s="12">
        <v>5.1238975220495593E-2</v>
      </c>
      <c r="D140" s="12">
        <v>5.6848944233892799E-2</v>
      </c>
      <c r="E140" s="12">
        <v>5.8479532163742687E-2</v>
      </c>
      <c r="F140" s="12">
        <v>4.797047970479705E-2</v>
      </c>
      <c r="G140" s="12">
        <v>4.9586776859504134E-2</v>
      </c>
      <c r="H140" s="13"/>
      <c r="J140" s="24">
        <f t="shared" ca="1" si="15"/>
        <v>0</v>
      </c>
      <c r="K140" s="24">
        <f t="shared" ca="1" si="15"/>
        <v>103.77713730332746</v>
      </c>
      <c r="L140" s="24">
        <f t="shared" ca="1" si="15"/>
        <v>89.316388662699865</v>
      </c>
      <c r="M140" s="24">
        <f t="shared" ca="1" si="15"/>
        <v>102.07587275737126</v>
      </c>
      <c r="N140" s="24">
        <f t="shared" ca="1" si="15"/>
        <v>77.407536841006547</v>
      </c>
      <c r="O140" s="24">
        <f t="shared" ca="1" si="15"/>
        <v>61.245523654422755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51.111111111111107</v>
      </c>
      <c r="T140" s="24">
        <f ca="1">IF(L140=0,0,Agents($G$4,$G$5,L140,$G$3)/(1-$P$1))</f>
        <v>44.444444444444443</v>
      </c>
      <c r="U140" s="24">
        <f ca="1">IF(M140=0,0,Agents($G$4,$G$5,M140,$G$3)/(1-$P$1))</f>
        <v>50</v>
      </c>
      <c r="V140" s="24">
        <f ca="1">IF(N140=0,0,Agents($G$4,$G$5,N140,$G$3)/(1-$P$1))</f>
        <v>38.888888888888886</v>
      </c>
      <c r="W140" s="24">
        <f ca="1">IF(O140=0,0,Agents($G$4,$G$5,O140,$G$3)/(1-$P$1))</f>
        <v>32.222222222222221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17"/>
      <c r="C141" s="18">
        <v>5.291894162116758E-2</v>
      </c>
      <c r="D141" s="18">
        <v>5.7390362750406064E-2</v>
      </c>
      <c r="E141" s="18">
        <v>6.38401559454191E-2</v>
      </c>
      <c r="F141" s="18">
        <v>5.7459146020031632E-2</v>
      </c>
      <c r="G141" s="18">
        <v>6.4738292011019286E-2</v>
      </c>
      <c r="H141" s="19"/>
      <c r="J141" s="24">
        <f t="shared" ca="1" si="15"/>
        <v>0</v>
      </c>
      <c r="K141" s="24">
        <f t="shared" ca="1" si="15"/>
        <v>107.17966639523983</v>
      </c>
      <c r="L141" s="24">
        <f t="shared" ca="1" si="15"/>
        <v>90.167020935677968</v>
      </c>
      <c r="M141" s="24">
        <f t="shared" ca="1" si="15"/>
        <v>111.43282776013028</v>
      </c>
      <c r="N141" s="24">
        <f t="shared" ca="1" si="15"/>
        <v>92.718917754612235</v>
      </c>
      <c r="O141" s="24">
        <f t="shared" ca="1" si="15"/>
        <v>79.959433659940814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52.222222222222221</v>
      </c>
      <c r="T141" s="30">
        <f ca="1">IF(L141=0,0,Agents($G$4,$G$5,L141,$G$3)/(1-$P$1))</f>
        <v>45.555555555555557</v>
      </c>
      <c r="U141" s="30">
        <f ca="1">IF(M141=0,0,Agents($G$4,$G$5,M141,$G$3)/(1-$P$1))</f>
        <v>54.444444444444443</v>
      </c>
      <c r="V141" s="30">
        <f ca="1">IF(N141=0,0,Agents($G$4,$G$5,N141,$G$3)/(1-$P$1))</f>
        <v>46.666666666666664</v>
      </c>
      <c r="W141" s="30">
        <f ca="1">IF(O141=0,0,Agents($G$4,$G$5,O141,$G$3)/(1-$P$1))</f>
        <v>40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11"/>
      <c r="C142" s="12">
        <v>5.501889962200756E-2</v>
      </c>
      <c r="D142" s="12">
        <v>6.6053059014618304E-2</v>
      </c>
      <c r="E142" s="12">
        <v>6.7738791423001946E-2</v>
      </c>
      <c r="F142" s="12">
        <v>6.3784923563521348E-2</v>
      </c>
      <c r="G142" s="12">
        <v>5.8539944903581269E-2</v>
      </c>
      <c r="H142" s="13"/>
      <c r="J142" s="24">
        <f t="shared" ca="1" si="15"/>
        <v>0</v>
      </c>
      <c r="K142" s="24">
        <f t="shared" ca="1" si="15"/>
        <v>111.43282776013029</v>
      </c>
      <c r="L142" s="24">
        <f t="shared" ca="1" si="15"/>
        <v>103.77713730332746</v>
      </c>
      <c r="M142" s="24">
        <f t="shared" ca="1" si="15"/>
        <v>118.23788594395504</v>
      </c>
      <c r="N142" s="24">
        <f t="shared" ca="1" si="15"/>
        <v>102.92650503034936</v>
      </c>
      <c r="O142" s="24">
        <f t="shared" ca="1" si="15"/>
        <v>72.303743203137969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54.444444444444443</v>
      </c>
      <c r="T142" s="24">
        <f ca="1">IF(L142=0,0,Agents($G$4,$G$5,L142,$G$3)/(1-$P$1))</f>
        <v>51.111111111111107</v>
      </c>
      <c r="U142" s="24">
        <f ca="1">IF(M142=0,0,Agents($G$4,$G$5,M142,$G$3)/(1-$P$1))</f>
        <v>57.777777777777779</v>
      </c>
      <c r="V142" s="24">
        <f ca="1">IF(N142=0,0,Agents($G$4,$G$5,N142,$G$3)/(1-$P$1))</f>
        <v>51.111111111111107</v>
      </c>
      <c r="W142" s="24">
        <f ca="1">IF(O142=0,0,Agents($G$4,$G$5,O142,$G$3)/(1-$P$1))</f>
        <v>36.666666666666664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17"/>
      <c r="C143" s="18">
        <v>5.1658966820663586E-2</v>
      </c>
      <c r="D143" s="18">
        <v>5.8473199783432593E-2</v>
      </c>
      <c r="E143" s="18">
        <v>6.1403508771929821E-2</v>
      </c>
      <c r="F143" s="18">
        <v>5.7459146020031632E-2</v>
      </c>
      <c r="G143" s="18">
        <v>5.647382920110193E-2</v>
      </c>
      <c r="H143" s="19"/>
      <c r="J143" s="24">
        <f t="shared" ca="1" si="15"/>
        <v>0</v>
      </c>
      <c r="K143" s="24">
        <f t="shared" ca="1" si="15"/>
        <v>104.62776957630554</v>
      </c>
      <c r="L143" s="24">
        <f t="shared" ca="1" si="15"/>
        <v>91.868285481634146</v>
      </c>
      <c r="M143" s="24">
        <f t="shared" ca="1" si="15"/>
        <v>107.17966639523982</v>
      </c>
      <c r="N143" s="24">
        <f t="shared" ca="1" si="15"/>
        <v>92.718917754612235</v>
      </c>
      <c r="O143" s="24">
        <f t="shared" ca="1" si="15"/>
        <v>69.751846384203688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51.111111111111107</v>
      </c>
      <c r="T143" s="30">
        <f ca="1">IF(L143=0,0,Agents($G$4,$G$5,L143,$G$3)/(1-$P$1))</f>
        <v>45.555555555555557</v>
      </c>
      <c r="U143" s="30">
        <f ca="1">IF(M143=0,0,Agents($G$4,$G$5,M143,$G$3)/(1-$P$1))</f>
        <v>52.222222222222221</v>
      </c>
      <c r="V143" s="30">
        <f ca="1">IF(N143=0,0,Agents($G$4,$G$5,N143,$G$3)/(1-$P$1))</f>
        <v>46.666666666666664</v>
      </c>
      <c r="W143" s="30">
        <f ca="1">IF(O143=0,0,Agents($G$4,$G$5,O143,$G$3)/(1-$P$1))</f>
        <v>35.555555555555557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11"/>
      <c r="C144" s="12">
        <v>5.249895002099958E-2</v>
      </c>
      <c r="D144" s="12">
        <v>5.0893340552246889E-2</v>
      </c>
      <c r="E144" s="12">
        <v>4.7758284600389861E-2</v>
      </c>
      <c r="F144" s="12">
        <v>5.9040590405904057E-2</v>
      </c>
      <c r="G144" s="12">
        <v>5.9917355371900828E-2</v>
      </c>
      <c r="H144" s="13"/>
      <c r="J144" s="24">
        <f t="shared" ca="1" si="15"/>
        <v>0</v>
      </c>
      <c r="K144" s="24">
        <f t="shared" ca="1" si="15"/>
        <v>106.32903412226173</v>
      </c>
      <c r="L144" s="24">
        <f t="shared" ca="1" si="15"/>
        <v>79.959433659940842</v>
      </c>
      <c r="M144" s="24">
        <f t="shared" ca="1" si="15"/>
        <v>83.361962751853198</v>
      </c>
      <c r="N144" s="24">
        <f t="shared" ca="1" si="15"/>
        <v>95.270814573546517</v>
      </c>
      <c r="O144" s="24">
        <f t="shared" ca="1" si="15"/>
        <v>74.005007749094162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52.222222222222221</v>
      </c>
      <c r="T144" s="24">
        <f ca="1">IF(L144=0,0,Agents($G$4,$G$5,L144,$G$3)/(1-$P$1))</f>
        <v>40</v>
      </c>
      <c r="U144" s="24">
        <f ca="1">IF(M144=0,0,Agents($G$4,$G$5,M144,$G$3)/(1-$P$1))</f>
        <v>42.222222222222221</v>
      </c>
      <c r="V144" s="24">
        <f ca="1">IF(N144=0,0,Agents($G$4,$G$5,N144,$G$3)/(1-$P$1))</f>
        <v>47.777777777777779</v>
      </c>
      <c r="W144" s="24">
        <f ca="1">IF(O144=0,0,Agents($G$4,$G$5,O144,$G$3)/(1-$P$1))</f>
        <v>37.777777777777779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17"/>
      <c r="C145" s="18">
        <v>5.3758924821503573E-2</v>
      </c>
      <c r="D145" s="18">
        <v>5.1976177585273418E-2</v>
      </c>
      <c r="E145" s="18">
        <v>4.4834307992202727E-2</v>
      </c>
      <c r="F145" s="18">
        <v>5.4823405376910911E-2</v>
      </c>
      <c r="G145" s="18">
        <v>5.3030303030303032E-2</v>
      </c>
      <c r="H145" s="19"/>
      <c r="J145" s="24">
        <f t="shared" ca="1" si="15"/>
        <v>0</v>
      </c>
      <c r="K145" s="24">
        <f t="shared" ca="1" si="15"/>
        <v>108.88093094119603</v>
      </c>
      <c r="L145" s="24">
        <f t="shared" ca="1" si="15"/>
        <v>81.66069820589702</v>
      </c>
      <c r="M145" s="24">
        <f t="shared" ca="1" si="15"/>
        <v>78.258169113984636</v>
      </c>
      <c r="N145" s="24">
        <f t="shared" ca="1" si="15"/>
        <v>88.465756389721761</v>
      </c>
      <c r="O145" s="24">
        <f t="shared" ca="1" si="15"/>
        <v>65.498685019313228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53.333333333333329</v>
      </c>
      <c r="T145" s="30">
        <f ca="1">IF(L145=0,0,Agents($G$4,$G$5,L145,$G$3)/(1-$P$1))</f>
        <v>41.111111111111107</v>
      </c>
      <c r="U145" s="30">
        <f ca="1">IF(M145=0,0,Agents($G$4,$G$5,M145,$G$3)/(1-$P$1))</f>
        <v>40</v>
      </c>
      <c r="V145" s="30">
        <f ca="1">IF(N145=0,0,Agents($G$4,$G$5,N145,$G$3)/(1-$P$1))</f>
        <v>44.444444444444443</v>
      </c>
      <c r="W145" s="30">
        <f ca="1">IF(O145=0,0,Agents($G$4,$G$5,O145,$G$3)/(1-$P$1))</f>
        <v>33.333333333333336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11"/>
      <c r="C146" s="12">
        <v>5.1658966820663586E-2</v>
      </c>
      <c r="D146" s="12">
        <v>5.4683270167839741E-2</v>
      </c>
      <c r="E146" s="12">
        <v>5.1656920077972707E-2</v>
      </c>
      <c r="F146" s="12">
        <v>4.533473906167633E-2</v>
      </c>
      <c r="G146" s="12">
        <v>5.3030303030303032E-2</v>
      </c>
      <c r="H146" s="13"/>
      <c r="J146" s="24">
        <f t="shared" ca="1" si="15"/>
        <v>0</v>
      </c>
      <c r="K146" s="24">
        <f t="shared" ca="1" si="15"/>
        <v>104.62776957630554</v>
      </c>
      <c r="L146" s="24">
        <f t="shared" ca="1" si="15"/>
        <v>85.913859570787494</v>
      </c>
      <c r="M146" s="24">
        <f t="shared" ca="1" si="15"/>
        <v>90.16702093567794</v>
      </c>
      <c r="N146" s="24">
        <f t="shared" ca="1" si="15"/>
        <v>73.154375476116073</v>
      </c>
      <c r="O146" s="24">
        <f t="shared" ca="1" si="15"/>
        <v>65.498685019313228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51.111111111111107</v>
      </c>
      <c r="T146" s="24">
        <f ca="1">IF(L146=0,0,Agents($G$4,$G$5,L146,$G$3)/(1-$P$1))</f>
        <v>43.333333333333336</v>
      </c>
      <c r="U146" s="24">
        <f ca="1">IF(M146=0,0,Agents($G$4,$G$5,M146,$G$3)/(1-$P$1))</f>
        <v>45.555555555555557</v>
      </c>
      <c r="V146" s="24">
        <f ca="1">IF(N146=0,0,Agents($G$4,$G$5,N146,$G$3)/(1-$P$1))</f>
        <v>37.777777777777779</v>
      </c>
      <c r="W146" s="24">
        <f ca="1">IF(O146=0,0,Agents($G$4,$G$5,O146,$G$3)/(1-$P$1))</f>
        <v>33.333333333333336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17"/>
      <c r="C147" s="18">
        <v>5.4598908021839566E-2</v>
      </c>
      <c r="D147" s="18">
        <v>5.6307525717379535E-2</v>
      </c>
      <c r="E147" s="18">
        <v>5.7504873294346975E-2</v>
      </c>
      <c r="F147" s="18">
        <v>4.9551924090669476E-2</v>
      </c>
      <c r="G147" s="18">
        <v>5.7851239669421489E-2</v>
      </c>
      <c r="H147" s="19"/>
      <c r="J147" s="24">
        <f t="shared" ca="1" si="15"/>
        <v>0</v>
      </c>
      <c r="K147" s="24">
        <f t="shared" ca="1" si="15"/>
        <v>110.58219548715221</v>
      </c>
      <c r="L147" s="24">
        <f t="shared" ca="1" si="15"/>
        <v>88.465756389721776</v>
      </c>
      <c r="M147" s="24">
        <f t="shared" ca="1" si="15"/>
        <v>100.37460821141507</v>
      </c>
      <c r="N147" s="24">
        <f t="shared" ca="1" si="15"/>
        <v>79.959433659940828</v>
      </c>
      <c r="O147" s="24">
        <f t="shared" ca="1" si="15"/>
        <v>71.45311093015988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54.444444444444443</v>
      </c>
      <c r="T147" s="30">
        <f ca="1">IF(L147=0,0,Agents($G$4,$G$5,L147,$G$3)/(1-$P$1))</f>
        <v>44.444444444444443</v>
      </c>
      <c r="U147" s="30">
        <f ca="1">IF(M147=0,0,Agents($G$4,$G$5,M147,$G$3)/(1-$P$1))</f>
        <v>50</v>
      </c>
      <c r="V147" s="30">
        <f ca="1">IF(N147=0,0,Agents($G$4,$G$5,N147,$G$3)/(1-$P$1))</f>
        <v>40</v>
      </c>
      <c r="W147" s="30">
        <f ca="1">IF(O147=0,0,Agents($G$4,$G$5,O147,$G$3)/(1-$P$1))</f>
        <v>36.666666666666664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11"/>
      <c r="C148" s="12">
        <v>5.4598908021839566E-2</v>
      </c>
      <c r="D148" s="12">
        <v>5.3059014618299948E-2</v>
      </c>
      <c r="E148" s="12">
        <v>5.4093567251461985E-2</v>
      </c>
      <c r="F148" s="12">
        <v>5.6931997891407488E-2</v>
      </c>
      <c r="G148" s="12">
        <v>6.5426997245179058E-2</v>
      </c>
      <c r="H148" s="13"/>
      <c r="J148" s="24">
        <f t="shared" ca="1" si="15"/>
        <v>0</v>
      </c>
      <c r="K148" s="24">
        <f t="shared" ca="1" si="15"/>
        <v>110.58219548715221</v>
      </c>
      <c r="L148" s="24">
        <f t="shared" ca="1" si="15"/>
        <v>83.361962751853213</v>
      </c>
      <c r="M148" s="24">
        <f t="shared" ca="1" si="15"/>
        <v>94.420182300568413</v>
      </c>
      <c r="N148" s="24">
        <f t="shared" ca="1" si="15"/>
        <v>91.868285481634146</v>
      </c>
      <c r="O148" s="24">
        <f t="shared" ca="1" si="15"/>
        <v>80.810065932918903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54.444444444444443</v>
      </c>
      <c r="T148" s="24">
        <f ca="1">IF(L148=0,0,Agents($G$4,$G$5,L148,$G$3)/(1-$P$1))</f>
        <v>42.222222222222221</v>
      </c>
      <c r="U148" s="24">
        <f ca="1">IF(M148=0,0,Agents($G$4,$G$5,M148,$G$3)/(1-$P$1))</f>
        <v>46.666666666666664</v>
      </c>
      <c r="V148" s="24">
        <f ca="1">IF(N148=0,0,Agents($G$4,$G$5,N148,$G$3)/(1-$P$1))</f>
        <v>45.555555555555557</v>
      </c>
      <c r="W148" s="24">
        <f ca="1">IF(O148=0,0,Agents($G$4,$G$5,O148,$G$3)/(1-$P$1))</f>
        <v>41.111111111111107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17"/>
      <c r="C149" s="18">
        <v>5.8798824023519533E-2</v>
      </c>
      <c r="D149" s="18">
        <v>5.1976177585273418E-2</v>
      </c>
      <c r="E149" s="18">
        <v>5.0682261208576995E-2</v>
      </c>
      <c r="F149" s="18">
        <v>5.8513442277279913E-2</v>
      </c>
      <c r="G149" s="18">
        <v>5.578512396694215E-2</v>
      </c>
      <c r="H149" s="19"/>
      <c r="J149" s="24">
        <f t="shared" ca="1" si="15"/>
        <v>0</v>
      </c>
      <c r="K149" s="24">
        <f t="shared" ca="1" si="15"/>
        <v>119.08851821693315</v>
      </c>
      <c r="L149" s="24">
        <f t="shared" ca="1" si="15"/>
        <v>81.66069820589702</v>
      </c>
      <c r="M149" s="24">
        <f t="shared" ca="1" si="15"/>
        <v>88.465756389721761</v>
      </c>
      <c r="N149" s="24">
        <f t="shared" ca="1" si="15"/>
        <v>94.420182300568413</v>
      </c>
      <c r="O149" s="24">
        <f t="shared" ca="1" si="15"/>
        <v>68.901214111225599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57.777777777777779</v>
      </c>
      <c r="T149" s="30">
        <f ca="1">IF(L149=0,0,Agents($G$4,$G$5,L149,$G$3)/(1-$P$1))</f>
        <v>41.111111111111107</v>
      </c>
      <c r="U149" s="30">
        <f ca="1">IF(M149=0,0,Agents($G$4,$G$5,M149,$G$3)/(1-$P$1))</f>
        <v>44.444444444444443</v>
      </c>
      <c r="V149" s="30">
        <f ca="1">IF(N149=0,0,Agents($G$4,$G$5,N149,$G$3)/(1-$P$1))</f>
        <v>46.666666666666664</v>
      </c>
      <c r="W149" s="30">
        <f ca="1">IF(O149=0,0,Agents($G$4,$G$5,O149,$G$3)/(1-$P$1))</f>
        <v>35.555555555555557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11"/>
      <c r="C150" s="12">
        <v>5.795884082318354E-2</v>
      </c>
      <c r="D150" s="12">
        <v>5.4683270167839741E-2</v>
      </c>
      <c r="E150" s="12">
        <v>5.4580896686159841E-2</v>
      </c>
      <c r="F150" s="12">
        <v>6.273062730627306E-2</v>
      </c>
      <c r="G150" s="12">
        <v>5.7851239669421489E-2</v>
      </c>
      <c r="H150" s="13"/>
      <c r="J150" s="24">
        <f t="shared" ca="1" si="15"/>
        <v>0</v>
      </c>
      <c r="K150" s="24">
        <f t="shared" ca="1" si="15"/>
        <v>117.38725367097696</v>
      </c>
      <c r="L150" s="24">
        <f t="shared" ca="1" si="15"/>
        <v>85.913859570787494</v>
      </c>
      <c r="M150" s="24">
        <f t="shared" ca="1" si="15"/>
        <v>95.270814573546502</v>
      </c>
      <c r="N150" s="24">
        <f t="shared" ca="1" si="15"/>
        <v>101.22524048439317</v>
      </c>
      <c r="O150" s="24">
        <f t="shared" ca="1" si="15"/>
        <v>71.45311093015988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57.777777777777779</v>
      </c>
      <c r="T150" s="24">
        <f ca="1">IF(L150=0,0,Agents($G$4,$G$5,L150,$G$3)/(1-$P$1))</f>
        <v>43.333333333333336</v>
      </c>
      <c r="U150" s="24">
        <f ca="1">IF(M150=0,0,Agents($G$4,$G$5,M150,$G$3)/(1-$P$1))</f>
        <v>47.777777777777779</v>
      </c>
      <c r="V150" s="24">
        <f ca="1">IF(N150=0,0,Agents($G$4,$G$5,N150,$G$3)/(1-$P$1))</f>
        <v>50</v>
      </c>
      <c r="W150" s="24">
        <f ca="1">IF(O150=0,0,Agents($G$4,$G$5,O150,$G$3)/(1-$P$1))</f>
        <v>36.666666666666664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17"/>
      <c r="C151" s="18">
        <v>5.1238975220495593E-2</v>
      </c>
      <c r="D151" s="18">
        <v>5.0893340552246889E-2</v>
      </c>
      <c r="E151" s="18">
        <v>5.1656920077972707E-2</v>
      </c>
      <c r="F151" s="18">
        <v>5.7986294148655769E-2</v>
      </c>
      <c r="G151" s="18">
        <v>5.1652892561983473E-2</v>
      </c>
      <c r="H151" s="19"/>
      <c r="J151" s="24">
        <f t="shared" ca="1" si="15"/>
        <v>0</v>
      </c>
      <c r="K151" s="24">
        <f t="shared" ca="1" si="15"/>
        <v>103.77713730332746</v>
      </c>
      <c r="L151" s="24">
        <f t="shared" ca="1" si="15"/>
        <v>79.959433659940842</v>
      </c>
      <c r="M151" s="24">
        <f t="shared" ca="1" si="15"/>
        <v>90.16702093567794</v>
      </c>
      <c r="N151" s="24">
        <f t="shared" ca="1" si="15"/>
        <v>93.569550027590324</v>
      </c>
      <c r="O151" s="24">
        <f t="shared" ca="1" si="15"/>
        <v>63.797420473357036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51.111111111111107</v>
      </c>
      <c r="T151" s="30">
        <f ca="1">IF(L151=0,0,Agents($G$4,$G$5,L151,$G$3)/(1-$P$1))</f>
        <v>40</v>
      </c>
      <c r="U151" s="30">
        <f ca="1">IF(M151=0,0,Agents($G$4,$G$5,M151,$G$3)/(1-$P$1))</f>
        <v>45.555555555555557</v>
      </c>
      <c r="V151" s="30">
        <f ca="1">IF(N151=0,0,Agents($G$4,$G$5,N151,$G$3)/(1-$P$1))</f>
        <v>46.666666666666664</v>
      </c>
      <c r="W151" s="30">
        <f ca="1">IF(O151=0,0,Agents($G$4,$G$5,O151,$G$3)/(1-$P$1))</f>
        <v>33.333333333333336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11"/>
      <c r="C152" s="12">
        <v>4.99790004199916E-2</v>
      </c>
      <c r="D152" s="12">
        <v>4.8727666486193831E-2</v>
      </c>
      <c r="E152" s="12">
        <v>4.7270955165692005E-2</v>
      </c>
      <c r="F152" s="12">
        <v>5.007907221929362E-2</v>
      </c>
      <c r="G152" s="12">
        <v>5.0275482093663913E-2</v>
      </c>
      <c r="H152" s="13"/>
      <c r="J152" s="24">
        <f t="shared" ca="1" si="15"/>
        <v>0</v>
      </c>
      <c r="K152" s="24">
        <f t="shared" ca="1" si="15"/>
        <v>101.22524048439317</v>
      </c>
      <c r="L152" s="24">
        <f t="shared" ca="1" si="15"/>
        <v>76.556904568028457</v>
      </c>
      <c r="M152" s="24">
        <f t="shared" ca="1" si="15"/>
        <v>82.511330478875095</v>
      </c>
      <c r="N152" s="24">
        <f t="shared" ca="1" si="15"/>
        <v>80.810065932918917</v>
      </c>
      <c r="O152" s="24">
        <f t="shared" ca="1" si="15"/>
        <v>62.096155927400851</v>
      </c>
      <c r="P152" s="24">
        <f t="shared" ca="1" si="15"/>
        <v>0</v>
      </c>
      <c r="R152" s="24">
        <f ca="1">IF(J152=0,0,Agents($G$4,$G$5,J152,$G$3)/(1-$P$1))</f>
        <v>0</v>
      </c>
      <c r="S152" s="24">
        <f ca="1">IF(K152=0,0,Agents($G$4,$G$5,K152,$G$3)/(1-$P$1))</f>
        <v>50</v>
      </c>
      <c r="T152" s="24">
        <f ca="1">IF(L152=0,0,Agents($G$4,$G$5,L152,$G$3)/(1-$P$1))</f>
        <v>38.888888888888886</v>
      </c>
      <c r="U152" s="24">
        <f ca="1">IF(M152=0,0,Agents($G$4,$G$5,M152,$G$3)/(1-$P$1))</f>
        <v>41.111111111111107</v>
      </c>
      <c r="V152" s="24">
        <f ca="1">IF(N152=0,0,Agents($G$4,$G$5,N152,$G$3)/(1-$P$1))</f>
        <v>41.111111111111107</v>
      </c>
      <c r="W152" s="24">
        <f ca="1">IF(O152=0,0,Agents($G$4,$G$5,O152,$G$3)/(1-$P$1))</f>
        <v>32.222222222222221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17"/>
      <c r="C153" s="18">
        <v>4.493910121797564E-2</v>
      </c>
      <c r="D153" s="18">
        <v>4.1689225771521385E-2</v>
      </c>
      <c r="E153" s="18">
        <v>3.8986354775828458E-2</v>
      </c>
      <c r="F153" s="18">
        <v>3.9536109646810751E-2</v>
      </c>
      <c r="G153" s="18">
        <v>4.1322314049586778E-2</v>
      </c>
      <c r="H153" s="19"/>
      <c r="J153" s="24">
        <f t="shared" ca="1" si="15"/>
        <v>0</v>
      </c>
      <c r="K153" s="24">
        <f t="shared" ca="1" si="15"/>
        <v>91.017653208656043</v>
      </c>
      <c r="L153" s="24">
        <f t="shared" ca="1" si="15"/>
        <v>65.498685019313228</v>
      </c>
      <c r="M153" s="24">
        <f t="shared" ca="1" si="15"/>
        <v>68.05058183824751</v>
      </c>
      <c r="N153" s="24">
        <f t="shared" ca="1" si="15"/>
        <v>63.797420473357036</v>
      </c>
      <c r="O153" s="24">
        <f t="shared" ca="1" si="15"/>
        <v>51.037936378685629</v>
      </c>
      <c r="P153" s="24">
        <f t="shared" ca="1" si="15"/>
        <v>0</v>
      </c>
      <c r="R153" s="30">
        <f ca="1">IF(J153=0,0,Agents($G$4,$G$5,J153,$G$3)/(1-$P$1))</f>
        <v>0</v>
      </c>
      <c r="S153" s="30">
        <f ca="1">IF(K153=0,0,Agents($G$4,$G$5,K153,$G$3)/(1-$P$1))</f>
        <v>45.555555555555557</v>
      </c>
      <c r="T153" s="30">
        <f ca="1">IF(L153=0,0,Agents($G$4,$G$5,L153,$G$3)/(1-$P$1))</f>
        <v>33.333333333333336</v>
      </c>
      <c r="U153" s="30">
        <f ca="1">IF(M153=0,0,Agents($G$4,$G$5,M153,$G$3)/(1-$P$1))</f>
        <v>34.444444444444443</v>
      </c>
      <c r="V153" s="30">
        <f ca="1">IF(N153=0,0,Agents($G$4,$G$5,N153,$G$3)/(1-$P$1))</f>
        <v>33.333333333333336</v>
      </c>
      <c r="W153" s="30">
        <f ca="1">IF(O153=0,0,Agents($G$4,$G$5,O153,$G$3)/(1-$P$1))</f>
        <v>26.666666666666664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11"/>
      <c r="C154" s="12">
        <v>3.107937841243175E-2</v>
      </c>
      <c r="D154" s="12">
        <v>2.490525175961018E-2</v>
      </c>
      <c r="E154" s="12">
        <v>2.9239766081871343E-2</v>
      </c>
      <c r="F154" s="12">
        <v>3.1101739588824461E-2</v>
      </c>
      <c r="G154" s="12">
        <v>2.6859504132231406E-2</v>
      </c>
      <c r="H154" s="13"/>
      <c r="J154" s="24">
        <f t="shared" ca="1" si="15"/>
        <v>0</v>
      </c>
      <c r="K154" s="24">
        <f t="shared" ca="1" si="15"/>
        <v>62.946788200378947</v>
      </c>
      <c r="L154" s="24">
        <f t="shared" ca="1" si="15"/>
        <v>39.129084556992325</v>
      </c>
      <c r="M154" s="24">
        <f t="shared" ca="1" si="15"/>
        <v>51.037936378685629</v>
      </c>
      <c r="N154" s="24">
        <f t="shared" ca="1" si="15"/>
        <v>50.18730410570754</v>
      </c>
      <c r="O154" s="24">
        <f t="shared" ca="1" si="15"/>
        <v>33.174658646145659</v>
      </c>
      <c r="P154" s="24">
        <f t="shared" ca="1" si="15"/>
        <v>0</v>
      </c>
      <c r="R154" s="24">
        <f ca="1">IF(J154=0,0,Agents($G$4,$G$5,J154,$G$3)/(1-$P$1))</f>
        <v>0</v>
      </c>
      <c r="S154" s="24">
        <f ca="1">IF(K154=0,0,Agents($G$4,$G$5,K154,$G$3)/(1-$P$1))</f>
        <v>32.222222222222221</v>
      </c>
      <c r="T154" s="24">
        <f ca="1">IF(L154=0,0,Agents($G$4,$G$5,L154,$G$3)/(1-$P$1))</f>
        <v>21.111111111111111</v>
      </c>
      <c r="U154" s="24">
        <f ca="1">IF(M154=0,0,Agents($G$4,$G$5,M154,$G$3)/(1-$P$1))</f>
        <v>26.666666666666664</v>
      </c>
      <c r="V154" s="24">
        <f ca="1">IF(N154=0,0,Agents($G$4,$G$5,N154,$G$3)/(1-$P$1))</f>
        <v>26.666666666666664</v>
      </c>
      <c r="W154" s="24">
        <f ca="1">IF(O154=0,0,Agents($G$4,$G$5,O154,$G$3)/(1-$P$1))</f>
        <v>18.888888888888889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17"/>
      <c r="C155" s="18">
        <v>2.5619487610247797E-2</v>
      </c>
      <c r="D155" s="18">
        <v>2.2198159177043854E-2</v>
      </c>
      <c r="E155" s="18">
        <v>2.2417153996101363E-2</v>
      </c>
      <c r="F155" s="18">
        <v>1.6868740115972589E-2</v>
      </c>
      <c r="G155" s="18">
        <v>2.3415977961432508E-2</v>
      </c>
      <c r="H155" s="19"/>
      <c r="J155" s="24">
        <f t="shared" ca="1" si="15"/>
        <v>0</v>
      </c>
      <c r="K155" s="24">
        <f t="shared" ca="1" si="15"/>
        <v>51.888568651663732</v>
      </c>
      <c r="L155" s="24">
        <f t="shared" ca="1" si="15"/>
        <v>34.875923192101851</v>
      </c>
      <c r="M155" s="24">
        <f t="shared" ca="1" si="15"/>
        <v>39.129084556992318</v>
      </c>
      <c r="N155" s="24">
        <f t="shared" ca="1" si="15"/>
        <v>27.220232735299007</v>
      </c>
      <c r="O155" s="24">
        <f t="shared" ca="1" si="15"/>
        <v>28.921497281255188</v>
      </c>
      <c r="P155" s="24">
        <f t="shared" ca="1" si="15"/>
        <v>0</v>
      </c>
      <c r="R155" s="30">
        <f ca="1">IF(J155=0,0,Agents($G$4,$G$5,J155,$G$3)/(1-$P$1))</f>
        <v>0</v>
      </c>
      <c r="S155" s="30">
        <f ca="1">IF(K155=0,0,Agents($G$4,$G$5,K155,$G$3)/(1-$P$1))</f>
        <v>27.777777777777779</v>
      </c>
      <c r="T155" s="30">
        <f ca="1">IF(L155=0,0,Agents($G$4,$G$5,L155,$G$3)/(1-$P$1))</f>
        <v>20</v>
      </c>
      <c r="U155" s="30">
        <f ca="1">IF(M155=0,0,Agents($G$4,$G$5,M155,$G$3)/(1-$P$1))</f>
        <v>21.111111111111111</v>
      </c>
      <c r="V155" s="30">
        <f ca="1">IF(N155=0,0,Agents($G$4,$G$5,N155,$G$3)/(1-$P$1))</f>
        <v>15.555555555555555</v>
      </c>
      <c r="W155" s="30">
        <f ca="1">IF(O155=0,0,Agents($G$4,$G$5,O155,$G$3)/(1-$P$1))</f>
        <v>16.666666666666668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11"/>
      <c r="C156" s="12">
        <v>1.8479630407391853E-2</v>
      </c>
      <c r="D156" s="12">
        <v>1.1369788846778559E-2</v>
      </c>
      <c r="E156" s="12">
        <v>1.6081871345029239E-2</v>
      </c>
      <c r="F156" s="12">
        <v>1.6341591987348445E-2</v>
      </c>
      <c r="G156" s="12">
        <v>1.2396694214876033E-2</v>
      </c>
      <c r="H156" s="13"/>
      <c r="J156" s="24">
        <f t="shared" ca="1" si="15"/>
        <v>0</v>
      </c>
      <c r="K156" s="24">
        <f t="shared" ca="1" si="15"/>
        <v>37.427820011036133</v>
      </c>
      <c r="L156" s="24">
        <f t="shared" ca="1" si="15"/>
        <v>17.863277732539974</v>
      </c>
      <c r="M156" s="24">
        <f t="shared" ca="1" si="15"/>
        <v>28.070865008277096</v>
      </c>
      <c r="N156" s="24">
        <f t="shared" ca="1" si="15"/>
        <v>26.369600462320911</v>
      </c>
      <c r="O156" s="24">
        <f t="shared" ca="1" si="15"/>
        <v>15.311380913605689</v>
      </c>
      <c r="P156" s="24">
        <f t="shared" ca="1" si="15"/>
        <v>0</v>
      </c>
      <c r="R156" s="24">
        <f ca="1">IF(J156=0,0,Agents($G$4,$G$5,J156,$G$3)/(1-$P$1))</f>
        <v>0</v>
      </c>
      <c r="S156" s="24">
        <f ca="1">IF(K156=0,0,Agents($G$4,$G$5,K156,$G$3)/(1-$P$1))</f>
        <v>21.111111111111111</v>
      </c>
      <c r="T156" s="24">
        <f ca="1">IF(L156=0,0,Agents($G$4,$G$5,L156,$G$3)/(1-$P$1))</f>
        <v>11.111111111111111</v>
      </c>
      <c r="U156" s="24">
        <f ca="1">IF(M156=0,0,Agents($G$4,$G$5,M156,$G$3)/(1-$P$1))</f>
        <v>16.666666666666668</v>
      </c>
      <c r="V156" s="24">
        <f ca="1">IF(N156=0,0,Agents($G$4,$G$5,N156,$G$3)/(1-$P$1))</f>
        <v>15.555555555555555</v>
      </c>
      <c r="W156" s="24">
        <f ca="1">IF(O156=0,0,Agents($G$4,$G$5,O156,$G$3)/(1-$P$1))</f>
        <v>10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17"/>
      <c r="C157" s="18">
        <v>1.385972280554389E-2</v>
      </c>
      <c r="D157" s="18">
        <v>1.1911207363291824E-2</v>
      </c>
      <c r="E157" s="18">
        <v>1.2670565302144249E-2</v>
      </c>
      <c r="F157" s="18">
        <v>1.107011070110701E-2</v>
      </c>
      <c r="G157" s="18">
        <v>6.8870523415977963E-3</v>
      </c>
      <c r="H157" s="19"/>
      <c r="J157" s="24">
        <f t="shared" ca="1" si="15"/>
        <v>0</v>
      </c>
      <c r="K157" s="24">
        <f t="shared" ca="1" si="15"/>
        <v>28.070865008277099</v>
      </c>
      <c r="L157" s="24">
        <f t="shared" ca="1" si="15"/>
        <v>18.713910005518066</v>
      </c>
      <c r="M157" s="24">
        <f t="shared" ca="1" si="15"/>
        <v>22.11643909743044</v>
      </c>
      <c r="N157" s="24">
        <f t="shared" ca="1" si="15"/>
        <v>17.86327773253997</v>
      </c>
      <c r="O157" s="24">
        <f t="shared" ca="1" si="15"/>
        <v>8.5063227297809387</v>
      </c>
      <c r="P157" s="24">
        <f t="shared" ca="1" si="15"/>
        <v>0</v>
      </c>
      <c r="R157" s="30">
        <f ca="1">IF(J157=0,0,Agents($G$4,$G$5,J157,$G$3)/(1-$P$1))</f>
        <v>0</v>
      </c>
      <c r="S157" s="30">
        <f ca="1">IF(K157=0,0,Agents($G$4,$G$5,K157,$G$3)/(1-$P$1))</f>
        <v>16.666666666666668</v>
      </c>
      <c r="T157" s="30">
        <f ca="1">IF(L157=0,0,Agents($G$4,$G$5,L157,$G$3)/(1-$P$1))</f>
        <v>12.222222222222221</v>
      </c>
      <c r="U157" s="30">
        <f ca="1">IF(M157=0,0,Agents($G$4,$G$5,M157,$G$3)/(1-$P$1))</f>
        <v>13.333333333333332</v>
      </c>
      <c r="V157" s="30">
        <f ca="1">IF(N157=0,0,Agents($G$4,$G$5,N157,$G$3)/(1-$P$1))</f>
        <v>11.111111111111111</v>
      </c>
      <c r="W157" s="30">
        <f ca="1">IF(O157=0,0,Agents($G$4,$G$5,O157,$G$3)/(1-$P$1))</f>
        <v>6.6666666666666661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11"/>
      <c r="C158" s="12">
        <v>1.007979840403192E-2</v>
      </c>
      <c r="D158" s="12">
        <v>8.6626962642122364E-3</v>
      </c>
      <c r="E158" s="12">
        <v>8.771929824561403E-3</v>
      </c>
      <c r="F158" s="12">
        <v>6.8529256721138639E-3</v>
      </c>
      <c r="G158" s="12">
        <v>7.575757575757576E-3</v>
      </c>
      <c r="H158" s="13"/>
      <c r="J158" s="24">
        <f t="shared" ca="1" si="15"/>
        <v>0</v>
      </c>
      <c r="K158" s="24">
        <f t="shared" ca="1" si="15"/>
        <v>20.415174551474255</v>
      </c>
      <c r="L158" s="24">
        <f t="shared" ca="1" si="15"/>
        <v>13.610116367649503</v>
      </c>
      <c r="M158" s="24">
        <f t="shared" ca="1" si="15"/>
        <v>15.311380913605689</v>
      </c>
      <c r="N158" s="24">
        <f t="shared" ca="1" si="15"/>
        <v>11.05821954871522</v>
      </c>
      <c r="O158" s="24">
        <f t="shared" ca="1" si="15"/>
        <v>9.3569550027590314</v>
      </c>
      <c r="P158" s="24">
        <f t="shared" ca="1" si="15"/>
        <v>0</v>
      </c>
      <c r="R158" s="24">
        <f ca="1">IF(J158=0,0,Agents($G$4,$G$5,J158,$G$3)/(1-$P$1))</f>
        <v>0</v>
      </c>
      <c r="S158" s="24">
        <f ca="1">IF(K158=0,0,Agents($G$4,$G$5,K158,$G$3)/(1-$P$1))</f>
        <v>12.222222222222221</v>
      </c>
      <c r="T158" s="24">
        <f ca="1">IF(L158=0,0,Agents($G$4,$G$5,L158,$G$3)/(1-$P$1))</f>
        <v>8.8888888888888893</v>
      </c>
      <c r="U158" s="24">
        <f ca="1">IF(M158=0,0,Agents($G$4,$G$5,M158,$G$3)/(1-$P$1))</f>
        <v>10</v>
      </c>
      <c r="V158" s="24">
        <f ca="1">IF(N158=0,0,Agents($G$4,$G$5,N158,$G$3)/(1-$P$1))</f>
        <v>7.7777777777777777</v>
      </c>
      <c r="W158" s="24">
        <f ca="1">IF(O158=0,0,Agents($G$4,$G$5,O158,$G$3)/(1-$P$1))</f>
        <v>6.6666666666666661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17"/>
      <c r="C159" s="18">
        <v>5.8798824023519533E-3</v>
      </c>
      <c r="D159" s="18">
        <v>4.3313481321061182E-3</v>
      </c>
      <c r="E159" s="18">
        <v>5.8479532163742687E-3</v>
      </c>
      <c r="F159" s="18">
        <v>6.3257775434897206E-3</v>
      </c>
      <c r="G159" s="18">
        <v>6.1983471074380167E-3</v>
      </c>
      <c r="H159" s="19"/>
      <c r="J159" s="24">
        <f t="shared" ca="1" si="15"/>
        <v>0</v>
      </c>
      <c r="K159" s="24">
        <f t="shared" ca="1" si="15"/>
        <v>11.908851821693315</v>
      </c>
      <c r="L159" s="24">
        <f t="shared" ca="1" si="15"/>
        <v>6.8050581838247517</v>
      </c>
      <c r="M159" s="24">
        <f t="shared" ca="1" si="15"/>
        <v>10.207587275737126</v>
      </c>
      <c r="N159" s="24">
        <f t="shared" ca="1" si="15"/>
        <v>10.207587275737128</v>
      </c>
      <c r="O159" s="24">
        <f t="shared" ca="1" si="15"/>
        <v>7.6556904568028443</v>
      </c>
      <c r="P159" s="24">
        <f t="shared" ca="1" si="15"/>
        <v>0</v>
      </c>
      <c r="R159" s="30">
        <f ca="1">IF(J159=0,0,Agents($G$4,$G$5,J159,$G$3)/(1-$P$1))</f>
        <v>0</v>
      </c>
      <c r="S159" s="30">
        <f ca="1">IF(K159=0,0,Agents($G$4,$G$5,K159,$G$3)/(1-$P$1))</f>
        <v>8.8888888888888893</v>
      </c>
      <c r="T159" s="30">
        <f ca="1">IF(L159=0,0,Agents($G$4,$G$5,L159,$G$3)/(1-$P$1))</f>
        <v>5.5555555555555554</v>
      </c>
      <c r="U159" s="30">
        <f ca="1">IF(M159=0,0,Agents($G$4,$G$5,M159,$G$3)/(1-$P$1))</f>
        <v>7.7777777777777777</v>
      </c>
      <c r="V159" s="30">
        <f ca="1">IF(N159=0,0,Agents($G$4,$G$5,N159,$G$3)/(1-$P$1))</f>
        <v>7.7777777777777777</v>
      </c>
      <c r="W159" s="30">
        <f ca="1">IF(O159=0,0,Agents($G$4,$G$5,O159,$G$3)/(1-$P$1))</f>
        <v>5.5555555555555554</v>
      </c>
      <c r="X159" s="30">
        <f ca="1">IF(P159=0,0,Agents($G$4,$G$5,P159,$G$3)/(1-$P$1))</f>
        <v>0</v>
      </c>
    </row>
    <row r="160" spans="1:24" x14ac:dyDescent="0.25">
      <c r="A160" s="9">
        <v>0.85416666666666696</v>
      </c>
      <c r="B160" s="53"/>
      <c r="C160" s="54">
        <v>2.51994960100798E-3</v>
      </c>
      <c r="D160" s="54">
        <v>2.1656740660530591E-3</v>
      </c>
      <c r="E160" s="54">
        <v>2.4366471734892786E-3</v>
      </c>
      <c r="F160" s="54">
        <v>2.635740643120717E-3</v>
      </c>
      <c r="G160" s="54">
        <v>2.7548209366391185E-3</v>
      </c>
      <c r="H160" s="55"/>
      <c r="J160" s="24">
        <f t="shared" ref="J160:P161" ca="1" si="16">B160*J$162</f>
        <v>0</v>
      </c>
      <c r="K160" s="24">
        <f t="shared" ca="1" si="16"/>
        <v>5.1037936378685638</v>
      </c>
      <c r="L160" s="24">
        <f t="shared" ca="1" si="16"/>
        <v>3.4025290919123758</v>
      </c>
      <c r="M160" s="24">
        <f t="shared" ca="1" si="16"/>
        <v>4.2531613648904694</v>
      </c>
      <c r="N160" s="24">
        <f t="shared" ca="1" si="16"/>
        <v>4.2531613648904694</v>
      </c>
      <c r="O160" s="24">
        <f t="shared" ca="1" si="16"/>
        <v>3.4025290919123754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4.4444444444444446</v>
      </c>
      <c r="T160" s="30">
        <f ca="1">IF(L160=0,0,Agents($G$4,$G$5,L160,$G$3)/(1-$P$1))</f>
        <v>3.333333333333333</v>
      </c>
      <c r="U160" s="30">
        <f ca="1">IF(M160=0,0,Agents($G$4,$G$5,M160,$G$3)/(1-$P$1))</f>
        <v>4.4444444444444446</v>
      </c>
      <c r="V160" s="30">
        <f ca="1">IF(N160=0,0,Agents($G$4,$G$5,N160,$G$3)/(1-$P$1))</f>
        <v>4.4444444444444446</v>
      </c>
      <c r="W160" s="30">
        <f ca="1">IF(O160=0,0,Agents($G$4,$G$5,O160,$G$3)/(1-$P$1))</f>
        <v>3.333333333333333</v>
      </c>
      <c r="X160" s="30">
        <f ca="1">IF(P160=0,0,Agents($G$4,$G$5,P160,$G$3)/(1-$P$1))</f>
        <v>0</v>
      </c>
    </row>
    <row r="161" spans="1:24" x14ac:dyDescent="0.25">
      <c r="A161" s="9">
        <v>0.89583333333333304</v>
      </c>
      <c r="B161" s="53"/>
      <c r="C161" s="54">
        <v>2.51994960100798E-3</v>
      </c>
      <c r="D161" s="54">
        <v>1.0828370330265296E-3</v>
      </c>
      <c r="E161" s="54">
        <v>1.4619883040935672E-3</v>
      </c>
      <c r="F161" s="54">
        <v>2.1085925144965737E-3</v>
      </c>
      <c r="G161" s="54">
        <v>1.3774104683195593E-3</v>
      </c>
      <c r="H161" s="55"/>
      <c r="J161" s="24">
        <f t="shared" ca="1" si="16"/>
        <v>0</v>
      </c>
      <c r="K161" s="24">
        <f t="shared" ca="1" si="16"/>
        <v>5.1037936378685638</v>
      </c>
      <c r="L161" s="24">
        <f t="shared" ca="1" si="16"/>
        <v>1.7012645459561879</v>
      </c>
      <c r="M161" s="24">
        <f t="shared" ca="1" si="16"/>
        <v>2.5518968189342814</v>
      </c>
      <c r="N161" s="24">
        <f t="shared" ca="1" si="16"/>
        <v>3.4025290919123758</v>
      </c>
      <c r="O161" s="24">
        <f t="shared" ca="1" si="16"/>
        <v>1.7012645459561877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4.4444444444444446</v>
      </c>
      <c r="T161" s="30">
        <f ca="1">IF(L161=0,0,Agents($G$4,$G$5,L161,$G$3)/(1-$P$1))</f>
        <v>2.2222222222222223</v>
      </c>
      <c r="U161" s="30">
        <f ca="1">IF(M161=0,0,Agents($G$4,$G$5,M161,$G$3)/(1-$P$1))</f>
        <v>3.333333333333333</v>
      </c>
      <c r="V161" s="30">
        <f ca="1">IF(N161=0,0,Agents($G$4,$G$5,N161,$G$3)/(1-$P$1))</f>
        <v>3.333333333333333</v>
      </c>
      <c r="W161" s="30">
        <f ca="1">IF(O161=0,0,Agents($G$4,$G$5,O161,$G$3)/(1-$P$1))</f>
        <v>2.2222222222222223</v>
      </c>
      <c r="X161" s="30">
        <f ca="1">IF(P161=0,0,Agents($G$4,$G$5,P161,$G$3)/(1-$P$1))</f>
        <v>0</v>
      </c>
    </row>
    <row r="162" spans="1:24" x14ac:dyDescent="0.25">
      <c r="B162" s="14"/>
      <c r="C162" s="15">
        <v>0.24727386021393707</v>
      </c>
      <c r="D162" s="15">
        <v>0.19181638799459966</v>
      </c>
      <c r="E162" s="15">
        <v>0.21310624156194827</v>
      </c>
      <c r="F162" s="15">
        <v>0.1970090352061481</v>
      </c>
      <c r="G162" s="15">
        <v>0.1507944750233669</v>
      </c>
      <c r="H162" s="16"/>
      <c r="J162" s="27">
        <f t="shared" ref="J162:P162" ca="1" si="17">$G$2*B162/SUM($B$162:$H$162)</f>
        <v>0</v>
      </c>
      <c r="K162" s="27">
        <f t="shared" ca="1" si="17"/>
        <v>2025.3554419608415</v>
      </c>
      <c r="L162" s="27">
        <f t="shared" ca="1" si="17"/>
        <v>1571.1178081905396</v>
      </c>
      <c r="M162" s="27">
        <f t="shared" ca="1" si="17"/>
        <v>1745.4974241510486</v>
      </c>
      <c r="N162" s="27">
        <f t="shared" ca="1" si="17"/>
        <v>1613.6494218394441</v>
      </c>
      <c r="O162" s="27">
        <f t="shared" ca="1" si="17"/>
        <v>1235.1180603641922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63.680555555555557</v>
      </c>
      <c r="T162" s="26">
        <f t="shared" ca="1" si="18"/>
        <v>50.624999999999993</v>
      </c>
      <c r="U162" s="26">
        <f t="shared" ca="1" si="18"/>
        <v>55.69444444444445</v>
      </c>
      <c r="V162" s="26">
        <f t="shared" ca="1" si="18"/>
        <v>51.944444444444443</v>
      </c>
      <c r="W162" s="26">
        <f t="shared" ca="1" si="18"/>
        <v>40.763888888888872</v>
      </c>
      <c r="X162" s="26">
        <f t="shared" ca="1" si="18"/>
        <v>0</v>
      </c>
    </row>
    <row r="163" spans="1:24" x14ac:dyDescent="0.25">
      <c r="R163" s="32">
        <f ca="1">SUM(R162:X162)/5</f>
        <v>52.541666666666664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11"/>
      <c r="C167" s="12">
        <v>3.3179336413271733E-2</v>
      </c>
      <c r="D167" s="12">
        <v>2.5446670276123445E-2</v>
      </c>
      <c r="E167" s="12">
        <v>2.2904483430799219E-2</v>
      </c>
      <c r="F167" s="12">
        <v>2.2667369530838165E-2</v>
      </c>
      <c r="G167" s="12">
        <v>1.9972451790633609E-2</v>
      </c>
      <c r="H167" s="13"/>
      <c r="J167" s="24">
        <f t="shared" ref="J167:P190" ca="1" si="19">B167*J$193</f>
        <v>0</v>
      </c>
      <c r="K167" s="24">
        <f t="shared" ca="1" si="19"/>
        <v>58.378993252973835</v>
      </c>
      <c r="L167" s="24">
        <f t="shared" ca="1" si="19"/>
        <v>34.731806112528744</v>
      </c>
      <c r="M167" s="24">
        <f t="shared" ca="1" si="19"/>
        <v>34.731806112528737</v>
      </c>
      <c r="N167" s="24">
        <f t="shared" ca="1" si="19"/>
        <v>31.775907719973105</v>
      </c>
      <c r="O167" s="24">
        <f t="shared" ca="1" si="19"/>
        <v>21.430263346028372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30</v>
      </c>
      <c r="T167" s="24">
        <f ca="1">IF(L167=0,0,Agents($H$4,$H$5,L167,$H$3)/(1-$P$1))</f>
        <v>20</v>
      </c>
      <c r="U167" s="24">
        <f ca="1">IF(M167=0,0,Agents($H$4,$H$5,M167,$H$3)/(1-$P$1))</f>
        <v>20</v>
      </c>
      <c r="V167" s="24">
        <f ca="1">IF(N167=0,0,Agents($H$4,$H$5,N167,$H$3)/(1-$P$1))</f>
        <v>17.777777777777779</v>
      </c>
      <c r="W167" s="24">
        <f ca="1">IF(O167=0,0,Agents($H$4,$H$5,O167,$H$3)/(1-$P$1))</f>
        <v>13.333333333333332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17"/>
      <c r="C168" s="18">
        <v>3.485930281394372E-2</v>
      </c>
      <c r="D168" s="18">
        <v>2.6529507309149974E-2</v>
      </c>
      <c r="E168" s="18">
        <v>3.2651072124756333E-2</v>
      </c>
      <c r="F168" s="18">
        <v>2.7411702688455455E-2</v>
      </c>
      <c r="G168" s="18">
        <v>2.6859504132231406E-2</v>
      </c>
      <c r="H168" s="19"/>
      <c r="J168" s="30">
        <f t="shared" ca="1" si="19"/>
        <v>0</v>
      </c>
      <c r="K168" s="30">
        <f t="shared" ca="1" si="19"/>
        <v>61.334891645529474</v>
      </c>
      <c r="L168" s="30">
        <f t="shared" ca="1" si="19"/>
        <v>36.209755308806557</v>
      </c>
      <c r="M168" s="30">
        <f t="shared" ca="1" si="19"/>
        <v>49.511298075306918</v>
      </c>
      <c r="N168" s="30">
        <f t="shared" ca="1" si="19"/>
        <v>38.426679103223286</v>
      </c>
      <c r="O168" s="30">
        <f t="shared" ca="1" si="19"/>
        <v>28.820009327417463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32.222222222222221</v>
      </c>
      <c r="T168" s="30">
        <f ca="1">IF(L168=0,0,Agents($H$4,$H$5,L168,$H$3)/(1-$P$1))</f>
        <v>20</v>
      </c>
      <c r="U168" s="30">
        <f ca="1">IF(M168=0,0,Agents($H$4,$H$5,M168,$H$3)/(1-$P$1))</f>
        <v>26.666666666666664</v>
      </c>
      <c r="V168" s="30">
        <f ca="1">IF(N168=0,0,Agents($H$4,$H$5,N168,$H$3)/(1-$P$1))</f>
        <v>21.111111111111111</v>
      </c>
      <c r="W168" s="30">
        <f ca="1">IF(O168=0,0,Agents($H$4,$H$5,O168,$H$3)/(1-$P$1))</f>
        <v>16.666666666666668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11"/>
      <c r="C169" s="12">
        <v>3.6539269214615706E-2</v>
      </c>
      <c r="D169" s="12">
        <v>5.0351922035733625E-2</v>
      </c>
      <c r="E169" s="12">
        <v>4.5808966861598438E-2</v>
      </c>
      <c r="F169" s="12">
        <v>4.1644702161307327E-2</v>
      </c>
      <c r="G169" s="12">
        <v>3.9256198347107439E-2</v>
      </c>
      <c r="H169" s="13"/>
      <c r="J169" s="24">
        <f t="shared" ca="1" si="19"/>
        <v>0</v>
      </c>
      <c r="K169" s="24">
        <f t="shared" ca="1" si="19"/>
        <v>64.290790038085106</v>
      </c>
      <c r="L169" s="24">
        <f t="shared" ca="1" si="19"/>
        <v>68.724637626918579</v>
      </c>
      <c r="M169" s="24">
        <f t="shared" ca="1" si="19"/>
        <v>69.463612225057474</v>
      </c>
      <c r="N169" s="24">
        <f t="shared" ca="1" si="19"/>
        <v>58.378993252973842</v>
      </c>
      <c r="O169" s="24">
        <f t="shared" ca="1" si="19"/>
        <v>42.121552093917835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33.333333333333336</v>
      </c>
      <c r="T169" s="24">
        <f ca="1">IF(L169=0,0,Agents($H$4,$H$5,L169,$H$3)/(1-$P$1))</f>
        <v>35.555555555555557</v>
      </c>
      <c r="U169" s="24">
        <f ca="1">IF(M169=0,0,Agents($H$4,$H$5,M169,$H$3)/(1-$P$1))</f>
        <v>35.555555555555557</v>
      </c>
      <c r="V169" s="24">
        <f ca="1">IF(N169=0,0,Agents($H$4,$H$5,N169,$H$3)/(1-$P$1))</f>
        <v>30</v>
      </c>
      <c r="W169" s="24">
        <f ca="1">IF(O169=0,0,Agents($H$4,$H$5,O169,$H$3)/(1-$P$1))</f>
        <v>23.333333333333332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17"/>
      <c r="C170" s="18">
        <v>4.4519109617807646E-2</v>
      </c>
      <c r="D170" s="18">
        <v>5.7390362750406064E-2</v>
      </c>
      <c r="E170" s="18">
        <v>4.9220272904483428E-2</v>
      </c>
      <c r="F170" s="18">
        <v>5.3769109119662623E-2</v>
      </c>
      <c r="G170" s="18">
        <v>5.0964187327823693E-2</v>
      </c>
      <c r="H170" s="19"/>
      <c r="J170" s="30">
        <f t="shared" ca="1" si="19"/>
        <v>0</v>
      </c>
      <c r="K170" s="30">
        <f t="shared" ca="1" si="19"/>
        <v>78.331307402724391</v>
      </c>
      <c r="L170" s="30">
        <f t="shared" ca="1" si="19"/>
        <v>78.331307402724391</v>
      </c>
      <c r="M170" s="30">
        <f t="shared" ca="1" si="19"/>
        <v>74.636434412029828</v>
      </c>
      <c r="N170" s="30">
        <f t="shared" ca="1" si="19"/>
        <v>75.375409010168752</v>
      </c>
      <c r="O170" s="30">
        <f t="shared" ca="1" si="19"/>
        <v>54.684120262279293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40</v>
      </c>
      <c r="T170" s="30">
        <f ca="1">IF(L170=0,0,Agents($H$4,$H$5,L170,$H$3)/(1-$P$1))</f>
        <v>40</v>
      </c>
      <c r="U170" s="30">
        <f ca="1">IF(M170=0,0,Agents($H$4,$H$5,M170,$H$3)/(1-$P$1))</f>
        <v>37.777777777777779</v>
      </c>
      <c r="V170" s="30">
        <f ca="1">IF(N170=0,0,Agents($H$4,$H$5,N170,$H$3)/(1-$P$1))</f>
        <v>37.777777777777779</v>
      </c>
      <c r="W170" s="30">
        <f ca="1">IF(O170=0,0,Agents($H$4,$H$5,O170,$H$3)/(1-$P$1))</f>
        <v>28.888888888888889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11"/>
      <c r="C171" s="12">
        <v>5.1238975220495593E-2</v>
      </c>
      <c r="D171" s="12">
        <v>5.6848944233892799E-2</v>
      </c>
      <c r="E171" s="12">
        <v>5.8479532163742687E-2</v>
      </c>
      <c r="F171" s="12">
        <v>4.797047970479705E-2</v>
      </c>
      <c r="G171" s="12">
        <v>4.9586776859504134E-2</v>
      </c>
      <c r="H171" s="13"/>
      <c r="J171" s="24">
        <f t="shared" ca="1" si="19"/>
        <v>0</v>
      </c>
      <c r="K171" s="24">
        <f t="shared" ca="1" si="19"/>
        <v>90.154900972946947</v>
      </c>
      <c r="L171" s="24">
        <f t="shared" ca="1" si="19"/>
        <v>77.592332804585482</v>
      </c>
      <c r="M171" s="24">
        <f t="shared" ca="1" si="19"/>
        <v>88.676951776669114</v>
      </c>
      <c r="N171" s="24">
        <f t="shared" ca="1" si="19"/>
        <v>67.246688430640759</v>
      </c>
      <c r="O171" s="24">
        <f t="shared" ca="1" si="19"/>
        <v>53.206171066001474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44.444444444444443</v>
      </c>
      <c r="T171" s="24">
        <f ca="1">IF(L171=0,0,Agents($H$4,$H$5,L171,$H$3)/(1-$P$1))</f>
        <v>38.888888888888886</v>
      </c>
      <c r="U171" s="24">
        <f ca="1">IF(M171=0,0,Agents($H$4,$H$5,M171,$H$3)/(1-$P$1))</f>
        <v>44.444444444444443</v>
      </c>
      <c r="V171" s="24">
        <f ca="1">IF(N171=0,0,Agents($H$4,$H$5,N171,$H$3)/(1-$P$1))</f>
        <v>34.444444444444443</v>
      </c>
      <c r="W171" s="24">
        <f ca="1">IF(O171=0,0,Agents($H$4,$H$5,O171,$H$3)/(1-$P$1))</f>
        <v>27.777777777777779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17"/>
      <c r="C172" s="18">
        <v>5.291894162116758E-2</v>
      </c>
      <c r="D172" s="18">
        <v>5.7390362750406064E-2</v>
      </c>
      <c r="E172" s="18">
        <v>6.38401559454191E-2</v>
      </c>
      <c r="F172" s="18">
        <v>5.7459146020031632E-2</v>
      </c>
      <c r="G172" s="18">
        <v>6.4738292011019286E-2</v>
      </c>
      <c r="H172" s="19"/>
      <c r="J172" s="30">
        <f t="shared" ca="1" si="19"/>
        <v>0</v>
      </c>
      <c r="K172" s="30">
        <f t="shared" ca="1" si="19"/>
        <v>93.110799365502587</v>
      </c>
      <c r="L172" s="30">
        <f t="shared" ca="1" si="19"/>
        <v>78.331307402724391</v>
      </c>
      <c r="M172" s="30">
        <f t="shared" ca="1" si="19"/>
        <v>96.805672356197107</v>
      </c>
      <c r="N172" s="30">
        <f t="shared" ca="1" si="19"/>
        <v>80.548231197141135</v>
      </c>
      <c r="O172" s="30">
        <f t="shared" ca="1" si="19"/>
        <v>69.463612225057474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46.666666666666664</v>
      </c>
      <c r="T172" s="30">
        <f ca="1">IF(L172=0,0,Agents($H$4,$H$5,L172,$H$3)/(1-$P$1))</f>
        <v>40</v>
      </c>
      <c r="U172" s="30">
        <f ca="1">IF(M172=0,0,Agents($H$4,$H$5,M172,$H$3)/(1-$P$1))</f>
        <v>47.777777777777779</v>
      </c>
      <c r="V172" s="30">
        <f ca="1">IF(N172=0,0,Agents($H$4,$H$5,N172,$H$3)/(1-$P$1))</f>
        <v>41.111111111111107</v>
      </c>
      <c r="W172" s="30">
        <f ca="1">IF(O172=0,0,Agents($H$4,$H$5,O172,$H$3)/(1-$P$1))</f>
        <v>35.555555555555557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11"/>
      <c r="C173" s="12">
        <v>5.501889962200756E-2</v>
      </c>
      <c r="D173" s="12">
        <v>6.6053059014618304E-2</v>
      </c>
      <c r="E173" s="12">
        <v>6.7738791423001946E-2</v>
      </c>
      <c r="F173" s="12">
        <v>6.3784923563521348E-2</v>
      </c>
      <c r="G173" s="12">
        <v>5.8539944903581269E-2</v>
      </c>
      <c r="H173" s="13"/>
      <c r="J173" s="24">
        <f t="shared" ca="1" si="19"/>
        <v>0</v>
      </c>
      <c r="K173" s="24">
        <f t="shared" ca="1" si="19"/>
        <v>96.805672356197121</v>
      </c>
      <c r="L173" s="24">
        <f t="shared" ca="1" si="19"/>
        <v>90.154900972946947</v>
      </c>
      <c r="M173" s="24">
        <f t="shared" ca="1" si="19"/>
        <v>102.71746914130838</v>
      </c>
      <c r="N173" s="24">
        <f t="shared" ca="1" si="19"/>
        <v>89.415926374808038</v>
      </c>
      <c r="O173" s="24">
        <f t="shared" ca="1" si="19"/>
        <v>62.812840841807294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47.777777777777779</v>
      </c>
      <c r="T173" s="24">
        <f ca="1">IF(L173=0,0,Agents($H$4,$H$5,L173,$H$3)/(1-$P$1))</f>
        <v>44.444444444444443</v>
      </c>
      <c r="U173" s="24">
        <f ca="1">IF(M173=0,0,Agents($H$4,$H$5,M173,$H$3)/(1-$P$1))</f>
        <v>51.111111111111107</v>
      </c>
      <c r="V173" s="24">
        <f ca="1">IF(N173=0,0,Agents($H$4,$H$5,N173,$H$3)/(1-$P$1))</f>
        <v>44.444444444444443</v>
      </c>
      <c r="W173" s="24">
        <f ca="1">IF(O173=0,0,Agents($H$4,$H$5,O173,$H$3)/(1-$P$1))</f>
        <v>32.222222222222221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17"/>
      <c r="C174" s="18">
        <v>5.1658966820663586E-2</v>
      </c>
      <c r="D174" s="18">
        <v>5.8473199783432593E-2</v>
      </c>
      <c r="E174" s="18">
        <v>6.1403508771929821E-2</v>
      </c>
      <c r="F174" s="18">
        <v>5.7459146020031632E-2</v>
      </c>
      <c r="G174" s="18">
        <v>5.647382920110193E-2</v>
      </c>
      <c r="H174" s="19"/>
      <c r="J174" s="30">
        <f t="shared" ca="1" si="19"/>
        <v>0</v>
      </c>
      <c r="K174" s="30">
        <f t="shared" ca="1" si="19"/>
        <v>90.893875571085857</v>
      </c>
      <c r="L174" s="30">
        <f t="shared" ca="1" si="19"/>
        <v>79.809256599002211</v>
      </c>
      <c r="M174" s="30">
        <f t="shared" ca="1" si="19"/>
        <v>93.110799365502558</v>
      </c>
      <c r="N174" s="30">
        <f t="shared" ca="1" si="19"/>
        <v>80.548231197141135</v>
      </c>
      <c r="O174" s="30">
        <f t="shared" ca="1" si="19"/>
        <v>60.595917047390564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45.555555555555557</v>
      </c>
      <c r="T174" s="30">
        <f ca="1">IF(L174=0,0,Agents($H$4,$H$5,L174,$H$3)/(1-$P$1))</f>
        <v>40</v>
      </c>
      <c r="U174" s="30">
        <f ca="1">IF(M174=0,0,Agents($H$4,$H$5,M174,$H$3)/(1-$P$1))</f>
        <v>46.666666666666664</v>
      </c>
      <c r="V174" s="30">
        <f ca="1">IF(N174=0,0,Agents($H$4,$H$5,N174,$H$3)/(1-$P$1))</f>
        <v>41.111111111111107</v>
      </c>
      <c r="W174" s="30">
        <f ca="1">IF(O174=0,0,Agents($H$4,$H$5,O174,$H$3)/(1-$P$1))</f>
        <v>31.111111111111111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11"/>
      <c r="C175" s="12">
        <v>5.249895002099958E-2</v>
      </c>
      <c r="D175" s="12">
        <v>5.0893340552246889E-2</v>
      </c>
      <c r="E175" s="12">
        <v>4.7758284600389861E-2</v>
      </c>
      <c r="F175" s="12">
        <v>5.9040590405904057E-2</v>
      </c>
      <c r="G175" s="12">
        <v>5.9917355371900828E-2</v>
      </c>
      <c r="H175" s="13"/>
      <c r="J175" s="24">
        <f t="shared" ca="1" si="19"/>
        <v>0</v>
      </c>
      <c r="K175" s="24">
        <f t="shared" ca="1" si="19"/>
        <v>92.371824767363677</v>
      </c>
      <c r="L175" s="24">
        <f t="shared" ca="1" si="19"/>
        <v>69.463612225057489</v>
      </c>
      <c r="M175" s="24">
        <f t="shared" ca="1" si="19"/>
        <v>72.419510617613099</v>
      </c>
      <c r="N175" s="24">
        <f t="shared" ca="1" si="19"/>
        <v>82.76515499155785</v>
      </c>
      <c r="O175" s="24">
        <f t="shared" ca="1" si="19"/>
        <v>64.290790038085106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45.555555555555557</v>
      </c>
      <c r="T175" s="24">
        <f ca="1">IF(L175=0,0,Agents($H$4,$H$5,L175,$H$3)/(1-$P$1))</f>
        <v>35.555555555555557</v>
      </c>
      <c r="U175" s="24">
        <f ca="1">IF(M175=0,0,Agents($H$4,$H$5,M175,$H$3)/(1-$P$1))</f>
        <v>36.666666666666664</v>
      </c>
      <c r="V175" s="24">
        <f ca="1">IF(N175=0,0,Agents($H$4,$H$5,N175,$H$3)/(1-$P$1))</f>
        <v>41.111111111111107</v>
      </c>
      <c r="W175" s="24">
        <f ca="1">IF(O175=0,0,Agents($H$4,$H$5,O175,$H$3)/(1-$P$1))</f>
        <v>33.333333333333336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17"/>
      <c r="C176" s="18">
        <v>5.3758924821503573E-2</v>
      </c>
      <c r="D176" s="18">
        <v>5.1976177585273418E-2</v>
      </c>
      <c r="E176" s="18">
        <v>4.4834307992202727E-2</v>
      </c>
      <c r="F176" s="18">
        <v>5.4823405376910911E-2</v>
      </c>
      <c r="G176" s="18">
        <v>5.3030303030303032E-2</v>
      </c>
      <c r="H176" s="19"/>
      <c r="J176" s="30">
        <f t="shared" ca="1" si="19"/>
        <v>0</v>
      </c>
      <c r="K176" s="30">
        <f t="shared" ca="1" si="19"/>
        <v>94.588748561780406</v>
      </c>
      <c r="L176" s="30">
        <f t="shared" ca="1" si="19"/>
        <v>70.941561421335308</v>
      </c>
      <c r="M176" s="30">
        <f t="shared" ca="1" si="19"/>
        <v>67.985663028779655</v>
      </c>
      <c r="N176" s="30">
        <f t="shared" ca="1" si="19"/>
        <v>76.853358206446572</v>
      </c>
      <c r="O176" s="30">
        <f t="shared" ca="1" si="19"/>
        <v>56.901044056696023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46.666666666666664</v>
      </c>
      <c r="T176" s="30">
        <f ca="1">IF(L176=0,0,Agents($H$4,$H$5,L176,$H$3)/(1-$P$1))</f>
        <v>36.666666666666664</v>
      </c>
      <c r="U176" s="30">
        <f ca="1">IF(M176=0,0,Agents($H$4,$H$5,M176,$H$3)/(1-$P$1))</f>
        <v>34.444444444444443</v>
      </c>
      <c r="V176" s="30">
        <f ca="1">IF(N176=0,0,Agents($H$4,$H$5,N176,$H$3)/(1-$P$1))</f>
        <v>38.888888888888886</v>
      </c>
      <c r="W176" s="30">
        <f ca="1">IF(O176=0,0,Agents($H$4,$H$5,O176,$H$3)/(1-$P$1))</f>
        <v>30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11"/>
      <c r="C177" s="12">
        <v>5.1658966820663586E-2</v>
      </c>
      <c r="D177" s="12">
        <v>5.4683270167839741E-2</v>
      </c>
      <c r="E177" s="12">
        <v>5.1656920077972707E-2</v>
      </c>
      <c r="F177" s="12">
        <v>4.533473906167633E-2</v>
      </c>
      <c r="G177" s="12">
        <v>5.3030303030303032E-2</v>
      </c>
      <c r="H177" s="13"/>
      <c r="J177" s="24">
        <f t="shared" ca="1" si="19"/>
        <v>0</v>
      </c>
      <c r="K177" s="24">
        <f t="shared" ca="1" si="19"/>
        <v>90.893875571085857</v>
      </c>
      <c r="L177" s="24">
        <f t="shared" ca="1" si="19"/>
        <v>74.636434412029843</v>
      </c>
      <c r="M177" s="24">
        <f t="shared" ca="1" si="19"/>
        <v>78.331307402724377</v>
      </c>
      <c r="N177" s="24">
        <f t="shared" ca="1" si="19"/>
        <v>63.551815439946211</v>
      </c>
      <c r="O177" s="24">
        <f t="shared" ca="1" si="19"/>
        <v>56.901044056696023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45.555555555555557</v>
      </c>
      <c r="T177" s="24">
        <f ca="1">IF(L177=0,0,Agents($H$4,$H$5,L177,$H$3)/(1-$P$1))</f>
        <v>37.777777777777779</v>
      </c>
      <c r="U177" s="24">
        <f ca="1">IF(M177=0,0,Agents($H$4,$H$5,M177,$H$3)/(1-$P$1))</f>
        <v>40</v>
      </c>
      <c r="V177" s="24">
        <f ca="1">IF(N177=0,0,Agents($H$4,$H$5,N177,$H$3)/(1-$P$1))</f>
        <v>33.333333333333336</v>
      </c>
      <c r="W177" s="24">
        <f ca="1">IF(O177=0,0,Agents($H$4,$H$5,O177,$H$3)/(1-$P$1))</f>
        <v>30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17"/>
      <c r="C178" s="18">
        <v>5.4598908021839566E-2</v>
      </c>
      <c r="D178" s="18">
        <v>5.6307525717379535E-2</v>
      </c>
      <c r="E178" s="18">
        <v>5.7504873294346975E-2</v>
      </c>
      <c r="F178" s="18">
        <v>4.9551924090669476E-2</v>
      </c>
      <c r="G178" s="18">
        <v>5.7851239669421489E-2</v>
      </c>
      <c r="H178" s="19"/>
      <c r="J178" s="30">
        <f t="shared" ca="1" si="19"/>
        <v>0</v>
      </c>
      <c r="K178" s="30">
        <f t="shared" ca="1" si="19"/>
        <v>96.066697758058226</v>
      </c>
      <c r="L178" s="30">
        <f t="shared" ca="1" si="19"/>
        <v>76.853358206446572</v>
      </c>
      <c r="M178" s="30">
        <f t="shared" ca="1" si="19"/>
        <v>87.199002580391294</v>
      </c>
      <c r="N178" s="30">
        <f t="shared" ca="1" si="19"/>
        <v>69.463612225057489</v>
      </c>
      <c r="O178" s="30">
        <f t="shared" ca="1" si="19"/>
        <v>62.073866243668384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47.777777777777779</v>
      </c>
      <c r="T178" s="30">
        <f ca="1">IF(L178=0,0,Agents($H$4,$H$5,L178,$H$3)/(1-$P$1))</f>
        <v>38.888888888888886</v>
      </c>
      <c r="U178" s="30">
        <f ca="1">IF(M178=0,0,Agents($H$4,$H$5,M178,$H$3)/(1-$P$1))</f>
        <v>43.333333333333336</v>
      </c>
      <c r="V178" s="30">
        <f ca="1">IF(N178=0,0,Agents($H$4,$H$5,N178,$H$3)/(1-$P$1))</f>
        <v>35.555555555555557</v>
      </c>
      <c r="W178" s="30">
        <f ca="1">IF(O178=0,0,Agents($H$4,$H$5,O178,$H$3)/(1-$P$1))</f>
        <v>32.222222222222221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11"/>
      <c r="C179" s="12">
        <v>5.4598908021839566E-2</v>
      </c>
      <c r="D179" s="12">
        <v>5.3059014618299948E-2</v>
      </c>
      <c r="E179" s="12">
        <v>5.4093567251461985E-2</v>
      </c>
      <c r="F179" s="12">
        <v>5.6931997891407488E-2</v>
      </c>
      <c r="G179" s="12">
        <v>6.5426997245179058E-2</v>
      </c>
      <c r="H179" s="13"/>
      <c r="J179" s="24">
        <f t="shared" ca="1" si="19"/>
        <v>0</v>
      </c>
      <c r="K179" s="24">
        <f t="shared" ca="1" si="19"/>
        <v>96.066697758058226</v>
      </c>
      <c r="L179" s="24">
        <f t="shared" ca="1" si="19"/>
        <v>72.419510617613113</v>
      </c>
      <c r="M179" s="24">
        <f t="shared" ca="1" si="19"/>
        <v>82.026180393418926</v>
      </c>
      <c r="N179" s="24">
        <f t="shared" ca="1" si="19"/>
        <v>79.809256599002225</v>
      </c>
      <c r="O179" s="24">
        <f t="shared" ca="1" si="19"/>
        <v>70.202586823196384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47.777777777777779</v>
      </c>
      <c r="T179" s="24">
        <f ca="1">IF(L179=0,0,Agents($H$4,$H$5,L179,$H$3)/(1-$P$1))</f>
        <v>36.666666666666664</v>
      </c>
      <c r="U179" s="24">
        <f ca="1">IF(M179=0,0,Agents($H$4,$H$5,M179,$H$3)/(1-$P$1))</f>
        <v>41.111111111111107</v>
      </c>
      <c r="V179" s="24">
        <f ca="1">IF(N179=0,0,Agents($H$4,$H$5,N179,$H$3)/(1-$P$1))</f>
        <v>40</v>
      </c>
      <c r="W179" s="24">
        <f ca="1">IF(O179=0,0,Agents($H$4,$H$5,O179,$H$3)/(1-$P$1))</f>
        <v>35.555555555555557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17"/>
      <c r="C180" s="18">
        <v>5.8798824023519533E-2</v>
      </c>
      <c r="D180" s="18">
        <v>5.1976177585273418E-2</v>
      </c>
      <c r="E180" s="18">
        <v>5.0682261208576995E-2</v>
      </c>
      <c r="F180" s="18">
        <v>5.8513442277279913E-2</v>
      </c>
      <c r="G180" s="18">
        <v>5.578512396694215E-2</v>
      </c>
      <c r="H180" s="19"/>
      <c r="J180" s="30">
        <f t="shared" ca="1" si="19"/>
        <v>0</v>
      </c>
      <c r="K180" s="30">
        <f t="shared" ca="1" si="19"/>
        <v>103.45644373944732</v>
      </c>
      <c r="L180" s="30">
        <f t="shared" ca="1" si="19"/>
        <v>70.941561421335308</v>
      </c>
      <c r="M180" s="30">
        <f t="shared" ca="1" si="19"/>
        <v>76.853358206446558</v>
      </c>
      <c r="N180" s="30">
        <f t="shared" ca="1" si="19"/>
        <v>82.02618039341894</v>
      </c>
      <c r="O180" s="30">
        <f t="shared" ca="1" si="19"/>
        <v>59.856942449251655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51.111111111111107</v>
      </c>
      <c r="T180" s="30">
        <f ca="1">IF(L180=0,0,Agents($H$4,$H$5,L180,$H$3)/(1-$P$1))</f>
        <v>36.666666666666664</v>
      </c>
      <c r="U180" s="30">
        <f ca="1">IF(M180=0,0,Agents($H$4,$H$5,M180,$H$3)/(1-$P$1))</f>
        <v>38.888888888888886</v>
      </c>
      <c r="V180" s="30">
        <f ca="1">IF(N180=0,0,Agents($H$4,$H$5,N180,$H$3)/(1-$P$1))</f>
        <v>41.111111111111107</v>
      </c>
      <c r="W180" s="30">
        <f ca="1">IF(O180=0,0,Agents($H$4,$H$5,O180,$H$3)/(1-$P$1))</f>
        <v>31.111111111111111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11"/>
      <c r="C181" s="12">
        <v>5.795884082318354E-2</v>
      </c>
      <c r="D181" s="12">
        <v>5.4683270167839741E-2</v>
      </c>
      <c r="E181" s="12">
        <v>5.4580896686159841E-2</v>
      </c>
      <c r="F181" s="12">
        <v>6.273062730627306E-2</v>
      </c>
      <c r="G181" s="12">
        <v>5.7851239669421489E-2</v>
      </c>
      <c r="H181" s="13"/>
      <c r="J181" s="24">
        <f t="shared" ca="1" si="19"/>
        <v>0</v>
      </c>
      <c r="K181" s="24">
        <f t="shared" ca="1" si="19"/>
        <v>101.9784945431695</v>
      </c>
      <c r="L181" s="24">
        <f t="shared" ca="1" si="19"/>
        <v>74.636434412029843</v>
      </c>
      <c r="M181" s="24">
        <f t="shared" ca="1" si="19"/>
        <v>82.765154991557836</v>
      </c>
      <c r="N181" s="24">
        <f t="shared" ca="1" si="19"/>
        <v>87.937977178530218</v>
      </c>
      <c r="O181" s="24">
        <f t="shared" ca="1" si="19"/>
        <v>62.073866243668384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50</v>
      </c>
      <c r="T181" s="24">
        <f ca="1">IF(L181=0,0,Agents($H$4,$H$5,L181,$H$3)/(1-$P$1))</f>
        <v>37.777777777777779</v>
      </c>
      <c r="U181" s="24">
        <f ca="1">IF(M181=0,0,Agents($H$4,$H$5,M181,$H$3)/(1-$P$1))</f>
        <v>41.111111111111107</v>
      </c>
      <c r="V181" s="24">
        <f ca="1">IF(N181=0,0,Agents($H$4,$H$5,N181,$H$3)/(1-$P$1))</f>
        <v>44.444444444444443</v>
      </c>
      <c r="W181" s="24">
        <f ca="1">IF(O181=0,0,Agents($H$4,$H$5,O181,$H$3)/(1-$P$1))</f>
        <v>32.222222222222221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17"/>
      <c r="C182" s="18">
        <v>5.1238975220495593E-2</v>
      </c>
      <c r="D182" s="18">
        <v>5.0893340552246889E-2</v>
      </c>
      <c r="E182" s="18">
        <v>5.1656920077972707E-2</v>
      </c>
      <c r="F182" s="18">
        <v>5.7986294148655769E-2</v>
      </c>
      <c r="G182" s="18">
        <v>5.1652892561983473E-2</v>
      </c>
      <c r="H182" s="19"/>
      <c r="J182" s="30">
        <f t="shared" ca="1" si="19"/>
        <v>0</v>
      </c>
      <c r="K182" s="30">
        <f t="shared" ca="1" si="19"/>
        <v>90.154900972946947</v>
      </c>
      <c r="L182" s="30">
        <f t="shared" ca="1" si="19"/>
        <v>69.463612225057489</v>
      </c>
      <c r="M182" s="30">
        <f t="shared" ca="1" si="19"/>
        <v>78.331307402724377</v>
      </c>
      <c r="N182" s="30">
        <f t="shared" ca="1" si="19"/>
        <v>81.28720579528003</v>
      </c>
      <c r="O182" s="30">
        <f t="shared" ca="1" si="19"/>
        <v>55.423094860418203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44.444444444444443</v>
      </c>
      <c r="T182" s="30">
        <f ca="1">IF(L182=0,0,Agents($H$4,$H$5,L182,$H$3)/(1-$P$1))</f>
        <v>35.555555555555557</v>
      </c>
      <c r="U182" s="30">
        <f ca="1">IF(M182=0,0,Agents($H$4,$H$5,M182,$H$3)/(1-$P$1))</f>
        <v>40</v>
      </c>
      <c r="V182" s="30">
        <f ca="1">IF(N182=0,0,Agents($H$4,$H$5,N182,$H$3)/(1-$P$1))</f>
        <v>41.111111111111107</v>
      </c>
      <c r="W182" s="30">
        <f ca="1">IF(O182=0,0,Agents($H$4,$H$5,O182,$H$3)/(1-$P$1))</f>
        <v>28.888888888888889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11"/>
      <c r="C183" s="12">
        <v>4.99790004199916E-2</v>
      </c>
      <c r="D183" s="12">
        <v>4.8727666486193831E-2</v>
      </c>
      <c r="E183" s="12">
        <v>4.7270955165692005E-2</v>
      </c>
      <c r="F183" s="12">
        <v>5.007907221929362E-2</v>
      </c>
      <c r="G183" s="12">
        <v>5.0275482093663913E-2</v>
      </c>
      <c r="H183" s="13"/>
      <c r="J183" s="24">
        <f t="shared" ca="1" si="19"/>
        <v>0</v>
      </c>
      <c r="K183" s="24">
        <f t="shared" ca="1" si="19"/>
        <v>87.937977178530218</v>
      </c>
      <c r="L183" s="24">
        <f t="shared" ca="1" si="19"/>
        <v>66.50771383250185</v>
      </c>
      <c r="M183" s="24">
        <f t="shared" ca="1" si="19"/>
        <v>71.680536019474204</v>
      </c>
      <c r="N183" s="24">
        <f t="shared" ca="1" si="19"/>
        <v>70.202586823196398</v>
      </c>
      <c r="O183" s="24">
        <f t="shared" ca="1" si="19"/>
        <v>53.945145664140384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44.444444444444443</v>
      </c>
      <c r="T183" s="24">
        <f ca="1">IF(L183=0,0,Agents($H$4,$H$5,L183,$H$3)/(1-$P$1))</f>
        <v>34.444444444444443</v>
      </c>
      <c r="U183" s="24">
        <f ca="1">IF(M183=0,0,Agents($H$4,$H$5,M183,$H$3)/(1-$P$1))</f>
        <v>36.666666666666664</v>
      </c>
      <c r="V183" s="24">
        <f ca="1">IF(N183=0,0,Agents($H$4,$H$5,N183,$H$3)/(1-$P$1))</f>
        <v>35.555555555555557</v>
      </c>
      <c r="W183" s="24">
        <f ca="1">IF(O183=0,0,Agents($H$4,$H$5,O183,$H$3)/(1-$P$1))</f>
        <v>28.888888888888889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17"/>
      <c r="C184" s="18">
        <v>4.493910121797564E-2</v>
      </c>
      <c r="D184" s="18">
        <v>4.1689225771521385E-2</v>
      </c>
      <c r="E184" s="18">
        <v>3.8986354775828458E-2</v>
      </c>
      <c r="F184" s="18">
        <v>3.9536109646810751E-2</v>
      </c>
      <c r="G184" s="18">
        <v>4.1322314049586778E-2</v>
      </c>
      <c r="H184" s="19"/>
      <c r="J184" s="30">
        <f t="shared" ca="1" si="19"/>
        <v>0</v>
      </c>
      <c r="K184" s="30">
        <f t="shared" ca="1" si="19"/>
        <v>79.070282000863301</v>
      </c>
      <c r="L184" s="30">
        <f t="shared" ca="1" si="19"/>
        <v>56.901044056696023</v>
      </c>
      <c r="M184" s="30">
        <f t="shared" ca="1" si="19"/>
        <v>59.117967851112738</v>
      </c>
      <c r="N184" s="30">
        <f t="shared" ca="1" si="19"/>
        <v>55.423094860418203</v>
      </c>
      <c r="O184" s="30">
        <f t="shared" ca="1" si="19"/>
        <v>44.338475888334564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40</v>
      </c>
      <c r="T184" s="30">
        <f ca="1">IF(L184=0,0,Agents($H$4,$H$5,L184,$H$3)/(1-$P$1))</f>
        <v>30</v>
      </c>
      <c r="U184" s="30">
        <f ca="1">IF(M184=0,0,Agents($H$4,$H$5,M184,$H$3)/(1-$P$1))</f>
        <v>31.111111111111111</v>
      </c>
      <c r="V184" s="30">
        <f ca="1">IF(N184=0,0,Agents($H$4,$H$5,N184,$H$3)/(1-$P$1))</f>
        <v>28.888888888888889</v>
      </c>
      <c r="W184" s="30">
        <f ca="1">IF(O184=0,0,Agents($H$4,$H$5,O184,$H$3)/(1-$P$1))</f>
        <v>24.444444444444443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11"/>
      <c r="C185" s="12">
        <v>3.107937841243175E-2</v>
      </c>
      <c r="D185" s="12">
        <v>2.490525175961018E-2</v>
      </c>
      <c r="E185" s="12">
        <v>2.9239766081871343E-2</v>
      </c>
      <c r="F185" s="12">
        <v>3.1101739588824461E-2</v>
      </c>
      <c r="G185" s="12">
        <v>2.6859504132231406E-2</v>
      </c>
      <c r="H185" s="13"/>
      <c r="J185" s="24">
        <f t="shared" ca="1" si="19"/>
        <v>0</v>
      </c>
      <c r="K185" s="24">
        <f t="shared" ca="1" si="19"/>
        <v>54.684120262279293</v>
      </c>
      <c r="L185" s="24">
        <f t="shared" ca="1" si="19"/>
        <v>33.992831514389835</v>
      </c>
      <c r="M185" s="24">
        <f t="shared" ca="1" si="19"/>
        <v>44.338475888334557</v>
      </c>
      <c r="N185" s="24">
        <f t="shared" ca="1" si="19"/>
        <v>43.599501290195654</v>
      </c>
      <c r="O185" s="24">
        <f t="shared" ca="1" si="19"/>
        <v>28.820009327417463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28.888888888888889</v>
      </c>
      <c r="T185" s="24">
        <f ca="1">IF(L185=0,0,Agents($H$4,$H$5,L185,$H$3)/(1-$P$1))</f>
        <v>18.888888888888889</v>
      </c>
      <c r="U185" s="24">
        <f ca="1">IF(M185=0,0,Agents($H$4,$H$5,M185,$H$3)/(1-$P$1))</f>
        <v>24.444444444444443</v>
      </c>
      <c r="V185" s="24">
        <f ca="1">IF(N185=0,0,Agents($H$4,$H$5,N185,$H$3)/(1-$P$1))</f>
        <v>23.333333333333332</v>
      </c>
      <c r="W185" s="24">
        <f ca="1">IF(O185=0,0,Agents($H$4,$H$5,O185,$H$3)/(1-$P$1))</f>
        <v>16.666666666666668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17"/>
      <c r="C186" s="18">
        <v>2.5619487610247797E-2</v>
      </c>
      <c r="D186" s="18">
        <v>2.2198159177043854E-2</v>
      </c>
      <c r="E186" s="18">
        <v>2.2417153996101363E-2</v>
      </c>
      <c r="F186" s="18">
        <v>1.6868740115972589E-2</v>
      </c>
      <c r="G186" s="18">
        <v>2.3415977961432508E-2</v>
      </c>
      <c r="H186" s="19"/>
      <c r="J186" s="30">
        <f t="shared" ca="1" si="19"/>
        <v>0</v>
      </c>
      <c r="K186" s="30">
        <f t="shared" ca="1" si="19"/>
        <v>45.077450486473474</v>
      </c>
      <c r="L186" s="30">
        <f t="shared" ca="1" si="19"/>
        <v>30.297958523695282</v>
      </c>
      <c r="M186" s="30">
        <f t="shared" ca="1" si="19"/>
        <v>33.992831514389827</v>
      </c>
      <c r="N186" s="30">
        <f t="shared" ca="1" si="19"/>
        <v>23.647187140445102</v>
      </c>
      <c r="O186" s="30">
        <f t="shared" ca="1" si="19"/>
        <v>25.125136336722917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24.444444444444443</v>
      </c>
      <c r="T186" s="30">
        <f ca="1">IF(L186=0,0,Agents($H$4,$H$5,L186,$H$3)/(1-$P$1))</f>
        <v>17.777777777777779</v>
      </c>
      <c r="U186" s="30">
        <f ca="1">IF(M186=0,0,Agents($H$4,$H$5,M186,$H$3)/(1-$P$1))</f>
        <v>18.888888888888889</v>
      </c>
      <c r="V186" s="30">
        <f ca="1">IF(N186=0,0,Agents($H$4,$H$5,N186,$H$3)/(1-$P$1))</f>
        <v>14.444444444444445</v>
      </c>
      <c r="W186" s="30">
        <f ca="1">IF(O186=0,0,Agents($H$4,$H$5,O186,$H$3)/(1-$P$1))</f>
        <v>14.444444444444445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11"/>
      <c r="C187" s="12">
        <v>1.8479630407391853E-2</v>
      </c>
      <c r="D187" s="12">
        <v>1.1369788846778559E-2</v>
      </c>
      <c r="E187" s="12">
        <v>1.6081871345029239E-2</v>
      </c>
      <c r="F187" s="12">
        <v>1.6341591987348445E-2</v>
      </c>
      <c r="G187" s="12">
        <v>1.2396694214876033E-2</v>
      </c>
      <c r="H187" s="13"/>
      <c r="J187" s="24">
        <f t="shared" ca="1" si="19"/>
        <v>0</v>
      </c>
      <c r="K187" s="24">
        <f t="shared" ca="1" si="19"/>
        <v>32.514882318112015</v>
      </c>
      <c r="L187" s="24">
        <f t="shared" ca="1" si="19"/>
        <v>15.518466560917096</v>
      </c>
      <c r="M187" s="24">
        <f t="shared" ca="1" si="19"/>
        <v>24.386161738584004</v>
      </c>
      <c r="N187" s="24">
        <f t="shared" ca="1" si="19"/>
        <v>22.908212542306192</v>
      </c>
      <c r="O187" s="24">
        <f t="shared" ca="1" si="19"/>
        <v>13.301542766500368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18.888888888888889</v>
      </c>
      <c r="T187" s="24">
        <f ca="1">IF(L187=0,0,Agents($H$4,$H$5,L187,$H$3)/(1-$P$1))</f>
        <v>10</v>
      </c>
      <c r="U187" s="24">
        <f ca="1">IF(M187=0,0,Agents($H$4,$H$5,M187,$H$3)/(1-$P$1))</f>
        <v>14.444444444444445</v>
      </c>
      <c r="V187" s="24">
        <f ca="1">IF(N187=0,0,Agents($H$4,$H$5,N187,$H$3)/(1-$P$1))</f>
        <v>13.333333333333332</v>
      </c>
      <c r="W187" s="24">
        <f ca="1">IF(O187=0,0,Agents($H$4,$H$5,O187,$H$3)/(1-$P$1))</f>
        <v>8.8888888888888893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17"/>
      <c r="C188" s="18">
        <v>1.385972280554389E-2</v>
      </c>
      <c r="D188" s="18">
        <v>1.1911207363291824E-2</v>
      </c>
      <c r="E188" s="18">
        <v>1.2670565302144249E-2</v>
      </c>
      <c r="F188" s="18">
        <v>1.107011070110701E-2</v>
      </c>
      <c r="G188" s="18">
        <v>6.8870523415977963E-3</v>
      </c>
      <c r="H188" s="19"/>
      <c r="J188" s="30">
        <f t="shared" ca="1" si="19"/>
        <v>0</v>
      </c>
      <c r="K188" s="30">
        <f t="shared" ca="1" si="19"/>
        <v>24.386161738584011</v>
      </c>
      <c r="L188" s="30">
        <f t="shared" ca="1" si="19"/>
        <v>16.257441159056004</v>
      </c>
      <c r="M188" s="30">
        <f t="shared" ca="1" si="19"/>
        <v>19.213339551611639</v>
      </c>
      <c r="N188" s="30">
        <f t="shared" ca="1" si="19"/>
        <v>15.518466560917096</v>
      </c>
      <c r="O188" s="30">
        <f t="shared" ca="1" si="19"/>
        <v>7.3897459813890931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14.444444444444445</v>
      </c>
      <c r="T188" s="30">
        <f ca="1">IF(L188=0,0,Agents($H$4,$H$5,L188,$H$3)/(1-$P$1))</f>
        <v>10</v>
      </c>
      <c r="U188" s="30">
        <f ca="1">IF(M188=0,0,Agents($H$4,$H$5,M188,$H$3)/(1-$P$1))</f>
        <v>12.222222222222221</v>
      </c>
      <c r="V188" s="30">
        <f ca="1">IF(N188=0,0,Agents($H$4,$H$5,N188,$H$3)/(1-$P$1))</f>
        <v>10</v>
      </c>
      <c r="W188" s="30">
        <f ca="1">IF(O188=0,0,Agents($H$4,$H$5,O188,$H$3)/(1-$P$1))</f>
        <v>5.5555555555555554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11"/>
      <c r="C189" s="12">
        <v>1.007979840403192E-2</v>
      </c>
      <c r="D189" s="12">
        <v>8.6626962642122364E-3</v>
      </c>
      <c r="E189" s="12">
        <v>8.771929824561403E-3</v>
      </c>
      <c r="F189" s="12">
        <v>6.8529256721138639E-3</v>
      </c>
      <c r="G189" s="12">
        <v>7.575757575757576E-3</v>
      </c>
      <c r="H189" s="13"/>
      <c r="J189" s="24">
        <f t="shared" ca="1" si="19"/>
        <v>0</v>
      </c>
      <c r="K189" s="24">
        <f t="shared" ca="1" si="19"/>
        <v>17.735390355333827</v>
      </c>
      <c r="L189" s="24">
        <f t="shared" ca="1" si="19"/>
        <v>11.823593570222551</v>
      </c>
      <c r="M189" s="24">
        <f t="shared" ca="1" si="19"/>
        <v>13.301542766500367</v>
      </c>
      <c r="N189" s="24">
        <f t="shared" ca="1" si="19"/>
        <v>9.6066697758058215</v>
      </c>
      <c r="O189" s="24">
        <f t="shared" ca="1" si="19"/>
        <v>8.128720579528002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11.111111111111111</v>
      </c>
      <c r="T189" s="24">
        <f ca="1">IF(L189=0,0,Agents($H$4,$H$5,L189,$H$3)/(1-$P$1))</f>
        <v>7.7777777777777777</v>
      </c>
      <c r="U189" s="24">
        <f ca="1">IF(M189=0,0,Agents($H$4,$H$5,M189,$H$3)/(1-$P$1))</f>
        <v>8.8888888888888893</v>
      </c>
      <c r="V189" s="24">
        <f ca="1">IF(N189=0,0,Agents($H$4,$H$5,N189,$H$3)/(1-$P$1))</f>
        <v>6.6666666666666661</v>
      </c>
      <c r="W189" s="24">
        <f ca="1">IF(O189=0,0,Agents($H$4,$H$5,O189,$H$3)/(1-$P$1))</f>
        <v>6.6666666666666661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17"/>
      <c r="C190" s="18">
        <v>5.8798824023519533E-3</v>
      </c>
      <c r="D190" s="18">
        <v>4.3313481321061182E-3</v>
      </c>
      <c r="E190" s="18">
        <v>5.8479532163742687E-3</v>
      </c>
      <c r="F190" s="18">
        <v>6.3257775434897206E-3</v>
      </c>
      <c r="G190" s="18">
        <v>6.1983471074380167E-3</v>
      </c>
      <c r="H190" s="19"/>
      <c r="J190" s="30">
        <f t="shared" ca="1" si="19"/>
        <v>0</v>
      </c>
      <c r="K190" s="30">
        <f t="shared" ca="1" si="19"/>
        <v>10.345644373944731</v>
      </c>
      <c r="L190" s="30">
        <f t="shared" ca="1" si="19"/>
        <v>5.9117967851112754</v>
      </c>
      <c r="M190" s="30">
        <f t="shared" ca="1" si="19"/>
        <v>8.8676951776669117</v>
      </c>
      <c r="N190" s="30">
        <f t="shared" ca="1" si="19"/>
        <v>8.8676951776669135</v>
      </c>
      <c r="O190" s="30">
        <f t="shared" ca="1" si="19"/>
        <v>6.6507713832501842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7.7777777777777777</v>
      </c>
      <c r="T190" s="30">
        <f ca="1">IF(L190=0,0,Agents($H$4,$H$5,L190,$H$3)/(1-$P$1))</f>
        <v>5.5555555555555554</v>
      </c>
      <c r="U190" s="30">
        <f ca="1">IF(M190=0,0,Agents($H$4,$H$5,M190,$H$3)/(1-$P$1))</f>
        <v>6.6666666666666661</v>
      </c>
      <c r="V190" s="30">
        <f ca="1">IF(N190=0,0,Agents($H$4,$H$5,N190,$H$3)/(1-$P$1))</f>
        <v>6.6666666666666661</v>
      </c>
      <c r="W190" s="30">
        <f ca="1">IF(O190=0,0,Agents($H$4,$H$5,O190,$H$3)/(1-$P$1))</f>
        <v>5.5555555555555554</v>
      </c>
      <c r="X190" s="30">
        <f ca="1">IF(P190=0,0,Agents($H$4,$H$5,P190,$H$3)/(1-$P$1))</f>
        <v>0</v>
      </c>
    </row>
    <row r="191" spans="1:24" x14ac:dyDescent="0.25">
      <c r="A191" s="9">
        <v>0.85416666666666696</v>
      </c>
      <c r="B191" s="53"/>
      <c r="C191" s="54">
        <v>2.51994960100798E-3</v>
      </c>
      <c r="D191" s="54">
        <v>2.1656740660530591E-3</v>
      </c>
      <c r="E191" s="54">
        <v>2.4366471734892786E-3</v>
      </c>
      <c r="F191" s="54">
        <v>2.635740643120717E-3</v>
      </c>
      <c r="G191" s="54">
        <v>2.7548209366391185E-3</v>
      </c>
      <c r="H191" s="55"/>
      <c r="J191" s="30">
        <f t="shared" ref="J191:P192" ca="1" si="20">B191*J$193</f>
        <v>0</v>
      </c>
      <c r="K191" s="30">
        <f t="shared" ca="1" si="20"/>
        <v>4.4338475888334568</v>
      </c>
      <c r="L191" s="30">
        <f t="shared" ca="1" si="20"/>
        <v>2.9558983925556377</v>
      </c>
      <c r="M191" s="30">
        <f t="shared" ca="1" si="20"/>
        <v>3.6948729906945461</v>
      </c>
      <c r="N191" s="30">
        <f t="shared" ca="1" si="20"/>
        <v>3.694872990694547</v>
      </c>
      <c r="O191" s="30">
        <f t="shared" ca="1" si="20"/>
        <v>2.9558983925556372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4.4444444444444446</v>
      </c>
      <c r="T191" s="30">
        <f ca="1">IF(L191=0,0,Agents($H$4,$H$5,L191,$H$3)/(1-$P$1))</f>
        <v>3.333333333333333</v>
      </c>
      <c r="U191" s="30">
        <f ca="1">IF(M191=0,0,Agents($H$4,$H$5,M191,$H$3)/(1-$P$1))</f>
        <v>3.333333333333333</v>
      </c>
      <c r="V191" s="30">
        <f ca="1">IF(N191=0,0,Agents($H$4,$H$5,N191,$H$3)/(1-$P$1))</f>
        <v>3.333333333333333</v>
      </c>
      <c r="W191" s="30">
        <f ca="1">IF(O191=0,0,Agents($H$4,$H$5,O191,$H$3)/(1-$P$1))</f>
        <v>3.333333333333333</v>
      </c>
      <c r="X191" s="30">
        <f ca="1">IF(P191=0,0,Agents($H$4,$H$5,P191,$H$3)/(1-$P$1))</f>
        <v>0</v>
      </c>
    </row>
    <row r="192" spans="1:24" x14ac:dyDescent="0.25">
      <c r="A192" s="9">
        <v>0.89583333333333304</v>
      </c>
      <c r="B192" s="53"/>
      <c r="C192" s="54">
        <v>2.51994960100798E-3</v>
      </c>
      <c r="D192" s="54">
        <v>1.0828370330265296E-3</v>
      </c>
      <c r="E192" s="54">
        <v>1.4619883040935672E-3</v>
      </c>
      <c r="F192" s="54">
        <v>2.1085925144965737E-3</v>
      </c>
      <c r="G192" s="54">
        <v>1.3774104683195593E-3</v>
      </c>
      <c r="H192" s="55"/>
      <c r="J192" s="30">
        <f t="shared" ca="1" si="20"/>
        <v>0</v>
      </c>
      <c r="K192" s="30">
        <f t="shared" ca="1" si="20"/>
        <v>4.4338475888334568</v>
      </c>
      <c r="L192" s="30">
        <f t="shared" ca="1" si="20"/>
        <v>1.4779491962778188</v>
      </c>
      <c r="M192" s="30">
        <f t="shared" ca="1" si="20"/>
        <v>2.2169237944167279</v>
      </c>
      <c r="N192" s="30">
        <f t="shared" ca="1" si="20"/>
        <v>2.9558983925556377</v>
      </c>
      <c r="O192" s="30">
        <f t="shared" ca="1" si="20"/>
        <v>1.4779491962778186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4.4444444444444446</v>
      </c>
      <c r="T192" s="30">
        <f ca="1">IF(L192=0,0,Agents($H$4,$H$5,L192,$H$3)/(1-$P$1))</f>
        <v>2.2222222222222223</v>
      </c>
      <c r="U192" s="30">
        <f ca="1">IF(M192=0,0,Agents($H$4,$H$5,M192,$H$3)/(1-$P$1))</f>
        <v>3.333333333333333</v>
      </c>
      <c r="V192" s="30">
        <f ca="1">IF(N192=0,0,Agents($H$4,$H$5,N192,$H$3)/(1-$P$1))</f>
        <v>3.333333333333333</v>
      </c>
      <c r="W192" s="30">
        <f ca="1">IF(O192=0,0,Agents($H$4,$H$5,O192,$H$3)/(1-$P$1))</f>
        <v>2.2222222222222223</v>
      </c>
      <c r="X192" s="30">
        <f ca="1">IF(P192=0,0,Agents($H$4,$H$5,P192,$H$3)/(1-$P$1))</f>
        <v>0</v>
      </c>
    </row>
    <row r="193" spans="1:24" x14ac:dyDescent="0.25">
      <c r="B193" s="14"/>
      <c r="C193" s="15">
        <v>0.24727386021393707</v>
      </c>
      <c r="D193" s="15">
        <v>0.19181638799459966</v>
      </c>
      <c r="E193" s="15">
        <v>0.21310624156194827</v>
      </c>
      <c r="F193" s="15">
        <v>0.1970090352061481</v>
      </c>
      <c r="G193" s="15">
        <v>0.1507944750233669</v>
      </c>
      <c r="H193" s="16"/>
      <c r="J193" s="27">
        <f t="shared" ref="J193:P193" ca="1" si="21">$H$2*B193/SUM($B$193:$H$193)</f>
        <v>0</v>
      </c>
      <c r="K193" s="27">
        <f t="shared" ca="1" si="21"/>
        <v>1759.4985181687432</v>
      </c>
      <c r="L193" s="27">
        <f t="shared" ca="1" si="21"/>
        <v>1364.8860827625656</v>
      </c>
      <c r="M193" s="27">
        <f t="shared" ca="1" si="21"/>
        <v>1516.3758753810419</v>
      </c>
      <c r="N193" s="27">
        <f t="shared" ca="1" si="21"/>
        <v>1401.8348126695112</v>
      </c>
      <c r="O193" s="27">
        <f t="shared" ca="1" si="21"/>
        <v>1072.9911164976963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56.111111111111121</v>
      </c>
      <c r="T193" s="26">
        <f t="shared" ca="1" si="22"/>
        <v>44.652777777777793</v>
      </c>
      <c r="U193" s="26">
        <f t="shared" ca="1" si="22"/>
        <v>49.097222222222221</v>
      </c>
      <c r="V193" s="26">
        <f t="shared" ca="1" si="22"/>
        <v>45.55555555555555</v>
      </c>
      <c r="W193" s="26">
        <f t="shared" ca="1" si="22"/>
        <v>36.18055555555555</v>
      </c>
      <c r="X193" s="26">
        <f t="shared" ca="1" si="22"/>
        <v>0</v>
      </c>
    </row>
    <row r="194" spans="1:24" x14ac:dyDescent="0.25">
      <c r="R194" s="32">
        <f ca="1">SUM(R193:X193)/5</f>
        <v>46.319444444444443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11"/>
      <c r="C198" s="12">
        <v>3.3179336413271733E-2</v>
      </c>
      <c r="D198" s="12">
        <v>2.5446670276123445E-2</v>
      </c>
      <c r="E198" s="12">
        <v>2.2904483430799219E-2</v>
      </c>
      <c r="F198" s="12">
        <v>2.2667369530838165E-2</v>
      </c>
      <c r="G198" s="12">
        <v>1.9972451790633609E-2</v>
      </c>
      <c r="H198" s="13"/>
      <c r="J198" s="24">
        <f t="shared" ref="J198:P221" ca="1" si="23">B198*J$224</f>
        <v>0</v>
      </c>
      <c r="K198" s="24">
        <f t="shared" ca="1" si="23"/>
        <v>66.567061190075023</v>
      </c>
      <c r="L198" s="24">
        <f t="shared" ca="1" si="23"/>
        <v>39.603188302956035</v>
      </c>
      <c r="M198" s="24">
        <f t="shared" ca="1" si="23"/>
        <v>39.603188302956021</v>
      </c>
      <c r="N198" s="24">
        <f t="shared" ca="1" si="23"/>
        <v>36.232704192066151</v>
      </c>
      <c r="O198" s="24">
        <f t="shared" ca="1" si="23"/>
        <v>24.436009803951592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34.444444444444443</v>
      </c>
      <c r="T198" s="24">
        <f ca="1">IF(L198=0,0,Agents($I$4,$I$5,L198,$I$3)/(1-$P$1))</f>
        <v>21.111111111111111</v>
      </c>
      <c r="U198" s="24">
        <f ca="1">IF(M198=0,0,Agents($I$4,$I$5,M198,$I$3)/(1-$P$1))</f>
        <v>21.111111111111111</v>
      </c>
      <c r="V198" s="24">
        <f ca="1">IF(N198=0,0,Agents($I$4,$I$5,N198,$I$3)/(1-$P$1))</f>
        <v>20</v>
      </c>
      <c r="W198" s="24">
        <f ca="1">IF(O198=0,0,Agents($I$4,$I$5,O198,$I$3)/(1-$P$1))</f>
        <v>14.444444444444445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17"/>
      <c r="C199" s="18">
        <v>3.485930281394372E-2</v>
      </c>
      <c r="D199" s="18">
        <v>2.6529507309149974E-2</v>
      </c>
      <c r="E199" s="18">
        <v>3.2651072124756333E-2</v>
      </c>
      <c r="F199" s="18">
        <v>2.7411702688455455E-2</v>
      </c>
      <c r="G199" s="18">
        <v>2.6859504132231406E-2</v>
      </c>
      <c r="H199" s="19"/>
      <c r="J199" s="30">
        <f t="shared" ca="1" si="23"/>
        <v>0</v>
      </c>
      <c r="K199" s="30">
        <f t="shared" ca="1" si="23"/>
        <v>69.937545300964899</v>
      </c>
      <c r="L199" s="30">
        <f t="shared" ca="1" si="23"/>
        <v>41.288430358400973</v>
      </c>
      <c r="M199" s="30">
        <f t="shared" ca="1" si="23"/>
        <v>56.455608857405394</v>
      </c>
      <c r="N199" s="30">
        <f t="shared" ca="1" si="23"/>
        <v>43.816293441568376</v>
      </c>
      <c r="O199" s="30">
        <f t="shared" ca="1" si="23"/>
        <v>32.862220081176275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35.555555555555557</v>
      </c>
      <c r="T199" s="30">
        <f ca="1">IF(L199=0,0,Agents($I$4,$I$5,L199,$I$3)/(1-$P$1))</f>
        <v>22.222222222222221</v>
      </c>
      <c r="U199" s="30">
        <f ca="1">IF(M199=0,0,Agents($I$4,$I$5,M199,$I$3)/(1-$P$1))</f>
        <v>28.888888888888889</v>
      </c>
      <c r="V199" s="30">
        <f ca="1">IF(N199=0,0,Agents($I$4,$I$5,N199,$I$3)/(1-$P$1))</f>
        <v>23.333333333333332</v>
      </c>
      <c r="W199" s="30">
        <f ca="1">IF(O199=0,0,Agents($I$4,$I$5,O199,$I$3)/(1-$P$1))</f>
        <v>18.888888888888889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11"/>
      <c r="C200" s="12">
        <v>3.6539269214615706E-2</v>
      </c>
      <c r="D200" s="12">
        <v>5.0351922035733625E-2</v>
      </c>
      <c r="E200" s="12">
        <v>4.5808966861598438E-2</v>
      </c>
      <c r="F200" s="12">
        <v>4.1644702161307327E-2</v>
      </c>
      <c r="G200" s="12">
        <v>3.9256198347107439E-2</v>
      </c>
      <c r="H200" s="13"/>
      <c r="J200" s="24">
        <f t="shared" ca="1" si="23"/>
        <v>0</v>
      </c>
      <c r="K200" s="24">
        <f t="shared" ca="1" si="23"/>
        <v>73.308029411854776</v>
      </c>
      <c r="L200" s="24">
        <f t="shared" ca="1" si="23"/>
        <v>78.363755578189597</v>
      </c>
      <c r="M200" s="24">
        <f t="shared" ca="1" si="23"/>
        <v>79.206376605912041</v>
      </c>
      <c r="N200" s="24">
        <f t="shared" ca="1" si="23"/>
        <v>66.567061190075037</v>
      </c>
      <c r="O200" s="24">
        <f t="shared" ca="1" si="23"/>
        <v>48.029398580180711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36.666666666666664</v>
      </c>
      <c r="T200" s="24">
        <f ca="1">IF(L200=0,0,Agents($I$4,$I$5,L200,$I$3)/(1-$P$1))</f>
        <v>38.888888888888886</v>
      </c>
      <c r="U200" s="24">
        <f ca="1">IF(M200=0,0,Agents($I$4,$I$5,M200,$I$3)/(1-$P$1))</f>
        <v>40</v>
      </c>
      <c r="V200" s="24">
        <f ca="1">IF(N200=0,0,Agents($I$4,$I$5,N200,$I$3)/(1-$P$1))</f>
        <v>34.444444444444443</v>
      </c>
      <c r="W200" s="24">
        <f ca="1">IF(O200=0,0,Agents($I$4,$I$5,O200,$I$3)/(1-$P$1))</f>
        <v>25.555555555555554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17"/>
      <c r="C201" s="18">
        <v>4.4519109617807646E-2</v>
      </c>
      <c r="D201" s="18">
        <v>5.7390362750406064E-2</v>
      </c>
      <c r="E201" s="18">
        <v>4.9220272904483428E-2</v>
      </c>
      <c r="F201" s="18">
        <v>5.3769109119662623E-2</v>
      </c>
      <c r="G201" s="18">
        <v>5.0964187327823693E-2</v>
      </c>
      <c r="H201" s="19"/>
      <c r="J201" s="30">
        <f t="shared" ca="1" si="23"/>
        <v>0</v>
      </c>
      <c r="K201" s="30">
        <f t="shared" ca="1" si="23"/>
        <v>89.317828938581684</v>
      </c>
      <c r="L201" s="30">
        <f t="shared" ca="1" si="23"/>
        <v>89.317828938581698</v>
      </c>
      <c r="M201" s="30">
        <f t="shared" ca="1" si="23"/>
        <v>85.104723799969335</v>
      </c>
      <c r="N201" s="30">
        <f t="shared" ca="1" si="23"/>
        <v>85.947344827691808</v>
      </c>
      <c r="O201" s="30">
        <f t="shared" ca="1" si="23"/>
        <v>62.353956051462681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44.444444444444443</v>
      </c>
      <c r="T201" s="30">
        <f ca="1">IF(L201=0,0,Agents($I$4,$I$5,L201,$I$3)/(1-$P$1))</f>
        <v>44.444444444444443</v>
      </c>
      <c r="U201" s="30">
        <f ca="1">IF(M201=0,0,Agents($I$4,$I$5,M201,$I$3)/(1-$P$1))</f>
        <v>42.222222222222221</v>
      </c>
      <c r="V201" s="30">
        <f ca="1">IF(N201=0,0,Agents($I$4,$I$5,N201,$I$3)/(1-$P$1))</f>
        <v>42.222222222222221</v>
      </c>
      <c r="W201" s="30">
        <f ca="1">IF(O201=0,0,Agents($I$4,$I$5,O201,$I$3)/(1-$P$1))</f>
        <v>32.222222222222221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11"/>
      <c r="C202" s="12">
        <v>5.1238975220495593E-2</v>
      </c>
      <c r="D202" s="12">
        <v>5.6848944233892799E-2</v>
      </c>
      <c r="E202" s="12">
        <v>5.8479532163742687E-2</v>
      </c>
      <c r="F202" s="12">
        <v>4.797047970479705E-2</v>
      </c>
      <c r="G202" s="12">
        <v>4.9586776859504134E-2</v>
      </c>
      <c r="H202" s="13"/>
      <c r="J202" s="24">
        <f t="shared" ca="1" si="23"/>
        <v>0</v>
      </c>
      <c r="K202" s="24">
        <f t="shared" ca="1" si="23"/>
        <v>102.79976538214119</v>
      </c>
      <c r="L202" s="24">
        <f t="shared" ca="1" si="23"/>
        <v>88.475207910859226</v>
      </c>
      <c r="M202" s="24">
        <f t="shared" ca="1" si="23"/>
        <v>101.11452332669623</v>
      </c>
      <c r="N202" s="24">
        <f t="shared" ca="1" si="23"/>
        <v>76.678513522744666</v>
      </c>
      <c r="O202" s="24">
        <f t="shared" ca="1" si="23"/>
        <v>60.668713996017743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50</v>
      </c>
      <c r="T202" s="24">
        <f ca="1">IF(L202=0,0,Agents($I$4,$I$5,L202,$I$3)/(1-$P$1))</f>
        <v>44.444444444444443</v>
      </c>
      <c r="U202" s="24">
        <f ca="1">IF(M202=0,0,Agents($I$4,$I$5,M202,$I$3)/(1-$P$1))</f>
        <v>50</v>
      </c>
      <c r="V202" s="24">
        <f ca="1">IF(N202=0,0,Agents($I$4,$I$5,N202,$I$3)/(1-$P$1))</f>
        <v>38.888888888888886</v>
      </c>
      <c r="W202" s="24">
        <f ca="1">IF(O202=0,0,Agents($I$4,$I$5,O202,$I$3)/(1-$P$1))</f>
        <v>31.111111111111111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17"/>
      <c r="C203" s="18">
        <v>5.291894162116758E-2</v>
      </c>
      <c r="D203" s="18">
        <v>5.7390362750406064E-2</v>
      </c>
      <c r="E203" s="18">
        <v>6.38401559454191E-2</v>
      </c>
      <c r="F203" s="18">
        <v>5.7459146020031632E-2</v>
      </c>
      <c r="G203" s="18">
        <v>6.4738292011019286E-2</v>
      </c>
      <c r="H203" s="19"/>
      <c r="J203" s="30">
        <f t="shared" ca="1" si="23"/>
        <v>0</v>
      </c>
      <c r="K203" s="30">
        <f t="shared" ca="1" si="23"/>
        <v>106.17024949303106</v>
      </c>
      <c r="L203" s="30">
        <f t="shared" ca="1" si="23"/>
        <v>89.317828938581698</v>
      </c>
      <c r="M203" s="30">
        <f t="shared" ca="1" si="23"/>
        <v>110.38335463164339</v>
      </c>
      <c r="N203" s="30">
        <f t="shared" ca="1" si="23"/>
        <v>91.845692021749102</v>
      </c>
      <c r="O203" s="30">
        <f t="shared" ca="1" si="23"/>
        <v>79.206376605912055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52.222222222222221</v>
      </c>
      <c r="T203" s="30">
        <f ca="1">IF(L203=0,0,Agents($I$4,$I$5,L203,$I$3)/(1-$P$1))</f>
        <v>44.444444444444443</v>
      </c>
      <c r="U203" s="30">
        <f ca="1">IF(M203=0,0,Agents($I$4,$I$5,M203,$I$3)/(1-$P$1))</f>
        <v>53.333333333333329</v>
      </c>
      <c r="V203" s="30">
        <f ca="1">IF(N203=0,0,Agents($I$4,$I$5,N203,$I$3)/(1-$P$1))</f>
        <v>45.555555555555557</v>
      </c>
      <c r="W203" s="30">
        <f ca="1">IF(O203=0,0,Agents($I$4,$I$5,O203,$I$3)/(1-$P$1))</f>
        <v>40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11"/>
      <c r="C204" s="12">
        <v>5.501889962200756E-2</v>
      </c>
      <c r="D204" s="12">
        <v>6.6053059014618304E-2</v>
      </c>
      <c r="E204" s="12">
        <v>6.7738791423001946E-2</v>
      </c>
      <c r="F204" s="12">
        <v>6.3784923563521348E-2</v>
      </c>
      <c r="G204" s="12">
        <v>5.8539944903581269E-2</v>
      </c>
      <c r="H204" s="13"/>
      <c r="J204" s="24">
        <f t="shared" ca="1" si="23"/>
        <v>0</v>
      </c>
      <c r="K204" s="24">
        <f t="shared" ca="1" si="23"/>
        <v>110.3833546316434</v>
      </c>
      <c r="L204" s="24">
        <f t="shared" ca="1" si="23"/>
        <v>102.7997653821412</v>
      </c>
      <c r="M204" s="24">
        <f t="shared" ca="1" si="23"/>
        <v>117.12432285342314</v>
      </c>
      <c r="N204" s="24">
        <f t="shared" ca="1" si="23"/>
        <v>101.95714435441872</v>
      </c>
      <c r="O204" s="24">
        <f t="shared" ca="1" si="23"/>
        <v>71.62278735640983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53.333333333333329</v>
      </c>
      <c r="T204" s="24">
        <f ca="1">IF(L204=0,0,Agents($I$4,$I$5,L204,$I$3)/(1-$P$1))</f>
        <v>50</v>
      </c>
      <c r="U204" s="24">
        <f ca="1">IF(M204=0,0,Agents($I$4,$I$5,M204,$I$3)/(1-$P$1))</f>
        <v>56.666666666666664</v>
      </c>
      <c r="V204" s="24">
        <f ca="1">IF(N204=0,0,Agents($I$4,$I$5,N204,$I$3)/(1-$P$1))</f>
        <v>50</v>
      </c>
      <c r="W204" s="24">
        <f ca="1">IF(O204=0,0,Agents($I$4,$I$5,O204,$I$3)/(1-$P$1))</f>
        <v>36.666666666666664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17"/>
      <c r="C205" s="18">
        <v>5.1658966820663586E-2</v>
      </c>
      <c r="D205" s="18">
        <v>5.8473199783432593E-2</v>
      </c>
      <c r="E205" s="18">
        <v>6.1403508771929821E-2</v>
      </c>
      <c r="F205" s="18">
        <v>5.7459146020031632E-2</v>
      </c>
      <c r="G205" s="18">
        <v>5.647382920110193E-2</v>
      </c>
      <c r="H205" s="19"/>
      <c r="J205" s="30">
        <f t="shared" ca="1" si="23"/>
        <v>0</v>
      </c>
      <c r="K205" s="30">
        <f t="shared" ca="1" si="23"/>
        <v>103.64238640986365</v>
      </c>
      <c r="L205" s="30">
        <f t="shared" ca="1" si="23"/>
        <v>91.003070994026629</v>
      </c>
      <c r="M205" s="30">
        <f t="shared" ca="1" si="23"/>
        <v>106.17024949303104</v>
      </c>
      <c r="N205" s="30">
        <f t="shared" ca="1" si="23"/>
        <v>91.845692021749102</v>
      </c>
      <c r="O205" s="30">
        <f t="shared" ca="1" si="23"/>
        <v>69.094924273242427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51.111111111111107</v>
      </c>
      <c r="T205" s="30">
        <f ca="1">IF(L205=0,0,Agents($I$4,$I$5,L205,$I$3)/(1-$P$1))</f>
        <v>45.555555555555557</v>
      </c>
      <c r="U205" s="30">
        <f ca="1">IF(M205=0,0,Agents($I$4,$I$5,M205,$I$3)/(1-$P$1))</f>
        <v>52.222222222222221</v>
      </c>
      <c r="V205" s="30">
        <f ca="1">IF(N205=0,0,Agents($I$4,$I$5,N205,$I$3)/(1-$P$1))</f>
        <v>45.555555555555557</v>
      </c>
      <c r="W205" s="30">
        <f ca="1">IF(O205=0,0,Agents($I$4,$I$5,O205,$I$3)/(1-$P$1))</f>
        <v>35.555555555555557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11"/>
      <c r="C206" s="12">
        <v>5.249895002099958E-2</v>
      </c>
      <c r="D206" s="12">
        <v>5.0893340552246889E-2</v>
      </c>
      <c r="E206" s="12">
        <v>4.7758284600389861E-2</v>
      </c>
      <c r="F206" s="12">
        <v>5.9040590405904057E-2</v>
      </c>
      <c r="G206" s="12">
        <v>5.9917355371900828E-2</v>
      </c>
      <c r="H206" s="13"/>
      <c r="J206" s="24">
        <f t="shared" ca="1" si="23"/>
        <v>0</v>
      </c>
      <c r="K206" s="24">
        <f t="shared" ca="1" si="23"/>
        <v>105.32762846530859</v>
      </c>
      <c r="L206" s="24">
        <f t="shared" ca="1" si="23"/>
        <v>79.20637660591207</v>
      </c>
      <c r="M206" s="24">
        <f t="shared" ca="1" si="23"/>
        <v>82.576860716801917</v>
      </c>
      <c r="N206" s="24">
        <f t="shared" ca="1" si="23"/>
        <v>94.373555104916491</v>
      </c>
      <c r="O206" s="24">
        <f t="shared" ca="1" si="23"/>
        <v>73.308029411854776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51.111111111111107</v>
      </c>
      <c r="T206" s="24">
        <f ca="1">IF(L206=0,0,Agents($I$4,$I$5,L206,$I$3)/(1-$P$1))</f>
        <v>40</v>
      </c>
      <c r="U206" s="24">
        <f ca="1">IF(M206=0,0,Agents($I$4,$I$5,M206,$I$3)/(1-$P$1))</f>
        <v>41.111111111111107</v>
      </c>
      <c r="V206" s="24">
        <f ca="1">IF(N206=0,0,Agents($I$4,$I$5,N206,$I$3)/(1-$P$1))</f>
        <v>46.666666666666664</v>
      </c>
      <c r="W206" s="24">
        <f ca="1">IF(O206=0,0,Agents($I$4,$I$5,O206,$I$3)/(1-$P$1))</f>
        <v>36.666666666666664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17"/>
      <c r="C207" s="18">
        <v>5.3758924821503573E-2</v>
      </c>
      <c r="D207" s="18">
        <v>5.1976177585273418E-2</v>
      </c>
      <c r="E207" s="18">
        <v>4.4834307992202727E-2</v>
      </c>
      <c r="F207" s="18">
        <v>5.4823405376910911E-2</v>
      </c>
      <c r="G207" s="18">
        <v>5.3030303030303032E-2</v>
      </c>
      <c r="H207" s="19"/>
      <c r="J207" s="30">
        <f t="shared" ca="1" si="23"/>
        <v>0</v>
      </c>
      <c r="K207" s="30">
        <f t="shared" ca="1" si="23"/>
        <v>107.855491548476</v>
      </c>
      <c r="L207" s="30">
        <f t="shared" ca="1" si="23"/>
        <v>80.891618661357015</v>
      </c>
      <c r="M207" s="30">
        <f t="shared" ca="1" si="23"/>
        <v>77.52113455046711</v>
      </c>
      <c r="N207" s="30">
        <f t="shared" ca="1" si="23"/>
        <v>87.632586883136753</v>
      </c>
      <c r="O207" s="30">
        <f t="shared" ca="1" si="23"/>
        <v>64.881819134630092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52.222222222222221</v>
      </c>
      <c r="T207" s="30">
        <f ca="1">IF(L207=0,0,Agents($I$4,$I$5,L207,$I$3)/(1-$P$1))</f>
        <v>40</v>
      </c>
      <c r="U207" s="30">
        <f ca="1">IF(M207=0,0,Agents($I$4,$I$5,M207,$I$3)/(1-$P$1))</f>
        <v>38.888888888888886</v>
      </c>
      <c r="V207" s="30">
        <f ca="1">IF(N207=0,0,Agents($I$4,$I$5,N207,$I$3)/(1-$P$1))</f>
        <v>43.333333333333336</v>
      </c>
      <c r="W207" s="30">
        <f ca="1">IF(O207=0,0,Agents($I$4,$I$5,O207,$I$3)/(1-$P$1))</f>
        <v>33.333333333333336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11"/>
      <c r="C208" s="12">
        <v>5.1658966820663586E-2</v>
      </c>
      <c r="D208" s="12">
        <v>5.4683270167839741E-2</v>
      </c>
      <c r="E208" s="12">
        <v>5.1656920077972707E-2</v>
      </c>
      <c r="F208" s="12">
        <v>4.533473906167633E-2</v>
      </c>
      <c r="G208" s="12">
        <v>5.3030303030303032E-2</v>
      </c>
      <c r="H208" s="13"/>
      <c r="J208" s="24">
        <f t="shared" ca="1" si="23"/>
        <v>0</v>
      </c>
      <c r="K208" s="24">
        <f t="shared" ca="1" si="23"/>
        <v>103.64238640986365</v>
      </c>
      <c r="L208" s="24">
        <f t="shared" ca="1" si="23"/>
        <v>85.104723799969349</v>
      </c>
      <c r="M208" s="24">
        <f t="shared" ca="1" si="23"/>
        <v>89.31782893858167</v>
      </c>
      <c r="N208" s="24">
        <f t="shared" ca="1" si="23"/>
        <v>72.465408384132303</v>
      </c>
      <c r="O208" s="24">
        <f t="shared" ca="1" si="23"/>
        <v>64.881819134630092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51.111111111111107</v>
      </c>
      <c r="T208" s="24">
        <f ca="1">IF(L208=0,0,Agents($I$4,$I$5,L208,$I$3)/(1-$P$1))</f>
        <v>42.222222222222221</v>
      </c>
      <c r="U208" s="24">
        <f ca="1">IF(M208=0,0,Agents($I$4,$I$5,M208,$I$3)/(1-$P$1))</f>
        <v>44.444444444444443</v>
      </c>
      <c r="V208" s="24">
        <f ca="1">IF(N208=0,0,Agents($I$4,$I$5,N208,$I$3)/(1-$P$1))</f>
        <v>36.666666666666664</v>
      </c>
      <c r="W208" s="24">
        <f ca="1">IF(O208=0,0,Agents($I$4,$I$5,O208,$I$3)/(1-$P$1))</f>
        <v>33.333333333333336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17"/>
      <c r="C209" s="18">
        <v>5.4598908021839566E-2</v>
      </c>
      <c r="D209" s="18">
        <v>5.6307525717379535E-2</v>
      </c>
      <c r="E209" s="18">
        <v>5.7504873294346975E-2</v>
      </c>
      <c r="F209" s="18">
        <v>4.9551924090669476E-2</v>
      </c>
      <c r="G209" s="18">
        <v>5.7851239669421489E-2</v>
      </c>
      <c r="H209" s="19"/>
      <c r="J209" s="30">
        <f t="shared" ca="1" si="23"/>
        <v>0</v>
      </c>
      <c r="K209" s="30">
        <f t="shared" ca="1" si="23"/>
        <v>109.54073360392094</v>
      </c>
      <c r="L209" s="30">
        <f t="shared" ca="1" si="23"/>
        <v>87.632586883136753</v>
      </c>
      <c r="M209" s="30">
        <f t="shared" ca="1" si="23"/>
        <v>99.429281271251298</v>
      </c>
      <c r="N209" s="30">
        <f t="shared" ca="1" si="23"/>
        <v>79.206376605912055</v>
      </c>
      <c r="O209" s="30">
        <f t="shared" ca="1" si="23"/>
        <v>70.780166328687372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53.333333333333329</v>
      </c>
      <c r="T209" s="30">
        <f ca="1">IF(L209=0,0,Agents($I$4,$I$5,L209,$I$3)/(1-$P$1))</f>
        <v>43.333333333333336</v>
      </c>
      <c r="U209" s="30">
        <f ca="1">IF(M209=0,0,Agents($I$4,$I$5,M209,$I$3)/(1-$P$1))</f>
        <v>48.888888888888886</v>
      </c>
      <c r="V209" s="30">
        <f ca="1">IF(N209=0,0,Agents($I$4,$I$5,N209,$I$3)/(1-$P$1))</f>
        <v>40</v>
      </c>
      <c r="W209" s="30">
        <f ca="1">IF(O209=0,0,Agents($I$4,$I$5,O209,$I$3)/(1-$P$1))</f>
        <v>35.555555555555557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11"/>
      <c r="C210" s="12">
        <v>5.4598908021839566E-2</v>
      </c>
      <c r="D210" s="12">
        <v>5.3059014618299948E-2</v>
      </c>
      <c r="E210" s="12">
        <v>5.4093567251461985E-2</v>
      </c>
      <c r="F210" s="12">
        <v>5.6931997891407488E-2</v>
      </c>
      <c r="G210" s="12">
        <v>6.5426997245179058E-2</v>
      </c>
      <c r="H210" s="13"/>
      <c r="J210" s="24">
        <f t="shared" ca="1" si="23"/>
        <v>0</v>
      </c>
      <c r="K210" s="24">
        <f t="shared" ca="1" si="23"/>
        <v>109.54073360392094</v>
      </c>
      <c r="L210" s="24">
        <f t="shared" ca="1" si="23"/>
        <v>82.576860716801946</v>
      </c>
      <c r="M210" s="24">
        <f t="shared" ca="1" si="23"/>
        <v>93.530934077194019</v>
      </c>
      <c r="N210" s="24">
        <f t="shared" ca="1" si="23"/>
        <v>91.003070994026629</v>
      </c>
      <c r="O210" s="24">
        <f t="shared" ca="1" si="23"/>
        <v>80.048997633634514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53.333333333333329</v>
      </c>
      <c r="T210" s="24">
        <f ca="1">IF(L210=0,0,Agents($I$4,$I$5,L210,$I$3)/(1-$P$1))</f>
        <v>41.111111111111107</v>
      </c>
      <c r="U210" s="24">
        <f ca="1">IF(M210=0,0,Agents($I$4,$I$5,M210,$I$3)/(1-$P$1))</f>
        <v>46.666666666666664</v>
      </c>
      <c r="V210" s="24">
        <f ca="1">IF(N210=0,0,Agents($I$4,$I$5,N210,$I$3)/(1-$P$1))</f>
        <v>45.555555555555557</v>
      </c>
      <c r="W210" s="24">
        <f ca="1">IF(O210=0,0,Agents($I$4,$I$5,O210,$I$3)/(1-$P$1))</f>
        <v>40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17"/>
      <c r="C211" s="18">
        <v>5.8798824023519533E-2</v>
      </c>
      <c r="D211" s="18">
        <v>5.1976177585273418E-2</v>
      </c>
      <c r="E211" s="18">
        <v>5.0682261208576995E-2</v>
      </c>
      <c r="F211" s="18">
        <v>5.8513442277279913E-2</v>
      </c>
      <c r="G211" s="18">
        <v>5.578512396694215E-2</v>
      </c>
      <c r="H211" s="19"/>
      <c r="J211" s="30">
        <f t="shared" ca="1" si="23"/>
        <v>0</v>
      </c>
      <c r="K211" s="30">
        <f t="shared" ca="1" si="23"/>
        <v>117.96694388114562</v>
      </c>
      <c r="L211" s="30">
        <f t="shared" ca="1" si="23"/>
        <v>80.891618661357015</v>
      </c>
      <c r="M211" s="30">
        <f t="shared" ca="1" si="23"/>
        <v>87.632586883136739</v>
      </c>
      <c r="N211" s="30">
        <f t="shared" ca="1" si="23"/>
        <v>93.530934077194033</v>
      </c>
      <c r="O211" s="30">
        <f t="shared" ca="1" si="23"/>
        <v>68.252303245519968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56.666666666666664</v>
      </c>
      <c r="T211" s="30">
        <f ca="1">IF(L211=0,0,Agents($I$4,$I$5,L211,$I$3)/(1-$P$1))</f>
        <v>40</v>
      </c>
      <c r="U211" s="30">
        <f ca="1">IF(M211=0,0,Agents($I$4,$I$5,M211,$I$3)/(1-$P$1))</f>
        <v>43.333333333333336</v>
      </c>
      <c r="V211" s="30">
        <f ca="1">IF(N211=0,0,Agents($I$4,$I$5,N211,$I$3)/(1-$P$1))</f>
        <v>46.666666666666664</v>
      </c>
      <c r="W211" s="30">
        <f ca="1">IF(O211=0,0,Agents($I$4,$I$5,O211,$I$3)/(1-$P$1))</f>
        <v>34.444444444444443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11"/>
      <c r="C212" s="12">
        <v>5.795884082318354E-2</v>
      </c>
      <c r="D212" s="12">
        <v>5.4683270167839741E-2</v>
      </c>
      <c r="E212" s="12">
        <v>5.4580896686159841E-2</v>
      </c>
      <c r="F212" s="12">
        <v>6.273062730627306E-2</v>
      </c>
      <c r="G212" s="12">
        <v>5.7851239669421489E-2</v>
      </c>
      <c r="H212" s="13"/>
      <c r="J212" s="24">
        <f t="shared" ca="1" si="23"/>
        <v>0</v>
      </c>
      <c r="K212" s="24">
        <f t="shared" ca="1" si="23"/>
        <v>116.28170182570069</v>
      </c>
      <c r="L212" s="24">
        <f t="shared" ca="1" si="23"/>
        <v>85.104723799969349</v>
      </c>
      <c r="M212" s="24">
        <f t="shared" ca="1" si="23"/>
        <v>94.373555104916477</v>
      </c>
      <c r="N212" s="24">
        <f t="shared" ca="1" si="23"/>
        <v>100.27190229897377</v>
      </c>
      <c r="O212" s="24">
        <f t="shared" ca="1" si="23"/>
        <v>70.780166328687372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56.666666666666664</v>
      </c>
      <c r="T212" s="24">
        <f ca="1">IF(L212=0,0,Agents($I$4,$I$5,L212,$I$3)/(1-$P$1))</f>
        <v>42.222222222222221</v>
      </c>
      <c r="U212" s="24">
        <f ca="1">IF(M212=0,0,Agents($I$4,$I$5,M212,$I$3)/(1-$P$1))</f>
        <v>46.666666666666664</v>
      </c>
      <c r="V212" s="24">
        <f ca="1">IF(N212=0,0,Agents($I$4,$I$5,N212,$I$3)/(1-$P$1))</f>
        <v>48.888888888888886</v>
      </c>
      <c r="W212" s="24">
        <f ca="1">IF(O212=0,0,Agents($I$4,$I$5,O212,$I$3)/(1-$P$1))</f>
        <v>35.555555555555557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17"/>
      <c r="C213" s="18">
        <v>5.1238975220495593E-2</v>
      </c>
      <c r="D213" s="18">
        <v>5.0893340552246889E-2</v>
      </c>
      <c r="E213" s="18">
        <v>5.1656920077972707E-2</v>
      </c>
      <c r="F213" s="18">
        <v>5.7986294148655769E-2</v>
      </c>
      <c r="G213" s="18">
        <v>5.1652892561983473E-2</v>
      </c>
      <c r="H213" s="19"/>
      <c r="J213" s="30">
        <f t="shared" ca="1" si="23"/>
        <v>0</v>
      </c>
      <c r="K213" s="30">
        <f t="shared" ca="1" si="23"/>
        <v>102.79976538214119</v>
      </c>
      <c r="L213" s="30">
        <f t="shared" ca="1" si="23"/>
        <v>79.20637660591207</v>
      </c>
      <c r="M213" s="30">
        <f t="shared" ca="1" si="23"/>
        <v>89.31782893858167</v>
      </c>
      <c r="N213" s="30">
        <f t="shared" ca="1" si="23"/>
        <v>92.68831304947156</v>
      </c>
      <c r="O213" s="30">
        <f t="shared" ca="1" si="23"/>
        <v>63.196577079185154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50</v>
      </c>
      <c r="T213" s="30">
        <f ca="1">IF(L213=0,0,Agents($I$4,$I$5,L213,$I$3)/(1-$P$1))</f>
        <v>40</v>
      </c>
      <c r="U213" s="30">
        <f ca="1">IF(M213=0,0,Agents($I$4,$I$5,M213,$I$3)/(1-$P$1))</f>
        <v>44.444444444444443</v>
      </c>
      <c r="V213" s="30">
        <f ca="1">IF(N213=0,0,Agents($I$4,$I$5,N213,$I$3)/(1-$P$1))</f>
        <v>45.555555555555557</v>
      </c>
      <c r="W213" s="30">
        <f ca="1">IF(O213=0,0,Agents($I$4,$I$5,O213,$I$3)/(1-$P$1))</f>
        <v>32.222222222222221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11"/>
      <c r="C214" s="12">
        <v>4.99790004199916E-2</v>
      </c>
      <c r="D214" s="12">
        <v>4.8727666486193831E-2</v>
      </c>
      <c r="E214" s="12">
        <v>4.7270955165692005E-2</v>
      </c>
      <c r="F214" s="12">
        <v>5.007907221929362E-2</v>
      </c>
      <c r="G214" s="12">
        <v>5.0275482093663913E-2</v>
      </c>
      <c r="H214" s="13"/>
      <c r="J214" s="24">
        <f t="shared" ca="1" si="23"/>
        <v>0</v>
      </c>
      <c r="K214" s="24">
        <f t="shared" ca="1" si="23"/>
        <v>100.27190229897377</v>
      </c>
      <c r="L214" s="24">
        <f t="shared" ca="1" si="23"/>
        <v>75.835892495022193</v>
      </c>
      <c r="M214" s="24">
        <f t="shared" ca="1" si="23"/>
        <v>81.734239689079459</v>
      </c>
      <c r="N214" s="24">
        <f t="shared" ca="1" si="23"/>
        <v>80.048997633634528</v>
      </c>
      <c r="O214" s="24">
        <f t="shared" ca="1" si="23"/>
        <v>61.511335023740216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48.888888888888886</v>
      </c>
      <c r="T214" s="24">
        <f ca="1">IF(L214=0,0,Agents($I$4,$I$5,L214,$I$3)/(1-$P$1))</f>
        <v>37.777777777777779</v>
      </c>
      <c r="U214" s="24">
        <f ca="1">IF(M214=0,0,Agents($I$4,$I$5,M214,$I$3)/(1-$P$1))</f>
        <v>41.111111111111107</v>
      </c>
      <c r="V214" s="24">
        <f ca="1">IF(N214=0,0,Agents($I$4,$I$5,N214,$I$3)/(1-$P$1))</f>
        <v>40</v>
      </c>
      <c r="W214" s="24">
        <f ca="1">IF(O214=0,0,Agents($I$4,$I$5,O214,$I$3)/(1-$P$1))</f>
        <v>32.222222222222221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17"/>
      <c r="C215" s="18">
        <v>4.493910121797564E-2</v>
      </c>
      <c r="D215" s="18">
        <v>4.1689225771521385E-2</v>
      </c>
      <c r="E215" s="18">
        <v>3.8986354775828458E-2</v>
      </c>
      <c r="F215" s="18">
        <v>3.9536109646810751E-2</v>
      </c>
      <c r="G215" s="18">
        <v>4.1322314049586778E-2</v>
      </c>
      <c r="H215" s="19"/>
      <c r="J215" s="30">
        <f t="shared" ca="1" si="23"/>
        <v>0</v>
      </c>
      <c r="K215" s="30">
        <f t="shared" ca="1" si="23"/>
        <v>90.160449966304142</v>
      </c>
      <c r="L215" s="30">
        <f t="shared" ca="1" si="23"/>
        <v>64.881819134630092</v>
      </c>
      <c r="M215" s="30">
        <f t="shared" ca="1" si="23"/>
        <v>67.409682217797481</v>
      </c>
      <c r="N215" s="30">
        <f t="shared" ca="1" si="23"/>
        <v>63.196577079185154</v>
      </c>
      <c r="O215" s="30">
        <f t="shared" ca="1" si="23"/>
        <v>50.557261663348122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44.444444444444443</v>
      </c>
      <c r="T215" s="30">
        <f ca="1">IF(L215=0,0,Agents($I$4,$I$5,L215,$I$3)/(1-$P$1))</f>
        <v>33.333333333333336</v>
      </c>
      <c r="U215" s="30">
        <f ca="1">IF(M215=0,0,Agents($I$4,$I$5,M215,$I$3)/(1-$P$1))</f>
        <v>34.444444444444443</v>
      </c>
      <c r="V215" s="30">
        <f ca="1">IF(N215=0,0,Agents($I$4,$I$5,N215,$I$3)/(1-$P$1))</f>
        <v>32.222222222222221</v>
      </c>
      <c r="W215" s="30">
        <f ca="1">IF(O215=0,0,Agents($I$4,$I$5,O215,$I$3)/(1-$P$1))</f>
        <v>26.666666666666664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11"/>
      <c r="C216" s="12">
        <v>3.107937841243175E-2</v>
      </c>
      <c r="D216" s="12">
        <v>2.490525175961018E-2</v>
      </c>
      <c r="E216" s="12">
        <v>2.9239766081871343E-2</v>
      </c>
      <c r="F216" s="12">
        <v>3.1101739588824461E-2</v>
      </c>
      <c r="G216" s="12">
        <v>2.6859504132231406E-2</v>
      </c>
      <c r="H216" s="13"/>
      <c r="J216" s="24">
        <f t="shared" ca="1" si="23"/>
        <v>0</v>
      </c>
      <c r="K216" s="24">
        <f t="shared" ca="1" si="23"/>
        <v>62.353956051462681</v>
      </c>
      <c r="L216" s="24">
        <f t="shared" ca="1" si="23"/>
        <v>38.760567275233569</v>
      </c>
      <c r="M216" s="24">
        <f t="shared" ca="1" si="23"/>
        <v>50.557261663348115</v>
      </c>
      <c r="N216" s="24">
        <f t="shared" ca="1" si="23"/>
        <v>49.714640635625656</v>
      </c>
      <c r="O216" s="24">
        <f t="shared" ca="1" si="23"/>
        <v>32.862220081176275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32.222222222222221</v>
      </c>
      <c r="T216" s="24">
        <f ca="1">IF(L216=0,0,Agents($I$4,$I$5,L216,$I$3)/(1-$P$1))</f>
        <v>21.111111111111111</v>
      </c>
      <c r="U216" s="24">
        <f ca="1">IF(M216=0,0,Agents($I$4,$I$5,M216,$I$3)/(1-$P$1))</f>
        <v>26.666666666666664</v>
      </c>
      <c r="V216" s="24">
        <f ca="1">IF(N216=0,0,Agents($I$4,$I$5,N216,$I$3)/(1-$P$1))</f>
        <v>26.666666666666664</v>
      </c>
      <c r="W216" s="24">
        <f ca="1">IF(O216=0,0,Agents($I$4,$I$5,O216,$I$3)/(1-$P$1))</f>
        <v>18.888888888888889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17"/>
      <c r="C217" s="18">
        <v>2.5619487610247797E-2</v>
      </c>
      <c r="D217" s="18">
        <v>2.2198159177043854E-2</v>
      </c>
      <c r="E217" s="18">
        <v>2.2417153996101363E-2</v>
      </c>
      <c r="F217" s="18">
        <v>1.6868740115972589E-2</v>
      </c>
      <c r="G217" s="18">
        <v>2.3415977961432508E-2</v>
      </c>
      <c r="H217" s="19"/>
      <c r="J217" s="30">
        <f t="shared" ca="1" si="23"/>
        <v>0</v>
      </c>
      <c r="K217" s="30">
        <f t="shared" ca="1" si="23"/>
        <v>51.399882691070594</v>
      </c>
      <c r="L217" s="30">
        <f t="shared" ca="1" si="23"/>
        <v>34.54746213662122</v>
      </c>
      <c r="M217" s="30">
        <f t="shared" ca="1" si="23"/>
        <v>38.760567275233555</v>
      </c>
      <c r="N217" s="30">
        <f t="shared" ca="1" si="23"/>
        <v>26.963872887119003</v>
      </c>
      <c r="O217" s="30">
        <f t="shared" ca="1" si="23"/>
        <v>28.649114942563934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26.666666666666664</v>
      </c>
      <c r="T217" s="30">
        <f ca="1">IF(L217=0,0,Agents($I$4,$I$5,L217,$I$3)/(1-$P$1))</f>
        <v>18.888888888888889</v>
      </c>
      <c r="U217" s="30">
        <f ca="1">IF(M217=0,0,Agents($I$4,$I$5,M217,$I$3)/(1-$P$1))</f>
        <v>21.111111111111111</v>
      </c>
      <c r="V217" s="30">
        <f ca="1">IF(N217=0,0,Agents($I$4,$I$5,N217,$I$3)/(1-$P$1))</f>
        <v>15.555555555555555</v>
      </c>
      <c r="W217" s="30">
        <f ca="1">IF(O217=0,0,Agents($I$4,$I$5,O217,$I$3)/(1-$P$1))</f>
        <v>16.666666666666668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11"/>
      <c r="C218" s="12">
        <v>1.8479630407391853E-2</v>
      </c>
      <c r="D218" s="12">
        <v>1.1369788846778559E-2</v>
      </c>
      <c r="E218" s="12">
        <v>1.6081871345029239E-2</v>
      </c>
      <c r="F218" s="12">
        <v>1.6341591987348445E-2</v>
      </c>
      <c r="G218" s="12">
        <v>1.2396694214876033E-2</v>
      </c>
      <c r="H218" s="13"/>
      <c r="J218" s="24">
        <f t="shared" ca="1" si="23"/>
        <v>0</v>
      </c>
      <c r="K218" s="24">
        <f t="shared" ca="1" si="23"/>
        <v>37.075325219788624</v>
      </c>
      <c r="L218" s="24">
        <f t="shared" ca="1" si="23"/>
        <v>17.695041582171843</v>
      </c>
      <c r="M218" s="24">
        <f t="shared" ca="1" si="23"/>
        <v>27.806493914841464</v>
      </c>
      <c r="N218" s="24">
        <f t="shared" ca="1" si="23"/>
        <v>26.12125185939653</v>
      </c>
      <c r="O218" s="24">
        <f t="shared" ca="1" si="23"/>
        <v>15.167178499004436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20</v>
      </c>
      <c r="T218" s="24">
        <f ca="1">IF(L218=0,0,Agents($I$4,$I$5,L218,$I$3)/(1-$P$1))</f>
        <v>11.111111111111111</v>
      </c>
      <c r="U218" s="24">
        <f ca="1">IF(M218=0,0,Agents($I$4,$I$5,M218,$I$3)/(1-$P$1))</f>
        <v>15.555555555555555</v>
      </c>
      <c r="V218" s="24">
        <f ca="1">IF(N218=0,0,Agents($I$4,$I$5,N218,$I$3)/(1-$P$1))</f>
        <v>15.555555555555555</v>
      </c>
      <c r="W218" s="24">
        <f ca="1">IF(O218=0,0,Agents($I$4,$I$5,O218,$I$3)/(1-$P$1))</f>
        <v>10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17"/>
      <c r="C219" s="18">
        <v>1.385972280554389E-2</v>
      </c>
      <c r="D219" s="18">
        <v>1.1911207363291824E-2</v>
      </c>
      <c r="E219" s="18">
        <v>1.2670565302144249E-2</v>
      </c>
      <c r="F219" s="18">
        <v>1.107011070110701E-2</v>
      </c>
      <c r="G219" s="18">
        <v>6.8870523415977963E-3</v>
      </c>
      <c r="H219" s="19"/>
      <c r="J219" s="30">
        <f t="shared" ca="1" si="23"/>
        <v>0</v>
      </c>
      <c r="K219" s="30">
        <f t="shared" ca="1" si="23"/>
        <v>27.806493914841468</v>
      </c>
      <c r="L219" s="30">
        <f t="shared" ca="1" si="23"/>
        <v>18.537662609894312</v>
      </c>
      <c r="M219" s="30">
        <f t="shared" ca="1" si="23"/>
        <v>21.908146720784185</v>
      </c>
      <c r="N219" s="30">
        <f t="shared" ca="1" si="23"/>
        <v>17.695041582171843</v>
      </c>
      <c r="O219" s="30">
        <f t="shared" ca="1" si="23"/>
        <v>8.426210277224687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15.555555555555555</v>
      </c>
      <c r="T219" s="30">
        <f ca="1">IF(L219=0,0,Agents($I$4,$I$5,L219,$I$3)/(1-$P$1))</f>
        <v>11.111111111111111</v>
      </c>
      <c r="U219" s="30">
        <f ca="1">IF(M219=0,0,Agents($I$4,$I$5,M219,$I$3)/(1-$P$1))</f>
        <v>13.333333333333332</v>
      </c>
      <c r="V219" s="30">
        <f ca="1">IF(N219=0,0,Agents($I$4,$I$5,N219,$I$3)/(1-$P$1))</f>
        <v>11.111111111111111</v>
      </c>
      <c r="W219" s="30">
        <f ca="1">IF(O219=0,0,Agents($I$4,$I$5,O219,$I$3)/(1-$P$1))</f>
        <v>6.6666666666666661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11"/>
      <c r="C220" s="12">
        <v>1.007979840403192E-2</v>
      </c>
      <c r="D220" s="12">
        <v>8.6626962642122364E-3</v>
      </c>
      <c r="E220" s="12">
        <v>8.771929824561403E-3</v>
      </c>
      <c r="F220" s="12">
        <v>6.8529256721138639E-3</v>
      </c>
      <c r="G220" s="12">
        <v>7.575757575757576E-3</v>
      </c>
      <c r="H220" s="13"/>
      <c r="J220" s="24">
        <f t="shared" ca="1" si="23"/>
        <v>0</v>
      </c>
      <c r="K220" s="24">
        <f t="shared" ca="1" si="23"/>
        <v>20.22290466533925</v>
      </c>
      <c r="L220" s="24">
        <f t="shared" ca="1" si="23"/>
        <v>13.481936443559501</v>
      </c>
      <c r="M220" s="24">
        <f t="shared" ca="1" si="23"/>
        <v>15.167178499004434</v>
      </c>
      <c r="N220" s="24">
        <f t="shared" ca="1" si="23"/>
        <v>10.954073360392094</v>
      </c>
      <c r="O220" s="24">
        <f t="shared" ca="1" si="23"/>
        <v>9.268831304947156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12.222222222222221</v>
      </c>
      <c r="T220" s="24">
        <f ca="1">IF(L220=0,0,Agents($I$4,$I$5,L220,$I$3)/(1-$P$1))</f>
        <v>8.8888888888888893</v>
      </c>
      <c r="U220" s="24">
        <f ca="1">IF(M220=0,0,Agents($I$4,$I$5,M220,$I$3)/(1-$P$1))</f>
        <v>10</v>
      </c>
      <c r="V220" s="24">
        <f ca="1">IF(N220=0,0,Agents($I$4,$I$5,N220,$I$3)/(1-$P$1))</f>
        <v>7.7777777777777777</v>
      </c>
      <c r="W220" s="24">
        <f ca="1">IF(O220=0,0,Agents($I$4,$I$5,O220,$I$3)/(1-$P$1))</f>
        <v>6.6666666666666661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17"/>
      <c r="C221" s="18">
        <v>5.8798824023519533E-3</v>
      </c>
      <c r="D221" s="18">
        <v>4.3313481321061182E-3</v>
      </c>
      <c r="E221" s="18">
        <v>5.8479532163742687E-3</v>
      </c>
      <c r="F221" s="18">
        <v>6.3257775434897206E-3</v>
      </c>
      <c r="G221" s="18">
        <v>6.1983471074380167E-3</v>
      </c>
      <c r="H221" s="19"/>
      <c r="J221" s="30">
        <f t="shared" ca="1" si="23"/>
        <v>0</v>
      </c>
      <c r="K221" s="30">
        <f t="shared" ca="1" si="23"/>
        <v>11.796694388114563</v>
      </c>
      <c r="L221" s="30">
        <f t="shared" ca="1" si="23"/>
        <v>6.7409682217797506</v>
      </c>
      <c r="M221" s="30">
        <f t="shared" ca="1" si="23"/>
        <v>10.111452332669623</v>
      </c>
      <c r="N221" s="30">
        <f t="shared" ca="1" si="23"/>
        <v>10.111452332669625</v>
      </c>
      <c r="O221" s="30">
        <f t="shared" ca="1" si="23"/>
        <v>7.5835892495022179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7.7777777777777777</v>
      </c>
      <c r="T221" s="30">
        <f ca="1">IF(L221=0,0,Agents($I$4,$I$5,L221,$I$3)/(1-$P$1))</f>
        <v>5.5555555555555554</v>
      </c>
      <c r="U221" s="30">
        <f ca="1">IF(M221=0,0,Agents($I$4,$I$5,M221,$I$3)/(1-$P$1))</f>
        <v>7.7777777777777777</v>
      </c>
      <c r="V221" s="30">
        <f ca="1">IF(N221=0,0,Agents($I$4,$I$5,N221,$I$3)/(1-$P$1))</f>
        <v>7.7777777777777777</v>
      </c>
      <c r="W221" s="30">
        <f ca="1">IF(O221=0,0,Agents($I$4,$I$5,O221,$I$3)/(1-$P$1))</f>
        <v>5.5555555555555554</v>
      </c>
      <c r="X221" s="30">
        <f ca="1">IF(P221=0,0,Agents($I$4,$I$5,P221,$I$3)/(1-$P$1))</f>
        <v>0</v>
      </c>
    </row>
    <row r="222" spans="1:24" x14ac:dyDescent="0.25">
      <c r="A222" s="9">
        <v>0.85416666666666696</v>
      </c>
      <c r="B222" s="53"/>
      <c r="C222" s="54">
        <v>2.51994960100798E-3</v>
      </c>
      <c r="D222" s="54">
        <v>2.1656740660530591E-3</v>
      </c>
      <c r="E222" s="54">
        <v>2.4366471734892786E-3</v>
      </c>
      <c r="F222" s="54">
        <v>2.635740643120717E-3</v>
      </c>
      <c r="G222" s="54">
        <v>2.7548209366391185E-3</v>
      </c>
      <c r="H222" s="55"/>
      <c r="J222" s="30">
        <f t="shared" ref="J222:P223" ca="1" si="24">B222*J$224</f>
        <v>0</v>
      </c>
      <c r="K222" s="30">
        <f t="shared" ca="1" si="24"/>
        <v>5.0557261663348125</v>
      </c>
      <c r="L222" s="30">
        <f t="shared" ca="1" si="24"/>
        <v>3.3704841108898753</v>
      </c>
      <c r="M222" s="30">
        <f t="shared" ca="1" si="24"/>
        <v>4.2131051386123426</v>
      </c>
      <c r="N222" s="30">
        <f t="shared" ca="1" si="24"/>
        <v>4.2131051386123435</v>
      </c>
      <c r="O222" s="30">
        <f t="shared" ca="1" si="24"/>
        <v>3.3704841108898749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4.4444444444444446</v>
      </c>
      <c r="T222" s="30">
        <f ca="1">IF(L222=0,0,Agents($I$4,$I$5,L222,$I$3)/(1-$P$1))</f>
        <v>3.333333333333333</v>
      </c>
      <c r="U222" s="30">
        <f ca="1">IF(M222=0,0,Agents($I$4,$I$5,M222,$I$3)/(1-$P$1))</f>
        <v>4.4444444444444446</v>
      </c>
      <c r="V222" s="30">
        <f ca="1">IF(N222=0,0,Agents($I$4,$I$5,N222,$I$3)/(1-$P$1))</f>
        <v>4.4444444444444446</v>
      </c>
      <c r="W222" s="30">
        <f ca="1">IF(O222=0,0,Agents($I$4,$I$5,O222,$I$3)/(1-$P$1))</f>
        <v>3.333333333333333</v>
      </c>
      <c r="X222" s="30">
        <f ca="1">IF(P222=0,0,Agents($I$4,$I$5,P222,$I$3)/(1-$P$1))</f>
        <v>0</v>
      </c>
    </row>
    <row r="223" spans="1:24" x14ac:dyDescent="0.25">
      <c r="A223" s="9">
        <v>0.89583333333333304</v>
      </c>
      <c r="B223" s="53"/>
      <c r="C223" s="54">
        <v>2.51994960100798E-3</v>
      </c>
      <c r="D223" s="54">
        <v>1.0828370330265296E-3</v>
      </c>
      <c r="E223" s="54">
        <v>1.4619883040935672E-3</v>
      </c>
      <c r="F223" s="54">
        <v>2.1085925144965737E-3</v>
      </c>
      <c r="G223" s="54">
        <v>1.3774104683195593E-3</v>
      </c>
      <c r="H223" s="55"/>
      <c r="J223" s="30">
        <f t="shared" ca="1" si="24"/>
        <v>0</v>
      </c>
      <c r="K223" s="30">
        <f t="shared" ca="1" si="24"/>
        <v>5.0557261663348125</v>
      </c>
      <c r="L223" s="30">
        <f t="shared" ca="1" si="24"/>
        <v>1.6852420554449377</v>
      </c>
      <c r="M223" s="30">
        <f t="shared" ca="1" si="24"/>
        <v>2.5278630831674058</v>
      </c>
      <c r="N223" s="30">
        <f t="shared" ca="1" si="24"/>
        <v>3.3704841108898753</v>
      </c>
      <c r="O223" s="30">
        <f t="shared" ca="1" si="24"/>
        <v>1.6852420554449374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4.4444444444444446</v>
      </c>
      <c r="T223" s="30">
        <f ca="1">IF(L223=0,0,Agents($I$4,$I$5,L223,$I$3)/(1-$P$1))</f>
        <v>2.2222222222222223</v>
      </c>
      <c r="U223" s="30">
        <f ca="1">IF(M223=0,0,Agents($I$4,$I$5,M223,$I$3)/(1-$P$1))</f>
        <v>3.333333333333333</v>
      </c>
      <c r="V223" s="30">
        <f ca="1">IF(N223=0,0,Agents($I$4,$I$5,N223,$I$3)/(1-$P$1))</f>
        <v>3.333333333333333</v>
      </c>
      <c r="W223" s="30">
        <f ca="1">IF(O223=0,0,Agents($I$4,$I$5,O223,$I$3)/(1-$P$1))</f>
        <v>2.2222222222222223</v>
      </c>
      <c r="X223" s="30">
        <f ca="1">IF(P223=0,0,Agents($I$4,$I$5,P223,$I$3)/(1-$P$1))</f>
        <v>0</v>
      </c>
    </row>
    <row r="224" spans="1:24" x14ac:dyDescent="0.25">
      <c r="B224" s="14"/>
      <c r="C224" s="15">
        <v>0.24727386021393707</v>
      </c>
      <c r="D224" s="15">
        <v>0.19181638799459966</v>
      </c>
      <c r="E224" s="15">
        <v>0.21310624156194827</v>
      </c>
      <c r="F224" s="15">
        <v>0.1970090352061481</v>
      </c>
      <c r="G224" s="15">
        <v>0.1507944750233669</v>
      </c>
      <c r="H224" s="16"/>
      <c r="J224" s="27">
        <f t="shared" ref="J224:P224" ca="1" si="25">$I$2*B224/SUM($B$224:$H$224)</f>
        <v>0</v>
      </c>
      <c r="K224" s="27">
        <f t="shared" ca="1" si="25"/>
        <v>2006.280667007198</v>
      </c>
      <c r="L224" s="27">
        <f t="shared" ca="1" si="25"/>
        <v>1556.3210382033999</v>
      </c>
      <c r="M224" s="27">
        <f t="shared" ca="1" si="25"/>
        <v>1729.0583488865057</v>
      </c>
      <c r="N224" s="27">
        <f t="shared" ca="1" si="25"/>
        <v>1598.4520895895232</v>
      </c>
      <c r="O224" s="27">
        <f t="shared" ca="1" si="25"/>
        <v>1223.4857322530245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62.43055555555555</v>
      </c>
      <c r="T224" s="26">
        <f t="shared" ca="1" si="26"/>
        <v>49.583333333333329</v>
      </c>
      <c r="U224" s="26">
        <f t="shared" ca="1" si="26"/>
        <v>54.791666666666671</v>
      </c>
      <c r="V224" s="26">
        <f t="shared" ca="1" si="26"/>
        <v>51.111111111111114</v>
      </c>
      <c r="W224" s="26">
        <f t="shared" ca="1" si="26"/>
        <v>40.277777777777764</v>
      </c>
      <c r="X224" s="26">
        <f t="shared" ca="1" si="26"/>
        <v>0</v>
      </c>
    </row>
    <row r="225" spans="1:24" x14ac:dyDescent="0.25">
      <c r="R225" s="32">
        <f ca="1">SUM(R224:X224)/5</f>
        <v>51.638888888888879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11"/>
      <c r="C229" s="12">
        <v>3.3179336413271733E-2</v>
      </c>
      <c r="D229" s="12">
        <v>2.5446670276123445E-2</v>
      </c>
      <c r="E229" s="12">
        <v>2.2904483430799219E-2</v>
      </c>
      <c r="F229" s="12">
        <v>2.2667369530838165E-2</v>
      </c>
      <c r="G229" s="12">
        <v>1.9972451790633609E-2</v>
      </c>
      <c r="H229" s="13"/>
      <c r="J229" s="24">
        <f t="shared" ref="J229:P252" ca="1" si="27">B229*J$255</f>
        <v>0</v>
      </c>
      <c r="K229" s="24">
        <f t="shared" ca="1" si="27"/>
        <v>60.138733825308179</v>
      </c>
      <c r="L229" s="24">
        <f t="shared" ca="1" si="27"/>
        <v>35.778740377082087</v>
      </c>
      <c r="M229" s="24">
        <f t="shared" ca="1" si="27"/>
        <v>35.778740377082073</v>
      </c>
      <c r="N229" s="24">
        <f t="shared" ca="1" si="27"/>
        <v>32.73374119605382</v>
      </c>
      <c r="O229" s="24">
        <f t="shared" ca="1" si="27"/>
        <v>22.076244062454904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31.111111111111111</v>
      </c>
      <c r="T229" s="24">
        <f ca="1">IF(L229=0,0,Agents($J$4,$J$5,L229,$J$3)/(1-$P$1))</f>
        <v>20</v>
      </c>
      <c r="U229" s="24">
        <f ca="1">IF(M229=0,0,Agents($J$4,$J$5,M229,$J$3)/(1-$P$1))</f>
        <v>20</v>
      </c>
      <c r="V229" s="24">
        <f ca="1">IF(N229=0,0,Agents($J$4,$J$5,N229,$J$3)/(1-$P$1))</f>
        <v>18.888888888888889</v>
      </c>
      <c r="W229" s="24">
        <f ca="1">IF(O229=0,0,Agents($J$4,$J$5,O229,$J$3)/(1-$P$1))</f>
        <v>13.333333333333332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17"/>
      <c r="C230" s="18">
        <v>3.485930281394372E-2</v>
      </c>
      <c r="D230" s="18">
        <v>2.6529507309149974E-2</v>
      </c>
      <c r="E230" s="18">
        <v>3.2651072124756333E-2</v>
      </c>
      <c r="F230" s="18">
        <v>2.7411702688455455E-2</v>
      </c>
      <c r="G230" s="18">
        <v>2.6859504132231406E-2</v>
      </c>
      <c r="H230" s="19"/>
      <c r="J230" s="30">
        <f t="shared" ca="1" si="27"/>
        <v>0</v>
      </c>
      <c r="K230" s="30">
        <f t="shared" ca="1" si="27"/>
        <v>63.183733006336446</v>
      </c>
      <c r="L230" s="30">
        <f t="shared" ca="1" si="27"/>
        <v>37.301239967596217</v>
      </c>
      <c r="M230" s="30">
        <f t="shared" ca="1" si="27"/>
        <v>51.003736282223386</v>
      </c>
      <c r="N230" s="30">
        <f t="shared" ca="1" si="27"/>
        <v>39.584989353367412</v>
      </c>
      <c r="O230" s="30">
        <f t="shared" ca="1" si="27"/>
        <v>29.688742015025561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32.222222222222221</v>
      </c>
      <c r="T230" s="30">
        <f ca="1">IF(L230=0,0,Agents($J$4,$J$5,L230,$J$3)/(1-$P$1))</f>
        <v>21.111111111111111</v>
      </c>
      <c r="U230" s="30">
        <f ca="1">IF(M230=0,0,Agents($J$4,$J$5,M230,$J$3)/(1-$P$1))</f>
        <v>26.666666666666664</v>
      </c>
      <c r="V230" s="30">
        <f ca="1">IF(N230=0,0,Agents($J$4,$J$5,N230,$J$3)/(1-$P$1))</f>
        <v>22.222222222222221</v>
      </c>
      <c r="W230" s="30">
        <f ca="1">IF(O230=0,0,Agents($J$4,$J$5,O230,$J$3)/(1-$P$1))</f>
        <v>16.666666666666668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11"/>
      <c r="C231" s="12">
        <v>3.6539269214615706E-2</v>
      </c>
      <c r="D231" s="12">
        <v>5.0351922035733625E-2</v>
      </c>
      <c r="E231" s="12">
        <v>4.5808966861598438E-2</v>
      </c>
      <c r="F231" s="12">
        <v>4.1644702161307327E-2</v>
      </c>
      <c r="G231" s="12">
        <v>3.9256198347107439E-2</v>
      </c>
      <c r="H231" s="13"/>
      <c r="J231" s="24">
        <f t="shared" ca="1" si="27"/>
        <v>0</v>
      </c>
      <c r="K231" s="24">
        <f t="shared" ca="1" si="27"/>
        <v>66.228732187364713</v>
      </c>
      <c r="L231" s="24">
        <f t="shared" ca="1" si="27"/>
        <v>70.796230958907103</v>
      </c>
      <c r="M231" s="24">
        <f t="shared" ca="1" si="27"/>
        <v>71.557480754164146</v>
      </c>
      <c r="N231" s="24">
        <f t="shared" ca="1" si="27"/>
        <v>60.138733825308179</v>
      </c>
      <c r="O231" s="24">
        <f t="shared" ca="1" si="27"/>
        <v>43.391238329652744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34.444444444444443</v>
      </c>
      <c r="T231" s="24">
        <f ca="1">IF(L231=0,0,Agents($J$4,$J$5,L231,$J$3)/(1-$P$1))</f>
        <v>35.555555555555557</v>
      </c>
      <c r="U231" s="24">
        <f ca="1">IF(M231=0,0,Agents($J$4,$J$5,M231,$J$3)/(1-$P$1))</f>
        <v>36.666666666666664</v>
      </c>
      <c r="V231" s="24">
        <f ca="1">IF(N231=0,0,Agents($J$4,$J$5,N231,$J$3)/(1-$P$1))</f>
        <v>31.111111111111111</v>
      </c>
      <c r="W231" s="24">
        <f ca="1">IF(O231=0,0,Agents($J$4,$J$5,O231,$J$3)/(1-$P$1))</f>
        <v>23.333333333333332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17"/>
      <c r="C232" s="18">
        <v>4.4519109617807646E-2</v>
      </c>
      <c r="D232" s="18">
        <v>5.7390362750406064E-2</v>
      </c>
      <c r="E232" s="18">
        <v>4.9220272904483428E-2</v>
      </c>
      <c r="F232" s="18">
        <v>5.3769109119662623E-2</v>
      </c>
      <c r="G232" s="18">
        <v>5.0964187327823693E-2</v>
      </c>
      <c r="H232" s="19"/>
      <c r="J232" s="30">
        <f t="shared" ca="1" si="27"/>
        <v>0</v>
      </c>
      <c r="K232" s="30">
        <f t="shared" ca="1" si="27"/>
        <v>80.692478297248968</v>
      </c>
      <c r="L232" s="30">
        <f t="shared" ca="1" si="27"/>
        <v>80.692478297248954</v>
      </c>
      <c r="M232" s="30">
        <f t="shared" ca="1" si="27"/>
        <v>76.886229320963608</v>
      </c>
      <c r="N232" s="30">
        <f t="shared" ca="1" si="27"/>
        <v>77.64747911622068</v>
      </c>
      <c r="O232" s="30">
        <f t="shared" ca="1" si="27"/>
        <v>56.332484849022855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40</v>
      </c>
      <c r="T232" s="30">
        <f ca="1">IF(L232=0,0,Agents($J$4,$J$5,L232,$J$3)/(1-$P$1))</f>
        <v>40</v>
      </c>
      <c r="U232" s="30">
        <f ca="1">IF(M232=0,0,Agents($J$4,$J$5,M232,$J$3)/(1-$P$1))</f>
        <v>38.888888888888886</v>
      </c>
      <c r="V232" s="30">
        <f ca="1">IF(N232=0,0,Agents($J$4,$J$5,N232,$J$3)/(1-$P$1))</f>
        <v>38.888888888888886</v>
      </c>
      <c r="W232" s="30">
        <f ca="1">IF(O232=0,0,Agents($J$4,$J$5,O232,$J$3)/(1-$P$1))</f>
        <v>30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11"/>
      <c r="C233" s="12">
        <v>5.1238975220495593E-2</v>
      </c>
      <c r="D233" s="12">
        <v>5.6848944233892799E-2</v>
      </c>
      <c r="E233" s="12">
        <v>5.8479532163742687E-2</v>
      </c>
      <c r="F233" s="12">
        <v>4.797047970479705E-2</v>
      </c>
      <c r="G233" s="12">
        <v>4.9586776859504134E-2</v>
      </c>
      <c r="H233" s="13"/>
      <c r="J233" s="24">
        <f t="shared" ca="1" si="27"/>
        <v>0</v>
      </c>
      <c r="K233" s="24">
        <f t="shared" ca="1" si="27"/>
        <v>92.872475021362007</v>
      </c>
      <c r="L233" s="24">
        <f t="shared" ca="1" si="27"/>
        <v>79.931228501991896</v>
      </c>
      <c r="M233" s="24">
        <f t="shared" ca="1" si="27"/>
        <v>91.349975430847849</v>
      </c>
      <c r="N233" s="24">
        <f t="shared" ca="1" si="27"/>
        <v>69.273731368392973</v>
      </c>
      <c r="O233" s="24">
        <f t="shared" ca="1" si="27"/>
        <v>54.809985258508725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45.555555555555557</v>
      </c>
      <c r="T233" s="24">
        <f ca="1">IF(L233=0,0,Agents($J$4,$J$5,L233,$J$3)/(1-$P$1))</f>
        <v>40</v>
      </c>
      <c r="U233" s="24">
        <f ca="1">IF(M233=0,0,Agents($J$4,$J$5,M233,$J$3)/(1-$P$1))</f>
        <v>45.555555555555557</v>
      </c>
      <c r="V233" s="24">
        <f ca="1">IF(N233=0,0,Agents($J$4,$J$5,N233,$J$3)/(1-$P$1))</f>
        <v>35.555555555555557</v>
      </c>
      <c r="W233" s="24">
        <f ca="1">IF(O233=0,0,Agents($J$4,$J$5,O233,$J$3)/(1-$P$1))</f>
        <v>28.888888888888889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17"/>
      <c r="C234" s="18">
        <v>5.291894162116758E-2</v>
      </c>
      <c r="D234" s="18">
        <v>5.7390362750406064E-2</v>
      </c>
      <c r="E234" s="18">
        <v>6.38401559454191E-2</v>
      </c>
      <c r="F234" s="18">
        <v>5.7459146020031632E-2</v>
      </c>
      <c r="G234" s="18">
        <v>6.4738292011019286E-2</v>
      </c>
      <c r="H234" s="19"/>
      <c r="J234" s="30">
        <f t="shared" ca="1" si="27"/>
        <v>0</v>
      </c>
      <c r="K234" s="30">
        <f t="shared" ca="1" si="27"/>
        <v>95.917474202390281</v>
      </c>
      <c r="L234" s="30">
        <f t="shared" ca="1" si="27"/>
        <v>80.692478297248954</v>
      </c>
      <c r="M234" s="30">
        <f t="shared" ca="1" si="27"/>
        <v>99.72372317867557</v>
      </c>
      <c r="N234" s="30">
        <f t="shared" ca="1" si="27"/>
        <v>82.976227683020156</v>
      </c>
      <c r="O234" s="30">
        <f t="shared" ca="1" si="27"/>
        <v>71.557480754164175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47.777777777777779</v>
      </c>
      <c r="T234" s="30">
        <f ca="1">IF(L234=0,0,Agents($J$4,$J$5,L234,$J$3)/(1-$P$1))</f>
        <v>40</v>
      </c>
      <c r="U234" s="30">
        <f ca="1">IF(M234=0,0,Agents($J$4,$J$5,M234,$J$3)/(1-$P$1))</f>
        <v>48.888888888888886</v>
      </c>
      <c r="V234" s="30">
        <f ca="1">IF(N234=0,0,Agents($J$4,$J$5,N234,$J$3)/(1-$P$1))</f>
        <v>41.111111111111107</v>
      </c>
      <c r="W234" s="30">
        <f ca="1">IF(O234=0,0,Agents($J$4,$J$5,O234,$J$3)/(1-$P$1))</f>
        <v>36.666666666666664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11"/>
      <c r="C235" s="12">
        <v>5.501889962200756E-2</v>
      </c>
      <c r="D235" s="12">
        <v>6.6053059014618304E-2</v>
      </c>
      <c r="E235" s="12">
        <v>6.7738791423001946E-2</v>
      </c>
      <c r="F235" s="12">
        <v>6.3784923563521348E-2</v>
      </c>
      <c r="G235" s="12">
        <v>5.8539944903581269E-2</v>
      </c>
      <c r="H235" s="13"/>
      <c r="J235" s="24">
        <f t="shared" ca="1" si="27"/>
        <v>0</v>
      </c>
      <c r="K235" s="24">
        <f t="shared" ca="1" si="27"/>
        <v>99.723723178675598</v>
      </c>
      <c r="L235" s="24">
        <f t="shared" ca="1" si="27"/>
        <v>92.872475021362007</v>
      </c>
      <c r="M235" s="24">
        <f t="shared" ca="1" si="27"/>
        <v>105.8137215407321</v>
      </c>
      <c r="N235" s="24">
        <f t="shared" ca="1" si="27"/>
        <v>92.111225226104935</v>
      </c>
      <c r="O235" s="24">
        <f t="shared" ca="1" si="27"/>
        <v>64.706232596850583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48.888888888888886</v>
      </c>
      <c r="T235" s="24">
        <f ca="1">IF(L235=0,0,Agents($J$4,$J$5,L235,$J$3)/(1-$P$1))</f>
        <v>45.555555555555557</v>
      </c>
      <c r="U235" s="24">
        <f ca="1">IF(M235=0,0,Agents($J$4,$J$5,M235,$J$3)/(1-$P$1))</f>
        <v>52.222222222222221</v>
      </c>
      <c r="V235" s="24">
        <f ca="1">IF(N235=0,0,Agents($J$4,$J$5,N235,$J$3)/(1-$P$1))</f>
        <v>45.555555555555557</v>
      </c>
      <c r="W235" s="24">
        <f ca="1">IF(O235=0,0,Agents($J$4,$J$5,O235,$J$3)/(1-$P$1))</f>
        <v>33.333333333333336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17"/>
      <c r="C236" s="18">
        <v>5.1658966820663586E-2</v>
      </c>
      <c r="D236" s="18">
        <v>5.8473199783432593E-2</v>
      </c>
      <c r="E236" s="18">
        <v>6.1403508771929821E-2</v>
      </c>
      <c r="F236" s="18">
        <v>5.7459146020031632E-2</v>
      </c>
      <c r="G236" s="18">
        <v>5.647382920110193E-2</v>
      </c>
      <c r="H236" s="19"/>
      <c r="J236" s="30">
        <f t="shared" ca="1" si="27"/>
        <v>0</v>
      </c>
      <c r="K236" s="30">
        <f t="shared" ca="1" si="27"/>
        <v>93.633724816619079</v>
      </c>
      <c r="L236" s="30">
        <f t="shared" ca="1" si="27"/>
        <v>82.214977887763084</v>
      </c>
      <c r="M236" s="30">
        <f t="shared" ca="1" si="27"/>
        <v>95.917474202390252</v>
      </c>
      <c r="N236" s="30">
        <f t="shared" ca="1" si="27"/>
        <v>82.976227683020156</v>
      </c>
      <c r="O236" s="30">
        <f t="shared" ca="1" si="27"/>
        <v>62.422483211079381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46.666666666666664</v>
      </c>
      <c r="T236" s="30">
        <f ca="1">IF(L236=0,0,Agents($J$4,$J$5,L236,$J$3)/(1-$P$1))</f>
        <v>41.111111111111107</v>
      </c>
      <c r="U236" s="30">
        <f ca="1">IF(M236=0,0,Agents($J$4,$J$5,M236,$J$3)/(1-$P$1))</f>
        <v>47.777777777777779</v>
      </c>
      <c r="V236" s="30">
        <f ca="1">IF(N236=0,0,Agents($J$4,$J$5,N236,$J$3)/(1-$P$1))</f>
        <v>41.111111111111107</v>
      </c>
      <c r="W236" s="30">
        <f ca="1">IF(O236=0,0,Agents($J$4,$J$5,O236,$J$3)/(1-$P$1))</f>
        <v>32.222222222222221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11"/>
      <c r="C237" s="12">
        <v>5.249895002099958E-2</v>
      </c>
      <c r="D237" s="12">
        <v>5.0893340552246889E-2</v>
      </c>
      <c r="E237" s="12">
        <v>4.7758284600389861E-2</v>
      </c>
      <c r="F237" s="12">
        <v>5.9040590405904057E-2</v>
      </c>
      <c r="G237" s="12">
        <v>5.9917355371900828E-2</v>
      </c>
      <c r="H237" s="13"/>
      <c r="J237" s="24">
        <f t="shared" ca="1" si="27"/>
        <v>0</v>
      </c>
      <c r="K237" s="24">
        <f t="shared" ca="1" si="27"/>
        <v>95.156224407133209</v>
      </c>
      <c r="L237" s="24">
        <f t="shared" ca="1" si="27"/>
        <v>71.557480754164175</v>
      </c>
      <c r="M237" s="24">
        <f t="shared" ca="1" si="27"/>
        <v>74.60247993519242</v>
      </c>
      <c r="N237" s="24">
        <f t="shared" ca="1" si="27"/>
        <v>85.259977068791343</v>
      </c>
      <c r="O237" s="24">
        <f t="shared" ca="1" si="27"/>
        <v>66.228732187364713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46.666666666666664</v>
      </c>
      <c r="T237" s="24">
        <f ca="1">IF(L237=0,0,Agents($J$4,$J$5,L237,$J$3)/(1-$P$1))</f>
        <v>36.666666666666664</v>
      </c>
      <c r="U237" s="24">
        <f ca="1">IF(M237=0,0,Agents($J$4,$J$5,M237,$J$3)/(1-$P$1))</f>
        <v>37.777777777777779</v>
      </c>
      <c r="V237" s="24">
        <f ca="1">IF(N237=0,0,Agents($J$4,$J$5,N237,$J$3)/(1-$P$1))</f>
        <v>42.222222222222221</v>
      </c>
      <c r="W237" s="24">
        <f ca="1">IF(O237=0,0,Agents($J$4,$J$5,O237,$J$3)/(1-$P$1))</f>
        <v>34.444444444444443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17"/>
      <c r="C238" s="18">
        <v>5.3758924821503573E-2</v>
      </c>
      <c r="D238" s="18">
        <v>5.1976177585273418E-2</v>
      </c>
      <c r="E238" s="18">
        <v>4.4834307992202727E-2</v>
      </c>
      <c r="F238" s="18">
        <v>5.4823405376910911E-2</v>
      </c>
      <c r="G238" s="18">
        <v>5.3030303030303032E-2</v>
      </c>
      <c r="H238" s="19"/>
      <c r="J238" s="30">
        <f t="shared" ca="1" si="27"/>
        <v>0</v>
      </c>
      <c r="K238" s="30">
        <f t="shared" ca="1" si="27"/>
        <v>97.439973792904411</v>
      </c>
      <c r="L238" s="30">
        <f t="shared" ca="1" si="27"/>
        <v>73.079980344678305</v>
      </c>
      <c r="M238" s="30">
        <f t="shared" ca="1" si="27"/>
        <v>70.034981163650016</v>
      </c>
      <c r="N238" s="30">
        <f t="shared" ca="1" si="27"/>
        <v>79.169978706734824</v>
      </c>
      <c r="O238" s="30">
        <f t="shared" ca="1" si="27"/>
        <v>58.616234234794057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47.777777777777779</v>
      </c>
      <c r="T238" s="30">
        <f ca="1">IF(L238=0,0,Agents($J$4,$J$5,L238,$J$3)/(1-$P$1))</f>
        <v>36.666666666666664</v>
      </c>
      <c r="U238" s="30">
        <f ca="1">IF(M238=0,0,Agents($J$4,$J$5,M238,$J$3)/(1-$P$1))</f>
        <v>35.555555555555557</v>
      </c>
      <c r="V238" s="30">
        <f ca="1">IF(N238=0,0,Agents($J$4,$J$5,N238,$J$3)/(1-$P$1))</f>
        <v>40</v>
      </c>
      <c r="W238" s="30">
        <f ca="1">IF(O238=0,0,Agents($J$4,$J$5,O238,$J$3)/(1-$P$1))</f>
        <v>30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11"/>
      <c r="C239" s="12">
        <v>5.1658966820663586E-2</v>
      </c>
      <c r="D239" s="12">
        <v>5.4683270167839741E-2</v>
      </c>
      <c r="E239" s="12">
        <v>5.1656920077972707E-2</v>
      </c>
      <c r="F239" s="12">
        <v>4.533473906167633E-2</v>
      </c>
      <c r="G239" s="12">
        <v>5.3030303030303032E-2</v>
      </c>
      <c r="H239" s="13"/>
      <c r="J239" s="24">
        <f t="shared" ca="1" si="27"/>
        <v>0</v>
      </c>
      <c r="K239" s="24">
        <f t="shared" ca="1" si="27"/>
        <v>93.633724816619079</v>
      </c>
      <c r="L239" s="24">
        <f t="shared" ca="1" si="27"/>
        <v>76.886229320963636</v>
      </c>
      <c r="M239" s="24">
        <f t="shared" ca="1" si="27"/>
        <v>80.69247829724894</v>
      </c>
      <c r="N239" s="24">
        <f t="shared" ca="1" si="27"/>
        <v>65.467482392107641</v>
      </c>
      <c r="O239" s="24">
        <f t="shared" ca="1" si="27"/>
        <v>58.616234234794057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46.666666666666664</v>
      </c>
      <c r="T239" s="24">
        <f ca="1">IF(L239=0,0,Agents($J$4,$J$5,L239,$J$3)/(1-$P$1))</f>
        <v>38.888888888888886</v>
      </c>
      <c r="U239" s="24">
        <f ca="1">IF(M239=0,0,Agents($J$4,$J$5,M239,$J$3)/(1-$P$1))</f>
        <v>40</v>
      </c>
      <c r="V239" s="24">
        <f ca="1">IF(N239=0,0,Agents($J$4,$J$5,N239,$J$3)/(1-$P$1))</f>
        <v>33.333333333333336</v>
      </c>
      <c r="W239" s="24">
        <f ca="1">IF(O239=0,0,Agents($J$4,$J$5,O239,$J$3)/(1-$P$1))</f>
        <v>30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17"/>
      <c r="C240" s="18">
        <v>5.4598908021839566E-2</v>
      </c>
      <c r="D240" s="18">
        <v>5.6307525717379535E-2</v>
      </c>
      <c r="E240" s="18">
        <v>5.7504873294346975E-2</v>
      </c>
      <c r="F240" s="18">
        <v>4.9551924090669476E-2</v>
      </c>
      <c r="G240" s="18">
        <v>5.7851239669421489E-2</v>
      </c>
      <c r="H240" s="19"/>
      <c r="J240" s="30">
        <f t="shared" ca="1" si="27"/>
        <v>0</v>
      </c>
      <c r="K240" s="30">
        <f t="shared" ca="1" si="27"/>
        <v>98.962473383418541</v>
      </c>
      <c r="L240" s="30">
        <f t="shared" ca="1" si="27"/>
        <v>79.169978706734824</v>
      </c>
      <c r="M240" s="30">
        <f t="shared" ca="1" si="27"/>
        <v>89.827475840333719</v>
      </c>
      <c r="N240" s="30">
        <f t="shared" ca="1" si="27"/>
        <v>71.55748075416416</v>
      </c>
      <c r="O240" s="30">
        <f t="shared" ca="1" si="27"/>
        <v>63.944982801593511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48.888888888888886</v>
      </c>
      <c r="T240" s="30">
        <f ca="1">IF(L240=0,0,Agents($J$4,$J$5,L240,$J$3)/(1-$P$1))</f>
        <v>40</v>
      </c>
      <c r="U240" s="30">
        <f ca="1">IF(M240=0,0,Agents($J$4,$J$5,M240,$J$3)/(1-$P$1))</f>
        <v>44.444444444444443</v>
      </c>
      <c r="V240" s="30">
        <f ca="1">IF(N240=0,0,Agents($J$4,$J$5,N240,$J$3)/(1-$P$1))</f>
        <v>36.666666666666664</v>
      </c>
      <c r="W240" s="30">
        <f ca="1">IF(O240=0,0,Agents($J$4,$J$5,O240,$J$3)/(1-$P$1))</f>
        <v>33.333333333333336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11"/>
      <c r="C241" s="12">
        <v>5.4598908021839566E-2</v>
      </c>
      <c r="D241" s="12">
        <v>5.3059014618299948E-2</v>
      </c>
      <c r="E241" s="12">
        <v>5.4093567251461985E-2</v>
      </c>
      <c r="F241" s="12">
        <v>5.6931997891407488E-2</v>
      </c>
      <c r="G241" s="12">
        <v>6.5426997245179058E-2</v>
      </c>
      <c r="H241" s="13"/>
      <c r="J241" s="24">
        <f t="shared" ca="1" si="27"/>
        <v>0</v>
      </c>
      <c r="K241" s="24">
        <f t="shared" ca="1" si="27"/>
        <v>98.962473383418541</v>
      </c>
      <c r="L241" s="24">
        <f t="shared" ca="1" si="27"/>
        <v>74.602479935192434</v>
      </c>
      <c r="M241" s="24">
        <f t="shared" ca="1" si="27"/>
        <v>84.498727273534271</v>
      </c>
      <c r="N241" s="24">
        <f t="shared" ca="1" si="27"/>
        <v>82.214977887763084</v>
      </c>
      <c r="O241" s="24">
        <f t="shared" ca="1" si="27"/>
        <v>72.318730549421232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48.888888888888886</v>
      </c>
      <c r="T241" s="24">
        <f ca="1">IF(L241=0,0,Agents($J$4,$J$5,L241,$J$3)/(1-$P$1))</f>
        <v>37.777777777777779</v>
      </c>
      <c r="U241" s="24">
        <f ca="1">IF(M241=0,0,Agents($J$4,$J$5,M241,$J$3)/(1-$P$1))</f>
        <v>42.222222222222221</v>
      </c>
      <c r="V241" s="24">
        <f ca="1">IF(N241=0,0,Agents($J$4,$J$5,N241,$J$3)/(1-$P$1))</f>
        <v>41.111111111111107</v>
      </c>
      <c r="W241" s="24">
        <f ca="1">IF(O241=0,0,Agents($J$4,$J$5,O241,$J$3)/(1-$P$1))</f>
        <v>36.666666666666664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17"/>
      <c r="C242" s="18">
        <v>5.8798824023519533E-2</v>
      </c>
      <c r="D242" s="18">
        <v>5.1976177585273418E-2</v>
      </c>
      <c r="E242" s="18">
        <v>5.0682261208576995E-2</v>
      </c>
      <c r="F242" s="18">
        <v>5.8513442277279913E-2</v>
      </c>
      <c r="G242" s="18">
        <v>5.578512396694215E-2</v>
      </c>
      <c r="H242" s="19"/>
      <c r="J242" s="30">
        <f t="shared" ca="1" si="27"/>
        <v>0</v>
      </c>
      <c r="K242" s="30">
        <f t="shared" ca="1" si="27"/>
        <v>106.57497133598919</v>
      </c>
      <c r="L242" s="30">
        <f t="shared" ca="1" si="27"/>
        <v>73.079980344678305</v>
      </c>
      <c r="M242" s="30">
        <f t="shared" ca="1" si="27"/>
        <v>79.16997870673481</v>
      </c>
      <c r="N242" s="30">
        <f t="shared" ca="1" si="27"/>
        <v>84.498727273534271</v>
      </c>
      <c r="O242" s="30">
        <f t="shared" ca="1" si="27"/>
        <v>61.661233415822316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52.222222222222221</v>
      </c>
      <c r="T242" s="30">
        <f ca="1">IF(L242=0,0,Agents($J$4,$J$5,L242,$J$3)/(1-$P$1))</f>
        <v>36.666666666666664</v>
      </c>
      <c r="U242" s="30">
        <f ca="1">IF(M242=0,0,Agents($J$4,$J$5,M242,$J$3)/(1-$P$1))</f>
        <v>40</v>
      </c>
      <c r="V242" s="30">
        <f ca="1">IF(N242=0,0,Agents($J$4,$J$5,N242,$J$3)/(1-$P$1))</f>
        <v>42.222222222222221</v>
      </c>
      <c r="W242" s="30">
        <f ca="1">IF(O242=0,0,Agents($J$4,$J$5,O242,$J$3)/(1-$P$1))</f>
        <v>32.222222222222221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11"/>
      <c r="C243" s="12">
        <v>5.795884082318354E-2</v>
      </c>
      <c r="D243" s="12">
        <v>5.4683270167839741E-2</v>
      </c>
      <c r="E243" s="12">
        <v>5.4580896686159841E-2</v>
      </c>
      <c r="F243" s="12">
        <v>6.273062730627306E-2</v>
      </c>
      <c r="G243" s="12">
        <v>5.7851239669421489E-2</v>
      </c>
      <c r="H243" s="13"/>
      <c r="J243" s="24">
        <f t="shared" ca="1" si="27"/>
        <v>0</v>
      </c>
      <c r="K243" s="24">
        <f t="shared" ca="1" si="27"/>
        <v>105.05247174547506</v>
      </c>
      <c r="L243" s="24">
        <f t="shared" ca="1" si="27"/>
        <v>76.886229320963636</v>
      </c>
      <c r="M243" s="24">
        <f t="shared" ca="1" si="27"/>
        <v>85.259977068791329</v>
      </c>
      <c r="N243" s="24">
        <f t="shared" ca="1" si="27"/>
        <v>90.588725635590791</v>
      </c>
      <c r="O243" s="24">
        <f t="shared" ca="1" si="27"/>
        <v>63.944982801593511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51.111111111111107</v>
      </c>
      <c r="T243" s="24">
        <f ca="1">IF(L243=0,0,Agents($J$4,$J$5,L243,$J$3)/(1-$P$1))</f>
        <v>38.888888888888886</v>
      </c>
      <c r="U243" s="24">
        <f ca="1">IF(M243=0,0,Agents($J$4,$J$5,M243,$J$3)/(1-$P$1))</f>
        <v>42.222222222222221</v>
      </c>
      <c r="V243" s="24">
        <f ca="1">IF(N243=0,0,Agents($J$4,$J$5,N243,$J$3)/(1-$P$1))</f>
        <v>44.444444444444443</v>
      </c>
      <c r="W243" s="24">
        <f ca="1">IF(O243=0,0,Agents($J$4,$J$5,O243,$J$3)/(1-$P$1))</f>
        <v>33.333333333333336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17"/>
      <c r="C244" s="18">
        <v>5.1238975220495593E-2</v>
      </c>
      <c r="D244" s="18">
        <v>5.0893340552246889E-2</v>
      </c>
      <c r="E244" s="18">
        <v>5.1656920077972707E-2</v>
      </c>
      <c r="F244" s="18">
        <v>5.7986294148655769E-2</v>
      </c>
      <c r="G244" s="18">
        <v>5.1652892561983473E-2</v>
      </c>
      <c r="H244" s="19"/>
      <c r="J244" s="30">
        <f t="shared" ca="1" si="27"/>
        <v>0</v>
      </c>
      <c r="K244" s="30">
        <f t="shared" ca="1" si="27"/>
        <v>92.872475021362007</v>
      </c>
      <c r="L244" s="30">
        <f t="shared" ca="1" si="27"/>
        <v>71.557480754164175</v>
      </c>
      <c r="M244" s="30">
        <f t="shared" ca="1" si="27"/>
        <v>80.69247829724894</v>
      </c>
      <c r="N244" s="30">
        <f t="shared" ca="1" si="27"/>
        <v>83.737477478277214</v>
      </c>
      <c r="O244" s="30">
        <f t="shared" ca="1" si="27"/>
        <v>57.09373464427992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45.555555555555557</v>
      </c>
      <c r="T244" s="30">
        <f ca="1">IF(L244=0,0,Agents($J$4,$J$5,L244,$J$3)/(1-$P$1))</f>
        <v>36.666666666666664</v>
      </c>
      <c r="U244" s="30">
        <f ca="1">IF(M244=0,0,Agents($J$4,$J$5,M244,$J$3)/(1-$P$1))</f>
        <v>40</v>
      </c>
      <c r="V244" s="30">
        <f ca="1">IF(N244=0,0,Agents($J$4,$J$5,N244,$J$3)/(1-$P$1))</f>
        <v>42.222222222222221</v>
      </c>
      <c r="W244" s="30">
        <f ca="1">IF(O244=0,0,Agents($J$4,$J$5,O244,$J$3)/(1-$P$1))</f>
        <v>30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11"/>
      <c r="C245" s="12">
        <v>4.99790004199916E-2</v>
      </c>
      <c r="D245" s="12">
        <v>4.8727666486193831E-2</v>
      </c>
      <c r="E245" s="12">
        <v>4.7270955165692005E-2</v>
      </c>
      <c r="F245" s="12">
        <v>5.007907221929362E-2</v>
      </c>
      <c r="G245" s="12">
        <v>5.0275482093663913E-2</v>
      </c>
      <c r="H245" s="13"/>
      <c r="J245" s="24">
        <f t="shared" ca="1" si="27"/>
        <v>0</v>
      </c>
      <c r="K245" s="24">
        <f t="shared" ca="1" si="27"/>
        <v>90.588725635590805</v>
      </c>
      <c r="L245" s="24">
        <f t="shared" ca="1" si="27"/>
        <v>68.512481573135915</v>
      </c>
      <c r="M245" s="24">
        <f t="shared" ca="1" si="27"/>
        <v>73.841230139935348</v>
      </c>
      <c r="N245" s="24">
        <f t="shared" ca="1" si="27"/>
        <v>72.318730549421232</v>
      </c>
      <c r="O245" s="24">
        <f t="shared" ca="1" si="27"/>
        <v>55.57123505376579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44.444444444444443</v>
      </c>
      <c r="T245" s="24">
        <f ca="1">IF(L245=0,0,Agents($J$4,$J$5,L245,$J$3)/(1-$P$1))</f>
        <v>35.555555555555557</v>
      </c>
      <c r="U245" s="24">
        <f ca="1">IF(M245=0,0,Agents($J$4,$J$5,M245,$J$3)/(1-$P$1))</f>
        <v>37.777777777777779</v>
      </c>
      <c r="V245" s="24">
        <f ca="1">IF(N245=0,0,Agents($J$4,$J$5,N245,$J$3)/(1-$P$1))</f>
        <v>36.666666666666664</v>
      </c>
      <c r="W245" s="24">
        <f ca="1">IF(O245=0,0,Agents($J$4,$J$5,O245,$J$3)/(1-$P$1))</f>
        <v>28.888888888888889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17"/>
      <c r="C246" s="18">
        <v>4.493910121797564E-2</v>
      </c>
      <c r="D246" s="18">
        <v>4.1689225771521385E-2</v>
      </c>
      <c r="E246" s="18">
        <v>3.8986354775828458E-2</v>
      </c>
      <c r="F246" s="18">
        <v>3.9536109646810751E-2</v>
      </c>
      <c r="G246" s="18">
        <v>4.1322314049586778E-2</v>
      </c>
      <c r="H246" s="19"/>
      <c r="J246" s="30">
        <f t="shared" ca="1" si="27"/>
        <v>0</v>
      </c>
      <c r="K246" s="30">
        <f t="shared" ca="1" si="27"/>
        <v>81.453728092506026</v>
      </c>
      <c r="L246" s="30">
        <f t="shared" ca="1" si="27"/>
        <v>58.616234234794049</v>
      </c>
      <c r="M246" s="30">
        <f t="shared" ca="1" si="27"/>
        <v>60.899983620565237</v>
      </c>
      <c r="N246" s="30">
        <f t="shared" ca="1" si="27"/>
        <v>57.093734644279913</v>
      </c>
      <c r="O246" s="30">
        <f t="shared" ca="1" si="27"/>
        <v>45.674987715423939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41.111111111111107</v>
      </c>
      <c r="T246" s="30">
        <f ca="1">IF(L246=0,0,Agents($J$4,$J$5,L246,$J$3)/(1-$P$1))</f>
        <v>30</v>
      </c>
      <c r="U246" s="30">
        <f ca="1">IF(M246=0,0,Agents($J$4,$J$5,M246,$J$3)/(1-$P$1))</f>
        <v>31.111111111111111</v>
      </c>
      <c r="V246" s="30">
        <f ca="1">IF(N246=0,0,Agents($J$4,$J$5,N246,$J$3)/(1-$P$1))</f>
        <v>30</v>
      </c>
      <c r="W246" s="30">
        <f ca="1">IF(O246=0,0,Agents($J$4,$J$5,O246,$J$3)/(1-$P$1))</f>
        <v>24.444444444444443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11"/>
      <c r="C247" s="12">
        <v>3.107937841243175E-2</v>
      </c>
      <c r="D247" s="12">
        <v>2.490525175961018E-2</v>
      </c>
      <c r="E247" s="12">
        <v>2.9239766081871343E-2</v>
      </c>
      <c r="F247" s="12">
        <v>3.1101739588824461E-2</v>
      </c>
      <c r="G247" s="12">
        <v>2.6859504132231406E-2</v>
      </c>
      <c r="H247" s="13"/>
      <c r="J247" s="24">
        <f t="shared" ca="1" si="27"/>
        <v>0</v>
      </c>
      <c r="K247" s="24">
        <f t="shared" ca="1" si="27"/>
        <v>56.332484849022855</v>
      </c>
      <c r="L247" s="24">
        <f t="shared" ca="1" si="27"/>
        <v>35.017490581825022</v>
      </c>
      <c r="M247" s="24">
        <f t="shared" ca="1" si="27"/>
        <v>45.674987715423924</v>
      </c>
      <c r="N247" s="24">
        <f t="shared" ca="1" si="27"/>
        <v>44.913737920166874</v>
      </c>
      <c r="O247" s="24">
        <f t="shared" ca="1" si="27"/>
        <v>29.688742015025561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30</v>
      </c>
      <c r="T247" s="24">
        <f ca="1">IF(L247=0,0,Agents($J$4,$J$5,L247,$J$3)/(1-$P$1))</f>
        <v>20</v>
      </c>
      <c r="U247" s="24">
        <f ca="1">IF(M247=0,0,Agents($J$4,$J$5,M247,$J$3)/(1-$P$1))</f>
        <v>24.444444444444443</v>
      </c>
      <c r="V247" s="24">
        <f ca="1">IF(N247=0,0,Agents($J$4,$J$5,N247,$J$3)/(1-$P$1))</f>
        <v>24.444444444444443</v>
      </c>
      <c r="W247" s="24">
        <f ca="1">IF(O247=0,0,Agents($J$4,$J$5,O247,$J$3)/(1-$P$1))</f>
        <v>16.666666666666668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17"/>
      <c r="C248" s="18">
        <v>2.5619487610247797E-2</v>
      </c>
      <c r="D248" s="18">
        <v>2.2198159177043854E-2</v>
      </c>
      <c r="E248" s="18">
        <v>2.2417153996101363E-2</v>
      </c>
      <c r="F248" s="18">
        <v>1.6868740115972589E-2</v>
      </c>
      <c r="G248" s="18">
        <v>2.3415977961432508E-2</v>
      </c>
      <c r="H248" s="19"/>
      <c r="J248" s="30">
        <f t="shared" ca="1" si="27"/>
        <v>0</v>
      </c>
      <c r="K248" s="30">
        <f t="shared" ca="1" si="27"/>
        <v>46.436237510681003</v>
      </c>
      <c r="L248" s="30">
        <f t="shared" ca="1" si="27"/>
        <v>31.211241605539691</v>
      </c>
      <c r="M248" s="30">
        <f t="shared" ca="1" si="27"/>
        <v>35.017490581825008</v>
      </c>
      <c r="N248" s="30">
        <f t="shared" ca="1" si="27"/>
        <v>24.359993448226099</v>
      </c>
      <c r="O248" s="30">
        <f t="shared" ca="1" si="27"/>
        <v>25.882493038740233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24.444444444444443</v>
      </c>
      <c r="T248" s="30">
        <f ca="1">IF(L248=0,0,Agents($J$4,$J$5,L248,$J$3)/(1-$P$1))</f>
        <v>17.777777777777779</v>
      </c>
      <c r="U248" s="30">
        <f ca="1">IF(M248=0,0,Agents($J$4,$J$5,M248,$J$3)/(1-$P$1))</f>
        <v>20</v>
      </c>
      <c r="V248" s="30">
        <f ca="1">IF(N248=0,0,Agents($J$4,$J$5,N248,$J$3)/(1-$P$1))</f>
        <v>14.444444444444445</v>
      </c>
      <c r="W248" s="30">
        <f ca="1">IF(O248=0,0,Agents($J$4,$J$5,O248,$J$3)/(1-$P$1))</f>
        <v>15.555555555555555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11"/>
      <c r="C249" s="12">
        <v>1.8479630407391853E-2</v>
      </c>
      <c r="D249" s="12">
        <v>1.1369788846778559E-2</v>
      </c>
      <c r="E249" s="12">
        <v>1.6081871345029239E-2</v>
      </c>
      <c r="F249" s="12">
        <v>1.6341591987348445E-2</v>
      </c>
      <c r="G249" s="12">
        <v>1.2396694214876033E-2</v>
      </c>
      <c r="H249" s="13"/>
      <c r="J249" s="24">
        <f t="shared" ca="1" si="27"/>
        <v>0</v>
      </c>
      <c r="K249" s="24">
        <f t="shared" ca="1" si="27"/>
        <v>33.494990991310893</v>
      </c>
      <c r="L249" s="24">
        <f t="shared" ca="1" si="27"/>
        <v>15.986245700398378</v>
      </c>
      <c r="M249" s="24">
        <f t="shared" ca="1" si="27"/>
        <v>25.121243243483161</v>
      </c>
      <c r="N249" s="24">
        <f t="shared" ca="1" si="27"/>
        <v>23.598743652969034</v>
      </c>
      <c r="O249" s="24">
        <f t="shared" ca="1" si="27"/>
        <v>13.702496314627181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18.888888888888889</v>
      </c>
      <c r="T249" s="24">
        <f ca="1">IF(L249=0,0,Agents($J$4,$J$5,L249,$J$3)/(1-$P$1))</f>
        <v>10</v>
      </c>
      <c r="U249" s="24">
        <f ca="1">IF(M249=0,0,Agents($J$4,$J$5,M249,$J$3)/(1-$P$1))</f>
        <v>14.444444444444445</v>
      </c>
      <c r="V249" s="24">
        <f ca="1">IF(N249=0,0,Agents($J$4,$J$5,N249,$J$3)/(1-$P$1))</f>
        <v>14.444444444444445</v>
      </c>
      <c r="W249" s="24">
        <f ca="1">IF(O249=0,0,Agents($J$4,$J$5,O249,$J$3)/(1-$P$1))</f>
        <v>8.8888888888888893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17"/>
      <c r="C250" s="18">
        <v>1.385972280554389E-2</v>
      </c>
      <c r="D250" s="18">
        <v>1.1911207363291824E-2</v>
      </c>
      <c r="E250" s="18">
        <v>1.2670565302144249E-2</v>
      </c>
      <c r="F250" s="18">
        <v>1.107011070110701E-2</v>
      </c>
      <c r="G250" s="18">
        <v>6.8870523415977963E-3</v>
      </c>
      <c r="H250" s="19"/>
      <c r="J250" s="30">
        <f t="shared" ca="1" si="27"/>
        <v>0</v>
      </c>
      <c r="K250" s="30">
        <f t="shared" ca="1" si="27"/>
        <v>25.121243243483168</v>
      </c>
      <c r="L250" s="30">
        <f t="shared" ca="1" si="27"/>
        <v>16.747495495655443</v>
      </c>
      <c r="M250" s="30">
        <f t="shared" ca="1" si="27"/>
        <v>19.792494676683702</v>
      </c>
      <c r="N250" s="30">
        <f t="shared" ca="1" si="27"/>
        <v>15.986245700398376</v>
      </c>
      <c r="O250" s="30">
        <f t="shared" ca="1" si="27"/>
        <v>7.6124979525706564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14.444444444444445</v>
      </c>
      <c r="T250" s="30">
        <f ca="1">IF(L250=0,0,Agents($J$4,$J$5,L250,$J$3)/(1-$P$1))</f>
        <v>11.111111111111111</v>
      </c>
      <c r="U250" s="30">
        <f ca="1">IF(M250=0,0,Agents($J$4,$J$5,M250,$J$3)/(1-$P$1))</f>
        <v>12.222222222222221</v>
      </c>
      <c r="V250" s="30">
        <f ca="1">IF(N250=0,0,Agents($J$4,$J$5,N250,$J$3)/(1-$P$1))</f>
        <v>10</v>
      </c>
      <c r="W250" s="30">
        <f ca="1">IF(O250=0,0,Agents($J$4,$J$5,O250,$J$3)/(1-$P$1))</f>
        <v>5.5555555555555554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11"/>
      <c r="C251" s="12">
        <v>1.007979840403192E-2</v>
      </c>
      <c r="D251" s="12">
        <v>8.6626962642122364E-3</v>
      </c>
      <c r="E251" s="12">
        <v>8.771929824561403E-3</v>
      </c>
      <c r="F251" s="12">
        <v>6.8529256721138639E-3</v>
      </c>
      <c r="G251" s="12">
        <v>7.575757575757576E-3</v>
      </c>
      <c r="H251" s="13"/>
      <c r="J251" s="24">
        <f t="shared" ca="1" si="27"/>
        <v>0</v>
      </c>
      <c r="K251" s="24">
        <f t="shared" ca="1" si="27"/>
        <v>18.269995086169576</v>
      </c>
      <c r="L251" s="24">
        <f t="shared" ca="1" si="27"/>
        <v>12.179996724113051</v>
      </c>
      <c r="M251" s="24">
        <f t="shared" ca="1" si="27"/>
        <v>13.702496314627178</v>
      </c>
      <c r="N251" s="24">
        <f t="shared" ca="1" si="27"/>
        <v>9.896247338341853</v>
      </c>
      <c r="O251" s="24">
        <f t="shared" ca="1" si="27"/>
        <v>8.3737477478277214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11.111111111111111</v>
      </c>
      <c r="T251" s="24">
        <f ca="1">IF(L251=0,0,Agents($J$4,$J$5,L251,$J$3)/(1-$P$1))</f>
        <v>8.8888888888888893</v>
      </c>
      <c r="U251" s="24">
        <f ca="1">IF(M251=0,0,Agents($J$4,$J$5,M251,$J$3)/(1-$P$1))</f>
        <v>8.8888888888888893</v>
      </c>
      <c r="V251" s="24">
        <f ca="1">IF(N251=0,0,Agents($J$4,$J$5,N251,$J$3)/(1-$P$1))</f>
        <v>7.7777777777777777</v>
      </c>
      <c r="W251" s="24">
        <f ca="1">IF(O251=0,0,Agents($J$4,$J$5,O251,$J$3)/(1-$P$1))</f>
        <v>6.6666666666666661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17"/>
      <c r="C252" s="18">
        <v>5.8798824023519533E-3</v>
      </c>
      <c r="D252" s="18">
        <v>4.3313481321061182E-3</v>
      </c>
      <c r="E252" s="18">
        <v>5.8479532163742687E-3</v>
      </c>
      <c r="F252" s="18">
        <v>6.3257775434897206E-3</v>
      </c>
      <c r="G252" s="18">
        <v>6.1983471074380167E-3</v>
      </c>
      <c r="H252" s="19"/>
      <c r="J252" s="30">
        <f t="shared" ca="1" si="27"/>
        <v>0</v>
      </c>
      <c r="K252" s="30">
        <f t="shared" ca="1" si="27"/>
        <v>10.65749713359892</v>
      </c>
      <c r="L252" s="30">
        <f t="shared" ca="1" si="27"/>
        <v>6.0899983620565257</v>
      </c>
      <c r="M252" s="30">
        <f t="shared" ca="1" si="27"/>
        <v>9.1349975430847863</v>
      </c>
      <c r="N252" s="30">
        <f t="shared" ca="1" si="27"/>
        <v>9.1349975430847863</v>
      </c>
      <c r="O252" s="30">
        <f t="shared" ca="1" si="27"/>
        <v>6.8512481573135906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7.7777777777777777</v>
      </c>
      <c r="T252" s="30">
        <f ca="1">IF(L252=0,0,Agents($J$4,$J$5,L252,$J$3)/(1-$P$1))</f>
        <v>5.5555555555555554</v>
      </c>
      <c r="U252" s="30">
        <f ca="1">IF(M252=0,0,Agents($J$4,$J$5,M252,$J$3)/(1-$P$1))</f>
        <v>6.6666666666666661</v>
      </c>
      <c r="V252" s="30">
        <f ca="1">IF(N252=0,0,Agents($J$4,$J$5,N252,$J$3)/(1-$P$1))</f>
        <v>6.6666666666666661</v>
      </c>
      <c r="W252" s="30">
        <f ca="1">IF(O252=0,0,Agents($J$4,$J$5,O252,$J$3)/(1-$P$1))</f>
        <v>5.5555555555555554</v>
      </c>
      <c r="X252" s="30">
        <f ca="1">IF(P252=0,0,Agents($J$4,$J$5,P252,$J$3)/(1-$P$1))</f>
        <v>0</v>
      </c>
    </row>
    <row r="253" spans="1:24" x14ac:dyDescent="0.25">
      <c r="A253" s="9">
        <v>0.85416666666666696</v>
      </c>
      <c r="B253" s="53"/>
      <c r="C253" s="54">
        <v>2.51994960100798E-3</v>
      </c>
      <c r="D253" s="54">
        <v>2.1656740660530591E-3</v>
      </c>
      <c r="E253" s="54">
        <v>2.4366471734892786E-3</v>
      </c>
      <c r="F253" s="54">
        <v>2.635740643120717E-3</v>
      </c>
      <c r="G253" s="54">
        <v>2.7548209366391185E-3</v>
      </c>
      <c r="H253" s="55"/>
      <c r="J253" s="30">
        <f t="shared" ref="J253:P254" ca="1" si="28">B253*J$255</f>
        <v>0</v>
      </c>
      <c r="K253" s="30">
        <f t="shared" ca="1" si="28"/>
        <v>4.567498771542394</v>
      </c>
      <c r="L253" s="30">
        <f t="shared" ca="1" si="28"/>
        <v>3.0449991810282628</v>
      </c>
      <c r="M253" s="30">
        <f t="shared" ca="1" si="28"/>
        <v>3.8062489762853273</v>
      </c>
      <c r="N253" s="30">
        <f t="shared" ca="1" si="28"/>
        <v>3.8062489762853278</v>
      </c>
      <c r="O253" s="30">
        <f t="shared" ca="1" si="28"/>
        <v>3.0449991810282624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4.4444444444444446</v>
      </c>
      <c r="T253" s="30">
        <f ca="1">IF(L253=0,0,Agents($J$4,$J$5,L253,$J$3)/(1-$P$1))</f>
        <v>3.333333333333333</v>
      </c>
      <c r="U253" s="30">
        <f ca="1">IF(M253=0,0,Agents($J$4,$J$5,M253,$J$3)/(1-$P$1))</f>
        <v>4.4444444444444446</v>
      </c>
      <c r="V253" s="30">
        <f ca="1">IF(N253=0,0,Agents($J$4,$J$5,N253,$J$3)/(1-$P$1))</f>
        <v>4.4444444444444446</v>
      </c>
      <c r="W253" s="30">
        <f ca="1">IF(O253=0,0,Agents($J$4,$J$5,O253,$J$3)/(1-$P$1))</f>
        <v>3.333333333333333</v>
      </c>
      <c r="X253" s="30">
        <f ca="1">IF(P253=0,0,Agents($J$4,$J$5,P253,$J$3)/(1-$P$1))</f>
        <v>0</v>
      </c>
    </row>
    <row r="254" spans="1:24" x14ac:dyDescent="0.25">
      <c r="A254" s="9">
        <v>0.89583333333333304</v>
      </c>
      <c r="B254" s="53"/>
      <c r="C254" s="54">
        <v>2.51994960100798E-3</v>
      </c>
      <c r="D254" s="54">
        <v>1.0828370330265296E-3</v>
      </c>
      <c r="E254" s="54">
        <v>1.4619883040935672E-3</v>
      </c>
      <c r="F254" s="54">
        <v>2.1085925144965737E-3</v>
      </c>
      <c r="G254" s="54">
        <v>1.3774104683195593E-3</v>
      </c>
      <c r="H254" s="55"/>
      <c r="J254" s="30">
        <f t="shared" ca="1" si="28"/>
        <v>0</v>
      </c>
      <c r="K254" s="30">
        <f t="shared" ca="1" si="28"/>
        <v>4.567498771542394</v>
      </c>
      <c r="L254" s="30">
        <f t="shared" ca="1" si="28"/>
        <v>1.5224995905141314</v>
      </c>
      <c r="M254" s="30">
        <f t="shared" ca="1" si="28"/>
        <v>2.2837493857711966</v>
      </c>
      <c r="N254" s="30">
        <f t="shared" ca="1" si="28"/>
        <v>3.0449991810282624</v>
      </c>
      <c r="O254" s="30">
        <f t="shared" ca="1" si="28"/>
        <v>1.5224995905141312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4.4444444444444446</v>
      </c>
      <c r="T254" s="30">
        <f ca="1">IF(L254=0,0,Agents($J$4,$J$5,L254,$J$3)/(1-$P$1))</f>
        <v>2.2222222222222223</v>
      </c>
      <c r="U254" s="30">
        <f ca="1">IF(M254=0,0,Agents($J$4,$J$5,M254,$J$3)/(1-$P$1))</f>
        <v>3.333333333333333</v>
      </c>
      <c r="V254" s="30">
        <f ca="1">IF(N254=0,0,Agents($J$4,$J$5,N254,$J$3)/(1-$P$1))</f>
        <v>3.333333333333333</v>
      </c>
      <c r="W254" s="30">
        <f ca="1">IF(O254=0,0,Agents($J$4,$J$5,O254,$J$3)/(1-$P$1))</f>
        <v>2.2222222222222223</v>
      </c>
      <c r="X254" s="30">
        <f ca="1">IF(P254=0,0,Agents($J$4,$J$5,P254,$J$3)/(1-$P$1))</f>
        <v>0</v>
      </c>
    </row>
    <row r="255" spans="1:24" x14ac:dyDescent="0.25">
      <c r="B255" s="14"/>
      <c r="C255" s="15">
        <v>0.24727386021393707</v>
      </c>
      <c r="D255" s="15">
        <v>0.19181638799459966</v>
      </c>
      <c r="E255" s="15">
        <v>0.21310624156194827</v>
      </c>
      <c r="F255" s="15">
        <v>0.1970090352061481</v>
      </c>
      <c r="G255" s="15">
        <v>0.1507944750233669</v>
      </c>
      <c r="H255" s="16"/>
      <c r="J255" s="27">
        <f t="shared" ref="J255:P255" ca="1" si="29">$J$2*B255/SUM($B$255:$H$255)</f>
        <v>0</v>
      </c>
      <c r="K255" s="27">
        <f t="shared" ca="1" si="29"/>
        <v>1812.5357625070733</v>
      </c>
      <c r="L255" s="27">
        <f t="shared" ca="1" si="29"/>
        <v>1406.0283718398002</v>
      </c>
      <c r="M255" s="27">
        <f t="shared" ca="1" si="29"/>
        <v>1562.0845798674984</v>
      </c>
      <c r="N255" s="27">
        <f t="shared" ca="1" si="29"/>
        <v>1444.0908616026534</v>
      </c>
      <c r="O255" s="27">
        <f t="shared" ca="1" si="29"/>
        <v>1105.3347027132593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57.222222222222229</v>
      </c>
      <c r="T255" s="26">
        <f t="shared" ca="1" si="30"/>
        <v>45.625</v>
      </c>
      <c r="U255" s="26">
        <f t="shared" ca="1" si="30"/>
        <v>50.138888888888886</v>
      </c>
      <c r="V255" s="26">
        <f t="shared" ca="1" si="30"/>
        <v>46.805555555555557</v>
      </c>
      <c r="W255" s="26">
        <f t="shared" ca="1" si="30"/>
        <v>37.013888888888886</v>
      </c>
      <c r="X255" s="26">
        <f t="shared" ca="1" si="30"/>
        <v>0</v>
      </c>
    </row>
    <row r="256" spans="1:24" x14ac:dyDescent="0.25">
      <c r="R256" s="32">
        <f ca="1">SUM(R255:X255)/5</f>
        <v>47.361111111111114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11"/>
      <c r="C260" s="12">
        <v>3.3179336413271733E-2</v>
      </c>
      <c r="D260" s="12">
        <v>2.5446670276123445E-2</v>
      </c>
      <c r="E260" s="12">
        <v>2.2904483430799219E-2</v>
      </c>
      <c r="F260" s="12">
        <v>2.2667369530838165E-2</v>
      </c>
      <c r="G260" s="12">
        <v>1.9972451790633609E-2</v>
      </c>
      <c r="H260" s="13"/>
      <c r="J260" s="24">
        <f t="shared" ref="J260:P283" ca="1" si="31">B260*J$286</f>
        <v>0</v>
      </c>
      <c r="K260" s="24">
        <f t="shared" ca="1" si="31"/>
        <v>56.124782617119955</v>
      </c>
      <c r="L260" s="24">
        <f t="shared" ca="1" si="31"/>
        <v>33.390693455754914</v>
      </c>
      <c r="M260" s="24">
        <f t="shared" ca="1" si="31"/>
        <v>33.390693455754906</v>
      </c>
      <c r="N260" s="24">
        <f t="shared" ca="1" si="31"/>
        <v>30.548932310584277</v>
      </c>
      <c r="O260" s="24">
        <f t="shared" ca="1" si="31"/>
        <v>20.602768302487071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31.111111111111111</v>
      </c>
      <c r="T260" s="24">
        <f ca="1">IF(L260=0,0,Agents($K$4,$K$5,L260,$K$3)/(1-$P$1))</f>
        <v>20</v>
      </c>
      <c r="U260" s="24">
        <f ca="1">IF(M260=0,0,Agents($K$4,$K$5,M260,$K$3)/(1-$P$1))</f>
        <v>20</v>
      </c>
      <c r="V260" s="24">
        <f ca="1">IF(N260=0,0,Agents($K$4,$K$5,N260,$K$3)/(1-$P$1))</f>
        <v>18.888888888888889</v>
      </c>
      <c r="W260" s="24">
        <f ca="1">IF(O260=0,0,Agents($K$4,$K$5,O260,$K$3)/(1-$P$1))</f>
        <v>13.333333333333332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17"/>
      <c r="C261" s="18">
        <v>3.485930281394372E-2</v>
      </c>
      <c r="D261" s="18">
        <v>2.6529507309149974E-2</v>
      </c>
      <c r="E261" s="18">
        <v>3.2651072124756333E-2</v>
      </c>
      <c r="F261" s="18">
        <v>2.7411702688455455E-2</v>
      </c>
      <c r="G261" s="18">
        <v>2.6859504132231406E-2</v>
      </c>
      <c r="H261" s="19"/>
      <c r="J261" s="30">
        <f t="shared" ca="1" si="31"/>
        <v>0</v>
      </c>
      <c r="K261" s="30">
        <f t="shared" ca="1" si="31"/>
        <v>58.966543762290584</v>
      </c>
      <c r="L261" s="30">
        <f t="shared" ca="1" si="31"/>
        <v>34.811574028340225</v>
      </c>
      <c r="M261" s="30">
        <f t="shared" ca="1" si="31"/>
        <v>47.599499181608053</v>
      </c>
      <c r="N261" s="30">
        <f t="shared" ca="1" si="31"/>
        <v>36.942894887218195</v>
      </c>
      <c r="O261" s="30">
        <f t="shared" ca="1" si="31"/>
        <v>27.707171165413644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32.222222222222221</v>
      </c>
      <c r="T261" s="30">
        <f ca="1">IF(L261=0,0,Agents($K$4,$K$5,L261,$K$3)/(1-$P$1))</f>
        <v>21.111111111111111</v>
      </c>
      <c r="U261" s="30">
        <f ca="1">IF(M261=0,0,Agents($K$4,$K$5,M261,$K$3)/(1-$P$1))</f>
        <v>26.666666666666664</v>
      </c>
      <c r="V261" s="30">
        <f ca="1">IF(N261=0,0,Agents($K$4,$K$5,N261,$K$3)/(1-$P$1))</f>
        <v>22.222222222222221</v>
      </c>
      <c r="W261" s="30">
        <f ca="1">IF(O261=0,0,Agents($K$4,$K$5,O261,$K$3)/(1-$P$1))</f>
        <v>16.666666666666668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11"/>
      <c r="C262" s="12">
        <v>3.6539269214615706E-2</v>
      </c>
      <c r="D262" s="12">
        <v>5.0351922035733625E-2</v>
      </c>
      <c r="E262" s="12">
        <v>4.5808966861598438E-2</v>
      </c>
      <c r="F262" s="12">
        <v>4.1644702161307327E-2</v>
      </c>
      <c r="G262" s="12">
        <v>3.9256198347107439E-2</v>
      </c>
      <c r="H262" s="13"/>
      <c r="J262" s="24">
        <f t="shared" ca="1" si="31"/>
        <v>0</v>
      </c>
      <c r="K262" s="24">
        <f t="shared" ca="1" si="31"/>
        <v>61.808304907461213</v>
      </c>
      <c r="L262" s="24">
        <f t="shared" ca="1" si="31"/>
        <v>66.070946625217161</v>
      </c>
      <c r="M262" s="24">
        <f t="shared" ca="1" si="31"/>
        <v>66.781386911509813</v>
      </c>
      <c r="N262" s="24">
        <f t="shared" ca="1" si="31"/>
        <v>56.124782617119948</v>
      </c>
      <c r="O262" s="24">
        <f t="shared" ca="1" si="31"/>
        <v>40.495096318681483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34.444444444444443</v>
      </c>
      <c r="T262" s="24">
        <f ca="1">IF(L262=0,0,Agents($K$4,$K$5,L262,$K$3)/(1-$P$1))</f>
        <v>36.666666666666664</v>
      </c>
      <c r="U262" s="24">
        <f ca="1">IF(M262=0,0,Agents($K$4,$K$5,M262,$K$3)/(1-$P$1))</f>
        <v>36.666666666666664</v>
      </c>
      <c r="V262" s="24">
        <f ca="1">IF(N262=0,0,Agents($K$4,$K$5,N262,$K$3)/(1-$P$1))</f>
        <v>31.111111111111111</v>
      </c>
      <c r="W262" s="24">
        <f ca="1">IF(O262=0,0,Agents($K$4,$K$5,O262,$K$3)/(1-$P$1))</f>
        <v>23.333333333333332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17"/>
      <c r="C263" s="18">
        <v>4.4519109617807646E-2</v>
      </c>
      <c r="D263" s="18">
        <v>5.7390362750406064E-2</v>
      </c>
      <c r="E263" s="18">
        <v>4.9220272904483428E-2</v>
      </c>
      <c r="F263" s="18">
        <v>5.3769109119662623E-2</v>
      </c>
      <c r="G263" s="18">
        <v>5.0964187327823693E-2</v>
      </c>
      <c r="H263" s="19"/>
      <c r="J263" s="30">
        <f t="shared" ca="1" si="31"/>
        <v>0</v>
      </c>
      <c r="K263" s="30">
        <f t="shared" ca="1" si="31"/>
        <v>75.306670347021722</v>
      </c>
      <c r="L263" s="30">
        <f t="shared" ca="1" si="31"/>
        <v>75.306670347021708</v>
      </c>
      <c r="M263" s="30">
        <f t="shared" ca="1" si="31"/>
        <v>71.754468915558405</v>
      </c>
      <c r="N263" s="30">
        <f t="shared" ca="1" si="31"/>
        <v>72.464909201851071</v>
      </c>
      <c r="O263" s="30">
        <f t="shared" ca="1" si="31"/>
        <v>52.572581185656659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41.111111111111107</v>
      </c>
      <c r="T263" s="30">
        <f ca="1">IF(L263=0,0,Agents($K$4,$K$5,L263,$K$3)/(1-$P$1))</f>
        <v>41.111111111111107</v>
      </c>
      <c r="U263" s="30">
        <f ca="1">IF(M263=0,0,Agents($K$4,$K$5,M263,$K$3)/(1-$P$1))</f>
        <v>38.888888888888886</v>
      </c>
      <c r="V263" s="30">
        <f ca="1">IF(N263=0,0,Agents($K$4,$K$5,N263,$K$3)/(1-$P$1))</f>
        <v>38.888888888888886</v>
      </c>
      <c r="W263" s="30">
        <f ca="1">IF(O263=0,0,Agents($K$4,$K$5,O263,$K$3)/(1-$P$1))</f>
        <v>30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11"/>
      <c r="C264" s="12">
        <v>5.1238975220495593E-2</v>
      </c>
      <c r="D264" s="12">
        <v>5.6848944233892799E-2</v>
      </c>
      <c r="E264" s="12">
        <v>5.8479532163742687E-2</v>
      </c>
      <c r="F264" s="12">
        <v>4.797047970479705E-2</v>
      </c>
      <c r="G264" s="12">
        <v>4.9586776859504134E-2</v>
      </c>
      <c r="H264" s="13"/>
      <c r="J264" s="24">
        <f t="shared" ca="1" si="31"/>
        <v>0</v>
      </c>
      <c r="K264" s="24">
        <f t="shared" ca="1" si="31"/>
        <v>86.673714927704239</v>
      </c>
      <c r="L264" s="24">
        <f t="shared" ca="1" si="31"/>
        <v>74.596230060729056</v>
      </c>
      <c r="M264" s="24">
        <f t="shared" ca="1" si="31"/>
        <v>85.252834355118907</v>
      </c>
      <c r="N264" s="24">
        <f t="shared" ca="1" si="31"/>
        <v>64.650066052631843</v>
      </c>
      <c r="O264" s="24">
        <f t="shared" ca="1" si="31"/>
        <v>51.151700613071348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46.666666666666664</v>
      </c>
      <c r="T264" s="24">
        <f ca="1">IF(L264=0,0,Agents($K$4,$K$5,L264,$K$3)/(1-$P$1))</f>
        <v>40</v>
      </c>
      <c r="U264" s="24">
        <f ca="1">IF(M264=0,0,Agents($K$4,$K$5,M264,$K$3)/(1-$P$1))</f>
        <v>45.555555555555557</v>
      </c>
      <c r="V264" s="24">
        <f ca="1">IF(N264=0,0,Agents($K$4,$K$5,N264,$K$3)/(1-$P$1))</f>
        <v>35.555555555555557</v>
      </c>
      <c r="W264" s="24">
        <f ca="1">IF(O264=0,0,Agents($K$4,$K$5,O264,$K$3)/(1-$P$1))</f>
        <v>28.888888888888889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17"/>
      <c r="C265" s="18">
        <v>5.291894162116758E-2</v>
      </c>
      <c r="D265" s="18">
        <v>5.7390362750406064E-2</v>
      </c>
      <c r="E265" s="18">
        <v>6.38401559454191E-2</v>
      </c>
      <c r="F265" s="18">
        <v>5.7459146020031632E-2</v>
      </c>
      <c r="G265" s="18">
        <v>6.4738292011019286E-2</v>
      </c>
      <c r="H265" s="19"/>
      <c r="J265" s="30">
        <f t="shared" ca="1" si="31"/>
        <v>0</v>
      </c>
      <c r="K265" s="30">
        <f t="shared" ca="1" si="31"/>
        <v>89.515476072874876</v>
      </c>
      <c r="L265" s="30">
        <f t="shared" ca="1" si="31"/>
        <v>75.306670347021708</v>
      </c>
      <c r="M265" s="30">
        <f t="shared" ca="1" si="31"/>
        <v>93.067677504338135</v>
      </c>
      <c r="N265" s="30">
        <f t="shared" ca="1" si="31"/>
        <v>77.437991205899678</v>
      </c>
      <c r="O265" s="30">
        <f t="shared" ca="1" si="31"/>
        <v>66.781386911509813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47.777777777777779</v>
      </c>
      <c r="T265" s="30">
        <f ca="1">IF(L265=0,0,Agents($K$4,$K$5,L265,$K$3)/(1-$P$1))</f>
        <v>41.111111111111107</v>
      </c>
      <c r="U265" s="30">
        <f ca="1">IF(M265=0,0,Agents($K$4,$K$5,M265,$K$3)/(1-$P$1))</f>
        <v>48.888888888888886</v>
      </c>
      <c r="V265" s="30">
        <f ca="1">IF(N265=0,0,Agents($K$4,$K$5,N265,$K$3)/(1-$P$1))</f>
        <v>42.222222222222221</v>
      </c>
      <c r="W265" s="30">
        <f ca="1">IF(O265=0,0,Agents($K$4,$K$5,O265,$K$3)/(1-$P$1))</f>
        <v>36.666666666666664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11"/>
      <c r="C266" s="12">
        <v>5.501889962200756E-2</v>
      </c>
      <c r="D266" s="12">
        <v>6.6053059014618304E-2</v>
      </c>
      <c r="E266" s="12">
        <v>6.7738791423001946E-2</v>
      </c>
      <c r="F266" s="12">
        <v>6.3784923563521348E-2</v>
      </c>
      <c r="G266" s="12">
        <v>5.8539944903581269E-2</v>
      </c>
      <c r="H266" s="13"/>
      <c r="J266" s="24">
        <f t="shared" ca="1" si="31"/>
        <v>0</v>
      </c>
      <c r="K266" s="24">
        <f t="shared" ca="1" si="31"/>
        <v>93.06767750433815</v>
      </c>
      <c r="L266" s="24">
        <f t="shared" ca="1" si="31"/>
        <v>86.673714927704239</v>
      </c>
      <c r="M266" s="24">
        <f t="shared" ca="1" si="31"/>
        <v>98.751199794679394</v>
      </c>
      <c r="N266" s="24">
        <f t="shared" ca="1" si="31"/>
        <v>85.963274641411573</v>
      </c>
      <c r="O266" s="24">
        <f t="shared" ca="1" si="31"/>
        <v>60.387424334875895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48.888888888888886</v>
      </c>
      <c r="T266" s="24">
        <f ca="1">IF(L266=0,0,Agents($K$4,$K$5,L266,$K$3)/(1-$P$1))</f>
        <v>46.666666666666664</v>
      </c>
      <c r="U266" s="24">
        <f ca="1">IF(M266=0,0,Agents($K$4,$K$5,M266,$K$3)/(1-$P$1))</f>
        <v>52.222222222222221</v>
      </c>
      <c r="V266" s="24">
        <f ca="1">IF(N266=0,0,Agents($K$4,$K$5,N266,$K$3)/(1-$P$1))</f>
        <v>45.555555555555557</v>
      </c>
      <c r="W266" s="24">
        <f ca="1">IF(O266=0,0,Agents($K$4,$K$5,O266,$K$3)/(1-$P$1))</f>
        <v>33.333333333333336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17"/>
      <c r="C267" s="18">
        <v>5.1658966820663586E-2</v>
      </c>
      <c r="D267" s="18">
        <v>5.8473199783432593E-2</v>
      </c>
      <c r="E267" s="18">
        <v>6.1403508771929821E-2</v>
      </c>
      <c r="F267" s="18">
        <v>5.7459146020031632E-2</v>
      </c>
      <c r="G267" s="18">
        <v>5.647382920110193E-2</v>
      </c>
      <c r="H267" s="19"/>
      <c r="J267" s="30">
        <f t="shared" ca="1" si="31"/>
        <v>0</v>
      </c>
      <c r="K267" s="30">
        <f t="shared" ca="1" si="31"/>
        <v>87.384155213996891</v>
      </c>
      <c r="L267" s="30">
        <f t="shared" ca="1" si="31"/>
        <v>76.727550919607026</v>
      </c>
      <c r="M267" s="30">
        <f t="shared" ca="1" si="31"/>
        <v>89.515476072874847</v>
      </c>
      <c r="N267" s="30">
        <f t="shared" ca="1" si="31"/>
        <v>77.437991205899678</v>
      </c>
      <c r="O267" s="30">
        <f t="shared" ca="1" si="31"/>
        <v>58.256103475997918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46.666666666666664</v>
      </c>
      <c r="T267" s="30">
        <f ca="1">IF(L267=0,0,Agents($K$4,$K$5,L267,$K$3)/(1-$P$1))</f>
        <v>41.111111111111107</v>
      </c>
      <c r="U267" s="30">
        <f ca="1">IF(M267=0,0,Agents($K$4,$K$5,M267,$K$3)/(1-$P$1))</f>
        <v>47.777777777777779</v>
      </c>
      <c r="V267" s="30">
        <f ca="1">IF(N267=0,0,Agents($K$4,$K$5,N267,$K$3)/(1-$P$1))</f>
        <v>42.222222222222221</v>
      </c>
      <c r="W267" s="30">
        <f ca="1">IF(O267=0,0,Agents($K$4,$K$5,O267,$K$3)/(1-$P$1))</f>
        <v>32.222222222222221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11"/>
      <c r="C268" s="12">
        <v>5.249895002099958E-2</v>
      </c>
      <c r="D268" s="12">
        <v>5.0893340552246889E-2</v>
      </c>
      <c r="E268" s="12">
        <v>4.7758284600389861E-2</v>
      </c>
      <c r="F268" s="12">
        <v>5.9040590405904057E-2</v>
      </c>
      <c r="G268" s="12">
        <v>5.9917355371900828E-2</v>
      </c>
      <c r="H268" s="13"/>
      <c r="J268" s="24">
        <f t="shared" ca="1" si="31"/>
        <v>0</v>
      </c>
      <c r="K268" s="24">
        <f t="shared" ca="1" si="31"/>
        <v>88.805035786582209</v>
      </c>
      <c r="L268" s="24">
        <f t="shared" ca="1" si="31"/>
        <v>66.781386911509827</v>
      </c>
      <c r="M268" s="24">
        <f t="shared" ca="1" si="31"/>
        <v>69.623148056680435</v>
      </c>
      <c r="N268" s="24">
        <f t="shared" ca="1" si="31"/>
        <v>79.569312064777648</v>
      </c>
      <c r="O268" s="24">
        <f t="shared" ca="1" si="31"/>
        <v>61.808304907461206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46.666666666666664</v>
      </c>
      <c r="T268" s="24">
        <f ca="1">IF(L268=0,0,Agents($K$4,$K$5,L268,$K$3)/(1-$P$1))</f>
        <v>36.666666666666664</v>
      </c>
      <c r="U268" s="24">
        <f ca="1">IF(M268=0,0,Agents($K$4,$K$5,M268,$K$3)/(1-$P$1))</f>
        <v>37.777777777777779</v>
      </c>
      <c r="V268" s="24">
        <f ca="1">IF(N268=0,0,Agents($K$4,$K$5,N268,$K$3)/(1-$P$1))</f>
        <v>42.222222222222221</v>
      </c>
      <c r="W268" s="24">
        <f ca="1">IF(O268=0,0,Agents($K$4,$K$5,O268,$K$3)/(1-$P$1))</f>
        <v>34.444444444444443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17"/>
      <c r="C269" s="18">
        <v>5.3758924821503573E-2</v>
      </c>
      <c r="D269" s="18">
        <v>5.1976177585273418E-2</v>
      </c>
      <c r="E269" s="18">
        <v>4.4834307992202727E-2</v>
      </c>
      <c r="F269" s="18">
        <v>5.4823405376910911E-2</v>
      </c>
      <c r="G269" s="18">
        <v>5.3030303030303032E-2</v>
      </c>
      <c r="H269" s="19"/>
      <c r="J269" s="30">
        <f t="shared" ca="1" si="31"/>
        <v>0</v>
      </c>
      <c r="K269" s="30">
        <f t="shared" ca="1" si="31"/>
        <v>90.936356645460179</v>
      </c>
      <c r="L269" s="30">
        <f t="shared" ca="1" si="31"/>
        <v>68.202267484095145</v>
      </c>
      <c r="M269" s="30">
        <f t="shared" ca="1" si="31"/>
        <v>65.360506338924495</v>
      </c>
      <c r="N269" s="30">
        <f t="shared" ca="1" si="31"/>
        <v>73.88578977443639</v>
      </c>
      <c r="O269" s="30">
        <f t="shared" ca="1" si="31"/>
        <v>54.70390204453463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47.777777777777779</v>
      </c>
      <c r="T269" s="30">
        <f ca="1">IF(L269=0,0,Agents($K$4,$K$5,L269,$K$3)/(1-$P$1))</f>
        <v>37.777777777777779</v>
      </c>
      <c r="U269" s="30">
        <f ca="1">IF(M269=0,0,Agents($K$4,$K$5,M269,$K$3)/(1-$P$1))</f>
        <v>35.555555555555557</v>
      </c>
      <c r="V269" s="30">
        <f ca="1">IF(N269=0,0,Agents($K$4,$K$5,N269,$K$3)/(1-$P$1))</f>
        <v>40</v>
      </c>
      <c r="W269" s="30">
        <f ca="1">IF(O269=0,0,Agents($K$4,$K$5,O269,$K$3)/(1-$P$1))</f>
        <v>31.111111111111111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11"/>
      <c r="C270" s="12">
        <v>5.1658966820663586E-2</v>
      </c>
      <c r="D270" s="12">
        <v>5.4683270167839741E-2</v>
      </c>
      <c r="E270" s="12">
        <v>5.1656920077972707E-2</v>
      </c>
      <c r="F270" s="12">
        <v>4.533473906167633E-2</v>
      </c>
      <c r="G270" s="12">
        <v>5.3030303030303032E-2</v>
      </c>
      <c r="H270" s="13"/>
      <c r="J270" s="24">
        <f t="shared" ca="1" si="31"/>
        <v>0</v>
      </c>
      <c r="K270" s="24">
        <f t="shared" ca="1" si="31"/>
        <v>87.384155213996891</v>
      </c>
      <c r="L270" s="24">
        <f t="shared" ca="1" si="31"/>
        <v>71.754468915558419</v>
      </c>
      <c r="M270" s="24">
        <f t="shared" ca="1" si="31"/>
        <v>75.306670347021694</v>
      </c>
      <c r="N270" s="24">
        <f t="shared" ca="1" si="31"/>
        <v>61.097864621168554</v>
      </c>
      <c r="O270" s="24">
        <f t="shared" ca="1" si="31"/>
        <v>54.70390204453463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46.666666666666664</v>
      </c>
      <c r="T270" s="24">
        <f ca="1">IF(L270=0,0,Agents($K$4,$K$5,L270,$K$3)/(1-$P$1))</f>
        <v>38.888888888888886</v>
      </c>
      <c r="U270" s="24">
        <f ca="1">IF(M270=0,0,Agents($K$4,$K$5,M270,$K$3)/(1-$P$1))</f>
        <v>41.111111111111107</v>
      </c>
      <c r="V270" s="24">
        <f ca="1">IF(N270=0,0,Agents($K$4,$K$5,N270,$K$3)/(1-$P$1))</f>
        <v>33.333333333333336</v>
      </c>
      <c r="W270" s="24">
        <f ca="1">IF(O270=0,0,Agents($K$4,$K$5,O270,$K$3)/(1-$P$1))</f>
        <v>31.111111111111111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17"/>
      <c r="C271" s="18">
        <v>5.4598908021839566E-2</v>
      </c>
      <c r="D271" s="18">
        <v>5.6307525717379535E-2</v>
      </c>
      <c r="E271" s="18">
        <v>5.7504873294346975E-2</v>
      </c>
      <c r="F271" s="18">
        <v>4.9551924090669476E-2</v>
      </c>
      <c r="G271" s="18">
        <v>5.7851239669421489E-2</v>
      </c>
      <c r="H271" s="19"/>
      <c r="J271" s="30">
        <f t="shared" ca="1" si="31"/>
        <v>0</v>
      </c>
      <c r="K271" s="30">
        <f t="shared" ca="1" si="31"/>
        <v>92.357237218045498</v>
      </c>
      <c r="L271" s="30">
        <f t="shared" ca="1" si="31"/>
        <v>73.885789774436404</v>
      </c>
      <c r="M271" s="30">
        <f t="shared" ca="1" si="31"/>
        <v>83.831953782533589</v>
      </c>
      <c r="N271" s="30">
        <f t="shared" ca="1" si="31"/>
        <v>66.781386911509813</v>
      </c>
      <c r="O271" s="30">
        <f t="shared" ca="1" si="31"/>
        <v>59.676984048583236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48.888888888888886</v>
      </c>
      <c r="T271" s="30">
        <f ca="1">IF(L271=0,0,Agents($K$4,$K$5,L271,$K$3)/(1-$P$1))</f>
        <v>40</v>
      </c>
      <c r="U271" s="30">
        <f ca="1">IF(M271=0,0,Agents($K$4,$K$5,M271,$K$3)/(1-$P$1))</f>
        <v>44.444444444444443</v>
      </c>
      <c r="V271" s="30">
        <f ca="1">IF(N271=0,0,Agents($K$4,$K$5,N271,$K$3)/(1-$P$1))</f>
        <v>36.666666666666664</v>
      </c>
      <c r="W271" s="30">
        <f ca="1">IF(O271=0,0,Agents($K$4,$K$5,O271,$K$3)/(1-$P$1))</f>
        <v>33.333333333333336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11"/>
      <c r="C272" s="12">
        <v>5.4598908021839566E-2</v>
      </c>
      <c r="D272" s="12">
        <v>5.3059014618299948E-2</v>
      </c>
      <c r="E272" s="12">
        <v>5.4093567251461985E-2</v>
      </c>
      <c r="F272" s="12">
        <v>5.6931997891407488E-2</v>
      </c>
      <c r="G272" s="12">
        <v>6.5426997245179058E-2</v>
      </c>
      <c r="H272" s="13"/>
      <c r="J272" s="24">
        <f t="shared" ca="1" si="31"/>
        <v>0</v>
      </c>
      <c r="K272" s="24">
        <f t="shared" ca="1" si="31"/>
        <v>92.357237218045498</v>
      </c>
      <c r="L272" s="24">
        <f t="shared" ca="1" si="31"/>
        <v>69.623148056680449</v>
      </c>
      <c r="M272" s="24">
        <f t="shared" ca="1" si="31"/>
        <v>78.858871778484982</v>
      </c>
      <c r="N272" s="24">
        <f t="shared" ca="1" si="31"/>
        <v>76.727550919607026</v>
      </c>
      <c r="O272" s="24">
        <f t="shared" ca="1" si="31"/>
        <v>67.491827197802465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48.888888888888886</v>
      </c>
      <c r="T272" s="24">
        <f ca="1">IF(L272=0,0,Agents($K$4,$K$5,L272,$K$3)/(1-$P$1))</f>
        <v>37.777777777777779</v>
      </c>
      <c r="U272" s="24">
        <f ca="1">IF(M272=0,0,Agents($K$4,$K$5,M272,$K$3)/(1-$P$1))</f>
        <v>42.222222222222221</v>
      </c>
      <c r="V272" s="24">
        <f ca="1">IF(N272=0,0,Agents($K$4,$K$5,N272,$K$3)/(1-$P$1))</f>
        <v>41.111111111111107</v>
      </c>
      <c r="W272" s="24">
        <f ca="1">IF(O272=0,0,Agents($K$4,$K$5,O272,$K$3)/(1-$P$1))</f>
        <v>36.666666666666664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17"/>
      <c r="C273" s="18">
        <v>5.8798824023519533E-2</v>
      </c>
      <c r="D273" s="18">
        <v>5.1976177585273418E-2</v>
      </c>
      <c r="E273" s="18">
        <v>5.0682261208576995E-2</v>
      </c>
      <c r="F273" s="18">
        <v>5.8513442277279913E-2</v>
      </c>
      <c r="G273" s="18">
        <v>5.578512396694215E-2</v>
      </c>
      <c r="H273" s="19"/>
      <c r="J273" s="30">
        <f t="shared" ca="1" si="31"/>
        <v>0</v>
      </c>
      <c r="K273" s="30">
        <f t="shared" ca="1" si="31"/>
        <v>99.461640080972074</v>
      </c>
      <c r="L273" s="30">
        <f t="shared" ca="1" si="31"/>
        <v>68.202267484095145</v>
      </c>
      <c r="M273" s="30">
        <f t="shared" ca="1" si="31"/>
        <v>73.88578977443639</v>
      </c>
      <c r="N273" s="30">
        <f t="shared" ca="1" si="31"/>
        <v>78.858871778484996</v>
      </c>
      <c r="O273" s="30">
        <f t="shared" ca="1" si="31"/>
        <v>57.545663189705266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52.222222222222221</v>
      </c>
      <c r="T273" s="30">
        <f ca="1">IF(L273=0,0,Agents($K$4,$K$5,L273,$K$3)/(1-$P$1))</f>
        <v>37.777777777777779</v>
      </c>
      <c r="U273" s="30">
        <f ca="1">IF(M273=0,0,Agents($K$4,$K$5,M273,$K$3)/(1-$P$1))</f>
        <v>40</v>
      </c>
      <c r="V273" s="30">
        <f ca="1">IF(N273=0,0,Agents($K$4,$K$5,N273,$K$3)/(1-$P$1))</f>
        <v>42.222222222222221</v>
      </c>
      <c r="W273" s="30">
        <f ca="1">IF(O273=0,0,Agents($K$4,$K$5,O273,$K$3)/(1-$P$1))</f>
        <v>32.222222222222221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11"/>
      <c r="C274" s="12">
        <v>5.795884082318354E-2</v>
      </c>
      <c r="D274" s="12">
        <v>5.4683270167839741E-2</v>
      </c>
      <c r="E274" s="12">
        <v>5.4580896686159841E-2</v>
      </c>
      <c r="F274" s="12">
        <v>6.273062730627306E-2</v>
      </c>
      <c r="G274" s="12">
        <v>5.7851239669421489E-2</v>
      </c>
      <c r="H274" s="13"/>
      <c r="J274" s="24">
        <f t="shared" ca="1" si="31"/>
        <v>0</v>
      </c>
      <c r="K274" s="24">
        <f t="shared" ca="1" si="31"/>
        <v>98.040759508386756</v>
      </c>
      <c r="L274" s="24">
        <f t="shared" ca="1" si="31"/>
        <v>71.754468915558419</v>
      </c>
      <c r="M274" s="24">
        <f t="shared" ca="1" si="31"/>
        <v>79.569312064777648</v>
      </c>
      <c r="N274" s="24">
        <f t="shared" ca="1" si="31"/>
        <v>84.542394068826255</v>
      </c>
      <c r="O274" s="24">
        <f t="shared" ca="1" si="31"/>
        <v>59.676984048583236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51.111111111111107</v>
      </c>
      <c r="T274" s="24">
        <f ca="1">IF(L274=0,0,Agents($K$4,$K$5,L274,$K$3)/(1-$P$1))</f>
        <v>38.888888888888886</v>
      </c>
      <c r="U274" s="24">
        <f ca="1">IF(M274=0,0,Agents($K$4,$K$5,M274,$K$3)/(1-$P$1))</f>
        <v>42.222222222222221</v>
      </c>
      <c r="V274" s="24">
        <f ca="1">IF(N274=0,0,Agents($K$4,$K$5,N274,$K$3)/(1-$P$1))</f>
        <v>45.555555555555557</v>
      </c>
      <c r="W274" s="24">
        <f ca="1">IF(O274=0,0,Agents($K$4,$K$5,O274,$K$3)/(1-$P$1))</f>
        <v>33.333333333333336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17"/>
      <c r="C275" s="18">
        <v>5.1238975220495593E-2</v>
      </c>
      <c r="D275" s="18">
        <v>5.0893340552246889E-2</v>
      </c>
      <c r="E275" s="18">
        <v>5.1656920077972707E-2</v>
      </c>
      <c r="F275" s="18">
        <v>5.7986294148655769E-2</v>
      </c>
      <c r="G275" s="18">
        <v>5.1652892561983473E-2</v>
      </c>
      <c r="H275" s="19"/>
      <c r="J275" s="30">
        <f t="shared" ca="1" si="31"/>
        <v>0</v>
      </c>
      <c r="K275" s="30">
        <f t="shared" ca="1" si="31"/>
        <v>86.673714927704239</v>
      </c>
      <c r="L275" s="30">
        <f t="shared" ca="1" si="31"/>
        <v>66.781386911509827</v>
      </c>
      <c r="M275" s="30">
        <f t="shared" ca="1" si="31"/>
        <v>75.306670347021694</v>
      </c>
      <c r="N275" s="30">
        <f t="shared" ca="1" si="31"/>
        <v>78.14843149219233</v>
      </c>
      <c r="O275" s="30">
        <f t="shared" ca="1" si="31"/>
        <v>53.283021471949318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46.666666666666664</v>
      </c>
      <c r="T275" s="30">
        <f ca="1">IF(L275=0,0,Agents($K$4,$K$5,L275,$K$3)/(1-$P$1))</f>
        <v>36.666666666666664</v>
      </c>
      <c r="U275" s="30">
        <f ca="1">IF(M275=0,0,Agents($K$4,$K$5,M275,$K$3)/(1-$P$1))</f>
        <v>41.111111111111107</v>
      </c>
      <c r="V275" s="30">
        <f ca="1">IF(N275=0,0,Agents($K$4,$K$5,N275,$K$3)/(1-$P$1))</f>
        <v>42.222222222222221</v>
      </c>
      <c r="W275" s="30">
        <f ca="1">IF(O275=0,0,Agents($K$4,$K$5,O275,$K$3)/(1-$P$1))</f>
        <v>30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11"/>
      <c r="C276" s="12">
        <v>4.99790004199916E-2</v>
      </c>
      <c r="D276" s="12">
        <v>4.8727666486193831E-2</v>
      </c>
      <c r="E276" s="12">
        <v>4.7270955165692005E-2</v>
      </c>
      <c r="F276" s="12">
        <v>5.007907221929362E-2</v>
      </c>
      <c r="G276" s="12">
        <v>5.0275482093663913E-2</v>
      </c>
      <c r="H276" s="13"/>
      <c r="J276" s="24">
        <f t="shared" ca="1" si="31"/>
        <v>0</v>
      </c>
      <c r="K276" s="24">
        <f t="shared" ca="1" si="31"/>
        <v>84.542394068826255</v>
      </c>
      <c r="L276" s="24">
        <f t="shared" ca="1" si="31"/>
        <v>63.939625766339198</v>
      </c>
      <c r="M276" s="24">
        <f t="shared" ca="1" si="31"/>
        <v>68.912707770387783</v>
      </c>
      <c r="N276" s="24">
        <f t="shared" ca="1" si="31"/>
        <v>67.491827197802465</v>
      </c>
      <c r="O276" s="24">
        <f t="shared" ca="1" si="31"/>
        <v>51.862140899364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45.555555555555557</v>
      </c>
      <c r="T276" s="24">
        <f ca="1">IF(L276=0,0,Agents($K$4,$K$5,L276,$K$3)/(1-$P$1))</f>
        <v>35.555555555555557</v>
      </c>
      <c r="U276" s="24">
        <f ca="1">IF(M276=0,0,Agents($K$4,$K$5,M276,$K$3)/(1-$P$1))</f>
        <v>37.777777777777779</v>
      </c>
      <c r="V276" s="24">
        <f ca="1">IF(N276=0,0,Agents($K$4,$K$5,N276,$K$3)/(1-$P$1))</f>
        <v>36.666666666666664</v>
      </c>
      <c r="W276" s="24">
        <f ca="1">IF(O276=0,0,Agents($K$4,$K$5,O276,$K$3)/(1-$P$1))</f>
        <v>28.888888888888889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17"/>
      <c r="C277" s="18">
        <v>4.493910121797564E-2</v>
      </c>
      <c r="D277" s="18">
        <v>4.1689225771521385E-2</v>
      </c>
      <c r="E277" s="18">
        <v>3.8986354775828458E-2</v>
      </c>
      <c r="F277" s="18">
        <v>3.9536109646810751E-2</v>
      </c>
      <c r="G277" s="18">
        <v>4.1322314049586778E-2</v>
      </c>
      <c r="H277" s="19"/>
      <c r="J277" s="30">
        <f t="shared" ca="1" si="31"/>
        <v>0</v>
      </c>
      <c r="K277" s="30">
        <f t="shared" ca="1" si="31"/>
        <v>76.017110633314374</v>
      </c>
      <c r="L277" s="30">
        <f t="shared" ca="1" si="31"/>
        <v>54.703902044534637</v>
      </c>
      <c r="M277" s="30">
        <f t="shared" ca="1" si="31"/>
        <v>56.835222903412607</v>
      </c>
      <c r="N277" s="30">
        <f t="shared" ca="1" si="31"/>
        <v>53.283021471949318</v>
      </c>
      <c r="O277" s="30">
        <f t="shared" ca="1" si="31"/>
        <v>42.626417177559453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41.111111111111107</v>
      </c>
      <c r="T277" s="30">
        <f ca="1">IF(L277=0,0,Agents($K$4,$K$5,L277,$K$3)/(1-$P$1))</f>
        <v>31.111111111111111</v>
      </c>
      <c r="U277" s="30">
        <f ca="1">IF(M277=0,0,Agents($K$4,$K$5,M277,$K$3)/(1-$P$1))</f>
        <v>32.222222222222221</v>
      </c>
      <c r="V277" s="30">
        <f ca="1">IF(N277=0,0,Agents($K$4,$K$5,N277,$K$3)/(1-$P$1))</f>
        <v>30</v>
      </c>
      <c r="W277" s="30">
        <f ca="1">IF(O277=0,0,Agents($K$4,$K$5,O277,$K$3)/(1-$P$1))</f>
        <v>24.444444444444443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11"/>
      <c r="C278" s="12">
        <v>3.107937841243175E-2</v>
      </c>
      <c r="D278" s="12">
        <v>2.490525175961018E-2</v>
      </c>
      <c r="E278" s="12">
        <v>2.9239766081871343E-2</v>
      </c>
      <c r="F278" s="12">
        <v>3.1101739588824461E-2</v>
      </c>
      <c r="G278" s="12">
        <v>2.6859504132231406E-2</v>
      </c>
      <c r="H278" s="13"/>
      <c r="J278" s="24">
        <f t="shared" ca="1" si="31"/>
        <v>0</v>
      </c>
      <c r="K278" s="24">
        <f t="shared" ca="1" si="31"/>
        <v>52.572581185656666</v>
      </c>
      <c r="L278" s="24">
        <f t="shared" ca="1" si="31"/>
        <v>32.680253169462254</v>
      </c>
      <c r="M278" s="24">
        <f t="shared" ca="1" si="31"/>
        <v>42.626417177559453</v>
      </c>
      <c r="N278" s="24">
        <f t="shared" ca="1" si="31"/>
        <v>41.915976891266801</v>
      </c>
      <c r="O278" s="24">
        <f t="shared" ca="1" si="31"/>
        <v>27.707171165413644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30</v>
      </c>
      <c r="T278" s="24">
        <f ca="1">IF(L278=0,0,Agents($K$4,$K$5,L278,$K$3)/(1-$P$1))</f>
        <v>20</v>
      </c>
      <c r="U278" s="24">
        <f ca="1">IF(M278=0,0,Agents($K$4,$K$5,M278,$K$3)/(1-$P$1))</f>
        <v>24.444444444444443</v>
      </c>
      <c r="V278" s="24">
        <f ca="1">IF(N278=0,0,Agents($K$4,$K$5,N278,$K$3)/(1-$P$1))</f>
        <v>24.444444444444443</v>
      </c>
      <c r="W278" s="24">
        <f ca="1">IF(O278=0,0,Agents($K$4,$K$5,O278,$K$3)/(1-$P$1))</f>
        <v>16.666666666666668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17"/>
      <c r="C279" s="18">
        <v>2.5619487610247797E-2</v>
      </c>
      <c r="D279" s="18">
        <v>2.2198159177043854E-2</v>
      </c>
      <c r="E279" s="18">
        <v>2.2417153996101363E-2</v>
      </c>
      <c r="F279" s="18">
        <v>1.6868740115972589E-2</v>
      </c>
      <c r="G279" s="18">
        <v>2.3415977961432508E-2</v>
      </c>
      <c r="H279" s="19"/>
      <c r="J279" s="30">
        <f t="shared" ca="1" si="31"/>
        <v>0</v>
      </c>
      <c r="K279" s="30">
        <f t="shared" ca="1" si="31"/>
        <v>43.33685746385212</v>
      </c>
      <c r="L279" s="30">
        <f t="shared" ca="1" si="31"/>
        <v>29.128051737998963</v>
      </c>
      <c r="M279" s="30">
        <f t="shared" ca="1" si="31"/>
        <v>32.680253169462247</v>
      </c>
      <c r="N279" s="30">
        <f t="shared" ca="1" si="31"/>
        <v>22.734089161365045</v>
      </c>
      <c r="O279" s="30">
        <f t="shared" ca="1" si="31"/>
        <v>24.154969733950356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24.444444444444443</v>
      </c>
      <c r="T279" s="30">
        <f ca="1">IF(L279=0,0,Agents($K$4,$K$5,L279,$K$3)/(1-$P$1))</f>
        <v>17.777777777777779</v>
      </c>
      <c r="U279" s="30">
        <f ca="1">IF(M279=0,0,Agents($K$4,$K$5,M279,$K$3)/(1-$P$1))</f>
        <v>20</v>
      </c>
      <c r="V279" s="30">
        <f ca="1">IF(N279=0,0,Agents($K$4,$K$5,N279,$K$3)/(1-$P$1))</f>
        <v>14.444444444444445</v>
      </c>
      <c r="W279" s="30">
        <f ca="1">IF(O279=0,0,Agents($K$4,$K$5,O279,$K$3)/(1-$P$1))</f>
        <v>15.555555555555555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11"/>
      <c r="C280" s="12">
        <v>1.8479630407391853E-2</v>
      </c>
      <c r="D280" s="12">
        <v>1.1369788846778559E-2</v>
      </c>
      <c r="E280" s="12">
        <v>1.6081871345029239E-2</v>
      </c>
      <c r="F280" s="12">
        <v>1.6341591987348445E-2</v>
      </c>
      <c r="G280" s="12">
        <v>1.2396694214876033E-2</v>
      </c>
      <c r="H280" s="13"/>
      <c r="J280" s="24">
        <f t="shared" ca="1" si="31"/>
        <v>0</v>
      </c>
      <c r="K280" s="24">
        <f t="shared" ca="1" si="31"/>
        <v>31.25937259687694</v>
      </c>
      <c r="L280" s="24">
        <f t="shared" ca="1" si="31"/>
        <v>14.919246012145811</v>
      </c>
      <c r="M280" s="24">
        <f t="shared" ca="1" si="31"/>
        <v>23.4445294476577</v>
      </c>
      <c r="N280" s="24">
        <f t="shared" ca="1" si="31"/>
        <v>22.023648875072386</v>
      </c>
      <c r="O280" s="24">
        <f t="shared" ca="1" si="31"/>
        <v>12.787925153267837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18.888888888888889</v>
      </c>
      <c r="T280" s="24">
        <f ca="1">IF(L280=0,0,Agents($K$4,$K$5,L280,$K$3)/(1-$P$1))</f>
        <v>10</v>
      </c>
      <c r="U280" s="24">
        <f ca="1">IF(M280=0,0,Agents($K$4,$K$5,M280,$K$3)/(1-$P$1))</f>
        <v>14.444444444444445</v>
      </c>
      <c r="V280" s="24">
        <f ca="1">IF(N280=0,0,Agents($K$4,$K$5,N280,$K$3)/(1-$P$1))</f>
        <v>14.444444444444445</v>
      </c>
      <c r="W280" s="24">
        <f ca="1">IF(O280=0,0,Agents($K$4,$K$5,O280,$K$3)/(1-$P$1))</f>
        <v>8.8888888888888893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17"/>
      <c r="C281" s="18">
        <v>1.385972280554389E-2</v>
      </c>
      <c r="D281" s="18">
        <v>1.1911207363291824E-2</v>
      </c>
      <c r="E281" s="18">
        <v>1.2670565302144249E-2</v>
      </c>
      <c r="F281" s="18">
        <v>1.107011070110701E-2</v>
      </c>
      <c r="G281" s="18">
        <v>6.8870523415977963E-3</v>
      </c>
      <c r="H281" s="19"/>
      <c r="J281" s="30">
        <f t="shared" ca="1" si="31"/>
        <v>0</v>
      </c>
      <c r="K281" s="30">
        <f t="shared" ca="1" si="31"/>
        <v>23.444529447657704</v>
      </c>
      <c r="L281" s="30">
        <f t="shared" ca="1" si="31"/>
        <v>15.629686298438468</v>
      </c>
      <c r="M281" s="30">
        <f t="shared" ca="1" si="31"/>
        <v>18.471447443609097</v>
      </c>
      <c r="N281" s="30">
        <f t="shared" ca="1" si="31"/>
        <v>14.919246012145809</v>
      </c>
      <c r="O281" s="30">
        <f t="shared" ca="1" si="31"/>
        <v>7.1044028629265759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14.444444444444445</v>
      </c>
      <c r="T281" s="30">
        <f ca="1">IF(L281=0,0,Agents($K$4,$K$5,L281,$K$3)/(1-$P$1))</f>
        <v>11.111111111111111</v>
      </c>
      <c r="U281" s="30">
        <f ca="1">IF(M281=0,0,Agents($K$4,$K$5,M281,$K$3)/(1-$P$1))</f>
        <v>12.222222222222221</v>
      </c>
      <c r="V281" s="30">
        <f ca="1">IF(N281=0,0,Agents($K$4,$K$5,N281,$K$3)/(1-$P$1))</f>
        <v>10</v>
      </c>
      <c r="W281" s="30">
        <f ca="1">IF(O281=0,0,Agents($K$4,$K$5,O281,$K$3)/(1-$P$1))</f>
        <v>5.5555555555555554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11"/>
      <c r="C282" s="12">
        <v>1.007979840403192E-2</v>
      </c>
      <c r="D282" s="12">
        <v>8.6626962642122364E-3</v>
      </c>
      <c r="E282" s="12">
        <v>8.771929824561403E-3</v>
      </c>
      <c r="F282" s="12">
        <v>6.8529256721138639E-3</v>
      </c>
      <c r="G282" s="12">
        <v>7.575757575757576E-3</v>
      </c>
      <c r="H282" s="13"/>
      <c r="J282" s="24">
        <f t="shared" ca="1" si="31"/>
        <v>0</v>
      </c>
      <c r="K282" s="24">
        <f t="shared" ca="1" si="31"/>
        <v>17.050566871023786</v>
      </c>
      <c r="L282" s="24">
        <f t="shared" ca="1" si="31"/>
        <v>11.367044580682522</v>
      </c>
      <c r="M282" s="24">
        <f t="shared" ca="1" si="31"/>
        <v>12.787925153267835</v>
      </c>
      <c r="N282" s="24">
        <f t="shared" ca="1" si="31"/>
        <v>9.2357237218045487</v>
      </c>
      <c r="O282" s="24">
        <f t="shared" ca="1" si="31"/>
        <v>7.8148431492192332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11.111111111111111</v>
      </c>
      <c r="T282" s="24">
        <f ca="1">IF(L282=0,0,Agents($K$4,$K$5,L282,$K$3)/(1-$P$1))</f>
        <v>8.8888888888888893</v>
      </c>
      <c r="U282" s="24">
        <f ca="1">IF(M282=0,0,Agents($K$4,$K$5,M282,$K$3)/(1-$P$1))</f>
        <v>8.8888888888888893</v>
      </c>
      <c r="V282" s="24">
        <f ca="1">IF(N282=0,0,Agents($K$4,$K$5,N282,$K$3)/(1-$P$1))</f>
        <v>7.7777777777777777</v>
      </c>
      <c r="W282" s="24">
        <f ca="1">IF(O282=0,0,Agents($K$4,$K$5,O282,$K$3)/(1-$P$1))</f>
        <v>6.6666666666666661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17"/>
      <c r="C283" s="18">
        <v>5.8798824023519533E-3</v>
      </c>
      <c r="D283" s="18">
        <v>4.3313481321061182E-3</v>
      </c>
      <c r="E283" s="18">
        <v>5.8479532163742687E-3</v>
      </c>
      <c r="F283" s="18">
        <v>6.3257775434897206E-3</v>
      </c>
      <c r="G283" s="18">
        <v>6.1983471074380167E-3</v>
      </c>
      <c r="H283" s="19"/>
      <c r="J283" s="30">
        <f t="shared" ca="1" si="31"/>
        <v>0</v>
      </c>
      <c r="K283" s="30">
        <f t="shared" ca="1" si="31"/>
        <v>9.9461640080972078</v>
      </c>
      <c r="L283" s="30">
        <f t="shared" ca="1" si="31"/>
        <v>5.6835222903412612</v>
      </c>
      <c r="M283" s="30">
        <f t="shared" ca="1" si="31"/>
        <v>8.5252834355118914</v>
      </c>
      <c r="N283" s="30">
        <f t="shared" ca="1" si="31"/>
        <v>8.5252834355118914</v>
      </c>
      <c r="O283" s="30">
        <f t="shared" ca="1" si="31"/>
        <v>6.3939625766339185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7.7777777777777777</v>
      </c>
      <c r="T283" s="30">
        <f ca="1">IF(L283=0,0,Agents($K$4,$K$5,L283,$K$3)/(1-$P$1))</f>
        <v>5.5555555555555554</v>
      </c>
      <c r="U283" s="30">
        <f ca="1">IF(M283=0,0,Agents($K$4,$K$5,M283,$K$3)/(1-$P$1))</f>
        <v>6.6666666666666661</v>
      </c>
      <c r="V283" s="30">
        <f ca="1">IF(N283=0,0,Agents($K$4,$K$5,N283,$K$3)/(1-$P$1))</f>
        <v>6.6666666666666661</v>
      </c>
      <c r="W283" s="30">
        <f ca="1">IF(O283=0,0,Agents($K$4,$K$5,O283,$K$3)/(1-$P$1))</f>
        <v>5.5555555555555554</v>
      </c>
      <c r="X283" s="30">
        <f ca="1">IF(P283=0,0,Agents($K$4,$K$5,P283,$K$3)/(1-$P$1))</f>
        <v>0</v>
      </c>
    </row>
    <row r="284" spans="1:24" x14ac:dyDescent="0.25">
      <c r="A284" s="9">
        <v>0.85416666666666696</v>
      </c>
      <c r="B284" s="53"/>
      <c r="C284" s="54">
        <v>2.51994960100798E-3</v>
      </c>
      <c r="D284" s="54">
        <v>2.1656740660530591E-3</v>
      </c>
      <c r="E284" s="54">
        <v>2.4366471734892786E-3</v>
      </c>
      <c r="F284" s="54">
        <v>2.635740643120717E-3</v>
      </c>
      <c r="G284" s="54">
        <v>2.7548209366391185E-3</v>
      </c>
      <c r="H284" s="55"/>
      <c r="J284" s="30">
        <f t="shared" ref="J284:P285" ca="1" si="32">B284*J$286</f>
        <v>0</v>
      </c>
      <c r="K284" s="30">
        <f t="shared" ca="1" si="32"/>
        <v>4.2626417177559466</v>
      </c>
      <c r="L284" s="30">
        <f t="shared" ca="1" si="32"/>
        <v>2.8417611451706306</v>
      </c>
      <c r="M284" s="30">
        <f t="shared" ca="1" si="32"/>
        <v>3.5522014314632879</v>
      </c>
      <c r="N284" s="30">
        <f t="shared" ca="1" si="32"/>
        <v>3.5522014314632879</v>
      </c>
      <c r="O284" s="30">
        <f t="shared" ca="1" si="32"/>
        <v>2.8417611451706302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4.4444444444444446</v>
      </c>
      <c r="T284" s="30">
        <f ca="1">IF(L284=0,0,Agents($K$4,$K$5,L284,$K$3)/(1-$P$1))</f>
        <v>3.333333333333333</v>
      </c>
      <c r="U284" s="30">
        <f ca="1">IF(M284=0,0,Agents($K$4,$K$5,M284,$K$3)/(1-$P$1))</f>
        <v>4.4444444444444446</v>
      </c>
      <c r="V284" s="30">
        <f ca="1">IF(N284=0,0,Agents($K$4,$K$5,N284,$K$3)/(1-$P$1))</f>
        <v>4.4444444444444446</v>
      </c>
      <c r="W284" s="30">
        <f ca="1">IF(O284=0,0,Agents($K$4,$K$5,O284,$K$3)/(1-$P$1))</f>
        <v>3.333333333333333</v>
      </c>
      <c r="X284" s="30">
        <f ca="1">IF(P284=0,0,Agents($K$4,$K$5,P284,$K$3)/(1-$P$1))</f>
        <v>0</v>
      </c>
    </row>
    <row r="285" spans="1:24" x14ac:dyDescent="0.25">
      <c r="A285" s="9">
        <v>0.89583333333333304</v>
      </c>
      <c r="B285" s="53"/>
      <c r="C285" s="54">
        <v>2.51994960100798E-3</v>
      </c>
      <c r="D285" s="54">
        <v>1.0828370330265296E-3</v>
      </c>
      <c r="E285" s="54">
        <v>1.4619883040935672E-3</v>
      </c>
      <c r="F285" s="54">
        <v>2.1085925144965737E-3</v>
      </c>
      <c r="G285" s="54">
        <v>1.3774104683195593E-3</v>
      </c>
      <c r="H285" s="55"/>
      <c r="J285" s="30">
        <f t="shared" ca="1" si="32"/>
        <v>0</v>
      </c>
      <c r="K285" s="30">
        <f t="shared" ca="1" si="32"/>
        <v>4.2626417177559466</v>
      </c>
      <c r="L285" s="30">
        <f t="shared" ca="1" si="32"/>
        <v>1.4208805725853153</v>
      </c>
      <c r="M285" s="30">
        <f t="shared" ca="1" si="32"/>
        <v>2.1313208588779728</v>
      </c>
      <c r="N285" s="30">
        <f t="shared" ca="1" si="32"/>
        <v>2.8417611451706306</v>
      </c>
      <c r="O285" s="30">
        <f t="shared" ca="1" si="32"/>
        <v>1.4208805725853151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4.4444444444444446</v>
      </c>
      <c r="T285" s="30">
        <f ca="1">IF(L285=0,0,Agents($K$4,$K$5,L285,$K$3)/(1-$P$1))</f>
        <v>2.2222222222222223</v>
      </c>
      <c r="U285" s="30">
        <f ca="1">IF(M285=0,0,Agents($K$4,$K$5,M285,$K$3)/(1-$P$1))</f>
        <v>3.333333333333333</v>
      </c>
      <c r="V285" s="30">
        <f ca="1">IF(N285=0,0,Agents($K$4,$K$5,N285,$K$3)/(1-$P$1))</f>
        <v>3.333333333333333</v>
      </c>
      <c r="W285" s="30">
        <f ca="1">IF(O285=0,0,Agents($K$4,$K$5,O285,$K$3)/(1-$P$1))</f>
        <v>2.2222222222222223</v>
      </c>
      <c r="X285" s="30">
        <f ca="1">IF(P285=0,0,Agents($K$4,$K$5,P285,$K$3)/(1-$P$1))</f>
        <v>0</v>
      </c>
    </row>
    <row r="286" spans="1:24" x14ac:dyDescent="0.25">
      <c r="B286" s="14"/>
      <c r="C286" s="15">
        <v>0.24727386021393707</v>
      </c>
      <c r="D286" s="15">
        <v>0.19181638799459966</v>
      </c>
      <c r="E286" s="15">
        <v>0.21310624156194827</v>
      </c>
      <c r="F286" s="15">
        <v>0.1970090352061481</v>
      </c>
      <c r="G286" s="15">
        <v>0.1507944750233669</v>
      </c>
      <c r="H286" s="16"/>
      <c r="J286" s="27">
        <f t="shared" ref="J286:P286" ca="1" si="33">$K$2*B286/SUM($B$286:$H$286)</f>
        <v>0</v>
      </c>
      <c r="K286" s="27">
        <f t="shared" ca="1" si="33"/>
        <v>1691.5583216628179</v>
      </c>
      <c r="L286" s="27">
        <f t="shared" ca="1" si="33"/>
        <v>1312.1832087825387</v>
      </c>
      <c r="M286" s="27">
        <f t="shared" ca="1" si="33"/>
        <v>1457.8234674725334</v>
      </c>
      <c r="N286" s="27">
        <f t="shared" ca="1" si="33"/>
        <v>1347.7052230971715</v>
      </c>
      <c r="O286" s="27">
        <f t="shared" ca="1" si="33"/>
        <v>1031.5592956969388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57.5</v>
      </c>
      <c r="T286" s="26">
        <f t="shared" ca="1" si="34"/>
        <v>46.111111111111107</v>
      </c>
      <c r="U286" s="26">
        <f t="shared" ca="1" si="34"/>
        <v>50.347222222222214</v>
      </c>
      <c r="V286" s="26">
        <f t="shared" ca="1" si="34"/>
        <v>47.013888888888886</v>
      </c>
      <c r="W286" s="26">
        <f t="shared" ca="1" si="34"/>
        <v>37.152777777777771</v>
      </c>
      <c r="X286" s="26">
        <f t="shared" ca="1" si="34"/>
        <v>0</v>
      </c>
    </row>
    <row r="287" spans="1:24" x14ac:dyDescent="0.25">
      <c r="R287" s="32">
        <f ca="1">SUM(R286:X286)/5</f>
        <v>47.624999999999993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>
        <v>2.8985507246376812E-2</v>
      </c>
      <c r="C291" s="57">
        <v>2.1746634449430445E-2</v>
      </c>
      <c r="D291" s="57">
        <v>2.4287856071964018E-2</v>
      </c>
      <c r="E291" s="57">
        <v>2.5190586675505468E-2</v>
      </c>
      <c r="F291" s="57">
        <v>2.1327829377364983E-2</v>
      </c>
      <c r="G291" s="57">
        <v>2.3901581722319858E-2</v>
      </c>
      <c r="H291" s="58">
        <v>3.1609195402298854E-2</v>
      </c>
      <c r="J291" s="24">
        <f t="shared" ref="J291:P314" ca="1" si="35">B291*J$317</f>
        <v>4.7566986355321372</v>
      </c>
      <c r="K291" s="24">
        <f t="shared" ca="1" si="35"/>
        <v>49.945335673087435</v>
      </c>
      <c r="L291" s="24">
        <f t="shared" ca="1" si="35"/>
        <v>64.215431579683852</v>
      </c>
      <c r="M291" s="24">
        <f t="shared" ca="1" si="35"/>
        <v>60.251516050073739</v>
      </c>
      <c r="N291" s="24">
        <f t="shared" ca="1" si="35"/>
        <v>49.152552567165422</v>
      </c>
      <c r="O291" s="24">
        <f t="shared" ca="1" si="35"/>
        <v>53.909251202697554</v>
      </c>
      <c r="P291" s="24">
        <f t="shared" ca="1" si="35"/>
        <v>17.441228330284503</v>
      </c>
      <c r="R291" s="24">
        <f ca="1">IF(J291=0,0,Agents($L$4,$L$5,J291,$L$3)/(1-$P$1))</f>
        <v>4.4444444444444446</v>
      </c>
      <c r="S291" s="24">
        <f ca="1">IF(K291=0,0,Agents($L$4,$L$5,K291,$L$3)/(1-$P$1))</f>
        <v>28.888888888888889</v>
      </c>
      <c r="T291" s="24">
        <f ca="1">IF(L291=0,0,Agents($L$4,$L$5,L291,$L$3)/(1-$P$1))</f>
        <v>35.555555555555557</v>
      </c>
      <c r="U291" s="24">
        <f ca="1">IF(M291=0,0,Agents($L$4,$L$5,M291,$L$3)/(1-$P$1))</f>
        <v>33.333333333333336</v>
      </c>
      <c r="V291" s="24">
        <f ca="1">IF(N291=0,0,Agents($L$4,$L$5,N291,$L$3)/(1-$P$1))</f>
        <v>27.777777777777779</v>
      </c>
      <c r="W291" s="24">
        <f ca="1">IF(O291=0,0,Agents($L$4,$L$5,O291,$L$3)/(1-$P$1))</f>
        <v>31.111111111111111</v>
      </c>
      <c r="X291" s="24">
        <f ca="1">IF(P291=0,0,Agents($L$4,$L$5,P291,$L$3)/(1-$P$1))</f>
        <v>12.222222222222221</v>
      </c>
    </row>
    <row r="292" spans="1:24" x14ac:dyDescent="0.25">
      <c r="A292" s="8">
        <v>0.35416666666666669</v>
      </c>
      <c r="B292" s="59">
        <v>2.4154589371980676E-2</v>
      </c>
      <c r="C292" s="60">
        <v>3.1411805315843977E-2</v>
      </c>
      <c r="D292" s="60">
        <v>3.2083958020989505E-2</v>
      </c>
      <c r="E292" s="60">
        <v>3.1819688432217434E-2</v>
      </c>
      <c r="F292" s="60">
        <v>2.4079807361541108E-2</v>
      </c>
      <c r="G292" s="60">
        <v>2.3198594024604568E-2</v>
      </c>
      <c r="H292" s="61">
        <v>2.2988505747126436E-2</v>
      </c>
      <c r="J292" s="30">
        <f t="shared" ca="1" si="35"/>
        <v>3.9639155296101141</v>
      </c>
      <c r="K292" s="30">
        <f t="shared" ca="1" si="35"/>
        <v>72.143262638904076</v>
      </c>
      <c r="L292" s="30">
        <f t="shared" ca="1" si="35"/>
        <v>84.827792333656433</v>
      </c>
      <c r="M292" s="30">
        <f t="shared" ca="1" si="35"/>
        <v>76.107178168514196</v>
      </c>
      <c r="N292" s="30">
        <f t="shared" ca="1" si="35"/>
        <v>55.4948174145416</v>
      </c>
      <c r="O292" s="30">
        <f t="shared" ca="1" si="35"/>
        <v>52.323684990853508</v>
      </c>
      <c r="P292" s="30">
        <f t="shared" ca="1" si="35"/>
        <v>12.684529694752365</v>
      </c>
      <c r="R292" s="30">
        <f ca="1">IF(J292=0,0,Agents($L$4,$L$5,J292,$L$3)/(1-$P$1))</f>
        <v>4.4444444444444446</v>
      </c>
      <c r="S292" s="30">
        <f ca="1">IF(K292=0,0,Agents($L$4,$L$5,K292,$L$3)/(1-$P$1))</f>
        <v>40</v>
      </c>
      <c r="T292" s="30">
        <f ca="1">IF(L292=0,0,Agents($L$4,$L$5,L292,$L$3)/(1-$P$1))</f>
        <v>45.555555555555557</v>
      </c>
      <c r="U292" s="30">
        <f ca="1">IF(M292=0,0,Agents($L$4,$L$5,M292,$L$3)/(1-$P$1))</f>
        <v>41.111111111111107</v>
      </c>
      <c r="V292" s="30">
        <f ca="1">IF(N292=0,0,Agents($L$4,$L$5,N292,$L$3)/(1-$P$1))</f>
        <v>31.111111111111111</v>
      </c>
      <c r="W292" s="30">
        <f ca="1">IF(O292=0,0,Agents($L$4,$L$5,O292,$L$3)/(1-$P$1))</f>
        <v>30</v>
      </c>
      <c r="X292" s="30">
        <f ca="1">IF(P292=0,0,Agents($L$4,$L$5,P292,$L$3)/(1-$P$1))</f>
        <v>8.8888888888888893</v>
      </c>
    </row>
    <row r="293" spans="1:24" x14ac:dyDescent="0.25">
      <c r="A293" s="7">
        <v>0.375</v>
      </c>
      <c r="B293" s="56">
        <v>3.3816425120772944E-2</v>
      </c>
      <c r="C293" s="57">
        <v>3.589920607525026E-2</v>
      </c>
      <c r="D293" s="57">
        <v>3.9880059970014994E-2</v>
      </c>
      <c r="E293" s="57">
        <v>4.2094796155120982E-2</v>
      </c>
      <c r="F293" s="57">
        <v>3.8871689026487785E-2</v>
      </c>
      <c r="G293" s="57">
        <v>4.0421792618629174E-2</v>
      </c>
      <c r="H293" s="58">
        <v>3.8793103448275863E-2</v>
      </c>
      <c r="J293" s="24">
        <f t="shared" ca="1" si="35"/>
        <v>5.5494817414541595</v>
      </c>
      <c r="K293" s="24">
        <f t="shared" ca="1" si="35"/>
        <v>82.449443015890381</v>
      </c>
      <c r="L293" s="24">
        <f t="shared" ca="1" si="35"/>
        <v>105.44015308762903</v>
      </c>
      <c r="M293" s="24">
        <f t="shared" ca="1" si="35"/>
        <v>100.68345445209691</v>
      </c>
      <c r="N293" s="24">
        <f t="shared" ca="1" si="35"/>
        <v>89.584490969188579</v>
      </c>
      <c r="O293" s="24">
        <f t="shared" ca="1" si="35"/>
        <v>91.170057181032632</v>
      </c>
      <c r="P293" s="24">
        <f t="shared" ca="1" si="35"/>
        <v>21.405143859894615</v>
      </c>
      <c r="R293" s="24">
        <f ca="1">IF(J293=0,0,Agents($L$4,$L$5,J293,$L$3)/(1-$P$1))</f>
        <v>5.5555555555555554</v>
      </c>
      <c r="S293" s="24">
        <f ca="1">IF(K293=0,0,Agents($L$4,$L$5,K293,$L$3)/(1-$P$1))</f>
        <v>44.444444444444443</v>
      </c>
      <c r="T293" s="24">
        <f ca="1">IF(L293=0,0,Agents($L$4,$L$5,L293,$L$3)/(1-$P$1))</f>
        <v>55.555555555555557</v>
      </c>
      <c r="U293" s="24">
        <f ca="1">IF(M293=0,0,Agents($L$4,$L$5,M293,$L$3)/(1-$P$1))</f>
        <v>53.333333333333329</v>
      </c>
      <c r="V293" s="24">
        <f ca="1">IF(N293=0,0,Agents($L$4,$L$5,N293,$L$3)/(1-$P$1))</f>
        <v>47.777777777777779</v>
      </c>
      <c r="W293" s="24">
        <f ca="1">IF(O293=0,0,Agents($L$4,$L$5,O293,$L$3)/(1-$P$1))</f>
        <v>48.888888888888886</v>
      </c>
      <c r="X293" s="24">
        <f ca="1">IF(P293=0,0,Agents($L$4,$L$5,P293,$L$3)/(1-$P$1))</f>
        <v>14.444444444444445</v>
      </c>
    </row>
    <row r="294" spans="1:24" x14ac:dyDescent="0.25">
      <c r="A294" s="8">
        <v>0.39583333333333331</v>
      </c>
      <c r="B294" s="59">
        <v>5.7971014492753624E-2</v>
      </c>
      <c r="C294" s="60">
        <v>4.9016223679668625E-2</v>
      </c>
      <c r="D294" s="60">
        <v>5.0674662668665667E-2</v>
      </c>
      <c r="E294" s="60">
        <v>5.2038448790188929E-2</v>
      </c>
      <c r="F294" s="60">
        <v>4.3687650498796013E-2</v>
      </c>
      <c r="G294" s="60">
        <v>4.8506151142355007E-2</v>
      </c>
      <c r="H294" s="61">
        <v>5.0287356321839081E-2</v>
      </c>
      <c r="J294" s="30">
        <f t="shared" ca="1" si="35"/>
        <v>9.5133972710642745</v>
      </c>
      <c r="K294" s="30">
        <f t="shared" ca="1" si="35"/>
        <v>112.57520104092724</v>
      </c>
      <c r="L294" s="30">
        <f t="shared" ca="1" si="35"/>
        <v>133.98034490082185</v>
      </c>
      <c r="M294" s="30">
        <f t="shared" ca="1" si="35"/>
        <v>124.46694762975758</v>
      </c>
      <c r="N294" s="30">
        <f t="shared" ca="1" si="35"/>
        <v>100.68345445209691</v>
      </c>
      <c r="O294" s="30">
        <f t="shared" ca="1" si="35"/>
        <v>109.40406861723915</v>
      </c>
      <c r="P294" s="30">
        <f t="shared" ca="1" si="35"/>
        <v>27.7474087072708</v>
      </c>
      <c r="R294" s="30">
        <f ca="1">IF(J294=0,0,Agents($L$4,$L$5,J294,$L$3)/(1-$P$1))</f>
        <v>7.7777777777777777</v>
      </c>
      <c r="S294" s="30">
        <f ca="1">IF(K294=0,0,Agents($L$4,$L$5,K294,$L$3)/(1-$P$1))</f>
        <v>58.888888888888886</v>
      </c>
      <c r="T294" s="30">
        <f ca="1">IF(L294=0,0,Agents($L$4,$L$5,L294,$L$3)/(1-$P$1))</f>
        <v>70</v>
      </c>
      <c r="U294" s="30">
        <f ca="1">IF(M294=0,0,Agents($L$4,$L$5,M294,$L$3)/(1-$P$1))</f>
        <v>65.555555555555557</v>
      </c>
      <c r="V294" s="30">
        <f ca="1">IF(N294=0,0,Agents($L$4,$L$5,N294,$L$3)/(1-$P$1))</f>
        <v>53.333333333333329</v>
      </c>
      <c r="W294" s="30">
        <f ca="1">IF(O294=0,0,Agents($L$4,$L$5,O294,$L$3)/(1-$P$1))</f>
        <v>57.777777777777779</v>
      </c>
      <c r="X294" s="30">
        <f ca="1">IF(P294=0,0,Agents($L$4,$L$5,P294,$L$3)/(1-$P$1))</f>
        <v>17.777777777777779</v>
      </c>
    </row>
    <row r="295" spans="1:24" x14ac:dyDescent="0.25">
      <c r="A295" s="7">
        <v>0.41666666666666669</v>
      </c>
      <c r="B295" s="56">
        <v>2.8985507246376812E-2</v>
      </c>
      <c r="C295" s="57">
        <v>5.7991025198481184E-2</v>
      </c>
      <c r="D295" s="57">
        <v>5.3073463268365817E-2</v>
      </c>
      <c r="E295" s="57">
        <v>5.5352999668544914E-2</v>
      </c>
      <c r="F295" s="57">
        <v>4.9879600963192293E-2</v>
      </c>
      <c r="G295" s="57">
        <v>5.4481546572934976E-2</v>
      </c>
      <c r="H295" s="58">
        <v>5.459770114942529E-2</v>
      </c>
      <c r="J295" s="24">
        <f t="shared" ca="1" si="35"/>
        <v>4.7566986355321372</v>
      </c>
      <c r="K295" s="24">
        <f t="shared" ca="1" si="35"/>
        <v>133.18756179489984</v>
      </c>
      <c r="L295" s="24">
        <f t="shared" ca="1" si="35"/>
        <v>140.32260974819803</v>
      </c>
      <c r="M295" s="24">
        <f t="shared" ca="1" si="35"/>
        <v>132.39477868897782</v>
      </c>
      <c r="N295" s="24">
        <f t="shared" ca="1" si="35"/>
        <v>114.95355035869331</v>
      </c>
      <c r="O295" s="24">
        <f t="shared" ca="1" si="35"/>
        <v>122.88138141791354</v>
      </c>
      <c r="P295" s="24">
        <f t="shared" ca="1" si="35"/>
        <v>30.125758025036866</v>
      </c>
      <c r="R295" s="24">
        <f ca="1">IF(J295=0,0,Agents($L$4,$L$5,J295,$L$3)/(1-$P$1))</f>
        <v>4.4444444444444446</v>
      </c>
      <c r="S295" s="24">
        <f ca="1">IF(K295=0,0,Agents($L$4,$L$5,K295,$L$3)/(1-$P$1))</f>
        <v>68.888888888888886</v>
      </c>
      <c r="T295" s="24">
        <f ca="1">IF(L295=0,0,Agents($L$4,$L$5,L295,$L$3)/(1-$P$1))</f>
        <v>73.333333333333329</v>
      </c>
      <c r="U295" s="24">
        <f ca="1">IF(M295=0,0,Agents($L$4,$L$5,M295,$L$3)/(1-$P$1))</f>
        <v>68.888888888888886</v>
      </c>
      <c r="V295" s="24">
        <f ca="1">IF(N295=0,0,Agents($L$4,$L$5,N295,$L$3)/(1-$P$1))</f>
        <v>61.111111111111107</v>
      </c>
      <c r="W295" s="24">
        <f ca="1">IF(O295=0,0,Agents($L$4,$L$5,O295,$L$3)/(1-$P$1))</f>
        <v>64.444444444444443</v>
      </c>
      <c r="X295" s="24">
        <f ca="1">IF(P295=0,0,Agents($L$4,$L$5,P295,$L$3)/(1-$P$1))</f>
        <v>18.888888888888889</v>
      </c>
    </row>
    <row r="296" spans="1:24" x14ac:dyDescent="0.25">
      <c r="A296" s="8">
        <v>0.4375</v>
      </c>
      <c r="B296" s="59">
        <v>4.8309178743961352E-2</v>
      </c>
      <c r="C296" s="60">
        <v>6.2478425957887468E-2</v>
      </c>
      <c r="D296" s="60">
        <v>6.1469265367316339E-2</v>
      </c>
      <c r="E296" s="60">
        <v>5.7673185283394102E-2</v>
      </c>
      <c r="F296" s="60">
        <v>5.3663570691434466E-2</v>
      </c>
      <c r="G296" s="60">
        <v>6.2917398945518455E-2</v>
      </c>
      <c r="H296" s="61">
        <v>5.7471264367816091E-2</v>
      </c>
      <c r="J296" s="30">
        <f t="shared" ca="1" si="35"/>
        <v>7.9278310592202281</v>
      </c>
      <c r="K296" s="30">
        <f t="shared" ca="1" si="35"/>
        <v>143.49374217188614</v>
      </c>
      <c r="L296" s="30">
        <f t="shared" ca="1" si="35"/>
        <v>162.52053671401467</v>
      </c>
      <c r="M296" s="30">
        <f t="shared" ca="1" si="35"/>
        <v>137.944260430432</v>
      </c>
      <c r="N296" s="30">
        <f t="shared" ca="1" si="35"/>
        <v>123.67416452383556</v>
      </c>
      <c r="O296" s="30">
        <f t="shared" ca="1" si="35"/>
        <v>141.90817596004209</v>
      </c>
      <c r="P296" s="30">
        <f t="shared" ca="1" si="35"/>
        <v>31.711324236880913</v>
      </c>
      <c r="R296" s="30">
        <f ca="1">IF(J296=0,0,Agents($L$4,$L$5,J296,$L$3)/(1-$P$1))</f>
        <v>6.6666666666666661</v>
      </c>
      <c r="S296" s="30">
        <f ca="1">IF(K296=0,0,Agents($L$4,$L$5,K296,$L$3)/(1-$P$1))</f>
        <v>74.444444444444443</v>
      </c>
      <c r="T296" s="30">
        <f ca="1">IF(L296=0,0,Agents($L$4,$L$5,L296,$L$3)/(1-$P$1))</f>
        <v>83.333333333333329</v>
      </c>
      <c r="U296" s="30">
        <f ca="1">IF(M296=0,0,Agents($L$4,$L$5,M296,$L$3)/(1-$P$1))</f>
        <v>72.222222222222214</v>
      </c>
      <c r="V296" s="30">
        <f ca="1">IF(N296=0,0,Agents($L$4,$L$5,N296,$L$3)/(1-$P$1))</f>
        <v>64.444444444444443</v>
      </c>
      <c r="W296" s="30">
        <f ca="1">IF(O296=0,0,Agents($L$4,$L$5,O296,$L$3)/(1-$P$1))</f>
        <v>73.333333333333329</v>
      </c>
      <c r="X296" s="30">
        <f ca="1">IF(P296=0,0,Agents($L$4,$L$5,P296,$L$3)/(1-$P$1))</f>
        <v>18.888888888888889</v>
      </c>
    </row>
    <row r="297" spans="1:24" x14ac:dyDescent="0.25">
      <c r="A297" s="7">
        <v>0.45833333333333331</v>
      </c>
      <c r="B297" s="56">
        <v>5.7971014492753624E-2</v>
      </c>
      <c r="C297" s="57">
        <v>6.0407317915084573E-2</v>
      </c>
      <c r="D297" s="57">
        <v>6.0569715142428787E-2</v>
      </c>
      <c r="E297" s="57">
        <v>6.0987736161750086E-2</v>
      </c>
      <c r="F297" s="57">
        <v>5.538355693154455E-2</v>
      </c>
      <c r="G297" s="57">
        <v>6.32688927943761E-2</v>
      </c>
      <c r="H297" s="58">
        <v>6.4655172413793108E-2</v>
      </c>
      <c r="J297" s="24">
        <f t="shared" ca="1" si="35"/>
        <v>9.5133972710642745</v>
      </c>
      <c r="K297" s="24">
        <f t="shared" ca="1" si="35"/>
        <v>138.73704353635401</v>
      </c>
      <c r="L297" s="24">
        <f t="shared" ca="1" si="35"/>
        <v>160.1421873962486</v>
      </c>
      <c r="M297" s="24">
        <f t="shared" ca="1" si="35"/>
        <v>145.87209148965221</v>
      </c>
      <c r="N297" s="24">
        <f t="shared" ca="1" si="35"/>
        <v>127.63808005344569</v>
      </c>
      <c r="O297" s="24">
        <f t="shared" ca="1" si="35"/>
        <v>142.70095906596413</v>
      </c>
      <c r="P297" s="24">
        <f t="shared" ca="1" si="35"/>
        <v>35.675239766491032</v>
      </c>
      <c r="R297" s="24">
        <f ca="1">IF(J297=0,0,Agents($L$4,$L$5,J297,$L$3)/(1-$P$1))</f>
        <v>7.7777777777777777</v>
      </c>
      <c r="S297" s="24">
        <f ca="1">IF(K297=0,0,Agents($L$4,$L$5,K297,$L$3)/(1-$P$1))</f>
        <v>72.222222222222214</v>
      </c>
      <c r="T297" s="24">
        <f ca="1">IF(L297=0,0,Agents($L$4,$L$5,L297,$L$3)/(1-$P$1))</f>
        <v>82.222222222222214</v>
      </c>
      <c r="U297" s="24">
        <f ca="1">IF(M297=0,0,Agents($L$4,$L$5,M297,$L$3)/(1-$P$1))</f>
        <v>75.555555555555557</v>
      </c>
      <c r="V297" s="24">
        <f ca="1">IF(N297=0,0,Agents($L$4,$L$5,N297,$L$3)/(1-$P$1))</f>
        <v>66.666666666666671</v>
      </c>
      <c r="W297" s="24">
        <f ca="1">IF(O297=0,0,Agents($L$4,$L$5,O297,$L$3)/(1-$P$1))</f>
        <v>74.444444444444443</v>
      </c>
      <c r="X297" s="24">
        <f ca="1">IF(P297=0,0,Agents($L$4,$L$5,P297,$L$3)/(1-$P$1))</f>
        <v>21.111111111111111</v>
      </c>
    </row>
    <row r="298" spans="1:24" x14ac:dyDescent="0.25">
      <c r="A298" s="8">
        <v>0.47916666666666669</v>
      </c>
      <c r="B298" s="59">
        <v>4.8309178743961352E-2</v>
      </c>
      <c r="C298" s="60">
        <v>6.3513979979288926E-2</v>
      </c>
      <c r="D298" s="60">
        <v>6.2368815592203898E-2</v>
      </c>
      <c r="E298" s="60">
        <v>5.8004640371229696E-2</v>
      </c>
      <c r="F298" s="60">
        <v>5.9511523907808735E-2</v>
      </c>
      <c r="G298" s="60">
        <v>6.0808435852372583E-2</v>
      </c>
      <c r="H298" s="61">
        <v>5.3160919540229883E-2</v>
      </c>
      <c r="J298" s="30">
        <f t="shared" ca="1" si="35"/>
        <v>7.9278310592202281</v>
      </c>
      <c r="K298" s="30">
        <f t="shared" ca="1" si="35"/>
        <v>145.87209148965221</v>
      </c>
      <c r="L298" s="30">
        <f t="shared" ca="1" si="35"/>
        <v>164.89888603178073</v>
      </c>
      <c r="M298" s="30">
        <f t="shared" ca="1" si="35"/>
        <v>138.73704353635401</v>
      </c>
      <c r="N298" s="30">
        <f t="shared" ca="1" si="35"/>
        <v>137.15147732450995</v>
      </c>
      <c r="O298" s="30">
        <f t="shared" ca="1" si="35"/>
        <v>137.15147732450995</v>
      </c>
      <c r="P298" s="30">
        <f t="shared" ca="1" si="35"/>
        <v>29.332974919114843</v>
      </c>
      <c r="R298" s="30">
        <f ca="1">IF(J298=0,0,Agents($L$4,$L$5,J298,$L$3)/(1-$P$1))</f>
        <v>6.6666666666666661</v>
      </c>
      <c r="S298" s="30">
        <f ca="1">IF(K298=0,0,Agents($L$4,$L$5,K298,$L$3)/(1-$P$1))</f>
        <v>75.555555555555557</v>
      </c>
      <c r="T298" s="30">
        <f ca="1">IF(L298=0,0,Agents($L$4,$L$5,L298,$L$3)/(1-$P$1))</f>
        <v>84.444444444444443</v>
      </c>
      <c r="U298" s="30">
        <f ca="1">IF(M298=0,0,Agents($L$4,$L$5,M298,$L$3)/(1-$P$1))</f>
        <v>72.222222222222214</v>
      </c>
      <c r="V298" s="30">
        <f ca="1">IF(N298=0,0,Agents($L$4,$L$5,N298,$L$3)/(1-$P$1))</f>
        <v>71.111111111111114</v>
      </c>
      <c r="W298" s="30">
        <f ca="1">IF(O298=0,0,Agents($L$4,$L$5,O298,$L$3)/(1-$P$1))</f>
        <v>71.111111111111114</v>
      </c>
      <c r="X298" s="30">
        <f ca="1">IF(P298=0,0,Agents($L$4,$L$5,P298,$L$3)/(1-$P$1))</f>
        <v>17.777777777777779</v>
      </c>
    </row>
    <row r="299" spans="1:24" x14ac:dyDescent="0.25">
      <c r="A299" s="7">
        <v>0.5</v>
      </c>
      <c r="B299" s="56">
        <v>5.3140096618357488E-2</v>
      </c>
      <c r="C299" s="57">
        <v>5.7991025198481184E-2</v>
      </c>
      <c r="D299" s="57">
        <v>5.4872563718140928E-2</v>
      </c>
      <c r="E299" s="57">
        <v>5.5352999668544914E-2</v>
      </c>
      <c r="F299" s="57">
        <v>5.5727554179566562E-2</v>
      </c>
      <c r="G299" s="57">
        <v>5.4481546572934976E-2</v>
      </c>
      <c r="H299" s="58">
        <v>6.17816091954023E-2</v>
      </c>
      <c r="J299" s="24">
        <f t="shared" ca="1" si="35"/>
        <v>8.7206141651422513</v>
      </c>
      <c r="K299" s="24">
        <f t="shared" ca="1" si="35"/>
        <v>133.18756179489984</v>
      </c>
      <c r="L299" s="24">
        <f t="shared" ca="1" si="35"/>
        <v>145.07930838373017</v>
      </c>
      <c r="M299" s="24">
        <f t="shared" ca="1" si="35"/>
        <v>132.39477868897782</v>
      </c>
      <c r="N299" s="24">
        <f t="shared" ca="1" si="35"/>
        <v>128.4308631593677</v>
      </c>
      <c r="O299" s="24">
        <f t="shared" ca="1" si="35"/>
        <v>122.88138141791354</v>
      </c>
      <c r="P299" s="24">
        <f t="shared" ca="1" si="35"/>
        <v>34.089673554646978</v>
      </c>
      <c r="R299" s="24">
        <f ca="1">IF(J299=0,0,Agents($L$4,$L$5,J299,$L$3)/(1-$P$1))</f>
        <v>6.6666666666666661</v>
      </c>
      <c r="S299" s="24">
        <f ca="1">IF(K299=0,0,Agents($L$4,$L$5,K299,$L$3)/(1-$P$1))</f>
        <v>68.888888888888886</v>
      </c>
      <c r="T299" s="24">
        <f ca="1">IF(L299=0,0,Agents($L$4,$L$5,L299,$L$3)/(1-$P$1))</f>
        <v>75.555555555555557</v>
      </c>
      <c r="U299" s="24">
        <f ca="1">IF(M299=0,0,Agents($L$4,$L$5,M299,$L$3)/(1-$P$1))</f>
        <v>68.888888888888886</v>
      </c>
      <c r="V299" s="24">
        <f ca="1">IF(N299=0,0,Agents($L$4,$L$5,N299,$L$3)/(1-$P$1))</f>
        <v>66.666666666666671</v>
      </c>
      <c r="W299" s="24">
        <f ca="1">IF(O299=0,0,Agents($L$4,$L$5,O299,$L$3)/(1-$P$1))</f>
        <v>64.444444444444443</v>
      </c>
      <c r="X299" s="24">
        <f ca="1">IF(P299=0,0,Agents($L$4,$L$5,P299,$L$3)/(1-$P$1))</f>
        <v>21.111111111111111</v>
      </c>
    </row>
    <row r="300" spans="1:24" x14ac:dyDescent="0.25">
      <c r="A300" s="8">
        <v>0.52083333333333337</v>
      </c>
      <c r="B300" s="59">
        <v>6.280193236714976E-2</v>
      </c>
      <c r="C300" s="60">
        <v>5.3158439765274422E-2</v>
      </c>
      <c r="D300" s="60">
        <v>5.4872563718140928E-2</v>
      </c>
      <c r="E300" s="60">
        <v>5.0712628438846538E-2</v>
      </c>
      <c r="F300" s="60">
        <v>5.3663570691434466E-2</v>
      </c>
      <c r="G300" s="60">
        <v>5.6239015817223195E-2</v>
      </c>
      <c r="H300" s="61">
        <v>6.3218390804597707E-2</v>
      </c>
      <c r="J300" s="30">
        <f t="shared" ca="1" si="35"/>
        <v>10.306180376986296</v>
      </c>
      <c r="K300" s="30">
        <f t="shared" ca="1" si="35"/>
        <v>122.08859831199152</v>
      </c>
      <c r="L300" s="30">
        <f t="shared" ca="1" si="35"/>
        <v>145.07930838373017</v>
      </c>
      <c r="M300" s="30">
        <f t="shared" ca="1" si="35"/>
        <v>121.29581520606951</v>
      </c>
      <c r="N300" s="30">
        <f t="shared" ca="1" si="35"/>
        <v>123.67416452383556</v>
      </c>
      <c r="O300" s="30">
        <f t="shared" ca="1" si="35"/>
        <v>126.84529694752365</v>
      </c>
      <c r="P300" s="30">
        <f t="shared" ca="1" si="35"/>
        <v>34.882456660569005</v>
      </c>
      <c r="R300" s="30">
        <f ca="1">IF(J300=0,0,Agents($L$4,$L$5,J300,$L$3)/(1-$P$1))</f>
        <v>7.7777777777777777</v>
      </c>
      <c r="S300" s="30">
        <f ca="1">IF(K300=0,0,Agents($L$4,$L$5,K300,$L$3)/(1-$P$1))</f>
        <v>64.444444444444443</v>
      </c>
      <c r="T300" s="30">
        <f ca="1">IF(L300=0,0,Agents($L$4,$L$5,L300,$L$3)/(1-$P$1))</f>
        <v>75.555555555555557</v>
      </c>
      <c r="U300" s="30">
        <f ca="1">IF(M300=0,0,Agents($L$4,$L$5,M300,$L$3)/(1-$P$1))</f>
        <v>63.333333333333329</v>
      </c>
      <c r="V300" s="30">
        <f ca="1">IF(N300=0,0,Agents($L$4,$L$5,N300,$L$3)/(1-$P$1))</f>
        <v>64.444444444444443</v>
      </c>
      <c r="W300" s="30">
        <f ca="1">IF(O300=0,0,Agents($L$4,$L$5,O300,$L$3)/(1-$P$1))</f>
        <v>66.666666666666671</v>
      </c>
      <c r="X300" s="30">
        <f ca="1">IF(P300=0,0,Agents($L$4,$L$5,P300,$L$3)/(1-$P$1))</f>
        <v>21.111111111111111</v>
      </c>
    </row>
    <row r="301" spans="1:24" x14ac:dyDescent="0.25">
      <c r="A301" s="7">
        <v>0.54166666666666663</v>
      </c>
      <c r="B301" s="56">
        <v>5.7971014492753624E-2</v>
      </c>
      <c r="C301" s="57">
        <v>5.5229547808077324E-2</v>
      </c>
      <c r="D301" s="57">
        <v>5.3673163418290856E-2</v>
      </c>
      <c r="E301" s="57">
        <v>5.2701358965860125E-2</v>
      </c>
      <c r="F301" s="57">
        <v>5.5727554179566562E-2</v>
      </c>
      <c r="G301" s="57">
        <v>5.4833040421792621E-2</v>
      </c>
      <c r="H301" s="58">
        <v>5.459770114942529E-2</v>
      </c>
      <c r="J301" s="24">
        <f t="shared" ca="1" si="35"/>
        <v>9.5133972710642745</v>
      </c>
      <c r="K301" s="24">
        <f t="shared" ca="1" si="35"/>
        <v>126.84529694752366</v>
      </c>
      <c r="L301" s="24">
        <f t="shared" ca="1" si="35"/>
        <v>141.90817596004209</v>
      </c>
      <c r="M301" s="24">
        <f t="shared" ca="1" si="35"/>
        <v>126.05251384160164</v>
      </c>
      <c r="N301" s="24">
        <f t="shared" ca="1" si="35"/>
        <v>128.4308631593677</v>
      </c>
      <c r="O301" s="24">
        <f t="shared" ca="1" si="35"/>
        <v>123.67416452383557</v>
      </c>
      <c r="P301" s="24">
        <f t="shared" ca="1" si="35"/>
        <v>30.125758025036866</v>
      </c>
      <c r="R301" s="24">
        <f ca="1">IF(J301=0,0,Agents($L$4,$L$5,J301,$L$3)/(1-$P$1))</f>
        <v>7.7777777777777777</v>
      </c>
      <c r="S301" s="24">
        <f ca="1">IF(K301=0,0,Agents($L$4,$L$5,K301,$L$3)/(1-$P$1))</f>
        <v>66.666666666666671</v>
      </c>
      <c r="T301" s="24">
        <f ca="1">IF(L301=0,0,Agents($L$4,$L$5,L301,$L$3)/(1-$P$1))</f>
        <v>73.333333333333329</v>
      </c>
      <c r="U301" s="24">
        <f ca="1">IF(M301=0,0,Agents($L$4,$L$5,M301,$L$3)/(1-$P$1))</f>
        <v>65.555555555555557</v>
      </c>
      <c r="V301" s="24">
        <f ca="1">IF(N301=0,0,Agents($L$4,$L$5,N301,$L$3)/(1-$P$1))</f>
        <v>66.666666666666671</v>
      </c>
      <c r="W301" s="24">
        <f ca="1">IF(O301=0,0,Agents($L$4,$L$5,O301,$L$3)/(1-$P$1))</f>
        <v>64.444444444444443</v>
      </c>
      <c r="X301" s="24">
        <f ca="1">IF(P301=0,0,Agents($L$4,$L$5,P301,$L$3)/(1-$P$1))</f>
        <v>18.888888888888889</v>
      </c>
    </row>
    <row r="302" spans="1:24" x14ac:dyDescent="0.25">
      <c r="A302" s="8">
        <v>0.5625</v>
      </c>
      <c r="B302" s="59">
        <v>5.3140096618357488E-2</v>
      </c>
      <c r="C302" s="60">
        <v>5.5229547808077324E-2</v>
      </c>
      <c r="D302" s="60">
        <v>5.6971514242878558E-2</v>
      </c>
      <c r="E302" s="60">
        <v>5.3032814053695726E-2</v>
      </c>
      <c r="F302" s="60">
        <v>5.8479532163742687E-2</v>
      </c>
      <c r="G302" s="60">
        <v>5.7996485061511421E-2</v>
      </c>
      <c r="H302" s="61">
        <v>6.0344827586206899E-2</v>
      </c>
      <c r="J302" s="30">
        <f t="shared" ca="1" si="35"/>
        <v>8.7206141651422513</v>
      </c>
      <c r="K302" s="30">
        <f t="shared" ca="1" si="35"/>
        <v>126.84529694752366</v>
      </c>
      <c r="L302" s="30">
        <f t="shared" ca="1" si="35"/>
        <v>150.62879012518431</v>
      </c>
      <c r="M302" s="30">
        <f t="shared" ca="1" si="35"/>
        <v>126.84529694752366</v>
      </c>
      <c r="N302" s="30">
        <f t="shared" ca="1" si="35"/>
        <v>134.77312800674389</v>
      </c>
      <c r="O302" s="30">
        <f t="shared" ca="1" si="35"/>
        <v>130.80921247713377</v>
      </c>
      <c r="P302" s="30">
        <f t="shared" ca="1" si="35"/>
        <v>33.296890448724959</v>
      </c>
      <c r="R302" s="30">
        <f ca="1">IF(J302=0,0,Agents($L$4,$L$5,J302,$L$3)/(1-$P$1))</f>
        <v>6.6666666666666661</v>
      </c>
      <c r="S302" s="30">
        <f ca="1">IF(K302=0,0,Agents($L$4,$L$5,K302,$L$3)/(1-$P$1))</f>
        <v>66.666666666666671</v>
      </c>
      <c r="T302" s="30">
        <f ca="1">IF(L302=0,0,Agents($L$4,$L$5,L302,$L$3)/(1-$P$1))</f>
        <v>77.777777777777771</v>
      </c>
      <c r="U302" s="30">
        <f ca="1">IF(M302=0,0,Agents($L$4,$L$5,M302,$L$3)/(1-$P$1))</f>
        <v>66.666666666666671</v>
      </c>
      <c r="V302" s="30">
        <f ca="1">IF(N302=0,0,Agents($L$4,$L$5,N302,$L$3)/(1-$P$1))</f>
        <v>70</v>
      </c>
      <c r="W302" s="30">
        <f ca="1">IF(O302=0,0,Agents($L$4,$L$5,O302,$L$3)/(1-$P$1))</f>
        <v>67.777777777777771</v>
      </c>
      <c r="X302" s="30">
        <f ca="1">IF(P302=0,0,Agents($L$4,$L$5,P302,$L$3)/(1-$P$1))</f>
        <v>20</v>
      </c>
    </row>
    <row r="303" spans="1:24" x14ac:dyDescent="0.25">
      <c r="A303" s="7">
        <v>0.58333333333333337</v>
      </c>
      <c r="B303" s="56">
        <v>4.3478260869565216E-2</v>
      </c>
      <c r="C303" s="57">
        <v>5.6265101829478768E-2</v>
      </c>
      <c r="D303" s="57">
        <v>5.8470764617691157E-2</v>
      </c>
      <c r="E303" s="57">
        <v>5.999337089824329E-2</v>
      </c>
      <c r="F303" s="57">
        <v>6.0199518403852771E-2</v>
      </c>
      <c r="G303" s="57">
        <v>6.0105448154657293E-2</v>
      </c>
      <c r="H303" s="58">
        <v>5.6034482758620691E-2</v>
      </c>
      <c r="J303" s="24">
        <f t="shared" ca="1" si="35"/>
        <v>7.135047953298205</v>
      </c>
      <c r="K303" s="24">
        <f t="shared" ca="1" si="35"/>
        <v>129.22364626528972</v>
      </c>
      <c r="L303" s="24">
        <f t="shared" ca="1" si="35"/>
        <v>154.59270565479446</v>
      </c>
      <c r="M303" s="24">
        <f t="shared" ca="1" si="35"/>
        <v>143.49374217188614</v>
      </c>
      <c r="N303" s="24">
        <f t="shared" ca="1" si="35"/>
        <v>138.73704353635401</v>
      </c>
      <c r="O303" s="24">
        <f t="shared" ca="1" si="35"/>
        <v>135.5659111126659</v>
      </c>
      <c r="P303" s="24">
        <f t="shared" ca="1" si="35"/>
        <v>30.918541130958889</v>
      </c>
      <c r="R303" s="24">
        <f ca="1">IF(J303=0,0,Agents($L$4,$L$5,J303,$L$3)/(1-$P$1))</f>
        <v>6.6666666666666661</v>
      </c>
      <c r="S303" s="24">
        <f ca="1">IF(K303=0,0,Agents($L$4,$L$5,K303,$L$3)/(1-$P$1))</f>
        <v>67.777777777777771</v>
      </c>
      <c r="T303" s="24">
        <f ca="1">IF(L303=0,0,Agents($L$4,$L$5,L303,$L$3)/(1-$P$1))</f>
        <v>80</v>
      </c>
      <c r="U303" s="24">
        <f ca="1">IF(M303=0,0,Agents($L$4,$L$5,M303,$L$3)/(1-$P$1))</f>
        <v>74.444444444444443</v>
      </c>
      <c r="V303" s="24">
        <f ca="1">IF(N303=0,0,Agents($L$4,$L$5,N303,$L$3)/(1-$P$1))</f>
        <v>72.222222222222214</v>
      </c>
      <c r="W303" s="24">
        <f ca="1">IF(O303=0,0,Agents($L$4,$L$5,O303,$L$3)/(1-$P$1))</f>
        <v>71.111111111111114</v>
      </c>
      <c r="X303" s="24">
        <f ca="1">IF(P303=0,0,Agents($L$4,$L$5,P303,$L$3)/(1-$P$1))</f>
        <v>18.888888888888889</v>
      </c>
    </row>
    <row r="304" spans="1:24" x14ac:dyDescent="0.25">
      <c r="A304" s="8">
        <v>0.60416666666666663</v>
      </c>
      <c r="B304" s="59">
        <v>4.8309178743961352E-2</v>
      </c>
      <c r="C304" s="60">
        <v>5.5919917155678289E-2</v>
      </c>
      <c r="D304" s="60">
        <v>6.0569715142428787E-2</v>
      </c>
      <c r="E304" s="60">
        <v>6.3307921776599274E-2</v>
      </c>
      <c r="F304" s="60">
        <v>6.3295493636050915E-2</v>
      </c>
      <c r="G304" s="60">
        <v>5.9402460456942002E-2</v>
      </c>
      <c r="H304" s="61">
        <v>5.6034482758620691E-2</v>
      </c>
      <c r="J304" s="30">
        <f t="shared" ca="1" si="35"/>
        <v>7.9278310592202281</v>
      </c>
      <c r="K304" s="30">
        <f t="shared" ca="1" si="35"/>
        <v>128.4308631593677</v>
      </c>
      <c r="L304" s="30">
        <f t="shared" ca="1" si="35"/>
        <v>160.1421873962486</v>
      </c>
      <c r="M304" s="30">
        <f t="shared" ca="1" si="35"/>
        <v>151.42157323110638</v>
      </c>
      <c r="N304" s="30">
        <f t="shared" ca="1" si="35"/>
        <v>145.87209148965221</v>
      </c>
      <c r="O304" s="30">
        <f t="shared" ca="1" si="35"/>
        <v>133.98034490082185</v>
      </c>
      <c r="P304" s="30">
        <f t="shared" ca="1" si="35"/>
        <v>30.918541130958889</v>
      </c>
      <c r="R304" s="30">
        <f ca="1">IF(J304=0,0,Agents($L$4,$L$5,J304,$L$3)/(1-$P$1))</f>
        <v>6.6666666666666661</v>
      </c>
      <c r="S304" s="30">
        <f ca="1">IF(K304=0,0,Agents($L$4,$L$5,K304,$L$3)/(1-$P$1))</f>
        <v>66.666666666666671</v>
      </c>
      <c r="T304" s="30">
        <f ca="1">IF(L304=0,0,Agents($L$4,$L$5,L304,$L$3)/(1-$P$1))</f>
        <v>82.222222222222214</v>
      </c>
      <c r="U304" s="30">
        <f ca="1">IF(M304=0,0,Agents($L$4,$L$5,M304,$L$3)/(1-$P$1))</f>
        <v>77.777777777777771</v>
      </c>
      <c r="V304" s="30">
        <f ca="1">IF(N304=0,0,Agents($L$4,$L$5,N304,$L$3)/(1-$P$1))</f>
        <v>75.555555555555557</v>
      </c>
      <c r="W304" s="30">
        <f ca="1">IF(O304=0,0,Agents($L$4,$L$5,O304,$L$3)/(1-$P$1))</f>
        <v>70</v>
      </c>
      <c r="X304" s="30">
        <f ca="1">IF(P304=0,0,Agents($L$4,$L$5,P304,$L$3)/(1-$P$1))</f>
        <v>18.888888888888889</v>
      </c>
    </row>
    <row r="305" spans="1:24" x14ac:dyDescent="0.25">
      <c r="A305" s="7">
        <v>0.625</v>
      </c>
      <c r="B305" s="56">
        <v>5.3140096618357488E-2</v>
      </c>
      <c r="C305" s="57">
        <v>5.4539178460476352E-2</v>
      </c>
      <c r="D305" s="57">
        <v>5.2773613193403297E-2</v>
      </c>
      <c r="E305" s="57">
        <v>5.6347364932051704E-2</v>
      </c>
      <c r="F305" s="57">
        <v>5.9167526659786723E-2</v>
      </c>
      <c r="G305" s="57">
        <v>5.8347978910369067E-2</v>
      </c>
      <c r="H305" s="58">
        <v>4.8850574712643681E-2</v>
      </c>
      <c r="J305" s="24">
        <f t="shared" ca="1" si="35"/>
        <v>8.7206141651422513</v>
      </c>
      <c r="K305" s="24">
        <f t="shared" ca="1" si="35"/>
        <v>125.2597307356796</v>
      </c>
      <c r="L305" s="24">
        <f t="shared" ca="1" si="35"/>
        <v>139.52982664227599</v>
      </c>
      <c r="M305" s="24">
        <f t="shared" ca="1" si="35"/>
        <v>134.77312800674389</v>
      </c>
      <c r="N305" s="24">
        <f t="shared" ca="1" si="35"/>
        <v>136.35869421858794</v>
      </c>
      <c r="O305" s="24">
        <f t="shared" ca="1" si="35"/>
        <v>131.60199558305578</v>
      </c>
      <c r="P305" s="24">
        <f t="shared" ca="1" si="35"/>
        <v>26.954625601348777</v>
      </c>
      <c r="R305" s="24">
        <f ca="1">IF(J305=0,0,Agents($L$4,$L$5,J305,$L$3)/(1-$P$1))</f>
        <v>6.6666666666666661</v>
      </c>
      <c r="S305" s="24">
        <f ca="1">IF(K305=0,0,Agents($L$4,$L$5,K305,$L$3)/(1-$P$1))</f>
        <v>65.555555555555557</v>
      </c>
      <c r="T305" s="24">
        <f ca="1">IF(L305=0,0,Agents($L$4,$L$5,L305,$L$3)/(1-$P$1))</f>
        <v>72.222222222222214</v>
      </c>
      <c r="U305" s="24">
        <f ca="1">IF(M305=0,0,Agents($L$4,$L$5,M305,$L$3)/(1-$P$1))</f>
        <v>70</v>
      </c>
      <c r="V305" s="24">
        <f ca="1">IF(N305=0,0,Agents($L$4,$L$5,N305,$L$3)/(1-$P$1))</f>
        <v>71.111111111111114</v>
      </c>
      <c r="W305" s="24">
        <f ca="1">IF(O305=0,0,Agents($L$4,$L$5,O305,$L$3)/(1-$P$1))</f>
        <v>68.888888888888886</v>
      </c>
      <c r="X305" s="24">
        <f ca="1">IF(P305=0,0,Agents($L$4,$L$5,P305,$L$3)/(1-$P$1))</f>
        <v>16.666666666666668</v>
      </c>
    </row>
    <row r="306" spans="1:24" x14ac:dyDescent="0.25">
      <c r="A306" s="8">
        <v>0.64583333333333337</v>
      </c>
      <c r="B306" s="59">
        <v>5.7971014492753624E-2</v>
      </c>
      <c r="C306" s="60">
        <v>5.3848809112875387E-2</v>
      </c>
      <c r="D306" s="60">
        <v>5.3973013493253376E-2</v>
      </c>
      <c r="E306" s="60">
        <v>5.0712628438846538E-2</v>
      </c>
      <c r="F306" s="60">
        <v>5.7447540419676646E-2</v>
      </c>
      <c r="G306" s="60">
        <v>5.4130052724077331E-2</v>
      </c>
      <c r="H306" s="61">
        <v>4.3103448275862072E-2</v>
      </c>
      <c r="J306" s="30">
        <f t="shared" ca="1" si="35"/>
        <v>9.5133972710642745</v>
      </c>
      <c r="K306" s="30">
        <f t="shared" ca="1" si="35"/>
        <v>123.67416452383556</v>
      </c>
      <c r="L306" s="30">
        <f t="shared" ca="1" si="35"/>
        <v>142.7009590659641</v>
      </c>
      <c r="M306" s="30">
        <f t="shared" ca="1" si="35"/>
        <v>121.29581520606951</v>
      </c>
      <c r="N306" s="30">
        <f t="shared" ca="1" si="35"/>
        <v>132.39477868897782</v>
      </c>
      <c r="O306" s="30">
        <f t="shared" ca="1" si="35"/>
        <v>122.08859831199152</v>
      </c>
      <c r="P306" s="30">
        <f t="shared" ca="1" si="35"/>
        <v>23.783493177660684</v>
      </c>
      <c r="R306" s="30">
        <f ca="1">IF(J306=0,0,Agents($L$4,$L$5,J306,$L$3)/(1-$P$1))</f>
        <v>7.7777777777777777</v>
      </c>
      <c r="S306" s="30">
        <f ca="1">IF(K306=0,0,Agents($L$4,$L$5,K306,$L$3)/(1-$P$1))</f>
        <v>64.444444444444443</v>
      </c>
      <c r="T306" s="30">
        <f ca="1">IF(L306=0,0,Agents($L$4,$L$5,L306,$L$3)/(1-$P$1))</f>
        <v>74.444444444444443</v>
      </c>
      <c r="U306" s="30">
        <f ca="1">IF(M306=0,0,Agents($L$4,$L$5,M306,$L$3)/(1-$P$1))</f>
        <v>63.333333333333329</v>
      </c>
      <c r="V306" s="30">
        <f ca="1">IF(N306=0,0,Agents($L$4,$L$5,N306,$L$3)/(1-$P$1))</f>
        <v>68.888888888888886</v>
      </c>
      <c r="W306" s="30">
        <f ca="1">IF(O306=0,0,Agents($L$4,$L$5,O306,$L$3)/(1-$P$1))</f>
        <v>64.444444444444443</v>
      </c>
      <c r="X306" s="30">
        <f ca="1">IF(P306=0,0,Agents($L$4,$L$5,P306,$L$3)/(1-$P$1))</f>
        <v>15.555555555555555</v>
      </c>
    </row>
    <row r="307" spans="1:24" x14ac:dyDescent="0.25">
      <c r="A307" s="7">
        <v>0.66666666666666663</v>
      </c>
      <c r="B307" s="56">
        <v>4.8309178743961352E-2</v>
      </c>
      <c r="C307" s="57">
        <v>4.4528822920262341E-2</v>
      </c>
      <c r="D307" s="57">
        <v>4.5877061469265366E-2</v>
      </c>
      <c r="E307" s="57">
        <v>5.1044083526682132E-2</v>
      </c>
      <c r="F307" s="57">
        <v>4.8847609219126245E-2</v>
      </c>
      <c r="G307" s="57">
        <v>5.0263620386643233E-2</v>
      </c>
      <c r="H307" s="58">
        <v>4.0229885057471264E-2</v>
      </c>
      <c r="J307" s="24">
        <f t="shared" ca="1" si="35"/>
        <v>7.9278310592202281</v>
      </c>
      <c r="K307" s="24">
        <f t="shared" ca="1" si="35"/>
        <v>102.26902066394095</v>
      </c>
      <c r="L307" s="24">
        <f t="shared" ca="1" si="35"/>
        <v>121.29581520606948</v>
      </c>
      <c r="M307" s="24">
        <f t="shared" ca="1" si="35"/>
        <v>122.08859831199152</v>
      </c>
      <c r="N307" s="24">
        <f t="shared" ca="1" si="35"/>
        <v>112.57520104092724</v>
      </c>
      <c r="O307" s="24">
        <f t="shared" ca="1" si="35"/>
        <v>113.36798414684927</v>
      </c>
      <c r="P307" s="24">
        <f t="shared" ca="1" si="35"/>
        <v>22.197926965816638</v>
      </c>
      <c r="R307" s="24">
        <f ca="1">IF(J307=0,0,Agents($L$4,$L$5,J307,$L$3)/(1-$P$1))</f>
        <v>6.6666666666666661</v>
      </c>
      <c r="S307" s="24">
        <f ca="1">IF(K307=0,0,Agents($L$4,$L$5,K307,$L$3)/(1-$P$1))</f>
        <v>54.444444444444443</v>
      </c>
      <c r="T307" s="24">
        <f ca="1">IF(L307=0,0,Agents($L$4,$L$5,L307,$L$3)/(1-$P$1))</f>
        <v>63.333333333333329</v>
      </c>
      <c r="U307" s="24">
        <f ca="1">IF(M307=0,0,Agents($L$4,$L$5,M307,$L$3)/(1-$P$1))</f>
        <v>64.444444444444443</v>
      </c>
      <c r="V307" s="24">
        <f ca="1">IF(N307=0,0,Agents($L$4,$L$5,N307,$L$3)/(1-$P$1))</f>
        <v>58.888888888888886</v>
      </c>
      <c r="W307" s="24">
        <f ca="1">IF(O307=0,0,Agents($L$4,$L$5,O307,$L$3)/(1-$P$1))</f>
        <v>60</v>
      </c>
      <c r="X307" s="24">
        <f ca="1">IF(P307=0,0,Agents($L$4,$L$5,P307,$L$3)/(1-$P$1))</f>
        <v>14.444444444444445</v>
      </c>
    </row>
    <row r="308" spans="1:24" x14ac:dyDescent="0.25">
      <c r="A308" s="8">
        <v>0.6875</v>
      </c>
      <c r="B308" s="59">
        <v>3.864734299516908E-2</v>
      </c>
      <c r="C308" s="60">
        <v>4.0386606834656544E-2</v>
      </c>
      <c r="D308" s="60">
        <v>3.9880059970014994E-2</v>
      </c>
      <c r="E308" s="60">
        <v>3.5465694398409013E-2</v>
      </c>
      <c r="F308" s="60">
        <v>4.3343653250773995E-2</v>
      </c>
      <c r="G308" s="60">
        <v>3.6906854130052721E-2</v>
      </c>
      <c r="H308" s="61">
        <v>3.4482758620689655E-2</v>
      </c>
      <c r="J308" s="30">
        <f t="shared" ca="1" si="35"/>
        <v>6.3422648473761818</v>
      </c>
      <c r="K308" s="30">
        <f t="shared" ca="1" si="35"/>
        <v>92.755623392876672</v>
      </c>
      <c r="L308" s="30">
        <f t="shared" ca="1" si="35"/>
        <v>105.44015308762903</v>
      </c>
      <c r="M308" s="30">
        <f t="shared" ca="1" si="35"/>
        <v>84.827792333656447</v>
      </c>
      <c r="N308" s="30">
        <f t="shared" ca="1" si="35"/>
        <v>99.890671346174884</v>
      </c>
      <c r="O308" s="30">
        <f t="shared" ca="1" si="35"/>
        <v>83.242226121812394</v>
      </c>
      <c r="P308" s="30">
        <f t="shared" ca="1" si="35"/>
        <v>19.026794542128545</v>
      </c>
      <c r="R308" s="30">
        <f ca="1">IF(J308=0,0,Agents($L$4,$L$5,J308,$L$3)/(1-$P$1))</f>
        <v>5.5555555555555554</v>
      </c>
      <c r="S308" s="30">
        <f ca="1">IF(K308=0,0,Agents($L$4,$L$5,K308,$L$3)/(1-$P$1))</f>
        <v>50</v>
      </c>
      <c r="T308" s="30">
        <f ca="1">IF(L308=0,0,Agents($L$4,$L$5,L308,$L$3)/(1-$P$1))</f>
        <v>55.555555555555557</v>
      </c>
      <c r="U308" s="30">
        <f ca="1">IF(M308=0,0,Agents($L$4,$L$5,M308,$L$3)/(1-$P$1))</f>
        <v>45.555555555555557</v>
      </c>
      <c r="V308" s="30">
        <f ca="1">IF(N308=0,0,Agents($L$4,$L$5,N308,$L$3)/(1-$P$1))</f>
        <v>53.333333333333329</v>
      </c>
      <c r="W308" s="30">
        <f ca="1">IF(O308=0,0,Agents($L$4,$L$5,O308,$L$3)/(1-$P$1))</f>
        <v>45.555555555555557</v>
      </c>
      <c r="X308" s="30">
        <f ca="1">IF(P308=0,0,Agents($L$4,$L$5,P308,$L$3)/(1-$P$1))</f>
        <v>12.222222222222221</v>
      </c>
    </row>
    <row r="309" spans="1:24" x14ac:dyDescent="0.25">
      <c r="A309" s="7">
        <v>0.70833333333333337</v>
      </c>
      <c r="B309" s="56">
        <v>3.3816425120772944E-2</v>
      </c>
      <c r="C309" s="57">
        <v>2.6579219882637211E-2</v>
      </c>
      <c r="D309" s="57">
        <v>2.8185907046476763E-2</v>
      </c>
      <c r="E309" s="57">
        <v>2.7179317202519059E-2</v>
      </c>
      <c r="F309" s="57">
        <v>3.0959752321981424E-2</v>
      </c>
      <c r="G309" s="57">
        <v>2.7065026362038665E-2</v>
      </c>
      <c r="H309" s="58">
        <v>2.7298850574712645E-2</v>
      </c>
      <c r="J309" s="24">
        <f t="shared" ca="1" si="35"/>
        <v>5.5494817414541595</v>
      </c>
      <c r="K309" s="24">
        <f t="shared" ca="1" si="35"/>
        <v>61.044299155995759</v>
      </c>
      <c r="L309" s="24">
        <f t="shared" ca="1" si="35"/>
        <v>74.521611956670142</v>
      </c>
      <c r="M309" s="24">
        <f t="shared" ca="1" si="35"/>
        <v>65.008214685605878</v>
      </c>
      <c r="N309" s="24">
        <f t="shared" ca="1" si="35"/>
        <v>71.350479532982064</v>
      </c>
      <c r="O309" s="24">
        <f t="shared" ca="1" si="35"/>
        <v>61.044299155995759</v>
      </c>
      <c r="P309" s="24">
        <f t="shared" ca="1" si="35"/>
        <v>15.062879012518433</v>
      </c>
      <c r="R309" s="24">
        <f ca="1">IF(J309=0,0,Agents($L$4,$L$5,J309,$L$3)/(1-$P$1))</f>
        <v>5.5555555555555554</v>
      </c>
      <c r="S309" s="24">
        <f ca="1">IF(K309=0,0,Agents($L$4,$L$5,K309,$L$3)/(1-$P$1))</f>
        <v>34.444444444444443</v>
      </c>
      <c r="T309" s="24">
        <f ca="1">IF(L309=0,0,Agents($L$4,$L$5,L309,$L$3)/(1-$P$1))</f>
        <v>41.111111111111107</v>
      </c>
      <c r="U309" s="24">
        <f ca="1">IF(M309=0,0,Agents($L$4,$L$5,M309,$L$3)/(1-$P$1))</f>
        <v>36.666666666666664</v>
      </c>
      <c r="V309" s="24">
        <f ca="1">IF(N309=0,0,Agents($L$4,$L$5,N309,$L$3)/(1-$P$1))</f>
        <v>38.888888888888886</v>
      </c>
      <c r="W309" s="24">
        <f ca="1">IF(O309=0,0,Agents($L$4,$L$5,O309,$L$3)/(1-$P$1))</f>
        <v>34.444444444444443</v>
      </c>
      <c r="X309" s="24">
        <f ca="1">IF(P309=0,0,Agents($L$4,$L$5,P309,$L$3)/(1-$P$1))</f>
        <v>11.111111111111111</v>
      </c>
    </row>
    <row r="310" spans="1:24" x14ac:dyDescent="0.25">
      <c r="A310" s="8">
        <v>0.72916666666666663</v>
      </c>
      <c r="B310" s="59">
        <v>1.4492753623188406E-2</v>
      </c>
      <c r="C310" s="60">
        <v>1.9675526406627546E-2</v>
      </c>
      <c r="D310" s="60">
        <v>1.6791604197901048E-2</v>
      </c>
      <c r="E310" s="60">
        <v>2.0881670533642691E-2</v>
      </c>
      <c r="F310" s="60">
        <v>2.1327829377364983E-2</v>
      </c>
      <c r="G310" s="60">
        <v>1.8629173989455183E-2</v>
      </c>
      <c r="H310" s="61">
        <v>2.8735632183908046E-2</v>
      </c>
      <c r="J310" s="30">
        <f t="shared" ca="1" si="35"/>
        <v>2.3783493177660686</v>
      </c>
      <c r="K310" s="30">
        <f t="shared" ca="1" si="35"/>
        <v>45.188637037555303</v>
      </c>
      <c r="L310" s="30">
        <f t="shared" ca="1" si="35"/>
        <v>44.395853931633269</v>
      </c>
      <c r="M310" s="30">
        <f t="shared" ca="1" si="35"/>
        <v>49.945335673087442</v>
      </c>
      <c r="N310" s="30">
        <f t="shared" ca="1" si="35"/>
        <v>49.152552567165422</v>
      </c>
      <c r="O310" s="30">
        <f t="shared" ca="1" si="35"/>
        <v>42.01750461386721</v>
      </c>
      <c r="P310" s="30">
        <f t="shared" ca="1" si="35"/>
        <v>15.855662118440456</v>
      </c>
      <c r="R310" s="30">
        <f ca="1">IF(J310=0,0,Agents($L$4,$L$5,J310,$L$3)/(1-$P$1))</f>
        <v>3.333333333333333</v>
      </c>
      <c r="S310" s="30">
        <f ca="1">IF(K310=0,0,Agents($L$4,$L$5,K310,$L$3)/(1-$P$1))</f>
        <v>26.666666666666664</v>
      </c>
      <c r="T310" s="30">
        <f ca="1">IF(L310=0,0,Agents($L$4,$L$5,L310,$L$3)/(1-$P$1))</f>
        <v>25.555555555555554</v>
      </c>
      <c r="U310" s="30">
        <f ca="1">IF(M310=0,0,Agents($L$4,$L$5,M310,$L$3)/(1-$P$1))</f>
        <v>28.888888888888889</v>
      </c>
      <c r="V310" s="30">
        <f ca="1">IF(N310=0,0,Agents($L$4,$L$5,N310,$L$3)/(1-$P$1))</f>
        <v>27.777777777777779</v>
      </c>
      <c r="W310" s="30">
        <f ca="1">IF(O310=0,0,Agents($L$4,$L$5,O310,$L$3)/(1-$P$1))</f>
        <v>24.444444444444443</v>
      </c>
      <c r="X310" s="30">
        <f ca="1">IF(P310=0,0,Agents($L$4,$L$5,P310,$L$3)/(1-$P$1))</f>
        <v>11.111111111111111</v>
      </c>
    </row>
    <row r="311" spans="1:24" x14ac:dyDescent="0.25">
      <c r="A311" s="7">
        <v>0.75</v>
      </c>
      <c r="B311" s="56">
        <v>2.4154589371980676E-2</v>
      </c>
      <c r="C311" s="57">
        <v>1.5533310321021747E-2</v>
      </c>
      <c r="D311" s="57">
        <v>1.4992503748125937E-2</v>
      </c>
      <c r="E311" s="57">
        <v>1.4252568776930727E-2</v>
      </c>
      <c r="F311" s="57">
        <v>1.5823873409012729E-2</v>
      </c>
      <c r="G311" s="57">
        <v>1.1950790861159929E-2</v>
      </c>
      <c r="H311" s="58">
        <v>1.4367816091954023E-2</v>
      </c>
      <c r="J311" s="24">
        <f t="shared" ca="1" si="35"/>
        <v>3.9639155296101141</v>
      </c>
      <c r="K311" s="24">
        <f t="shared" ca="1" si="35"/>
        <v>35.675239766491032</v>
      </c>
      <c r="L311" s="24">
        <f t="shared" ca="1" si="35"/>
        <v>39.639155296101137</v>
      </c>
      <c r="M311" s="24">
        <f t="shared" ca="1" si="35"/>
        <v>34.089673554646986</v>
      </c>
      <c r="N311" s="24">
        <f t="shared" ca="1" si="35"/>
        <v>36.468022872413052</v>
      </c>
      <c r="O311" s="24">
        <f t="shared" ca="1" si="35"/>
        <v>26.954625601348777</v>
      </c>
      <c r="P311" s="24">
        <f t="shared" ca="1" si="35"/>
        <v>7.9278310592202281</v>
      </c>
      <c r="R311" s="24">
        <f ca="1">IF(J311=0,0,Agents($L$4,$L$5,J311,$L$3)/(1-$P$1))</f>
        <v>4.4444444444444446</v>
      </c>
      <c r="S311" s="24">
        <f ca="1">IF(K311=0,0,Agents($L$4,$L$5,K311,$L$3)/(1-$P$1))</f>
        <v>21.111111111111111</v>
      </c>
      <c r="T311" s="24">
        <f ca="1">IF(L311=0,0,Agents($L$4,$L$5,L311,$L$3)/(1-$P$1))</f>
        <v>23.333333333333332</v>
      </c>
      <c r="U311" s="24">
        <f ca="1">IF(M311=0,0,Agents($L$4,$L$5,M311,$L$3)/(1-$P$1))</f>
        <v>21.111111111111111</v>
      </c>
      <c r="V311" s="24">
        <f ca="1">IF(N311=0,0,Agents($L$4,$L$5,N311,$L$3)/(1-$P$1))</f>
        <v>22.222222222222221</v>
      </c>
      <c r="W311" s="24">
        <f ca="1">IF(O311=0,0,Agents($L$4,$L$5,O311,$L$3)/(1-$P$1))</f>
        <v>16.666666666666668</v>
      </c>
      <c r="X311" s="24">
        <f ca="1">IF(P311=0,0,Agents($L$4,$L$5,P311,$L$3)/(1-$P$1))</f>
        <v>6.6666666666666661</v>
      </c>
    </row>
    <row r="312" spans="1:24" x14ac:dyDescent="0.25">
      <c r="A312" s="8">
        <v>0.77083333333333337</v>
      </c>
      <c r="B312" s="59">
        <v>1.932367149758454E-2</v>
      </c>
      <c r="C312" s="60">
        <v>1.1736278909216431E-2</v>
      </c>
      <c r="D312" s="60">
        <v>9.595202398800599E-3</v>
      </c>
      <c r="E312" s="60">
        <v>8.6178322837255558E-3</v>
      </c>
      <c r="F312" s="60">
        <v>9.6319229446164435E-3</v>
      </c>
      <c r="G312" s="60">
        <v>8.4358523725834803E-3</v>
      </c>
      <c r="H312" s="61">
        <v>1.4367816091954023E-2</v>
      </c>
      <c r="J312" s="30">
        <f t="shared" ca="1" si="35"/>
        <v>3.1711324236880909</v>
      </c>
      <c r="K312" s="30">
        <f t="shared" ca="1" si="35"/>
        <v>26.954625601348777</v>
      </c>
      <c r="L312" s="30">
        <f t="shared" ca="1" si="35"/>
        <v>25.369059389504727</v>
      </c>
      <c r="M312" s="30">
        <f t="shared" ca="1" si="35"/>
        <v>20.612360753972595</v>
      </c>
      <c r="N312" s="30">
        <f t="shared" ca="1" si="35"/>
        <v>22.197926965816642</v>
      </c>
      <c r="O312" s="30">
        <f t="shared" ca="1" si="35"/>
        <v>19.026794542128549</v>
      </c>
      <c r="P312" s="30">
        <f t="shared" ca="1" si="35"/>
        <v>7.9278310592202281</v>
      </c>
      <c r="R312" s="30">
        <f ca="1">IF(J312=0,0,Agents($L$4,$L$5,J312,$L$3)/(1-$P$1))</f>
        <v>3.333333333333333</v>
      </c>
      <c r="S312" s="30">
        <f ca="1">IF(K312=0,0,Agents($L$4,$L$5,K312,$L$3)/(1-$P$1))</f>
        <v>16.666666666666668</v>
      </c>
      <c r="T312" s="30">
        <f ca="1">IF(L312=0,0,Agents($L$4,$L$5,L312,$L$3)/(1-$P$1))</f>
        <v>15.555555555555555</v>
      </c>
      <c r="U312" s="30">
        <f ca="1">IF(M312=0,0,Agents($L$4,$L$5,M312,$L$3)/(1-$P$1))</f>
        <v>13.333333333333332</v>
      </c>
      <c r="V312" s="30">
        <f ca="1">IF(N312=0,0,Agents($L$4,$L$5,N312,$L$3)/(1-$P$1))</f>
        <v>14.444444444444445</v>
      </c>
      <c r="W312" s="30">
        <f ca="1">IF(O312=0,0,Agents($L$4,$L$5,O312,$L$3)/(1-$P$1))</f>
        <v>12.222222222222221</v>
      </c>
      <c r="X312" s="30">
        <f ca="1">IF(P312=0,0,Agents($L$4,$L$5,P312,$L$3)/(1-$P$1))</f>
        <v>6.6666666666666661</v>
      </c>
    </row>
    <row r="313" spans="1:24" x14ac:dyDescent="0.25">
      <c r="A313" s="7">
        <v>0.79166666666666663</v>
      </c>
      <c r="B313" s="56">
        <v>1.4492753623188406E-2</v>
      </c>
      <c r="C313" s="57">
        <v>7.9392474974111157E-3</v>
      </c>
      <c r="D313" s="57">
        <v>5.6971514242878558E-3</v>
      </c>
      <c r="E313" s="57">
        <v>7.9549221080543586E-3</v>
      </c>
      <c r="F313" s="57">
        <v>8.2559339525283791E-3</v>
      </c>
      <c r="G313" s="57">
        <v>6.3268892794376098E-3</v>
      </c>
      <c r="H313" s="58">
        <v>8.6206896551724137E-3</v>
      </c>
      <c r="J313" s="24">
        <f t="shared" ca="1" si="35"/>
        <v>2.3783493177660686</v>
      </c>
      <c r="K313" s="24">
        <f t="shared" ca="1" si="35"/>
        <v>18.234011436206526</v>
      </c>
      <c r="L313" s="24">
        <f t="shared" ca="1" si="35"/>
        <v>15.062879012518431</v>
      </c>
      <c r="M313" s="24">
        <f t="shared" ca="1" si="35"/>
        <v>19.026794542128549</v>
      </c>
      <c r="N313" s="24">
        <f t="shared" ca="1" si="35"/>
        <v>19.026794542128549</v>
      </c>
      <c r="O313" s="24">
        <f t="shared" ca="1" si="35"/>
        <v>14.270095906596412</v>
      </c>
      <c r="P313" s="24">
        <f t="shared" ca="1" si="35"/>
        <v>4.7566986355321363</v>
      </c>
      <c r="R313" s="24">
        <f ca="1">IF(J313=0,0,Agents($L$4,$L$5,J313,$L$3)/(1-$P$1))</f>
        <v>3.333333333333333</v>
      </c>
      <c r="S313" s="24">
        <f ca="1">IF(K313=0,0,Agents($L$4,$L$5,K313,$L$3)/(1-$P$1))</f>
        <v>12.222222222222221</v>
      </c>
      <c r="T313" s="24">
        <f ca="1">IF(L313=0,0,Agents($L$4,$L$5,L313,$L$3)/(1-$P$1))</f>
        <v>11.111111111111111</v>
      </c>
      <c r="U313" s="24">
        <f ca="1">IF(M313=0,0,Agents($L$4,$L$5,M313,$L$3)/(1-$P$1))</f>
        <v>12.222222222222221</v>
      </c>
      <c r="V313" s="24">
        <f ca="1">IF(N313=0,0,Agents($L$4,$L$5,N313,$L$3)/(1-$P$1))</f>
        <v>12.222222222222221</v>
      </c>
      <c r="W313" s="24">
        <f ca="1">IF(O313=0,0,Agents($L$4,$L$5,O313,$L$3)/(1-$P$1))</f>
        <v>10</v>
      </c>
      <c r="X313" s="24">
        <f ca="1">IF(P313=0,0,Agents($L$4,$L$5,P313,$L$3)/(1-$P$1))</f>
        <v>4.4444444444444446</v>
      </c>
    </row>
    <row r="314" spans="1:24" x14ac:dyDescent="0.25">
      <c r="A314" s="9">
        <v>0.8125</v>
      </c>
      <c r="B314" s="59">
        <v>2.4154589371980676E-2</v>
      </c>
      <c r="C314" s="60">
        <v>5.5229547808077319E-3</v>
      </c>
      <c r="D314" s="60">
        <v>5.0974512743628183E-3</v>
      </c>
      <c r="E314" s="60">
        <v>5.3032814053695721E-3</v>
      </c>
      <c r="F314" s="60">
        <v>7.2239422084623322E-3</v>
      </c>
      <c r="G314" s="60">
        <v>4.2179261862917402E-3</v>
      </c>
      <c r="H314" s="61">
        <v>8.6206896551724137E-3</v>
      </c>
      <c r="J314" s="30">
        <f t="shared" ca="1" si="35"/>
        <v>3.9639155296101141</v>
      </c>
      <c r="K314" s="30">
        <f t="shared" ca="1" si="35"/>
        <v>12.684529694752365</v>
      </c>
      <c r="L314" s="30">
        <f t="shared" ca="1" si="35"/>
        <v>13.477312800674387</v>
      </c>
      <c r="M314" s="30">
        <f t="shared" ca="1" si="35"/>
        <v>12.684529694752365</v>
      </c>
      <c r="N314" s="30">
        <f t="shared" ca="1" si="35"/>
        <v>16.648445224362479</v>
      </c>
      <c r="O314" s="30">
        <f t="shared" ca="1" si="35"/>
        <v>9.5133972710642745</v>
      </c>
      <c r="P314" s="30">
        <f t="shared" ca="1" si="35"/>
        <v>4.7566986355321363</v>
      </c>
      <c r="R314" s="30">
        <f ca="1">IF(J314=0,0,Agents($L$4,$L$5,J314,$L$3)/(1-$P$1))</f>
        <v>4.4444444444444446</v>
      </c>
      <c r="S314" s="30">
        <f ca="1">IF(K314=0,0,Agents($L$4,$L$5,K314,$L$3)/(1-$P$1))</f>
        <v>8.8888888888888893</v>
      </c>
      <c r="T314" s="30">
        <f ca="1">IF(L314=0,0,Agents($L$4,$L$5,L314,$L$3)/(1-$P$1))</f>
        <v>10</v>
      </c>
      <c r="U314" s="30">
        <f ca="1">IF(M314=0,0,Agents($L$4,$L$5,M314,$L$3)/(1-$P$1))</f>
        <v>8.8888888888888893</v>
      </c>
      <c r="V314" s="30">
        <f ca="1">IF(N314=0,0,Agents($L$4,$L$5,N314,$L$3)/(1-$P$1))</f>
        <v>11.111111111111111</v>
      </c>
      <c r="W314" s="30">
        <f ca="1">IF(O314=0,0,Agents($L$4,$L$5,O314,$L$3)/(1-$P$1))</f>
        <v>7.7777777777777777</v>
      </c>
      <c r="X314" s="30">
        <f ca="1">IF(P314=0,0,Agents($L$4,$L$5,P314,$L$3)/(1-$P$1))</f>
        <v>4.4444444444444446</v>
      </c>
    </row>
    <row r="315" spans="1:24" x14ac:dyDescent="0.25">
      <c r="A315" s="7">
        <v>0.83333333333333304</v>
      </c>
      <c r="B315" s="62">
        <v>9.6618357487922701E-3</v>
      </c>
      <c r="C315" s="63">
        <v>2.0711080428028996E-3</v>
      </c>
      <c r="D315" s="63">
        <v>2.098950524737631E-3</v>
      </c>
      <c r="E315" s="63">
        <v>2.651640702684786E-3</v>
      </c>
      <c r="F315" s="63">
        <v>2.7519779841761265E-3</v>
      </c>
      <c r="G315" s="63">
        <v>1.7574692442882249E-3</v>
      </c>
      <c r="H315" s="64">
        <v>4.3103448275862068E-3</v>
      </c>
      <c r="J315" s="30">
        <f t="shared" ref="J315:P316" ca="1" si="36">B315*J$317</f>
        <v>1.5855662118440454</v>
      </c>
      <c r="K315" s="30">
        <f t="shared" ca="1" si="36"/>
        <v>4.7566986355321372</v>
      </c>
      <c r="L315" s="30">
        <f t="shared" ca="1" si="36"/>
        <v>5.5494817414541586</v>
      </c>
      <c r="M315" s="30">
        <f t="shared" ca="1" si="36"/>
        <v>6.3422648473761827</v>
      </c>
      <c r="N315" s="30">
        <f t="shared" ca="1" si="36"/>
        <v>6.3422648473761827</v>
      </c>
      <c r="O315" s="30">
        <f t="shared" ca="1" si="36"/>
        <v>3.9639155296101141</v>
      </c>
      <c r="P315" s="30">
        <f t="shared" ca="1" si="36"/>
        <v>2.3783493177660682</v>
      </c>
      <c r="R315" s="30">
        <f ca="1">IF(J315=0,0,Agents($L$4,$L$5,J315,$L$3)/(1-$P$1))</f>
        <v>2.2222222222222223</v>
      </c>
      <c r="S315" s="30">
        <f ca="1">IF(K315=0,0,Agents($L$4,$L$5,K315,$L$3)/(1-$P$1))</f>
        <v>4.4444444444444446</v>
      </c>
      <c r="T315" s="30">
        <f ca="1">IF(L315=0,0,Agents($L$4,$L$5,L315,$L$3)/(1-$P$1))</f>
        <v>5.5555555555555554</v>
      </c>
      <c r="U315" s="30">
        <f ca="1">IF(M315=0,0,Agents($L$4,$L$5,M315,$L$3)/(1-$P$1))</f>
        <v>5.5555555555555554</v>
      </c>
      <c r="V315" s="30">
        <f ca="1">IF(N315=0,0,Agents($L$4,$L$5,N315,$L$3)/(1-$P$1))</f>
        <v>5.5555555555555554</v>
      </c>
      <c r="W315" s="30">
        <f ca="1">IF(O315=0,0,Agents($L$4,$L$5,O315,$L$3)/(1-$P$1))</f>
        <v>4.4444444444444446</v>
      </c>
      <c r="X315" s="30">
        <f ca="1">IF(P315=0,0,Agents($L$4,$L$5,P315,$L$3)/(1-$P$1))</f>
        <v>3.333333333333333</v>
      </c>
    </row>
    <row r="316" spans="1:24" x14ac:dyDescent="0.25">
      <c r="A316" s="9">
        <v>0.85416666666666696</v>
      </c>
      <c r="B316" s="62">
        <v>1.4492753623188406E-2</v>
      </c>
      <c r="C316" s="63">
        <v>1.380738695201933E-3</v>
      </c>
      <c r="D316" s="63">
        <v>1.1994002998500749E-3</v>
      </c>
      <c r="E316" s="63">
        <v>1.325820351342393E-3</v>
      </c>
      <c r="F316" s="63">
        <v>1.7199862401100791E-3</v>
      </c>
      <c r="G316" s="63">
        <v>1.4059753954305801E-3</v>
      </c>
      <c r="H316" s="64">
        <v>1.4367816091954023E-3</v>
      </c>
      <c r="J316" s="30">
        <f t="shared" ca="1" si="36"/>
        <v>2.3783493177660686</v>
      </c>
      <c r="K316" s="30">
        <f t="shared" ca="1" si="36"/>
        <v>3.1711324236880913</v>
      </c>
      <c r="L316" s="30">
        <f t="shared" ca="1" si="36"/>
        <v>3.1711324236880909</v>
      </c>
      <c r="M316" s="30">
        <f t="shared" ca="1" si="36"/>
        <v>3.1711324236880913</v>
      </c>
      <c r="N316" s="30">
        <f t="shared" ca="1" si="36"/>
        <v>3.9639155296101145</v>
      </c>
      <c r="O316" s="30">
        <f t="shared" ca="1" si="36"/>
        <v>3.1711324236880918</v>
      </c>
      <c r="P316" s="30">
        <f t="shared" ca="1" si="36"/>
        <v>0.79278310592202283</v>
      </c>
      <c r="R316" s="30">
        <f ca="1">IF(J316=0,0,Agents($L$4,$L$5,J316,$L$3)/(1-$P$1))</f>
        <v>3.333333333333333</v>
      </c>
      <c r="S316" s="30">
        <f ca="1">IF(K316=0,0,Agents($L$4,$L$5,K316,$L$3)/(1-$P$1))</f>
        <v>3.333333333333333</v>
      </c>
      <c r="T316" s="30">
        <f ca="1">IF(L316=0,0,Agents($L$4,$L$5,L316,$L$3)/(1-$P$1))</f>
        <v>3.333333333333333</v>
      </c>
      <c r="U316" s="30">
        <f ca="1">IF(M316=0,0,Agents($L$4,$L$5,M316,$L$3)/(1-$P$1))</f>
        <v>3.333333333333333</v>
      </c>
      <c r="V316" s="30">
        <f ca="1">IF(N316=0,0,Agents($L$4,$L$5,N316,$L$3)/(1-$P$1))</f>
        <v>4.4444444444444446</v>
      </c>
      <c r="W316" s="30">
        <f ca="1">IF(O316=0,0,Agents($L$4,$L$5,O316,$L$3)/(1-$P$1))</f>
        <v>3.333333333333333</v>
      </c>
      <c r="X316" s="30">
        <f ca="1">IF(P316=0,0,Agents($L$4,$L$5,P316,$L$3)/(1-$P$1))</f>
        <v>2.2222222222222223</v>
      </c>
    </row>
    <row r="317" spans="1:24" x14ac:dyDescent="0.25">
      <c r="B317" s="65">
        <v>1.301559356136821E-2</v>
      </c>
      <c r="C317" s="66">
        <v>0.18215543259557343</v>
      </c>
      <c r="D317" s="66">
        <v>0.20969567404426559</v>
      </c>
      <c r="E317" s="66">
        <v>0.18970070422535212</v>
      </c>
      <c r="F317" s="66">
        <v>0.18278420523138833</v>
      </c>
      <c r="G317" s="66">
        <v>0.17888581488933603</v>
      </c>
      <c r="H317" s="67">
        <v>4.37625754527163E-2</v>
      </c>
      <c r="J317" s="27">
        <f t="shared" ref="J317:P317" ca="1" si="37">$L$2*B317/SUM($B$317:$H$317)</f>
        <v>164.10610292585872</v>
      </c>
      <c r="K317" s="27">
        <f t="shared" ca="1" si="37"/>
        <v>2296.6926578561001</v>
      </c>
      <c r="L317" s="27">
        <f t="shared" ca="1" si="37"/>
        <v>2643.9316582499459</v>
      </c>
      <c r="M317" s="27">
        <f t="shared" ca="1" si="37"/>
        <v>2391.826630566743</v>
      </c>
      <c r="N317" s="27">
        <f t="shared" ca="1" si="37"/>
        <v>2304.6204889153205</v>
      </c>
      <c r="O317" s="27">
        <f t="shared" ca="1" si="37"/>
        <v>2255.467936348155</v>
      </c>
      <c r="P317" s="27">
        <f t="shared" ca="1" si="37"/>
        <v>551.77704172172787</v>
      </c>
      <c r="R317" s="26">
        <f t="shared" ref="R317:X317" ca="1" si="38">(SUM(R291:R316)/2)/$C$6</f>
        <v>9.1666666666666696</v>
      </c>
      <c r="S317" s="26">
        <f t="shared" ca="1" si="38"/>
        <v>76.666666666666643</v>
      </c>
      <c r="T317" s="26">
        <f t="shared" ca="1" si="38"/>
        <v>87.222222222222214</v>
      </c>
      <c r="U317" s="26">
        <f t="shared" ca="1" si="38"/>
        <v>79.513888888888886</v>
      </c>
      <c r="V317" s="26">
        <f t="shared" ca="1" si="38"/>
        <v>76.736111111111086</v>
      </c>
      <c r="W317" s="26">
        <f t="shared" ca="1" si="38"/>
        <v>75.486111111111086</v>
      </c>
      <c r="X317" s="26">
        <f t="shared" ca="1" si="38"/>
        <v>22.361111111111111</v>
      </c>
    </row>
    <row r="318" spans="1:24" x14ac:dyDescent="0.25">
      <c r="R318" s="32">
        <f ca="1">SUM(R317:X317)/5</f>
        <v>85.430555555555543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>
        <v>2.8985507246376812E-2</v>
      </c>
      <c r="C322" s="57">
        <v>2.1746634449430445E-2</v>
      </c>
      <c r="D322" s="57">
        <v>2.4287856071964018E-2</v>
      </c>
      <c r="E322" s="57">
        <v>2.5190586675505468E-2</v>
      </c>
      <c r="F322" s="57">
        <v>2.1327829377364983E-2</v>
      </c>
      <c r="G322" s="57">
        <v>2.3901581722319858E-2</v>
      </c>
      <c r="H322" s="58">
        <v>3.1609195402298854E-2</v>
      </c>
      <c r="J322" s="24">
        <f t="shared" ref="J322:P345" ca="1" si="39">B322*J$348</f>
        <v>4.0608646355606242</v>
      </c>
      <c r="K322" s="24">
        <f t="shared" ca="1" si="39"/>
        <v>42.63907867338655</v>
      </c>
      <c r="L322" s="24">
        <f t="shared" ca="1" si="39"/>
        <v>54.821672580068423</v>
      </c>
      <c r="M322" s="24">
        <f t="shared" ca="1" si="39"/>
        <v>51.437618717101238</v>
      </c>
      <c r="N322" s="24">
        <f t="shared" ca="1" si="39"/>
        <v>41.962267900793115</v>
      </c>
      <c r="O322" s="24">
        <f t="shared" ca="1" si="39"/>
        <v>46.023132536353735</v>
      </c>
      <c r="P322" s="24">
        <f t="shared" ca="1" si="39"/>
        <v>14.889836997055621</v>
      </c>
      <c r="R322" s="24">
        <f ca="1">IF(J322=0,0,Agents($M$4,$M$5,J322,$M$3)/(1-$P$1))</f>
        <v>4.4444444444444446</v>
      </c>
      <c r="S322" s="24">
        <f ca="1">IF(K322=0,0,Agents($M$4,$M$5,K322,$M$3)/(1-$P$1))</f>
        <v>24.444444444444443</v>
      </c>
      <c r="T322" s="24">
        <f ca="1">IF(L322=0,0,Agents($M$4,$M$5,L322,$M$3)/(1-$P$1))</f>
        <v>31.111111111111111</v>
      </c>
      <c r="U322" s="24">
        <f ca="1">IF(M322=0,0,Agents($M$4,$M$5,M322,$M$3)/(1-$P$1))</f>
        <v>28.888888888888889</v>
      </c>
      <c r="V322" s="24">
        <f ca="1">IF(N322=0,0,Agents($M$4,$M$5,N322,$M$3)/(1-$P$1))</f>
        <v>24.444444444444443</v>
      </c>
      <c r="W322" s="24">
        <f ca="1">IF(O322=0,0,Agents($M$4,$M$5,O322,$M$3)/(1-$P$1))</f>
        <v>26.666666666666664</v>
      </c>
      <c r="X322" s="24">
        <f ca="1">IF(P322=0,0,Agents($M$4,$M$5,P322,$M$3)/(1-$P$1))</f>
        <v>10</v>
      </c>
    </row>
    <row r="323" spans="1:24" x14ac:dyDescent="0.25">
      <c r="A323" s="8">
        <v>0.35416666666666669</v>
      </c>
      <c r="B323" s="59">
        <v>2.4154589371980676E-2</v>
      </c>
      <c r="C323" s="60">
        <v>3.1411805315843977E-2</v>
      </c>
      <c r="D323" s="60">
        <v>3.2083958020989505E-2</v>
      </c>
      <c r="E323" s="60">
        <v>3.1819688432217434E-2</v>
      </c>
      <c r="F323" s="60">
        <v>2.4079807361541108E-2</v>
      </c>
      <c r="G323" s="60">
        <v>2.3198594024604568E-2</v>
      </c>
      <c r="H323" s="61">
        <v>2.2988505747126436E-2</v>
      </c>
      <c r="J323" s="30">
        <f t="shared" ca="1" si="39"/>
        <v>3.3840538629671864</v>
      </c>
      <c r="K323" s="30">
        <f t="shared" ca="1" si="39"/>
        <v>61.589780306002794</v>
      </c>
      <c r="L323" s="30">
        <f t="shared" ca="1" si="39"/>
        <v>72.418752667497785</v>
      </c>
      <c r="M323" s="30">
        <f t="shared" ca="1" si="39"/>
        <v>64.973834168969987</v>
      </c>
      <c r="N323" s="30">
        <f t="shared" ca="1" si="39"/>
        <v>47.376754081540611</v>
      </c>
      <c r="O323" s="30">
        <f t="shared" ca="1" si="39"/>
        <v>44.66951099116686</v>
      </c>
      <c r="P323" s="30">
        <f t="shared" ca="1" si="39"/>
        <v>10.828972361494996</v>
      </c>
      <c r="R323" s="30">
        <f ca="1">IF(J323=0,0,Agents($M$4,$M$5,J323,$M$3)/(1-$P$1))</f>
        <v>3.333333333333333</v>
      </c>
      <c r="S323" s="30">
        <f ca="1">IF(K323=0,0,Agents($M$4,$M$5,K323,$M$3)/(1-$P$1))</f>
        <v>34.444444444444443</v>
      </c>
      <c r="T323" s="30">
        <f ca="1">IF(L323=0,0,Agents($M$4,$M$5,L323,$M$3)/(1-$P$1))</f>
        <v>40</v>
      </c>
      <c r="U323" s="30">
        <f ca="1">IF(M323=0,0,Agents($M$4,$M$5,M323,$M$3)/(1-$P$1))</f>
        <v>35.555555555555557</v>
      </c>
      <c r="V323" s="30">
        <f ca="1">IF(N323=0,0,Agents($M$4,$M$5,N323,$M$3)/(1-$P$1))</f>
        <v>26.666666666666664</v>
      </c>
      <c r="W323" s="30">
        <f ca="1">IF(O323=0,0,Agents($M$4,$M$5,O323,$M$3)/(1-$P$1))</f>
        <v>25.555555555555554</v>
      </c>
      <c r="X323" s="30">
        <f ca="1">IF(P323=0,0,Agents($M$4,$M$5,P323,$M$3)/(1-$P$1))</f>
        <v>7.7777777777777777</v>
      </c>
    </row>
    <row r="324" spans="1:24" x14ac:dyDescent="0.25">
      <c r="A324" s="7">
        <v>0.375</v>
      </c>
      <c r="B324" s="56">
        <v>3.3816425120772944E-2</v>
      </c>
      <c r="C324" s="57">
        <v>3.589920607525026E-2</v>
      </c>
      <c r="D324" s="57">
        <v>3.9880059970014994E-2</v>
      </c>
      <c r="E324" s="57">
        <v>4.2094796155120982E-2</v>
      </c>
      <c r="F324" s="57">
        <v>3.8871689026487785E-2</v>
      </c>
      <c r="G324" s="57">
        <v>4.0421792618629174E-2</v>
      </c>
      <c r="H324" s="58">
        <v>3.8793103448275863E-2</v>
      </c>
      <c r="J324" s="24">
        <f t="shared" ca="1" si="39"/>
        <v>4.7376754081540611</v>
      </c>
      <c r="K324" s="24">
        <f t="shared" ca="1" si="39"/>
        <v>70.388320349717475</v>
      </c>
      <c r="L324" s="24">
        <f t="shared" ca="1" si="39"/>
        <v>90.01583275492716</v>
      </c>
      <c r="M324" s="24">
        <f t="shared" ca="1" si="39"/>
        <v>85.954968119366541</v>
      </c>
      <c r="N324" s="24">
        <f t="shared" ca="1" si="39"/>
        <v>76.479617303058404</v>
      </c>
      <c r="O324" s="24">
        <f t="shared" ca="1" si="39"/>
        <v>77.833238848245287</v>
      </c>
      <c r="P324" s="24">
        <f t="shared" ca="1" si="39"/>
        <v>18.273890860022806</v>
      </c>
      <c r="R324" s="24">
        <f ca="1">IF(J324=0,0,Agents($M$4,$M$5,J324,$M$3)/(1-$P$1))</f>
        <v>4.4444444444444446</v>
      </c>
      <c r="S324" s="24">
        <f ca="1">IF(K324=0,0,Agents($M$4,$M$5,K324,$M$3)/(1-$P$1))</f>
        <v>38.888888888888886</v>
      </c>
      <c r="T324" s="24">
        <f ca="1">IF(L324=0,0,Agents($M$4,$M$5,L324,$M$3)/(1-$P$1))</f>
        <v>47.777777777777779</v>
      </c>
      <c r="U324" s="24">
        <f ca="1">IF(M324=0,0,Agents($M$4,$M$5,M324,$M$3)/(1-$P$1))</f>
        <v>46.666666666666664</v>
      </c>
      <c r="V324" s="24">
        <f ca="1">IF(N324=0,0,Agents($M$4,$M$5,N324,$M$3)/(1-$P$1))</f>
        <v>41.111111111111107</v>
      </c>
      <c r="W324" s="24">
        <f ca="1">IF(O324=0,0,Agents($M$4,$M$5,O324,$M$3)/(1-$P$1))</f>
        <v>42.222222222222221</v>
      </c>
      <c r="X324" s="24">
        <f ca="1">IF(P324=0,0,Agents($M$4,$M$5,P324,$M$3)/(1-$P$1))</f>
        <v>12.222222222222221</v>
      </c>
    </row>
    <row r="325" spans="1:24" x14ac:dyDescent="0.25">
      <c r="A325" s="8">
        <v>0.39583333333333331</v>
      </c>
      <c r="B325" s="59">
        <v>5.7971014492753624E-2</v>
      </c>
      <c r="C325" s="60">
        <v>4.9016223679668625E-2</v>
      </c>
      <c r="D325" s="60">
        <v>5.0674662668665667E-2</v>
      </c>
      <c r="E325" s="60">
        <v>5.2038448790188929E-2</v>
      </c>
      <c r="F325" s="60">
        <v>4.3687650498796013E-2</v>
      </c>
      <c r="G325" s="60">
        <v>4.8506151142355007E-2</v>
      </c>
      <c r="H325" s="61">
        <v>5.0287356321839081E-2</v>
      </c>
      <c r="J325" s="30">
        <f t="shared" ca="1" si="39"/>
        <v>8.1217292711212483</v>
      </c>
      <c r="K325" s="30">
        <f t="shared" ca="1" si="39"/>
        <v>96.10712970826809</v>
      </c>
      <c r="L325" s="30">
        <f t="shared" ca="1" si="39"/>
        <v>114.38102056829091</v>
      </c>
      <c r="M325" s="30">
        <f t="shared" ca="1" si="39"/>
        <v>106.25929129716965</v>
      </c>
      <c r="N325" s="30">
        <f t="shared" ca="1" si="39"/>
        <v>85.954968119366541</v>
      </c>
      <c r="O325" s="30">
        <f t="shared" ca="1" si="39"/>
        <v>93.399886617894353</v>
      </c>
      <c r="P325" s="30">
        <f t="shared" ca="1" si="39"/>
        <v>23.688377040770305</v>
      </c>
      <c r="R325" s="30">
        <f ca="1">IF(J325=0,0,Agents($M$4,$M$5,J325,$M$3)/(1-$P$1))</f>
        <v>6.6666666666666661</v>
      </c>
      <c r="S325" s="30">
        <f ca="1">IF(K325=0,0,Agents($M$4,$M$5,K325,$M$3)/(1-$P$1))</f>
        <v>51.111111111111107</v>
      </c>
      <c r="T325" s="30">
        <f ca="1">IF(L325=0,0,Agents($M$4,$M$5,L325,$M$3)/(1-$P$1))</f>
        <v>60</v>
      </c>
      <c r="U325" s="30">
        <f ca="1">IF(M325=0,0,Agents($M$4,$M$5,M325,$M$3)/(1-$P$1))</f>
        <v>55.555555555555557</v>
      </c>
      <c r="V325" s="30">
        <f ca="1">IF(N325=0,0,Agents($M$4,$M$5,N325,$M$3)/(1-$P$1))</f>
        <v>46.666666666666664</v>
      </c>
      <c r="W325" s="30">
        <f ca="1">IF(O325=0,0,Agents($M$4,$M$5,O325,$M$3)/(1-$P$1))</f>
        <v>50</v>
      </c>
      <c r="X325" s="30">
        <f ca="1">IF(P325=0,0,Agents($M$4,$M$5,P325,$M$3)/(1-$P$1))</f>
        <v>15.555555555555555</v>
      </c>
    </row>
    <row r="326" spans="1:24" x14ac:dyDescent="0.25">
      <c r="A326" s="7">
        <v>0.41666666666666669</v>
      </c>
      <c r="B326" s="56">
        <v>2.8985507246376812E-2</v>
      </c>
      <c r="C326" s="57">
        <v>5.7991025198481184E-2</v>
      </c>
      <c r="D326" s="57">
        <v>5.3073463268365817E-2</v>
      </c>
      <c r="E326" s="57">
        <v>5.5352999668544914E-2</v>
      </c>
      <c r="F326" s="57">
        <v>4.9879600963192293E-2</v>
      </c>
      <c r="G326" s="57">
        <v>5.4481546572934976E-2</v>
      </c>
      <c r="H326" s="58">
        <v>5.459770114942529E-2</v>
      </c>
      <c r="J326" s="24">
        <f t="shared" ca="1" si="39"/>
        <v>4.0608646355606242</v>
      </c>
      <c r="K326" s="24">
        <f t="shared" ca="1" si="39"/>
        <v>113.70420979569745</v>
      </c>
      <c r="L326" s="24">
        <f t="shared" ca="1" si="39"/>
        <v>119.79550674903841</v>
      </c>
      <c r="M326" s="24">
        <f t="shared" ca="1" si="39"/>
        <v>113.02739902310404</v>
      </c>
      <c r="N326" s="24">
        <f t="shared" ca="1" si="39"/>
        <v>98.1375620260484</v>
      </c>
      <c r="O326" s="24">
        <f t="shared" ca="1" si="39"/>
        <v>104.90566975198278</v>
      </c>
      <c r="P326" s="24">
        <f t="shared" ca="1" si="39"/>
        <v>25.718809358550619</v>
      </c>
      <c r="R326" s="24">
        <f ca="1">IF(J326=0,0,Agents($M$4,$M$5,J326,$M$3)/(1-$P$1))</f>
        <v>4.4444444444444446</v>
      </c>
      <c r="S326" s="24">
        <f ca="1">IF(K326=0,0,Agents($M$4,$M$5,K326,$M$3)/(1-$P$1))</f>
        <v>60</v>
      </c>
      <c r="T326" s="24">
        <f ca="1">IF(L326=0,0,Agents($M$4,$M$5,L326,$M$3)/(1-$P$1))</f>
        <v>62.222222222222221</v>
      </c>
      <c r="U326" s="24">
        <f ca="1">IF(M326=0,0,Agents($M$4,$M$5,M326,$M$3)/(1-$P$1))</f>
        <v>58.888888888888886</v>
      </c>
      <c r="V326" s="24">
        <f ca="1">IF(N326=0,0,Agents($M$4,$M$5,N326,$M$3)/(1-$P$1))</f>
        <v>52.222222222222221</v>
      </c>
      <c r="W326" s="24">
        <f ca="1">IF(O326=0,0,Agents($M$4,$M$5,O326,$M$3)/(1-$P$1))</f>
        <v>55.555555555555557</v>
      </c>
      <c r="X326" s="24">
        <f ca="1">IF(P326=0,0,Agents($M$4,$M$5,P326,$M$3)/(1-$P$1))</f>
        <v>16.666666666666668</v>
      </c>
    </row>
    <row r="327" spans="1:24" x14ac:dyDescent="0.25">
      <c r="A327" s="8">
        <v>0.4375</v>
      </c>
      <c r="B327" s="59">
        <v>4.8309178743961352E-2</v>
      </c>
      <c r="C327" s="60">
        <v>6.2478425957887468E-2</v>
      </c>
      <c r="D327" s="60">
        <v>6.1469265367316339E-2</v>
      </c>
      <c r="E327" s="60">
        <v>5.7673185283394102E-2</v>
      </c>
      <c r="F327" s="60">
        <v>5.3663570691434466E-2</v>
      </c>
      <c r="G327" s="60">
        <v>6.2917398945518455E-2</v>
      </c>
      <c r="H327" s="61">
        <v>5.7471264367816091E-2</v>
      </c>
      <c r="J327" s="30">
        <f t="shared" ca="1" si="39"/>
        <v>6.7681077259343727</v>
      </c>
      <c r="K327" s="30">
        <f t="shared" ca="1" si="39"/>
        <v>122.50274983941215</v>
      </c>
      <c r="L327" s="30">
        <f t="shared" ca="1" si="39"/>
        <v>138.74620838165464</v>
      </c>
      <c r="M327" s="30">
        <f t="shared" ca="1" si="39"/>
        <v>117.7650744312581</v>
      </c>
      <c r="N327" s="30">
        <f t="shared" ca="1" si="39"/>
        <v>105.58248052457621</v>
      </c>
      <c r="O327" s="30">
        <f t="shared" ca="1" si="39"/>
        <v>121.14912829422528</v>
      </c>
      <c r="P327" s="30">
        <f t="shared" ca="1" si="39"/>
        <v>27.072430903737491</v>
      </c>
      <c r="R327" s="30">
        <f ca="1">IF(J327=0,0,Agents($M$4,$M$5,J327,$M$3)/(1-$P$1))</f>
        <v>5.5555555555555554</v>
      </c>
      <c r="S327" s="30">
        <f ca="1">IF(K327=0,0,Agents($M$4,$M$5,K327,$M$3)/(1-$P$1))</f>
        <v>63.333333333333329</v>
      </c>
      <c r="T327" s="30">
        <f ca="1">IF(L327=0,0,Agents($M$4,$M$5,L327,$M$3)/(1-$P$1))</f>
        <v>71.111111111111114</v>
      </c>
      <c r="U327" s="30">
        <f ca="1">IF(M327=0,0,Agents($M$4,$M$5,M327,$M$3)/(1-$P$1))</f>
        <v>61.111111111111107</v>
      </c>
      <c r="V327" s="30">
        <f ca="1">IF(N327=0,0,Agents($M$4,$M$5,N327,$M$3)/(1-$P$1))</f>
        <v>55.555555555555557</v>
      </c>
      <c r="W327" s="30">
        <f ca="1">IF(O327=0,0,Agents($M$4,$M$5,O327,$M$3)/(1-$P$1))</f>
        <v>63.333333333333329</v>
      </c>
      <c r="X327" s="30">
        <f ca="1">IF(P327=0,0,Agents($M$4,$M$5,P327,$M$3)/(1-$P$1))</f>
        <v>16.666666666666668</v>
      </c>
    </row>
    <row r="328" spans="1:24" x14ac:dyDescent="0.25">
      <c r="A328" s="7">
        <v>0.45833333333333331</v>
      </c>
      <c r="B328" s="56">
        <v>5.7971014492753624E-2</v>
      </c>
      <c r="C328" s="57">
        <v>6.0407317915084573E-2</v>
      </c>
      <c r="D328" s="57">
        <v>6.0569715142428787E-2</v>
      </c>
      <c r="E328" s="57">
        <v>6.0987736161750086E-2</v>
      </c>
      <c r="F328" s="57">
        <v>5.538355693154455E-2</v>
      </c>
      <c r="G328" s="57">
        <v>6.32688927943761E-2</v>
      </c>
      <c r="H328" s="58">
        <v>6.4655172413793108E-2</v>
      </c>
      <c r="J328" s="24">
        <f t="shared" ca="1" si="39"/>
        <v>8.1217292711212483</v>
      </c>
      <c r="K328" s="24">
        <f t="shared" ca="1" si="39"/>
        <v>118.44188520385153</v>
      </c>
      <c r="L328" s="24">
        <f t="shared" ca="1" si="39"/>
        <v>136.71577606387433</v>
      </c>
      <c r="M328" s="24">
        <f t="shared" ca="1" si="39"/>
        <v>124.53318215719247</v>
      </c>
      <c r="N328" s="24">
        <f t="shared" ca="1" si="39"/>
        <v>108.9665343875434</v>
      </c>
      <c r="O328" s="24">
        <f t="shared" ca="1" si="39"/>
        <v>121.82593906681872</v>
      </c>
      <c r="P328" s="24">
        <f t="shared" ca="1" si="39"/>
        <v>30.45648476670468</v>
      </c>
      <c r="R328" s="24">
        <f ca="1">IF(J328=0,0,Agents($M$4,$M$5,J328,$M$3)/(1-$P$1))</f>
        <v>6.6666666666666661</v>
      </c>
      <c r="S328" s="24">
        <f ca="1">IF(K328=0,0,Agents($M$4,$M$5,K328,$M$3)/(1-$P$1))</f>
        <v>62.222222222222221</v>
      </c>
      <c r="T328" s="24">
        <f ca="1">IF(L328=0,0,Agents($M$4,$M$5,L328,$M$3)/(1-$P$1))</f>
        <v>71.111111111111114</v>
      </c>
      <c r="U328" s="24">
        <f ca="1">IF(M328=0,0,Agents($M$4,$M$5,M328,$M$3)/(1-$P$1))</f>
        <v>64.444444444444443</v>
      </c>
      <c r="V328" s="24">
        <f ca="1">IF(N328=0,0,Agents($M$4,$M$5,N328,$M$3)/(1-$P$1))</f>
        <v>57.777777777777779</v>
      </c>
      <c r="W328" s="24">
        <f ca="1">IF(O328=0,0,Agents($M$4,$M$5,O328,$M$3)/(1-$P$1))</f>
        <v>63.333333333333329</v>
      </c>
      <c r="X328" s="24">
        <f ca="1">IF(P328=0,0,Agents($M$4,$M$5,P328,$M$3)/(1-$P$1))</f>
        <v>18.888888888888889</v>
      </c>
    </row>
    <row r="329" spans="1:24" x14ac:dyDescent="0.25">
      <c r="A329" s="8">
        <v>0.47916666666666669</v>
      </c>
      <c r="B329" s="59">
        <v>4.8309178743961352E-2</v>
      </c>
      <c r="C329" s="60">
        <v>6.3513979979288926E-2</v>
      </c>
      <c r="D329" s="60">
        <v>6.2368815592203898E-2</v>
      </c>
      <c r="E329" s="60">
        <v>5.8004640371229696E-2</v>
      </c>
      <c r="F329" s="60">
        <v>5.9511523907808735E-2</v>
      </c>
      <c r="G329" s="60">
        <v>6.0808435852372583E-2</v>
      </c>
      <c r="H329" s="61">
        <v>5.3160919540229883E-2</v>
      </c>
      <c r="J329" s="30">
        <f t="shared" ca="1" si="39"/>
        <v>6.7681077259343727</v>
      </c>
      <c r="K329" s="30">
        <f t="shared" ca="1" si="39"/>
        <v>124.53318215719247</v>
      </c>
      <c r="L329" s="30">
        <f t="shared" ca="1" si="39"/>
        <v>140.77664069943495</v>
      </c>
      <c r="M329" s="30">
        <f t="shared" ca="1" si="39"/>
        <v>118.44188520385153</v>
      </c>
      <c r="N329" s="30">
        <f t="shared" ca="1" si="39"/>
        <v>117.08826365866464</v>
      </c>
      <c r="O329" s="30">
        <f t="shared" ca="1" si="39"/>
        <v>117.08826365866466</v>
      </c>
      <c r="P329" s="30">
        <f t="shared" ca="1" si="39"/>
        <v>25.041998585957177</v>
      </c>
      <c r="R329" s="30">
        <f ca="1">IF(J329=0,0,Agents($M$4,$M$5,J329,$M$3)/(1-$P$1))</f>
        <v>5.5555555555555554</v>
      </c>
      <c r="S329" s="30">
        <f ca="1">IF(K329=0,0,Agents($M$4,$M$5,K329,$M$3)/(1-$P$1))</f>
        <v>64.444444444444443</v>
      </c>
      <c r="T329" s="30">
        <f ca="1">IF(L329=0,0,Agents($M$4,$M$5,L329,$M$3)/(1-$P$1))</f>
        <v>72.222222222222214</v>
      </c>
      <c r="U329" s="30">
        <f ca="1">IF(M329=0,0,Agents($M$4,$M$5,M329,$M$3)/(1-$P$1))</f>
        <v>62.222222222222221</v>
      </c>
      <c r="V329" s="30">
        <f ca="1">IF(N329=0,0,Agents($M$4,$M$5,N329,$M$3)/(1-$P$1))</f>
        <v>61.111111111111107</v>
      </c>
      <c r="W329" s="30">
        <f ca="1">IF(O329=0,0,Agents($M$4,$M$5,O329,$M$3)/(1-$P$1))</f>
        <v>61.111111111111107</v>
      </c>
      <c r="X329" s="30">
        <f ca="1">IF(P329=0,0,Agents($M$4,$M$5,P329,$M$3)/(1-$P$1))</f>
        <v>15.555555555555555</v>
      </c>
    </row>
    <row r="330" spans="1:24" x14ac:dyDescent="0.25">
      <c r="A330" s="7">
        <v>0.5</v>
      </c>
      <c r="B330" s="56">
        <v>5.3140096618357488E-2</v>
      </c>
      <c r="C330" s="57">
        <v>5.7991025198481184E-2</v>
      </c>
      <c r="D330" s="57">
        <v>5.4872563718140928E-2</v>
      </c>
      <c r="E330" s="57">
        <v>5.5352999668544914E-2</v>
      </c>
      <c r="F330" s="57">
        <v>5.5727554179566562E-2</v>
      </c>
      <c r="G330" s="57">
        <v>5.4481546572934976E-2</v>
      </c>
      <c r="H330" s="58">
        <v>6.17816091954023E-2</v>
      </c>
      <c r="J330" s="24">
        <f t="shared" ca="1" si="39"/>
        <v>7.4449184985278105</v>
      </c>
      <c r="K330" s="24">
        <f t="shared" ca="1" si="39"/>
        <v>113.70420979569745</v>
      </c>
      <c r="L330" s="24">
        <f t="shared" ca="1" si="39"/>
        <v>123.85637138459903</v>
      </c>
      <c r="M330" s="24">
        <f t="shared" ca="1" si="39"/>
        <v>113.02739902310404</v>
      </c>
      <c r="N330" s="24">
        <f t="shared" ca="1" si="39"/>
        <v>109.64334516013683</v>
      </c>
      <c r="O330" s="24">
        <f t="shared" ca="1" si="39"/>
        <v>104.90566975198278</v>
      </c>
      <c r="P330" s="24">
        <f t="shared" ca="1" si="39"/>
        <v>29.102863221517804</v>
      </c>
      <c r="R330" s="24">
        <f ca="1">IF(J330=0,0,Agents($M$4,$M$5,J330,$M$3)/(1-$P$1))</f>
        <v>6.6666666666666661</v>
      </c>
      <c r="S330" s="24">
        <f ca="1">IF(K330=0,0,Agents($M$4,$M$5,K330,$M$3)/(1-$P$1))</f>
        <v>60</v>
      </c>
      <c r="T330" s="24">
        <f ca="1">IF(L330=0,0,Agents($M$4,$M$5,L330,$M$3)/(1-$P$1))</f>
        <v>64.444444444444443</v>
      </c>
      <c r="U330" s="24">
        <f ca="1">IF(M330=0,0,Agents($M$4,$M$5,M330,$M$3)/(1-$P$1))</f>
        <v>58.888888888888886</v>
      </c>
      <c r="V330" s="24">
        <f ca="1">IF(N330=0,0,Agents($M$4,$M$5,N330,$M$3)/(1-$P$1))</f>
        <v>57.777777777777779</v>
      </c>
      <c r="W330" s="24">
        <f ca="1">IF(O330=0,0,Agents($M$4,$M$5,O330,$M$3)/(1-$P$1))</f>
        <v>55.555555555555557</v>
      </c>
      <c r="X330" s="24">
        <f ca="1">IF(P330=0,0,Agents($M$4,$M$5,P330,$M$3)/(1-$P$1))</f>
        <v>17.777777777777779</v>
      </c>
    </row>
    <row r="331" spans="1:24" x14ac:dyDescent="0.25">
      <c r="A331" s="8">
        <v>0.52083333333333337</v>
      </c>
      <c r="B331" s="59">
        <v>6.280193236714976E-2</v>
      </c>
      <c r="C331" s="60">
        <v>5.3158439765274422E-2</v>
      </c>
      <c r="D331" s="60">
        <v>5.4872563718140928E-2</v>
      </c>
      <c r="E331" s="60">
        <v>5.0712628438846538E-2</v>
      </c>
      <c r="F331" s="60">
        <v>5.3663570691434466E-2</v>
      </c>
      <c r="G331" s="60">
        <v>5.6239015817223195E-2</v>
      </c>
      <c r="H331" s="61">
        <v>6.3218390804597707E-2</v>
      </c>
      <c r="J331" s="30">
        <f t="shared" ca="1" si="39"/>
        <v>8.7985400437146843</v>
      </c>
      <c r="K331" s="30">
        <f t="shared" ca="1" si="39"/>
        <v>104.22885897938934</v>
      </c>
      <c r="L331" s="30">
        <f t="shared" ca="1" si="39"/>
        <v>123.85637138459903</v>
      </c>
      <c r="M331" s="30">
        <f t="shared" ca="1" si="39"/>
        <v>103.55204820679592</v>
      </c>
      <c r="N331" s="30">
        <f t="shared" ca="1" si="39"/>
        <v>105.58248052457621</v>
      </c>
      <c r="O331" s="30">
        <f t="shared" ca="1" si="39"/>
        <v>108.28972361494996</v>
      </c>
      <c r="P331" s="30">
        <f t="shared" ca="1" si="39"/>
        <v>29.779673994111242</v>
      </c>
      <c r="R331" s="30">
        <f ca="1">IF(J331=0,0,Agents($M$4,$M$5,J331,$M$3)/(1-$P$1))</f>
        <v>6.6666666666666661</v>
      </c>
      <c r="S331" s="30">
        <f ca="1">IF(K331=0,0,Agents($M$4,$M$5,K331,$M$3)/(1-$P$1))</f>
        <v>55.555555555555557</v>
      </c>
      <c r="T331" s="30">
        <f ca="1">IF(L331=0,0,Agents($M$4,$M$5,L331,$M$3)/(1-$P$1))</f>
        <v>64.444444444444443</v>
      </c>
      <c r="U331" s="30">
        <f ca="1">IF(M331=0,0,Agents($M$4,$M$5,M331,$M$3)/(1-$P$1))</f>
        <v>54.444444444444443</v>
      </c>
      <c r="V331" s="30">
        <f ca="1">IF(N331=0,0,Agents($M$4,$M$5,N331,$M$3)/(1-$P$1))</f>
        <v>55.555555555555557</v>
      </c>
      <c r="W331" s="30">
        <f ca="1">IF(O331=0,0,Agents($M$4,$M$5,O331,$M$3)/(1-$P$1))</f>
        <v>56.666666666666664</v>
      </c>
      <c r="X331" s="30">
        <f ca="1">IF(P331=0,0,Agents($M$4,$M$5,P331,$M$3)/(1-$P$1))</f>
        <v>17.777777777777779</v>
      </c>
    </row>
    <row r="332" spans="1:24" x14ac:dyDescent="0.25">
      <c r="A332" s="7">
        <v>0.54166666666666663</v>
      </c>
      <c r="B332" s="56">
        <v>5.7971014492753624E-2</v>
      </c>
      <c r="C332" s="57">
        <v>5.5229547808077324E-2</v>
      </c>
      <c r="D332" s="57">
        <v>5.3673163418290856E-2</v>
      </c>
      <c r="E332" s="57">
        <v>5.2701358965860125E-2</v>
      </c>
      <c r="F332" s="57">
        <v>5.5727554179566562E-2</v>
      </c>
      <c r="G332" s="57">
        <v>5.4833040421792621E-2</v>
      </c>
      <c r="H332" s="58">
        <v>5.459770114942529E-2</v>
      </c>
      <c r="J332" s="24">
        <f t="shared" ca="1" si="39"/>
        <v>8.1217292711212483</v>
      </c>
      <c r="K332" s="24">
        <f t="shared" ca="1" si="39"/>
        <v>108.28972361494996</v>
      </c>
      <c r="L332" s="24">
        <f t="shared" ca="1" si="39"/>
        <v>121.14912829422528</v>
      </c>
      <c r="M332" s="24">
        <f t="shared" ca="1" si="39"/>
        <v>107.61291284235654</v>
      </c>
      <c r="N332" s="24">
        <f t="shared" ca="1" si="39"/>
        <v>109.64334516013683</v>
      </c>
      <c r="O332" s="24">
        <f t="shared" ca="1" si="39"/>
        <v>105.58248052457623</v>
      </c>
      <c r="P332" s="24">
        <f t="shared" ca="1" si="39"/>
        <v>25.718809358550619</v>
      </c>
      <c r="R332" s="24">
        <f ca="1">IF(J332=0,0,Agents($M$4,$M$5,J332,$M$3)/(1-$P$1))</f>
        <v>6.6666666666666661</v>
      </c>
      <c r="S332" s="24">
        <f ca="1">IF(K332=0,0,Agents($M$4,$M$5,K332,$M$3)/(1-$P$1))</f>
        <v>56.666666666666664</v>
      </c>
      <c r="T332" s="24">
        <f ca="1">IF(L332=0,0,Agents($M$4,$M$5,L332,$M$3)/(1-$P$1))</f>
        <v>63.333333333333329</v>
      </c>
      <c r="U332" s="24">
        <f ca="1">IF(M332=0,0,Agents($M$4,$M$5,M332,$M$3)/(1-$P$1))</f>
        <v>56.666666666666664</v>
      </c>
      <c r="V332" s="24">
        <f ca="1">IF(N332=0,0,Agents($M$4,$M$5,N332,$M$3)/(1-$P$1))</f>
        <v>57.777777777777779</v>
      </c>
      <c r="W332" s="24">
        <f ca="1">IF(O332=0,0,Agents($M$4,$M$5,O332,$M$3)/(1-$P$1))</f>
        <v>55.555555555555557</v>
      </c>
      <c r="X332" s="24">
        <f ca="1">IF(P332=0,0,Agents($M$4,$M$5,P332,$M$3)/(1-$P$1))</f>
        <v>16.666666666666668</v>
      </c>
    </row>
    <row r="333" spans="1:24" x14ac:dyDescent="0.25">
      <c r="A333" s="8">
        <v>0.5625</v>
      </c>
      <c r="B333" s="59">
        <v>5.3140096618357488E-2</v>
      </c>
      <c r="C333" s="60">
        <v>5.5229547808077324E-2</v>
      </c>
      <c r="D333" s="60">
        <v>5.6971514242878558E-2</v>
      </c>
      <c r="E333" s="60">
        <v>5.3032814053695726E-2</v>
      </c>
      <c r="F333" s="60">
        <v>5.8479532163742687E-2</v>
      </c>
      <c r="G333" s="60">
        <v>5.7996485061511421E-2</v>
      </c>
      <c r="H333" s="61">
        <v>6.0344827586206899E-2</v>
      </c>
      <c r="J333" s="30">
        <f t="shared" ca="1" si="39"/>
        <v>7.4449184985278105</v>
      </c>
      <c r="K333" s="30">
        <f t="shared" ca="1" si="39"/>
        <v>108.28972361494996</v>
      </c>
      <c r="L333" s="30">
        <f t="shared" ca="1" si="39"/>
        <v>128.59404679275309</v>
      </c>
      <c r="M333" s="30">
        <f t="shared" ca="1" si="39"/>
        <v>108.28972361494998</v>
      </c>
      <c r="N333" s="30">
        <f t="shared" ca="1" si="39"/>
        <v>115.05783134088433</v>
      </c>
      <c r="O333" s="30">
        <f t="shared" ca="1" si="39"/>
        <v>111.67377747791716</v>
      </c>
      <c r="P333" s="30">
        <f t="shared" ca="1" si="39"/>
        <v>28.426052448924366</v>
      </c>
      <c r="R333" s="30">
        <f ca="1">IF(J333=0,0,Agents($M$4,$M$5,J333,$M$3)/(1-$P$1))</f>
        <v>6.6666666666666661</v>
      </c>
      <c r="S333" s="30">
        <f ca="1">IF(K333=0,0,Agents($M$4,$M$5,K333,$M$3)/(1-$P$1))</f>
        <v>56.666666666666664</v>
      </c>
      <c r="T333" s="30">
        <f ca="1">IF(L333=0,0,Agents($M$4,$M$5,L333,$M$3)/(1-$P$1))</f>
        <v>66.666666666666671</v>
      </c>
      <c r="U333" s="30">
        <f ca="1">IF(M333=0,0,Agents($M$4,$M$5,M333,$M$3)/(1-$P$1))</f>
        <v>56.666666666666664</v>
      </c>
      <c r="V333" s="30">
        <f ca="1">IF(N333=0,0,Agents($M$4,$M$5,N333,$M$3)/(1-$P$1))</f>
        <v>60</v>
      </c>
      <c r="W333" s="30">
        <f ca="1">IF(O333=0,0,Agents($M$4,$M$5,O333,$M$3)/(1-$P$1))</f>
        <v>58.888888888888886</v>
      </c>
      <c r="X333" s="30">
        <f ca="1">IF(P333=0,0,Agents($M$4,$M$5,P333,$M$3)/(1-$P$1))</f>
        <v>17.777777777777779</v>
      </c>
    </row>
    <row r="334" spans="1:24" x14ac:dyDescent="0.25">
      <c r="A334" s="7">
        <v>0.58333333333333337</v>
      </c>
      <c r="B334" s="56">
        <v>4.3478260869565216E-2</v>
      </c>
      <c r="C334" s="57">
        <v>5.6265101829478768E-2</v>
      </c>
      <c r="D334" s="57">
        <v>5.8470764617691157E-2</v>
      </c>
      <c r="E334" s="57">
        <v>5.999337089824329E-2</v>
      </c>
      <c r="F334" s="57">
        <v>6.0199518403852771E-2</v>
      </c>
      <c r="G334" s="57">
        <v>6.0105448154657293E-2</v>
      </c>
      <c r="H334" s="58">
        <v>5.6034482758620691E-2</v>
      </c>
      <c r="J334" s="24">
        <f t="shared" ca="1" si="39"/>
        <v>6.0912969533409358</v>
      </c>
      <c r="K334" s="24">
        <f t="shared" ca="1" si="39"/>
        <v>110.32015593273027</v>
      </c>
      <c r="L334" s="24">
        <f t="shared" ca="1" si="39"/>
        <v>131.97810065572028</v>
      </c>
      <c r="M334" s="24">
        <f t="shared" ca="1" si="39"/>
        <v>122.50274983941216</v>
      </c>
      <c r="N334" s="24">
        <f t="shared" ca="1" si="39"/>
        <v>118.44188520385153</v>
      </c>
      <c r="O334" s="24">
        <f t="shared" ca="1" si="39"/>
        <v>115.73464211347778</v>
      </c>
      <c r="P334" s="24">
        <f t="shared" ca="1" si="39"/>
        <v>26.395620131144053</v>
      </c>
      <c r="R334" s="24">
        <f ca="1">IF(J334=0,0,Agents($M$4,$M$5,J334,$M$3)/(1-$P$1))</f>
        <v>5.5555555555555554</v>
      </c>
      <c r="S334" s="24">
        <f ca="1">IF(K334=0,0,Agents($M$4,$M$5,K334,$M$3)/(1-$P$1))</f>
        <v>57.777777777777779</v>
      </c>
      <c r="T334" s="24">
        <f ca="1">IF(L334=0,0,Agents($M$4,$M$5,L334,$M$3)/(1-$P$1))</f>
        <v>68.888888888888886</v>
      </c>
      <c r="U334" s="24">
        <f ca="1">IF(M334=0,0,Agents($M$4,$M$5,M334,$M$3)/(1-$P$1))</f>
        <v>63.333333333333329</v>
      </c>
      <c r="V334" s="24">
        <f ca="1">IF(N334=0,0,Agents($M$4,$M$5,N334,$M$3)/(1-$P$1))</f>
        <v>62.222222222222221</v>
      </c>
      <c r="W334" s="24">
        <f ca="1">IF(O334=0,0,Agents($M$4,$M$5,O334,$M$3)/(1-$P$1))</f>
        <v>61.111111111111107</v>
      </c>
      <c r="X334" s="24">
        <f ca="1">IF(P334=0,0,Agents($M$4,$M$5,P334,$M$3)/(1-$P$1))</f>
        <v>16.666666666666668</v>
      </c>
    </row>
    <row r="335" spans="1:24" x14ac:dyDescent="0.25">
      <c r="A335" s="8">
        <v>0.60416666666666663</v>
      </c>
      <c r="B335" s="59">
        <v>4.8309178743961352E-2</v>
      </c>
      <c r="C335" s="60">
        <v>5.5919917155678289E-2</v>
      </c>
      <c r="D335" s="60">
        <v>6.0569715142428787E-2</v>
      </c>
      <c r="E335" s="60">
        <v>6.3307921776599274E-2</v>
      </c>
      <c r="F335" s="60">
        <v>6.3295493636050915E-2</v>
      </c>
      <c r="G335" s="60">
        <v>5.9402460456942002E-2</v>
      </c>
      <c r="H335" s="61">
        <v>5.6034482758620691E-2</v>
      </c>
      <c r="J335" s="30">
        <f t="shared" ca="1" si="39"/>
        <v>6.7681077259343727</v>
      </c>
      <c r="K335" s="30">
        <f t="shared" ca="1" si="39"/>
        <v>109.64334516013683</v>
      </c>
      <c r="L335" s="30">
        <f t="shared" ca="1" si="39"/>
        <v>136.71577606387433</v>
      </c>
      <c r="M335" s="30">
        <f t="shared" ca="1" si="39"/>
        <v>129.27085756534655</v>
      </c>
      <c r="N335" s="30">
        <f t="shared" ca="1" si="39"/>
        <v>124.53318215719247</v>
      </c>
      <c r="O335" s="30">
        <f t="shared" ca="1" si="39"/>
        <v>114.38102056829091</v>
      </c>
      <c r="P335" s="30">
        <f t="shared" ca="1" si="39"/>
        <v>26.395620131144053</v>
      </c>
      <c r="R335" s="30">
        <f ca="1">IF(J335=0,0,Agents($M$4,$M$5,J335,$M$3)/(1-$P$1))</f>
        <v>5.5555555555555554</v>
      </c>
      <c r="S335" s="30">
        <f ca="1">IF(K335=0,0,Agents($M$4,$M$5,K335,$M$3)/(1-$P$1))</f>
        <v>57.777777777777779</v>
      </c>
      <c r="T335" s="30">
        <f ca="1">IF(L335=0,0,Agents($M$4,$M$5,L335,$M$3)/(1-$P$1))</f>
        <v>71.111111111111114</v>
      </c>
      <c r="U335" s="30">
        <f ca="1">IF(M335=0,0,Agents($M$4,$M$5,M335,$M$3)/(1-$P$1))</f>
        <v>66.666666666666671</v>
      </c>
      <c r="V335" s="30">
        <f ca="1">IF(N335=0,0,Agents($M$4,$M$5,N335,$M$3)/(1-$P$1))</f>
        <v>64.444444444444443</v>
      </c>
      <c r="W335" s="30">
        <f ca="1">IF(O335=0,0,Agents($M$4,$M$5,O335,$M$3)/(1-$P$1))</f>
        <v>60</v>
      </c>
      <c r="X335" s="30">
        <f ca="1">IF(P335=0,0,Agents($M$4,$M$5,P335,$M$3)/(1-$P$1))</f>
        <v>16.666666666666668</v>
      </c>
    </row>
    <row r="336" spans="1:24" x14ac:dyDescent="0.25">
      <c r="A336" s="7">
        <v>0.625</v>
      </c>
      <c r="B336" s="56">
        <v>5.3140096618357488E-2</v>
      </c>
      <c r="C336" s="57">
        <v>5.4539178460476352E-2</v>
      </c>
      <c r="D336" s="57">
        <v>5.2773613193403297E-2</v>
      </c>
      <c r="E336" s="57">
        <v>5.6347364932051704E-2</v>
      </c>
      <c r="F336" s="57">
        <v>5.9167526659786723E-2</v>
      </c>
      <c r="G336" s="57">
        <v>5.8347978910369067E-2</v>
      </c>
      <c r="H336" s="58">
        <v>4.8850574712643681E-2</v>
      </c>
      <c r="J336" s="24">
        <f t="shared" ca="1" si="39"/>
        <v>7.4449184985278105</v>
      </c>
      <c r="K336" s="24">
        <f t="shared" ca="1" si="39"/>
        <v>106.93610206976308</v>
      </c>
      <c r="L336" s="24">
        <f t="shared" ca="1" si="39"/>
        <v>119.11869597644497</v>
      </c>
      <c r="M336" s="24">
        <f t="shared" ca="1" si="39"/>
        <v>115.05783134088433</v>
      </c>
      <c r="N336" s="24">
        <f t="shared" ca="1" si="39"/>
        <v>116.41145288607122</v>
      </c>
      <c r="O336" s="24">
        <f t="shared" ca="1" si="39"/>
        <v>112.3505882505106</v>
      </c>
      <c r="P336" s="24">
        <f t="shared" ca="1" si="39"/>
        <v>23.011566268176868</v>
      </c>
      <c r="R336" s="24">
        <f ca="1">IF(J336=0,0,Agents($M$4,$M$5,J336,$M$3)/(1-$P$1))</f>
        <v>6.6666666666666661</v>
      </c>
      <c r="S336" s="24">
        <f ca="1">IF(K336=0,0,Agents($M$4,$M$5,K336,$M$3)/(1-$P$1))</f>
        <v>56.666666666666664</v>
      </c>
      <c r="T336" s="24">
        <f ca="1">IF(L336=0,0,Agents($M$4,$M$5,L336,$M$3)/(1-$P$1))</f>
        <v>62.222222222222221</v>
      </c>
      <c r="U336" s="24">
        <f ca="1">IF(M336=0,0,Agents($M$4,$M$5,M336,$M$3)/(1-$P$1))</f>
        <v>60</v>
      </c>
      <c r="V336" s="24">
        <f ca="1">IF(N336=0,0,Agents($M$4,$M$5,N336,$M$3)/(1-$P$1))</f>
        <v>61.111111111111107</v>
      </c>
      <c r="W336" s="24">
        <f ca="1">IF(O336=0,0,Agents($M$4,$M$5,O336,$M$3)/(1-$P$1))</f>
        <v>58.888888888888886</v>
      </c>
      <c r="X336" s="24">
        <f ca="1">IF(P336=0,0,Agents($M$4,$M$5,P336,$M$3)/(1-$P$1))</f>
        <v>14.444444444444445</v>
      </c>
    </row>
    <row r="337" spans="1:24" x14ac:dyDescent="0.25">
      <c r="A337" s="8">
        <v>0.64583333333333337</v>
      </c>
      <c r="B337" s="59">
        <v>5.7971014492753624E-2</v>
      </c>
      <c r="C337" s="60">
        <v>5.3848809112875387E-2</v>
      </c>
      <c r="D337" s="60">
        <v>5.3973013493253376E-2</v>
      </c>
      <c r="E337" s="60">
        <v>5.0712628438846538E-2</v>
      </c>
      <c r="F337" s="60">
        <v>5.7447540419676646E-2</v>
      </c>
      <c r="G337" s="60">
        <v>5.4130052724077331E-2</v>
      </c>
      <c r="H337" s="61">
        <v>4.3103448275862072E-2</v>
      </c>
      <c r="J337" s="30">
        <f t="shared" ca="1" si="39"/>
        <v>8.1217292711212483</v>
      </c>
      <c r="K337" s="30">
        <f t="shared" ca="1" si="39"/>
        <v>105.58248052457621</v>
      </c>
      <c r="L337" s="30">
        <f t="shared" ca="1" si="39"/>
        <v>121.82593906681872</v>
      </c>
      <c r="M337" s="30">
        <f t="shared" ca="1" si="39"/>
        <v>103.55204820679592</v>
      </c>
      <c r="N337" s="30">
        <f t="shared" ca="1" si="39"/>
        <v>113.02739902310404</v>
      </c>
      <c r="O337" s="30">
        <f t="shared" ca="1" si="39"/>
        <v>104.22885897938936</v>
      </c>
      <c r="P337" s="30">
        <f t="shared" ca="1" si="39"/>
        <v>20.30432317780312</v>
      </c>
      <c r="R337" s="30">
        <f ca="1">IF(J337=0,0,Agents($M$4,$M$5,J337,$M$3)/(1-$P$1))</f>
        <v>6.6666666666666661</v>
      </c>
      <c r="S337" s="30">
        <f ca="1">IF(K337=0,0,Agents($M$4,$M$5,K337,$M$3)/(1-$P$1))</f>
        <v>55.555555555555557</v>
      </c>
      <c r="T337" s="30">
        <f ca="1">IF(L337=0,0,Agents($M$4,$M$5,L337,$M$3)/(1-$P$1))</f>
        <v>63.333333333333329</v>
      </c>
      <c r="U337" s="30">
        <f ca="1">IF(M337=0,0,Agents($M$4,$M$5,M337,$M$3)/(1-$P$1))</f>
        <v>54.444444444444443</v>
      </c>
      <c r="V337" s="30">
        <f ca="1">IF(N337=0,0,Agents($M$4,$M$5,N337,$M$3)/(1-$P$1))</f>
        <v>58.888888888888886</v>
      </c>
      <c r="W337" s="30">
        <f ca="1">IF(O337=0,0,Agents($M$4,$M$5,O337,$M$3)/(1-$P$1))</f>
        <v>55.555555555555557</v>
      </c>
      <c r="X337" s="30">
        <f ca="1">IF(P337=0,0,Agents($M$4,$M$5,P337,$M$3)/(1-$P$1))</f>
        <v>13.333333333333332</v>
      </c>
    </row>
    <row r="338" spans="1:24" x14ac:dyDescent="0.25">
      <c r="A338" s="7">
        <v>0.66666666666666663</v>
      </c>
      <c r="B338" s="56">
        <v>4.8309178743961352E-2</v>
      </c>
      <c r="C338" s="57">
        <v>4.4528822920262341E-2</v>
      </c>
      <c r="D338" s="57">
        <v>4.5877061469265366E-2</v>
      </c>
      <c r="E338" s="57">
        <v>5.1044083526682132E-2</v>
      </c>
      <c r="F338" s="57">
        <v>4.8847609219126245E-2</v>
      </c>
      <c r="G338" s="57">
        <v>5.0263620386643233E-2</v>
      </c>
      <c r="H338" s="58">
        <v>4.0229885057471264E-2</v>
      </c>
      <c r="J338" s="24">
        <f t="shared" ca="1" si="39"/>
        <v>6.7681077259343727</v>
      </c>
      <c r="K338" s="24">
        <f t="shared" ca="1" si="39"/>
        <v>87.308589664553409</v>
      </c>
      <c r="L338" s="24">
        <f t="shared" ca="1" si="39"/>
        <v>103.5520482067959</v>
      </c>
      <c r="M338" s="24">
        <f t="shared" ca="1" si="39"/>
        <v>104.22885897938934</v>
      </c>
      <c r="N338" s="24">
        <f t="shared" ca="1" si="39"/>
        <v>96.10712970826809</v>
      </c>
      <c r="O338" s="24">
        <f t="shared" ca="1" si="39"/>
        <v>96.783940480861531</v>
      </c>
      <c r="P338" s="24">
        <f t="shared" ca="1" si="39"/>
        <v>18.950701632616244</v>
      </c>
      <c r="R338" s="24">
        <f ca="1">IF(J338=0,0,Agents($M$4,$M$5,J338,$M$3)/(1-$P$1))</f>
        <v>5.5555555555555554</v>
      </c>
      <c r="S338" s="24">
        <f ca="1">IF(K338=0,0,Agents($M$4,$M$5,K338,$M$3)/(1-$P$1))</f>
        <v>46.666666666666664</v>
      </c>
      <c r="T338" s="24">
        <f ca="1">IF(L338=0,0,Agents($M$4,$M$5,L338,$M$3)/(1-$P$1))</f>
        <v>54.444444444444443</v>
      </c>
      <c r="U338" s="24">
        <f ca="1">IF(M338=0,0,Agents($M$4,$M$5,M338,$M$3)/(1-$P$1))</f>
        <v>55.555555555555557</v>
      </c>
      <c r="V338" s="24">
        <f ca="1">IF(N338=0,0,Agents($M$4,$M$5,N338,$M$3)/(1-$P$1))</f>
        <v>51.111111111111107</v>
      </c>
      <c r="W338" s="24">
        <f ca="1">IF(O338=0,0,Agents($M$4,$M$5,O338,$M$3)/(1-$P$1))</f>
        <v>51.111111111111107</v>
      </c>
      <c r="X338" s="24">
        <f ca="1">IF(P338=0,0,Agents($M$4,$M$5,P338,$M$3)/(1-$P$1))</f>
        <v>12.222222222222221</v>
      </c>
    </row>
    <row r="339" spans="1:24" x14ac:dyDescent="0.25">
      <c r="A339" s="8">
        <v>0.6875</v>
      </c>
      <c r="B339" s="59">
        <v>3.864734299516908E-2</v>
      </c>
      <c r="C339" s="60">
        <v>4.0386606834656544E-2</v>
      </c>
      <c r="D339" s="60">
        <v>3.9880059970014994E-2</v>
      </c>
      <c r="E339" s="60">
        <v>3.5465694398409013E-2</v>
      </c>
      <c r="F339" s="60">
        <v>4.3343653250773995E-2</v>
      </c>
      <c r="G339" s="60">
        <v>3.6906854130052721E-2</v>
      </c>
      <c r="H339" s="61">
        <v>3.4482758620689655E-2</v>
      </c>
      <c r="J339" s="30">
        <f t="shared" ca="1" si="39"/>
        <v>5.414486180747498</v>
      </c>
      <c r="K339" s="30">
        <f t="shared" ca="1" si="39"/>
        <v>79.18686039343217</v>
      </c>
      <c r="L339" s="30">
        <f t="shared" ca="1" si="39"/>
        <v>90.01583275492716</v>
      </c>
      <c r="M339" s="30">
        <f t="shared" ca="1" si="39"/>
        <v>72.418752667497785</v>
      </c>
      <c r="N339" s="30">
        <f t="shared" ca="1" si="39"/>
        <v>85.278157346773099</v>
      </c>
      <c r="O339" s="30">
        <f t="shared" ca="1" si="39"/>
        <v>71.065131122310916</v>
      </c>
      <c r="P339" s="30">
        <f t="shared" ca="1" si="39"/>
        <v>16.243458542242493</v>
      </c>
      <c r="R339" s="30">
        <f ca="1">IF(J339=0,0,Agents($M$4,$M$5,J339,$M$3)/(1-$P$1))</f>
        <v>5.5555555555555554</v>
      </c>
      <c r="S339" s="30">
        <f ca="1">IF(K339=0,0,Agents($M$4,$M$5,K339,$M$3)/(1-$P$1))</f>
        <v>43.333333333333336</v>
      </c>
      <c r="T339" s="30">
        <f ca="1">IF(L339=0,0,Agents($M$4,$M$5,L339,$M$3)/(1-$P$1))</f>
        <v>47.777777777777779</v>
      </c>
      <c r="U339" s="30">
        <f ca="1">IF(M339=0,0,Agents($M$4,$M$5,M339,$M$3)/(1-$P$1))</f>
        <v>40</v>
      </c>
      <c r="V339" s="30">
        <f ca="1">IF(N339=0,0,Agents($M$4,$M$5,N339,$M$3)/(1-$P$1))</f>
        <v>45.555555555555557</v>
      </c>
      <c r="W339" s="30">
        <f ca="1">IF(O339=0,0,Agents($M$4,$M$5,O339,$M$3)/(1-$P$1))</f>
        <v>38.888888888888886</v>
      </c>
      <c r="X339" s="30">
        <f ca="1">IF(P339=0,0,Agents($M$4,$M$5,P339,$M$3)/(1-$P$1))</f>
        <v>11.111111111111111</v>
      </c>
    </row>
    <row r="340" spans="1:24" x14ac:dyDescent="0.25">
      <c r="A340" s="7">
        <v>0.70833333333333337</v>
      </c>
      <c r="B340" s="56">
        <v>3.3816425120772944E-2</v>
      </c>
      <c r="C340" s="57">
        <v>2.6579219882637211E-2</v>
      </c>
      <c r="D340" s="57">
        <v>2.8185907046476763E-2</v>
      </c>
      <c r="E340" s="57">
        <v>2.7179317202519059E-2</v>
      </c>
      <c r="F340" s="57">
        <v>3.0959752321981424E-2</v>
      </c>
      <c r="G340" s="57">
        <v>2.7065026362038665E-2</v>
      </c>
      <c r="H340" s="58">
        <v>2.7298850574712645E-2</v>
      </c>
      <c r="J340" s="24">
        <f t="shared" ca="1" si="39"/>
        <v>4.7376754081540611</v>
      </c>
      <c r="K340" s="24">
        <f t="shared" ca="1" si="39"/>
        <v>52.114429489694672</v>
      </c>
      <c r="L340" s="24">
        <f t="shared" ca="1" si="39"/>
        <v>63.620212623783111</v>
      </c>
      <c r="M340" s="24">
        <f t="shared" ca="1" si="39"/>
        <v>55.498483352661857</v>
      </c>
      <c r="N340" s="24">
        <f t="shared" ca="1" si="39"/>
        <v>60.912969533409353</v>
      </c>
      <c r="O340" s="24">
        <f t="shared" ca="1" si="39"/>
        <v>52.114429489694679</v>
      </c>
      <c r="P340" s="24">
        <f t="shared" ca="1" si="39"/>
        <v>12.859404679275309</v>
      </c>
      <c r="R340" s="24">
        <f ca="1">IF(J340=0,0,Agents($M$4,$M$5,J340,$M$3)/(1-$P$1))</f>
        <v>4.4444444444444446</v>
      </c>
      <c r="S340" s="24">
        <f ca="1">IF(K340=0,0,Agents($M$4,$M$5,K340,$M$3)/(1-$P$1))</f>
        <v>30</v>
      </c>
      <c r="T340" s="24">
        <f ca="1">IF(L340=0,0,Agents($M$4,$M$5,L340,$M$3)/(1-$P$1))</f>
        <v>35.555555555555557</v>
      </c>
      <c r="U340" s="24">
        <f ca="1">IF(M340=0,0,Agents($M$4,$M$5,M340,$M$3)/(1-$P$1))</f>
        <v>31.111111111111111</v>
      </c>
      <c r="V340" s="24">
        <f ca="1">IF(N340=0,0,Agents($M$4,$M$5,N340,$M$3)/(1-$P$1))</f>
        <v>34.444444444444443</v>
      </c>
      <c r="W340" s="24">
        <f ca="1">IF(O340=0,0,Agents($M$4,$M$5,O340,$M$3)/(1-$P$1))</f>
        <v>30</v>
      </c>
      <c r="X340" s="24">
        <f ca="1">IF(P340=0,0,Agents($M$4,$M$5,P340,$M$3)/(1-$P$1))</f>
        <v>8.8888888888888893</v>
      </c>
    </row>
    <row r="341" spans="1:24" x14ac:dyDescent="0.25">
      <c r="A341" s="8">
        <v>0.72916666666666663</v>
      </c>
      <c r="B341" s="59">
        <v>1.4492753623188406E-2</v>
      </c>
      <c r="C341" s="60">
        <v>1.9675526406627546E-2</v>
      </c>
      <c r="D341" s="60">
        <v>1.6791604197901048E-2</v>
      </c>
      <c r="E341" s="60">
        <v>2.0881670533642691E-2</v>
      </c>
      <c r="F341" s="60">
        <v>2.1327829377364983E-2</v>
      </c>
      <c r="G341" s="60">
        <v>1.8629173989455183E-2</v>
      </c>
      <c r="H341" s="61">
        <v>2.8735632183908046E-2</v>
      </c>
      <c r="J341" s="30">
        <f t="shared" ca="1" si="39"/>
        <v>2.0304323177803121</v>
      </c>
      <c r="K341" s="30">
        <f t="shared" ca="1" si="39"/>
        <v>38.578214037825923</v>
      </c>
      <c r="L341" s="30">
        <f t="shared" ca="1" si="39"/>
        <v>37.901403265232489</v>
      </c>
      <c r="M341" s="30">
        <f t="shared" ca="1" si="39"/>
        <v>42.63907867338655</v>
      </c>
      <c r="N341" s="30">
        <f t="shared" ca="1" si="39"/>
        <v>41.962267900793115</v>
      </c>
      <c r="O341" s="30">
        <f t="shared" ca="1" si="39"/>
        <v>35.870970947452179</v>
      </c>
      <c r="P341" s="30">
        <f t="shared" ca="1" si="39"/>
        <v>13.536215451868745</v>
      </c>
      <c r="R341" s="30">
        <f ca="1">IF(J341=0,0,Agents($M$4,$M$5,J341,$M$3)/(1-$P$1))</f>
        <v>3.333333333333333</v>
      </c>
      <c r="S341" s="30">
        <f ca="1">IF(K341=0,0,Agents($M$4,$M$5,K341,$M$3)/(1-$P$1))</f>
        <v>22.222222222222221</v>
      </c>
      <c r="T341" s="30">
        <f ca="1">IF(L341=0,0,Agents($M$4,$M$5,L341,$M$3)/(1-$P$1))</f>
        <v>22.222222222222221</v>
      </c>
      <c r="U341" s="30">
        <f ca="1">IF(M341=0,0,Agents($M$4,$M$5,M341,$M$3)/(1-$P$1))</f>
        <v>24.444444444444443</v>
      </c>
      <c r="V341" s="30">
        <f ca="1">IF(N341=0,0,Agents($M$4,$M$5,N341,$M$3)/(1-$P$1))</f>
        <v>24.444444444444443</v>
      </c>
      <c r="W341" s="30">
        <f ca="1">IF(O341=0,0,Agents($M$4,$M$5,O341,$M$3)/(1-$P$1))</f>
        <v>21.111111111111111</v>
      </c>
      <c r="X341" s="30">
        <f ca="1">IF(P341=0,0,Agents($M$4,$M$5,P341,$M$3)/(1-$P$1))</f>
        <v>10</v>
      </c>
    </row>
    <row r="342" spans="1:24" x14ac:dyDescent="0.25">
      <c r="A342" s="7">
        <v>0.75</v>
      </c>
      <c r="B342" s="56">
        <v>2.4154589371980676E-2</v>
      </c>
      <c r="C342" s="57">
        <v>1.5533310321021747E-2</v>
      </c>
      <c r="D342" s="57">
        <v>1.4992503748125937E-2</v>
      </c>
      <c r="E342" s="57">
        <v>1.4252568776930727E-2</v>
      </c>
      <c r="F342" s="57">
        <v>1.5823873409012729E-2</v>
      </c>
      <c r="G342" s="57">
        <v>1.1950790861159929E-2</v>
      </c>
      <c r="H342" s="58">
        <v>1.4367816091954023E-2</v>
      </c>
      <c r="J342" s="24">
        <f t="shared" ca="1" si="39"/>
        <v>3.3840538629671864</v>
      </c>
      <c r="K342" s="24">
        <f t="shared" ca="1" si="39"/>
        <v>30.456484766704676</v>
      </c>
      <c r="L342" s="24">
        <f t="shared" ca="1" si="39"/>
        <v>33.840538629671869</v>
      </c>
      <c r="M342" s="24">
        <f t="shared" ca="1" si="39"/>
        <v>29.102863221517804</v>
      </c>
      <c r="N342" s="24">
        <f t="shared" ca="1" si="39"/>
        <v>31.133295539298118</v>
      </c>
      <c r="O342" s="24">
        <f t="shared" ca="1" si="39"/>
        <v>23.011566268176868</v>
      </c>
      <c r="P342" s="24">
        <f t="shared" ca="1" si="39"/>
        <v>6.7681077259343727</v>
      </c>
      <c r="R342" s="24">
        <f ca="1">IF(J342=0,0,Agents($M$4,$M$5,J342,$M$3)/(1-$P$1))</f>
        <v>3.333333333333333</v>
      </c>
      <c r="S342" s="24">
        <f ca="1">IF(K342=0,0,Agents($M$4,$M$5,K342,$M$3)/(1-$P$1))</f>
        <v>18.888888888888889</v>
      </c>
      <c r="T342" s="24">
        <f ca="1">IF(L342=0,0,Agents($M$4,$M$5,L342,$M$3)/(1-$P$1))</f>
        <v>20</v>
      </c>
      <c r="U342" s="24">
        <f ca="1">IF(M342=0,0,Agents($M$4,$M$5,M342,$M$3)/(1-$P$1))</f>
        <v>17.777777777777779</v>
      </c>
      <c r="V342" s="24">
        <f ca="1">IF(N342=0,0,Agents($M$4,$M$5,N342,$M$3)/(1-$P$1))</f>
        <v>18.888888888888889</v>
      </c>
      <c r="W342" s="24">
        <f ca="1">IF(O342=0,0,Agents($M$4,$M$5,O342,$M$3)/(1-$P$1))</f>
        <v>14.444444444444445</v>
      </c>
      <c r="X342" s="24">
        <f ca="1">IF(P342=0,0,Agents($M$4,$M$5,P342,$M$3)/(1-$P$1))</f>
        <v>5.5555555555555554</v>
      </c>
    </row>
    <row r="343" spans="1:24" x14ac:dyDescent="0.25">
      <c r="A343" s="8">
        <v>0.77083333333333337</v>
      </c>
      <c r="B343" s="59">
        <v>1.932367149758454E-2</v>
      </c>
      <c r="C343" s="60">
        <v>1.1736278909216431E-2</v>
      </c>
      <c r="D343" s="60">
        <v>9.595202398800599E-3</v>
      </c>
      <c r="E343" s="60">
        <v>8.6178322837255558E-3</v>
      </c>
      <c r="F343" s="60">
        <v>9.6319229446164435E-3</v>
      </c>
      <c r="G343" s="60">
        <v>8.4358523725834803E-3</v>
      </c>
      <c r="H343" s="61">
        <v>1.4367816091954023E-2</v>
      </c>
      <c r="J343" s="30">
        <f t="shared" ca="1" si="39"/>
        <v>2.707243090373749</v>
      </c>
      <c r="K343" s="30">
        <f t="shared" ca="1" si="39"/>
        <v>23.011566268176868</v>
      </c>
      <c r="L343" s="30">
        <f t="shared" ca="1" si="39"/>
        <v>21.657944722989992</v>
      </c>
      <c r="M343" s="30">
        <f t="shared" ca="1" si="39"/>
        <v>17.597080087429372</v>
      </c>
      <c r="N343" s="30">
        <f t="shared" ca="1" si="39"/>
        <v>18.950701632616244</v>
      </c>
      <c r="O343" s="30">
        <f t="shared" ca="1" si="39"/>
        <v>16.243458542242497</v>
      </c>
      <c r="P343" s="30">
        <f t="shared" ca="1" si="39"/>
        <v>6.7681077259343727</v>
      </c>
      <c r="R343" s="30">
        <f ca="1">IF(J343=0,0,Agents($M$4,$M$5,J343,$M$3)/(1-$P$1))</f>
        <v>3.333333333333333</v>
      </c>
      <c r="S343" s="30">
        <f ca="1">IF(K343=0,0,Agents($M$4,$M$5,K343,$M$3)/(1-$P$1))</f>
        <v>14.444444444444445</v>
      </c>
      <c r="T343" s="30">
        <f ca="1">IF(L343=0,0,Agents($M$4,$M$5,L343,$M$3)/(1-$P$1))</f>
        <v>14.444444444444445</v>
      </c>
      <c r="U343" s="30">
        <f ca="1">IF(M343=0,0,Agents($M$4,$M$5,M343,$M$3)/(1-$P$1))</f>
        <v>12.222222222222221</v>
      </c>
      <c r="V343" s="30">
        <f ca="1">IF(N343=0,0,Agents($M$4,$M$5,N343,$M$3)/(1-$P$1))</f>
        <v>12.222222222222221</v>
      </c>
      <c r="W343" s="30">
        <f ca="1">IF(O343=0,0,Agents($M$4,$M$5,O343,$M$3)/(1-$P$1))</f>
        <v>11.111111111111111</v>
      </c>
      <c r="X343" s="30">
        <f ca="1">IF(P343=0,0,Agents($M$4,$M$5,P343,$M$3)/(1-$P$1))</f>
        <v>5.5555555555555554</v>
      </c>
    </row>
    <row r="344" spans="1:24" x14ac:dyDescent="0.25">
      <c r="A344" s="7">
        <v>0.79166666666666663</v>
      </c>
      <c r="B344" s="56">
        <v>1.4492753623188406E-2</v>
      </c>
      <c r="C344" s="57">
        <v>7.9392474974111157E-3</v>
      </c>
      <c r="D344" s="57">
        <v>5.6971514242878558E-3</v>
      </c>
      <c r="E344" s="57">
        <v>7.9549221080543586E-3</v>
      </c>
      <c r="F344" s="57">
        <v>8.2559339525283791E-3</v>
      </c>
      <c r="G344" s="57">
        <v>6.3268892794376098E-3</v>
      </c>
      <c r="H344" s="58">
        <v>8.6206896551724137E-3</v>
      </c>
      <c r="J344" s="24">
        <f t="shared" ca="1" si="39"/>
        <v>2.0304323177803121</v>
      </c>
      <c r="K344" s="24">
        <f t="shared" ca="1" si="39"/>
        <v>15.566647769649059</v>
      </c>
      <c r="L344" s="24">
        <f t="shared" ca="1" si="39"/>
        <v>12.859404679275308</v>
      </c>
      <c r="M344" s="24">
        <f t="shared" ca="1" si="39"/>
        <v>16.243458542242497</v>
      </c>
      <c r="N344" s="24">
        <f t="shared" ca="1" si="39"/>
        <v>16.243458542242493</v>
      </c>
      <c r="O344" s="24">
        <f t="shared" ca="1" si="39"/>
        <v>12.182593906681872</v>
      </c>
      <c r="P344" s="24">
        <f t="shared" ca="1" si="39"/>
        <v>4.0608646355606233</v>
      </c>
      <c r="R344" s="24">
        <f ca="1">IF(J344=0,0,Agents($M$4,$M$5,J344,$M$3)/(1-$P$1))</f>
        <v>3.333333333333333</v>
      </c>
      <c r="S344" s="24">
        <f ca="1">IF(K344=0,0,Agents($M$4,$M$5,K344,$M$3)/(1-$P$1))</f>
        <v>11.111111111111111</v>
      </c>
      <c r="T344" s="24">
        <f ca="1">IF(L344=0,0,Agents($M$4,$M$5,L344,$M$3)/(1-$P$1))</f>
        <v>8.8888888888888893</v>
      </c>
      <c r="U344" s="24">
        <f ca="1">IF(M344=0,0,Agents($M$4,$M$5,M344,$M$3)/(1-$P$1))</f>
        <v>11.111111111111111</v>
      </c>
      <c r="V344" s="24">
        <f ca="1">IF(N344=0,0,Agents($M$4,$M$5,N344,$M$3)/(1-$P$1))</f>
        <v>11.111111111111111</v>
      </c>
      <c r="W344" s="24">
        <f ca="1">IF(O344=0,0,Agents($M$4,$M$5,O344,$M$3)/(1-$P$1))</f>
        <v>8.8888888888888893</v>
      </c>
      <c r="X344" s="24">
        <f ca="1">IF(P344=0,0,Agents($M$4,$M$5,P344,$M$3)/(1-$P$1))</f>
        <v>4.4444444444444446</v>
      </c>
    </row>
    <row r="345" spans="1:24" x14ac:dyDescent="0.25">
      <c r="A345" s="9">
        <v>0.8125</v>
      </c>
      <c r="B345" s="59">
        <v>2.4154589371980676E-2</v>
      </c>
      <c r="C345" s="60">
        <v>5.5229547808077319E-3</v>
      </c>
      <c r="D345" s="60">
        <v>5.0974512743628183E-3</v>
      </c>
      <c r="E345" s="60">
        <v>5.3032814053695721E-3</v>
      </c>
      <c r="F345" s="60">
        <v>7.2239422084623322E-3</v>
      </c>
      <c r="G345" s="60">
        <v>4.2179261862917402E-3</v>
      </c>
      <c r="H345" s="61">
        <v>8.6206896551724137E-3</v>
      </c>
      <c r="J345" s="30">
        <f t="shared" ca="1" si="39"/>
        <v>3.3840538629671864</v>
      </c>
      <c r="K345" s="30">
        <f t="shared" ca="1" si="39"/>
        <v>10.828972361494996</v>
      </c>
      <c r="L345" s="30">
        <f t="shared" ca="1" si="39"/>
        <v>11.505783134088434</v>
      </c>
      <c r="M345" s="30">
        <f t="shared" ca="1" si="39"/>
        <v>10.828972361494996</v>
      </c>
      <c r="N345" s="30">
        <f t="shared" ca="1" si="39"/>
        <v>14.213026224462183</v>
      </c>
      <c r="O345" s="30">
        <f t="shared" ca="1" si="39"/>
        <v>8.1217292711212483</v>
      </c>
      <c r="P345" s="30">
        <f t="shared" ca="1" si="39"/>
        <v>4.0608646355606233</v>
      </c>
      <c r="R345" s="30">
        <f ca="1">IF(J345=0,0,Agents($M$4,$M$5,J345,$M$3)/(1-$P$1))</f>
        <v>3.333333333333333</v>
      </c>
      <c r="S345" s="30">
        <f ca="1">IF(K345=0,0,Agents($M$4,$M$5,K345,$M$3)/(1-$P$1))</f>
        <v>7.7777777777777777</v>
      </c>
      <c r="T345" s="30">
        <f ca="1">IF(L345=0,0,Agents($M$4,$M$5,L345,$M$3)/(1-$P$1))</f>
        <v>8.8888888888888893</v>
      </c>
      <c r="U345" s="30">
        <f ca="1">IF(M345=0,0,Agents($M$4,$M$5,M345,$M$3)/(1-$P$1))</f>
        <v>7.7777777777777777</v>
      </c>
      <c r="V345" s="30">
        <f ca="1">IF(N345=0,0,Agents($M$4,$M$5,N345,$M$3)/(1-$P$1))</f>
        <v>10</v>
      </c>
      <c r="W345" s="30">
        <f ca="1">IF(O345=0,0,Agents($M$4,$M$5,O345,$M$3)/(1-$P$1))</f>
        <v>6.6666666666666661</v>
      </c>
      <c r="X345" s="30">
        <f ca="1">IF(P345=0,0,Agents($M$4,$M$5,P345,$M$3)/(1-$P$1))</f>
        <v>4.4444444444444446</v>
      </c>
    </row>
    <row r="346" spans="1:24" x14ac:dyDescent="0.25">
      <c r="A346" s="7">
        <v>0.83333333333333304</v>
      </c>
      <c r="B346" s="62">
        <v>9.6618357487922701E-3</v>
      </c>
      <c r="C346" s="63">
        <v>2.0711080428028996E-3</v>
      </c>
      <c r="D346" s="63">
        <v>2.098950524737631E-3</v>
      </c>
      <c r="E346" s="63">
        <v>2.651640702684786E-3</v>
      </c>
      <c r="F346" s="63">
        <v>2.7519779841761265E-3</v>
      </c>
      <c r="G346" s="63">
        <v>1.7574692442882249E-3</v>
      </c>
      <c r="H346" s="64">
        <v>4.3103448275862068E-3</v>
      </c>
      <c r="J346" s="30">
        <f t="shared" ref="J346:P347" ca="1" si="40">B346*J$348</f>
        <v>1.3536215451868745</v>
      </c>
      <c r="K346" s="30">
        <f t="shared" ca="1" si="40"/>
        <v>4.0608646355606233</v>
      </c>
      <c r="L346" s="30">
        <f t="shared" ca="1" si="40"/>
        <v>4.7376754081540611</v>
      </c>
      <c r="M346" s="30">
        <f t="shared" ca="1" si="40"/>
        <v>5.414486180747498</v>
      </c>
      <c r="N346" s="30">
        <f t="shared" ca="1" si="40"/>
        <v>5.414486180747498</v>
      </c>
      <c r="O346" s="30">
        <f t="shared" ca="1" si="40"/>
        <v>3.3840538629671864</v>
      </c>
      <c r="P346" s="30">
        <f t="shared" ca="1" si="40"/>
        <v>2.0304323177803116</v>
      </c>
      <c r="R346" s="30">
        <f ca="1">IF(J346=0,0,Agents($M$4,$M$5,J346,$M$3)/(1-$P$1))</f>
        <v>2.2222222222222223</v>
      </c>
      <c r="S346" s="30">
        <f ca="1">IF(K346=0,0,Agents($M$4,$M$5,K346,$M$3)/(1-$P$1))</f>
        <v>4.4444444444444446</v>
      </c>
      <c r="T346" s="30">
        <f ca="1">IF(L346=0,0,Agents($M$4,$M$5,L346,$M$3)/(1-$P$1))</f>
        <v>4.4444444444444446</v>
      </c>
      <c r="U346" s="30">
        <f ca="1">IF(M346=0,0,Agents($M$4,$M$5,M346,$M$3)/(1-$P$1))</f>
        <v>5.5555555555555554</v>
      </c>
      <c r="V346" s="30">
        <f ca="1">IF(N346=0,0,Agents($M$4,$M$5,N346,$M$3)/(1-$P$1))</f>
        <v>5.5555555555555554</v>
      </c>
      <c r="W346" s="30">
        <f ca="1">IF(O346=0,0,Agents($M$4,$M$5,O346,$M$3)/(1-$P$1))</f>
        <v>3.333333333333333</v>
      </c>
      <c r="X346" s="30">
        <f ca="1">IF(P346=0,0,Agents($M$4,$M$5,P346,$M$3)/(1-$P$1))</f>
        <v>3.333333333333333</v>
      </c>
    </row>
    <row r="347" spans="1:24" x14ac:dyDescent="0.25">
      <c r="A347" s="9">
        <v>0.85416666666666696</v>
      </c>
      <c r="B347" s="62">
        <v>1.4492753623188406E-2</v>
      </c>
      <c r="C347" s="63">
        <v>1.380738695201933E-3</v>
      </c>
      <c r="D347" s="63">
        <v>1.1994002998500749E-3</v>
      </c>
      <c r="E347" s="63">
        <v>1.325820351342393E-3</v>
      </c>
      <c r="F347" s="63">
        <v>1.7199862401100791E-3</v>
      </c>
      <c r="G347" s="63">
        <v>1.4059753954305801E-3</v>
      </c>
      <c r="H347" s="64">
        <v>1.4367816091954023E-3</v>
      </c>
      <c r="J347" s="30">
        <f t="shared" ca="1" si="40"/>
        <v>2.0304323177803121</v>
      </c>
      <c r="K347" s="30">
        <f t="shared" ca="1" si="40"/>
        <v>2.707243090373749</v>
      </c>
      <c r="L347" s="30">
        <f t="shared" ca="1" si="40"/>
        <v>2.707243090373749</v>
      </c>
      <c r="M347" s="30">
        <f t="shared" ca="1" si="40"/>
        <v>2.707243090373749</v>
      </c>
      <c r="N347" s="30">
        <f t="shared" ca="1" si="40"/>
        <v>3.3840538629671864</v>
      </c>
      <c r="O347" s="30">
        <f t="shared" ca="1" si="40"/>
        <v>2.7072430903737494</v>
      </c>
      <c r="P347" s="30">
        <f t="shared" ca="1" si="40"/>
        <v>0.67681077259343725</v>
      </c>
      <c r="R347" s="30">
        <f ca="1">IF(J347=0,0,Agents($M$4,$M$5,J347,$M$3)/(1-$P$1))</f>
        <v>3.333333333333333</v>
      </c>
      <c r="S347" s="30">
        <f ca="1">IF(K347=0,0,Agents($M$4,$M$5,K347,$M$3)/(1-$P$1))</f>
        <v>3.333333333333333</v>
      </c>
      <c r="T347" s="30">
        <f ca="1">IF(L347=0,0,Agents($M$4,$M$5,L347,$M$3)/(1-$P$1))</f>
        <v>3.333333333333333</v>
      </c>
      <c r="U347" s="30">
        <f ca="1">IF(M347=0,0,Agents($M$4,$M$5,M347,$M$3)/(1-$P$1))</f>
        <v>3.333333333333333</v>
      </c>
      <c r="V347" s="30">
        <f ca="1">IF(N347=0,0,Agents($M$4,$M$5,N347,$M$3)/(1-$P$1))</f>
        <v>3.333333333333333</v>
      </c>
      <c r="W347" s="30">
        <f ca="1">IF(O347=0,0,Agents($M$4,$M$5,O347,$M$3)/(1-$P$1))</f>
        <v>3.333333333333333</v>
      </c>
      <c r="X347" s="30">
        <f ca="1">IF(P347=0,0,Agents($M$4,$M$5,P347,$M$3)/(1-$P$1))</f>
        <v>2.2222222222222223</v>
      </c>
    </row>
    <row r="348" spans="1:24" x14ac:dyDescent="0.25">
      <c r="B348" s="65">
        <v>1.301559356136821E-2</v>
      </c>
      <c r="C348" s="66">
        <v>0.18215543259557343</v>
      </c>
      <c r="D348" s="66">
        <v>0.20969567404426559</v>
      </c>
      <c r="E348" s="66">
        <v>0.18970070422535212</v>
      </c>
      <c r="F348" s="66">
        <v>0.18278420523138833</v>
      </c>
      <c r="G348" s="66">
        <v>0.17888581488933603</v>
      </c>
      <c r="H348" s="67">
        <v>4.37625754527163E-2</v>
      </c>
      <c r="J348" s="27">
        <f t="shared" ref="J348:P348" ca="1" si="41">$M$2*B348/SUM($B$348:$H$348)</f>
        <v>140.09982992684152</v>
      </c>
      <c r="K348" s="27">
        <f t="shared" ca="1" si="41"/>
        <v>1960.7208082031877</v>
      </c>
      <c r="L348" s="27">
        <f t="shared" ca="1" si="41"/>
        <v>2257.1639265991134</v>
      </c>
      <c r="M348" s="27">
        <f t="shared" ca="1" si="41"/>
        <v>2041.9381009144004</v>
      </c>
      <c r="N348" s="27">
        <f t="shared" ca="1" si="41"/>
        <v>1967.4889159291222</v>
      </c>
      <c r="O348" s="27">
        <f t="shared" ca="1" si="41"/>
        <v>1925.5266480283292</v>
      </c>
      <c r="P348" s="27">
        <f t="shared" ca="1" si="41"/>
        <v>471.06029772503234</v>
      </c>
      <c r="R348" s="26">
        <f t="shared" ref="R348:X348" ca="1" si="42">(SUM(R322:R347)/2)/$C$6</f>
        <v>8.125</v>
      </c>
      <c r="S348" s="26">
        <f t="shared" ca="1" si="42"/>
        <v>66.1111111111111</v>
      </c>
      <c r="T348" s="26">
        <f t="shared" ca="1" si="42"/>
        <v>74.999999999999986</v>
      </c>
      <c r="U348" s="26">
        <f t="shared" ca="1" si="42"/>
        <v>68.333333333333329</v>
      </c>
      <c r="V348" s="26">
        <f t="shared" ca="1" si="42"/>
        <v>66.25</v>
      </c>
      <c r="W348" s="26">
        <f t="shared" ca="1" si="42"/>
        <v>64.930555555555543</v>
      </c>
      <c r="X348" s="26">
        <f t="shared" ca="1" si="42"/>
        <v>19.513888888888886</v>
      </c>
    </row>
    <row r="349" spans="1:24" x14ac:dyDescent="0.25">
      <c r="R349" s="32">
        <f ca="1">SUM(R348:X348)/5</f>
        <v>73.652777777777757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>
        <v>2.8985507246376812E-2</v>
      </c>
      <c r="C353" s="57">
        <v>2.1746634449430445E-2</v>
      </c>
      <c r="D353" s="57">
        <v>2.4287856071964018E-2</v>
      </c>
      <c r="E353" s="57">
        <v>2.5190586675505468E-2</v>
      </c>
      <c r="F353" s="57">
        <v>2.1327829377364983E-2</v>
      </c>
      <c r="G353" s="57">
        <v>2.3901581722319858E-2</v>
      </c>
      <c r="H353" s="58">
        <v>3.1609195402298854E-2</v>
      </c>
      <c r="J353" s="24">
        <f t="shared" ref="J353:P376" ca="1" si="43">B353*J$379</f>
        <v>4.9050839116834242</v>
      </c>
      <c r="K353" s="24">
        <f t="shared" ca="1" si="43"/>
        <v>51.50338107267595</v>
      </c>
      <c r="L353" s="24">
        <f t="shared" ca="1" si="43"/>
        <v>66.218632807726223</v>
      </c>
      <c r="M353" s="24">
        <f t="shared" ca="1" si="43"/>
        <v>62.131062881323373</v>
      </c>
      <c r="N353" s="24">
        <f t="shared" ca="1" si="43"/>
        <v>50.685867087395387</v>
      </c>
      <c r="O353" s="24">
        <f t="shared" ca="1" si="43"/>
        <v>55.590950999078807</v>
      </c>
      <c r="P353" s="24">
        <f t="shared" ca="1" si="43"/>
        <v>17.98530767617256</v>
      </c>
      <c r="R353" s="24">
        <f ca="1">IF(J353=0,0,Agents($N$4,$N$5,J353,$N$3)/(1-$P$1))</f>
        <v>4.4444444444444446</v>
      </c>
      <c r="S353" s="24">
        <f ca="1">IF(K353=0,0,Agents($N$4,$N$5,K353,$N$3)/(1-$P$1))</f>
        <v>27.777777777777779</v>
      </c>
      <c r="T353" s="24">
        <f ca="1">IF(L353=0,0,Agents($N$4,$N$5,L353,$N$3)/(1-$P$1))</f>
        <v>35.555555555555557</v>
      </c>
      <c r="U353" s="24">
        <f ca="1">IF(M353=0,0,Agents($N$4,$N$5,M353,$N$3)/(1-$P$1))</f>
        <v>33.333333333333336</v>
      </c>
      <c r="V353" s="24">
        <f ca="1">IF(N353=0,0,Agents($N$4,$N$5,N353,$N$3)/(1-$P$1))</f>
        <v>27.777777777777779</v>
      </c>
      <c r="W353" s="24">
        <f ca="1">IF(O353=0,0,Agents($N$4,$N$5,O353,$N$3)/(1-$P$1))</f>
        <v>30</v>
      </c>
      <c r="X353" s="24">
        <f ca="1">IF(P353=0,0,Agents($N$4,$N$5,P353,$N$3)/(1-$P$1))</f>
        <v>12.222222222222221</v>
      </c>
    </row>
    <row r="354" spans="1:24" x14ac:dyDescent="0.25">
      <c r="A354" s="8">
        <v>0.35416666666666669</v>
      </c>
      <c r="B354" s="59">
        <v>2.4154589371980676E-2</v>
      </c>
      <c r="C354" s="60">
        <v>3.1411805315843977E-2</v>
      </c>
      <c r="D354" s="60">
        <v>3.2083958020989505E-2</v>
      </c>
      <c r="E354" s="60">
        <v>3.1819688432217434E-2</v>
      </c>
      <c r="F354" s="60">
        <v>2.4079807361541108E-2</v>
      </c>
      <c r="G354" s="60">
        <v>2.3198594024604568E-2</v>
      </c>
      <c r="H354" s="61">
        <v>2.2988505747126436E-2</v>
      </c>
      <c r="J354" s="30">
        <f t="shared" ca="1" si="43"/>
        <v>4.0875699264028533</v>
      </c>
      <c r="K354" s="30">
        <f t="shared" ca="1" si="43"/>
        <v>74.393772660531937</v>
      </c>
      <c r="L354" s="30">
        <f t="shared" ca="1" si="43"/>
        <v>87.473996425021056</v>
      </c>
      <c r="M354" s="30">
        <f t="shared" ca="1" si="43"/>
        <v>78.481342586934787</v>
      </c>
      <c r="N354" s="30">
        <f t="shared" ca="1" si="43"/>
        <v>57.225978969639947</v>
      </c>
      <c r="O354" s="30">
        <f t="shared" ca="1" si="43"/>
        <v>53.955923028517667</v>
      </c>
      <c r="P354" s="30">
        <f t="shared" ca="1" si="43"/>
        <v>13.080223764489132</v>
      </c>
      <c r="R354" s="30">
        <f ca="1">IF(J354=0,0,Agents($N$4,$N$5,J354,$N$3)/(1-$P$1))</f>
        <v>4.4444444444444446</v>
      </c>
      <c r="S354" s="30">
        <f ca="1">IF(K354=0,0,Agents($N$4,$N$5,K354,$N$3)/(1-$P$1))</f>
        <v>38.888888888888886</v>
      </c>
      <c r="T354" s="30">
        <f ca="1">IF(L354=0,0,Agents($N$4,$N$5,L354,$N$3)/(1-$P$1))</f>
        <v>45.555555555555557</v>
      </c>
      <c r="U354" s="30">
        <f ca="1">IF(M354=0,0,Agents($N$4,$N$5,M354,$N$3)/(1-$P$1))</f>
        <v>41.111111111111107</v>
      </c>
      <c r="V354" s="30">
        <f ca="1">IF(N354=0,0,Agents($N$4,$N$5,N354,$N$3)/(1-$P$1))</f>
        <v>31.111111111111111</v>
      </c>
      <c r="W354" s="30">
        <f ca="1">IF(O354=0,0,Agents($N$4,$N$5,O354,$N$3)/(1-$P$1))</f>
        <v>28.888888888888889</v>
      </c>
      <c r="X354" s="30">
        <f ca="1">IF(P354=0,0,Agents($N$4,$N$5,P354,$N$3)/(1-$P$1))</f>
        <v>8.8888888888888893</v>
      </c>
    </row>
    <row r="355" spans="1:24" x14ac:dyDescent="0.25">
      <c r="A355" s="7">
        <v>0.375</v>
      </c>
      <c r="B355" s="56">
        <v>3.3816425120772944E-2</v>
      </c>
      <c r="C355" s="57">
        <v>3.589920607525026E-2</v>
      </c>
      <c r="D355" s="57">
        <v>3.9880059970014994E-2</v>
      </c>
      <c r="E355" s="57">
        <v>4.2094796155120982E-2</v>
      </c>
      <c r="F355" s="57">
        <v>3.8871689026487785E-2</v>
      </c>
      <c r="G355" s="57">
        <v>4.0421792618629174E-2</v>
      </c>
      <c r="H355" s="58">
        <v>3.8793103448275863E-2</v>
      </c>
      <c r="J355" s="24">
        <f t="shared" ca="1" si="43"/>
        <v>5.7225978969639941</v>
      </c>
      <c r="K355" s="24">
        <f t="shared" ca="1" si="43"/>
        <v>85.021454469179346</v>
      </c>
      <c r="L355" s="24">
        <f t="shared" ca="1" si="43"/>
        <v>108.7293600423159</v>
      </c>
      <c r="M355" s="24">
        <f t="shared" ca="1" si="43"/>
        <v>103.82427613063248</v>
      </c>
      <c r="N355" s="24">
        <f t="shared" ca="1" si="43"/>
        <v>92.37908033670449</v>
      </c>
      <c r="O355" s="24">
        <f t="shared" ca="1" si="43"/>
        <v>94.01410830726563</v>
      </c>
      <c r="P355" s="24">
        <f t="shared" ca="1" si="43"/>
        <v>22.07287760257541</v>
      </c>
      <c r="R355" s="24">
        <f ca="1">IF(J355=0,0,Agents($N$4,$N$5,J355,$N$3)/(1-$P$1))</f>
        <v>5.5555555555555554</v>
      </c>
      <c r="S355" s="24">
        <f ca="1">IF(K355=0,0,Agents($N$4,$N$5,K355,$N$3)/(1-$P$1))</f>
        <v>44.444444444444443</v>
      </c>
      <c r="T355" s="24">
        <f ca="1">IF(L355=0,0,Agents($N$4,$N$5,L355,$N$3)/(1-$P$1))</f>
        <v>55.555555555555557</v>
      </c>
      <c r="U355" s="24">
        <f ca="1">IF(M355=0,0,Agents($N$4,$N$5,M355,$N$3)/(1-$P$1))</f>
        <v>53.333333333333329</v>
      </c>
      <c r="V355" s="24">
        <f ca="1">IF(N355=0,0,Agents($N$4,$N$5,N355,$N$3)/(1-$P$1))</f>
        <v>47.777777777777779</v>
      </c>
      <c r="W355" s="24">
        <f ca="1">IF(O355=0,0,Agents($N$4,$N$5,O355,$N$3)/(1-$P$1))</f>
        <v>48.888888888888886</v>
      </c>
      <c r="X355" s="24">
        <f ca="1">IF(P355=0,0,Agents($N$4,$N$5,P355,$N$3)/(1-$P$1))</f>
        <v>13.333333333333332</v>
      </c>
    </row>
    <row r="356" spans="1:24" x14ac:dyDescent="0.25">
      <c r="A356" s="8">
        <v>0.39583333333333331</v>
      </c>
      <c r="B356" s="59">
        <v>5.7971014492753624E-2</v>
      </c>
      <c r="C356" s="60">
        <v>4.9016223679668625E-2</v>
      </c>
      <c r="D356" s="60">
        <v>5.0674662668665667E-2</v>
      </c>
      <c r="E356" s="60">
        <v>5.2038448790188929E-2</v>
      </c>
      <c r="F356" s="60">
        <v>4.3687650498796013E-2</v>
      </c>
      <c r="G356" s="60">
        <v>4.8506151142355007E-2</v>
      </c>
      <c r="H356" s="61">
        <v>5.0287356321839081E-2</v>
      </c>
      <c r="J356" s="30">
        <f t="shared" ca="1" si="43"/>
        <v>9.8101678233668483</v>
      </c>
      <c r="K356" s="30">
        <f t="shared" ca="1" si="43"/>
        <v>116.08698590984103</v>
      </c>
      <c r="L356" s="30">
        <f t="shared" ca="1" si="43"/>
        <v>138.15986351241645</v>
      </c>
      <c r="M356" s="30">
        <f t="shared" ca="1" si="43"/>
        <v>128.34969568904961</v>
      </c>
      <c r="N356" s="30">
        <f t="shared" ca="1" si="43"/>
        <v>103.82427613063248</v>
      </c>
      <c r="O356" s="30">
        <f t="shared" ca="1" si="43"/>
        <v>112.81692996871875</v>
      </c>
      <c r="P356" s="30">
        <f t="shared" ca="1" si="43"/>
        <v>28.612989484819977</v>
      </c>
      <c r="R356" s="30">
        <f ca="1">IF(J356=0,0,Agents($N$4,$N$5,J356,$N$3)/(1-$P$1))</f>
        <v>7.7777777777777777</v>
      </c>
      <c r="S356" s="30">
        <f ca="1">IF(K356=0,0,Agents($N$4,$N$5,K356,$N$3)/(1-$P$1))</f>
        <v>58.888888888888886</v>
      </c>
      <c r="T356" s="30">
        <f ca="1">IF(L356=0,0,Agents($N$4,$N$5,L356,$N$3)/(1-$P$1))</f>
        <v>68.888888888888886</v>
      </c>
      <c r="U356" s="30">
        <f ca="1">IF(M356=0,0,Agents($N$4,$N$5,M356,$N$3)/(1-$P$1))</f>
        <v>64.444444444444443</v>
      </c>
      <c r="V356" s="30">
        <f ca="1">IF(N356=0,0,Agents($N$4,$N$5,N356,$N$3)/(1-$P$1))</f>
        <v>53.333333333333329</v>
      </c>
      <c r="W356" s="30">
        <f ca="1">IF(O356=0,0,Agents($N$4,$N$5,O356,$N$3)/(1-$P$1))</f>
        <v>56.666666666666664</v>
      </c>
      <c r="X356" s="30">
        <f ca="1">IF(P356=0,0,Agents($N$4,$N$5,P356,$N$3)/(1-$P$1))</f>
        <v>16.666666666666668</v>
      </c>
    </row>
    <row r="357" spans="1:24" x14ac:dyDescent="0.25">
      <c r="A357" s="7">
        <v>0.41666666666666669</v>
      </c>
      <c r="B357" s="56">
        <v>2.8985507246376812E-2</v>
      </c>
      <c r="C357" s="57">
        <v>5.7991025198481184E-2</v>
      </c>
      <c r="D357" s="57">
        <v>5.3073463268365817E-2</v>
      </c>
      <c r="E357" s="57">
        <v>5.5352999668544914E-2</v>
      </c>
      <c r="F357" s="57">
        <v>4.9879600963192293E-2</v>
      </c>
      <c r="G357" s="57">
        <v>5.4481546572934976E-2</v>
      </c>
      <c r="H357" s="58">
        <v>5.459770114942529E-2</v>
      </c>
      <c r="J357" s="24">
        <f t="shared" ca="1" si="43"/>
        <v>4.9050839116834242</v>
      </c>
      <c r="K357" s="24">
        <f t="shared" ca="1" si="43"/>
        <v>137.34234952713587</v>
      </c>
      <c r="L357" s="24">
        <f t="shared" ca="1" si="43"/>
        <v>144.69997539466101</v>
      </c>
      <c r="M357" s="24">
        <f t="shared" ca="1" si="43"/>
        <v>136.52483554185531</v>
      </c>
      <c r="N357" s="24">
        <f t="shared" ca="1" si="43"/>
        <v>118.53952786568274</v>
      </c>
      <c r="O357" s="24">
        <f t="shared" ca="1" si="43"/>
        <v>126.71466771848847</v>
      </c>
      <c r="P357" s="24">
        <f t="shared" ca="1" si="43"/>
        <v>31.06553144066169</v>
      </c>
      <c r="R357" s="24">
        <f ca="1">IF(J357=0,0,Agents($N$4,$N$5,J357,$N$3)/(1-$P$1))</f>
        <v>4.4444444444444446</v>
      </c>
      <c r="S357" s="24">
        <f ca="1">IF(K357=0,0,Agents($N$4,$N$5,K357,$N$3)/(1-$P$1))</f>
        <v>68.888888888888886</v>
      </c>
      <c r="T357" s="24">
        <f ca="1">IF(L357=0,0,Agents($N$4,$N$5,L357,$N$3)/(1-$P$1))</f>
        <v>72.222222222222214</v>
      </c>
      <c r="U357" s="24">
        <f ca="1">IF(M357=0,0,Agents($N$4,$N$5,M357,$N$3)/(1-$P$1))</f>
        <v>67.777777777777771</v>
      </c>
      <c r="V357" s="24">
        <f ca="1">IF(N357=0,0,Agents($N$4,$N$5,N357,$N$3)/(1-$P$1))</f>
        <v>60</v>
      </c>
      <c r="W357" s="24">
        <f ca="1">IF(O357=0,0,Agents($N$4,$N$5,O357,$N$3)/(1-$P$1))</f>
        <v>63.333333333333329</v>
      </c>
      <c r="X357" s="24">
        <f ca="1">IF(P357=0,0,Agents($N$4,$N$5,P357,$N$3)/(1-$P$1))</f>
        <v>17.777777777777779</v>
      </c>
    </row>
    <row r="358" spans="1:24" x14ac:dyDescent="0.25">
      <c r="A358" s="8">
        <v>0.4375</v>
      </c>
      <c r="B358" s="59">
        <v>4.8309178743961352E-2</v>
      </c>
      <c r="C358" s="60">
        <v>6.2478425957887468E-2</v>
      </c>
      <c r="D358" s="60">
        <v>6.1469265367316339E-2</v>
      </c>
      <c r="E358" s="60">
        <v>5.7673185283394102E-2</v>
      </c>
      <c r="F358" s="60">
        <v>5.3663570691434466E-2</v>
      </c>
      <c r="G358" s="60">
        <v>6.2917398945518455E-2</v>
      </c>
      <c r="H358" s="61">
        <v>5.7471264367816091E-2</v>
      </c>
      <c r="J358" s="30">
        <f t="shared" ca="1" si="43"/>
        <v>8.1751398528057067</v>
      </c>
      <c r="K358" s="30">
        <f t="shared" ca="1" si="43"/>
        <v>147.97003133578329</v>
      </c>
      <c r="L358" s="30">
        <f t="shared" ca="1" si="43"/>
        <v>167.59036698251697</v>
      </c>
      <c r="M358" s="30">
        <f t="shared" ca="1" si="43"/>
        <v>142.24743343881931</v>
      </c>
      <c r="N358" s="30">
        <f t="shared" ca="1" si="43"/>
        <v>127.53218170376903</v>
      </c>
      <c r="O358" s="30">
        <f t="shared" ca="1" si="43"/>
        <v>146.33500336522218</v>
      </c>
      <c r="P358" s="30">
        <f t="shared" ca="1" si="43"/>
        <v>32.700559411222834</v>
      </c>
      <c r="R358" s="30">
        <f ca="1">IF(J358=0,0,Agents($N$4,$N$5,J358,$N$3)/(1-$P$1))</f>
        <v>6.6666666666666661</v>
      </c>
      <c r="S358" s="30">
        <f ca="1">IF(K358=0,0,Agents($N$4,$N$5,K358,$N$3)/(1-$P$1))</f>
        <v>73.333333333333329</v>
      </c>
      <c r="T358" s="30">
        <f ca="1">IF(L358=0,0,Agents($N$4,$N$5,L358,$N$3)/(1-$P$1))</f>
        <v>82.222222222222214</v>
      </c>
      <c r="U358" s="30">
        <f ca="1">IF(M358=0,0,Agents($N$4,$N$5,M358,$N$3)/(1-$P$1))</f>
        <v>71.111111111111114</v>
      </c>
      <c r="V358" s="30">
        <f ca="1">IF(N358=0,0,Agents($N$4,$N$5,N358,$N$3)/(1-$P$1))</f>
        <v>64.444444444444443</v>
      </c>
      <c r="W358" s="30">
        <f ca="1">IF(O358=0,0,Agents($N$4,$N$5,O358,$N$3)/(1-$P$1))</f>
        <v>72.222222222222214</v>
      </c>
      <c r="X358" s="30">
        <f ca="1">IF(P358=0,0,Agents($N$4,$N$5,P358,$N$3)/(1-$P$1))</f>
        <v>18.888888888888889</v>
      </c>
    </row>
    <row r="359" spans="1:24" x14ac:dyDescent="0.25">
      <c r="A359" s="7">
        <v>0.45833333333333331</v>
      </c>
      <c r="B359" s="56">
        <v>5.7971014492753624E-2</v>
      </c>
      <c r="C359" s="57">
        <v>6.0407317915084573E-2</v>
      </c>
      <c r="D359" s="57">
        <v>6.0569715142428787E-2</v>
      </c>
      <c r="E359" s="57">
        <v>6.0987736161750086E-2</v>
      </c>
      <c r="F359" s="57">
        <v>5.538355693154455E-2</v>
      </c>
      <c r="G359" s="57">
        <v>6.32688927943761E-2</v>
      </c>
      <c r="H359" s="58">
        <v>6.4655172413793108E-2</v>
      </c>
      <c r="J359" s="24">
        <f t="shared" ca="1" si="43"/>
        <v>9.8101678233668483</v>
      </c>
      <c r="K359" s="24">
        <f t="shared" ca="1" si="43"/>
        <v>143.06494742409987</v>
      </c>
      <c r="L359" s="24">
        <f t="shared" ca="1" si="43"/>
        <v>165.13782502667527</v>
      </c>
      <c r="M359" s="24">
        <f t="shared" ca="1" si="43"/>
        <v>150.42257329162501</v>
      </c>
      <c r="N359" s="24">
        <f t="shared" ca="1" si="43"/>
        <v>131.61975163017189</v>
      </c>
      <c r="O359" s="24">
        <f t="shared" ca="1" si="43"/>
        <v>147.15251735050273</v>
      </c>
      <c r="P359" s="24">
        <f t="shared" ca="1" si="43"/>
        <v>36.788129337625691</v>
      </c>
      <c r="R359" s="24">
        <f ca="1">IF(J359=0,0,Agents($N$4,$N$5,J359,$N$3)/(1-$P$1))</f>
        <v>7.7777777777777777</v>
      </c>
      <c r="S359" s="24">
        <f ca="1">IF(K359=0,0,Agents($N$4,$N$5,K359,$N$3)/(1-$P$1))</f>
        <v>71.111111111111114</v>
      </c>
      <c r="T359" s="24">
        <f ca="1">IF(L359=0,0,Agents($N$4,$N$5,L359,$N$3)/(1-$P$1))</f>
        <v>81.111111111111114</v>
      </c>
      <c r="U359" s="24">
        <f ca="1">IF(M359=0,0,Agents($N$4,$N$5,M359,$N$3)/(1-$P$1))</f>
        <v>74.444444444444443</v>
      </c>
      <c r="V359" s="24">
        <f ca="1">IF(N359=0,0,Agents($N$4,$N$5,N359,$N$3)/(1-$P$1))</f>
        <v>65.555555555555557</v>
      </c>
      <c r="W359" s="24">
        <f ca="1">IF(O359=0,0,Agents($N$4,$N$5,O359,$N$3)/(1-$P$1))</f>
        <v>73.333333333333329</v>
      </c>
      <c r="X359" s="24">
        <f ca="1">IF(P359=0,0,Agents($N$4,$N$5,P359,$N$3)/(1-$P$1))</f>
        <v>21.111111111111111</v>
      </c>
    </row>
    <row r="360" spans="1:24" x14ac:dyDescent="0.25">
      <c r="A360" s="8">
        <v>0.47916666666666669</v>
      </c>
      <c r="B360" s="59">
        <v>4.8309178743961352E-2</v>
      </c>
      <c r="C360" s="60">
        <v>6.3513979979288926E-2</v>
      </c>
      <c r="D360" s="60">
        <v>6.2368815592203898E-2</v>
      </c>
      <c r="E360" s="60">
        <v>5.8004640371229696E-2</v>
      </c>
      <c r="F360" s="60">
        <v>5.9511523907808735E-2</v>
      </c>
      <c r="G360" s="60">
        <v>6.0808435852372583E-2</v>
      </c>
      <c r="H360" s="61">
        <v>5.3160919540229883E-2</v>
      </c>
      <c r="J360" s="30">
        <f t="shared" ca="1" si="43"/>
        <v>8.1751398528057067</v>
      </c>
      <c r="K360" s="30">
        <f t="shared" ca="1" si="43"/>
        <v>150.42257329162501</v>
      </c>
      <c r="L360" s="30">
        <f t="shared" ca="1" si="43"/>
        <v>170.04290893835869</v>
      </c>
      <c r="M360" s="30">
        <f t="shared" ca="1" si="43"/>
        <v>143.06494742409987</v>
      </c>
      <c r="N360" s="30">
        <f t="shared" ca="1" si="43"/>
        <v>141.42991945353873</v>
      </c>
      <c r="O360" s="30">
        <f t="shared" ca="1" si="43"/>
        <v>141.42991945353873</v>
      </c>
      <c r="P360" s="30">
        <f t="shared" ca="1" si="43"/>
        <v>30.248017455381117</v>
      </c>
      <c r="R360" s="30">
        <f ca="1">IF(J360=0,0,Agents($N$4,$N$5,J360,$N$3)/(1-$P$1))</f>
        <v>6.6666666666666661</v>
      </c>
      <c r="S360" s="30">
        <f ca="1">IF(K360=0,0,Agents($N$4,$N$5,K360,$N$3)/(1-$P$1))</f>
        <v>74.444444444444443</v>
      </c>
      <c r="T360" s="30">
        <f ca="1">IF(L360=0,0,Agents($N$4,$N$5,L360,$N$3)/(1-$P$1))</f>
        <v>83.333333333333329</v>
      </c>
      <c r="U360" s="30">
        <f ca="1">IF(M360=0,0,Agents($N$4,$N$5,M360,$N$3)/(1-$P$1))</f>
        <v>71.111111111111114</v>
      </c>
      <c r="V360" s="30">
        <f ca="1">IF(N360=0,0,Agents($N$4,$N$5,N360,$N$3)/(1-$P$1))</f>
        <v>70</v>
      </c>
      <c r="W360" s="30">
        <f ca="1">IF(O360=0,0,Agents($N$4,$N$5,O360,$N$3)/(1-$P$1))</f>
        <v>70</v>
      </c>
      <c r="X360" s="30">
        <f ca="1">IF(P360=0,0,Agents($N$4,$N$5,P360,$N$3)/(1-$P$1))</f>
        <v>17.777777777777779</v>
      </c>
    </row>
    <row r="361" spans="1:24" x14ac:dyDescent="0.25">
      <c r="A361" s="7">
        <v>0.5</v>
      </c>
      <c r="B361" s="56">
        <v>5.3140096618357488E-2</v>
      </c>
      <c r="C361" s="57">
        <v>5.7991025198481184E-2</v>
      </c>
      <c r="D361" s="57">
        <v>5.4872563718140928E-2</v>
      </c>
      <c r="E361" s="57">
        <v>5.5352999668544914E-2</v>
      </c>
      <c r="F361" s="57">
        <v>5.5727554179566562E-2</v>
      </c>
      <c r="G361" s="57">
        <v>5.4481546572934976E-2</v>
      </c>
      <c r="H361" s="58">
        <v>6.17816091954023E-2</v>
      </c>
      <c r="J361" s="24">
        <f t="shared" ca="1" si="43"/>
        <v>8.9926538380862784</v>
      </c>
      <c r="K361" s="24">
        <f t="shared" ca="1" si="43"/>
        <v>137.34234952713587</v>
      </c>
      <c r="L361" s="24">
        <f t="shared" ca="1" si="43"/>
        <v>149.60505930634443</v>
      </c>
      <c r="M361" s="24">
        <f t="shared" ca="1" si="43"/>
        <v>136.52483554185531</v>
      </c>
      <c r="N361" s="24">
        <f t="shared" ca="1" si="43"/>
        <v>132.43726561545245</v>
      </c>
      <c r="O361" s="24">
        <f t="shared" ca="1" si="43"/>
        <v>126.71466771848847</v>
      </c>
      <c r="P361" s="24">
        <f t="shared" ca="1" si="43"/>
        <v>35.153101367064544</v>
      </c>
      <c r="R361" s="24">
        <f ca="1">IF(J361=0,0,Agents($N$4,$N$5,J361,$N$3)/(1-$P$1))</f>
        <v>6.6666666666666661</v>
      </c>
      <c r="S361" s="24">
        <f ca="1">IF(K361=0,0,Agents($N$4,$N$5,K361,$N$3)/(1-$P$1))</f>
        <v>68.888888888888886</v>
      </c>
      <c r="T361" s="24">
        <f ca="1">IF(L361=0,0,Agents($N$4,$N$5,L361,$N$3)/(1-$P$1))</f>
        <v>74.444444444444443</v>
      </c>
      <c r="U361" s="24">
        <f ca="1">IF(M361=0,0,Agents($N$4,$N$5,M361,$N$3)/(1-$P$1))</f>
        <v>67.777777777777771</v>
      </c>
      <c r="V361" s="24">
        <f ca="1">IF(N361=0,0,Agents($N$4,$N$5,N361,$N$3)/(1-$P$1))</f>
        <v>66.666666666666671</v>
      </c>
      <c r="W361" s="24">
        <f ca="1">IF(O361=0,0,Agents($N$4,$N$5,O361,$N$3)/(1-$P$1))</f>
        <v>63.333333333333329</v>
      </c>
      <c r="X361" s="24">
        <f ca="1">IF(P361=0,0,Agents($N$4,$N$5,P361,$N$3)/(1-$P$1))</f>
        <v>20</v>
      </c>
    </row>
    <row r="362" spans="1:24" x14ac:dyDescent="0.25">
      <c r="A362" s="8">
        <v>0.52083333333333337</v>
      </c>
      <c r="B362" s="59">
        <v>6.280193236714976E-2</v>
      </c>
      <c r="C362" s="60">
        <v>5.3158439765274422E-2</v>
      </c>
      <c r="D362" s="60">
        <v>5.4872563718140928E-2</v>
      </c>
      <c r="E362" s="60">
        <v>5.0712628438846538E-2</v>
      </c>
      <c r="F362" s="60">
        <v>5.3663570691434466E-2</v>
      </c>
      <c r="G362" s="60">
        <v>5.6239015817223195E-2</v>
      </c>
      <c r="H362" s="61">
        <v>6.3218390804597707E-2</v>
      </c>
      <c r="J362" s="30">
        <f t="shared" ca="1" si="43"/>
        <v>10.62768180864742</v>
      </c>
      <c r="K362" s="30">
        <f t="shared" ca="1" si="43"/>
        <v>125.89715373320789</v>
      </c>
      <c r="L362" s="30">
        <f t="shared" ca="1" si="43"/>
        <v>149.60505930634443</v>
      </c>
      <c r="M362" s="30">
        <f t="shared" ca="1" si="43"/>
        <v>125.07963974792733</v>
      </c>
      <c r="N362" s="30">
        <f t="shared" ca="1" si="43"/>
        <v>127.53218170376903</v>
      </c>
      <c r="O362" s="30">
        <f t="shared" ca="1" si="43"/>
        <v>130.80223764489131</v>
      </c>
      <c r="P362" s="30">
        <f t="shared" ca="1" si="43"/>
        <v>35.970615352345121</v>
      </c>
      <c r="R362" s="30">
        <f ca="1">IF(J362=0,0,Agents($N$4,$N$5,J362,$N$3)/(1-$P$1))</f>
        <v>7.7777777777777777</v>
      </c>
      <c r="S362" s="30">
        <f ca="1">IF(K362=0,0,Agents($N$4,$N$5,K362,$N$3)/(1-$P$1))</f>
        <v>63.333333333333329</v>
      </c>
      <c r="T362" s="30">
        <f ca="1">IF(L362=0,0,Agents($N$4,$N$5,L362,$N$3)/(1-$P$1))</f>
        <v>74.444444444444443</v>
      </c>
      <c r="U362" s="30">
        <f ca="1">IF(M362=0,0,Agents($N$4,$N$5,M362,$N$3)/(1-$P$1))</f>
        <v>62.222222222222221</v>
      </c>
      <c r="V362" s="30">
        <f ca="1">IF(N362=0,0,Agents($N$4,$N$5,N362,$N$3)/(1-$P$1))</f>
        <v>64.444444444444443</v>
      </c>
      <c r="W362" s="30">
        <f ca="1">IF(O362=0,0,Agents($N$4,$N$5,O362,$N$3)/(1-$P$1))</f>
        <v>65.555555555555557</v>
      </c>
      <c r="X362" s="30">
        <f ca="1">IF(P362=0,0,Agents($N$4,$N$5,P362,$N$3)/(1-$P$1))</f>
        <v>21.111111111111111</v>
      </c>
    </row>
    <row r="363" spans="1:24" x14ac:dyDescent="0.25">
      <c r="A363" s="7">
        <v>0.54166666666666663</v>
      </c>
      <c r="B363" s="56">
        <v>5.7971014492753624E-2</v>
      </c>
      <c r="C363" s="57">
        <v>5.5229547808077324E-2</v>
      </c>
      <c r="D363" s="57">
        <v>5.3673163418290856E-2</v>
      </c>
      <c r="E363" s="57">
        <v>5.2701358965860125E-2</v>
      </c>
      <c r="F363" s="57">
        <v>5.5727554179566562E-2</v>
      </c>
      <c r="G363" s="57">
        <v>5.4833040421792621E-2</v>
      </c>
      <c r="H363" s="58">
        <v>5.459770114942529E-2</v>
      </c>
      <c r="J363" s="24">
        <f t="shared" ca="1" si="43"/>
        <v>9.8101678233668483</v>
      </c>
      <c r="K363" s="24">
        <f t="shared" ca="1" si="43"/>
        <v>130.80223764489131</v>
      </c>
      <c r="L363" s="24">
        <f t="shared" ca="1" si="43"/>
        <v>146.33500336522215</v>
      </c>
      <c r="M363" s="24">
        <f t="shared" ca="1" si="43"/>
        <v>129.98472365961075</v>
      </c>
      <c r="N363" s="24">
        <f t="shared" ca="1" si="43"/>
        <v>132.43726561545245</v>
      </c>
      <c r="O363" s="24">
        <f t="shared" ca="1" si="43"/>
        <v>127.53218170376904</v>
      </c>
      <c r="P363" s="24">
        <f t="shared" ca="1" si="43"/>
        <v>31.06553144066169</v>
      </c>
      <c r="R363" s="24">
        <f ca="1">IF(J363=0,0,Agents($N$4,$N$5,J363,$N$3)/(1-$P$1))</f>
        <v>7.7777777777777777</v>
      </c>
      <c r="S363" s="24">
        <f ca="1">IF(K363=0,0,Agents($N$4,$N$5,K363,$N$3)/(1-$P$1))</f>
        <v>65.555555555555557</v>
      </c>
      <c r="T363" s="24">
        <f ca="1">IF(L363=0,0,Agents($N$4,$N$5,L363,$N$3)/(1-$P$1))</f>
        <v>72.222222222222214</v>
      </c>
      <c r="U363" s="24">
        <f ca="1">IF(M363=0,0,Agents($N$4,$N$5,M363,$N$3)/(1-$P$1))</f>
        <v>65.555555555555557</v>
      </c>
      <c r="V363" s="24">
        <f ca="1">IF(N363=0,0,Agents($N$4,$N$5,N363,$N$3)/(1-$P$1))</f>
        <v>66.666666666666671</v>
      </c>
      <c r="W363" s="24">
        <f ca="1">IF(O363=0,0,Agents($N$4,$N$5,O363,$N$3)/(1-$P$1))</f>
        <v>64.444444444444443</v>
      </c>
      <c r="X363" s="24">
        <f ca="1">IF(P363=0,0,Agents($N$4,$N$5,P363,$N$3)/(1-$P$1))</f>
        <v>17.777777777777779</v>
      </c>
    </row>
    <row r="364" spans="1:24" x14ac:dyDescent="0.25">
      <c r="A364" s="8">
        <v>0.5625</v>
      </c>
      <c r="B364" s="59">
        <v>5.3140096618357488E-2</v>
      </c>
      <c r="C364" s="60">
        <v>5.5229547808077324E-2</v>
      </c>
      <c r="D364" s="60">
        <v>5.6971514242878558E-2</v>
      </c>
      <c r="E364" s="60">
        <v>5.3032814053695726E-2</v>
      </c>
      <c r="F364" s="60">
        <v>5.8479532163742687E-2</v>
      </c>
      <c r="G364" s="60">
        <v>5.7996485061511421E-2</v>
      </c>
      <c r="H364" s="61">
        <v>6.0344827586206899E-2</v>
      </c>
      <c r="J364" s="30">
        <f t="shared" ca="1" si="43"/>
        <v>8.9926538380862784</v>
      </c>
      <c r="K364" s="30">
        <f t="shared" ca="1" si="43"/>
        <v>130.80223764489131</v>
      </c>
      <c r="L364" s="30">
        <f t="shared" ca="1" si="43"/>
        <v>155.32765720330843</v>
      </c>
      <c r="M364" s="30">
        <f t="shared" ca="1" si="43"/>
        <v>130.80223764489133</v>
      </c>
      <c r="N364" s="30">
        <f t="shared" ca="1" si="43"/>
        <v>138.97737749769701</v>
      </c>
      <c r="O364" s="30">
        <f t="shared" ca="1" si="43"/>
        <v>134.88980757129417</v>
      </c>
      <c r="P364" s="30">
        <f t="shared" ca="1" si="43"/>
        <v>34.335587381783974</v>
      </c>
      <c r="R364" s="30">
        <f ca="1">IF(J364=0,0,Agents($N$4,$N$5,J364,$N$3)/(1-$P$1))</f>
        <v>6.6666666666666661</v>
      </c>
      <c r="S364" s="30">
        <f ca="1">IF(K364=0,0,Agents($N$4,$N$5,K364,$N$3)/(1-$P$1))</f>
        <v>65.555555555555557</v>
      </c>
      <c r="T364" s="30">
        <f ca="1">IF(L364=0,0,Agents($N$4,$N$5,L364,$N$3)/(1-$P$1))</f>
        <v>76.666666666666671</v>
      </c>
      <c r="U364" s="30">
        <f ca="1">IF(M364=0,0,Agents($N$4,$N$5,M364,$N$3)/(1-$P$1))</f>
        <v>65.555555555555557</v>
      </c>
      <c r="V364" s="30">
        <f ca="1">IF(N364=0,0,Agents($N$4,$N$5,N364,$N$3)/(1-$P$1))</f>
        <v>68.888888888888886</v>
      </c>
      <c r="W364" s="30">
        <f ca="1">IF(O364=0,0,Agents($N$4,$N$5,O364,$N$3)/(1-$P$1))</f>
        <v>67.777777777777771</v>
      </c>
      <c r="X364" s="30">
        <f ca="1">IF(P364=0,0,Agents($N$4,$N$5,P364,$N$3)/(1-$P$1))</f>
        <v>20</v>
      </c>
    </row>
    <row r="365" spans="1:24" x14ac:dyDescent="0.25">
      <c r="A365" s="7">
        <v>0.58333333333333337</v>
      </c>
      <c r="B365" s="56">
        <v>4.3478260869565216E-2</v>
      </c>
      <c r="C365" s="57">
        <v>5.6265101829478768E-2</v>
      </c>
      <c r="D365" s="57">
        <v>5.8470764617691157E-2</v>
      </c>
      <c r="E365" s="57">
        <v>5.999337089824329E-2</v>
      </c>
      <c r="F365" s="57">
        <v>6.0199518403852771E-2</v>
      </c>
      <c r="G365" s="57">
        <v>6.0105448154657293E-2</v>
      </c>
      <c r="H365" s="58">
        <v>5.6034482758620691E-2</v>
      </c>
      <c r="J365" s="24">
        <f t="shared" ca="1" si="43"/>
        <v>7.3576258675251358</v>
      </c>
      <c r="K365" s="24">
        <f t="shared" ca="1" si="43"/>
        <v>133.254779600733</v>
      </c>
      <c r="L365" s="24">
        <f t="shared" ca="1" si="43"/>
        <v>159.4152271297113</v>
      </c>
      <c r="M365" s="24">
        <f t="shared" ca="1" si="43"/>
        <v>147.97003133578332</v>
      </c>
      <c r="N365" s="24">
        <f t="shared" ca="1" si="43"/>
        <v>143.06494742409987</v>
      </c>
      <c r="O365" s="24">
        <f t="shared" ca="1" si="43"/>
        <v>139.79489148297759</v>
      </c>
      <c r="P365" s="24">
        <f t="shared" ca="1" si="43"/>
        <v>31.88304542594226</v>
      </c>
      <c r="R365" s="24">
        <f ca="1">IF(J365=0,0,Agents($N$4,$N$5,J365,$N$3)/(1-$P$1))</f>
        <v>5.5555555555555554</v>
      </c>
      <c r="S365" s="24">
        <f ca="1">IF(K365=0,0,Agents($N$4,$N$5,K365,$N$3)/(1-$P$1))</f>
        <v>66.666666666666671</v>
      </c>
      <c r="T365" s="24">
        <f ca="1">IF(L365=0,0,Agents($N$4,$N$5,L365,$N$3)/(1-$P$1))</f>
        <v>78.888888888888886</v>
      </c>
      <c r="U365" s="24">
        <f ca="1">IF(M365=0,0,Agents($N$4,$N$5,M365,$N$3)/(1-$P$1))</f>
        <v>73.333333333333329</v>
      </c>
      <c r="V365" s="24">
        <f ca="1">IF(N365=0,0,Agents($N$4,$N$5,N365,$N$3)/(1-$P$1))</f>
        <v>71.111111111111114</v>
      </c>
      <c r="W365" s="24">
        <f ca="1">IF(O365=0,0,Agents($N$4,$N$5,O365,$N$3)/(1-$P$1))</f>
        <v>70</v>
      </c>
      <c r="X365" s="24">
        <f ca="1">IF(P365=0,0,Agents($N$4,$N$5,P365,$N$3)/(1-$P$1))</f>
        <v>18.888888888888889</v>
      </c>
    </row>
    <row r="366" spans="1:24" x14ac:dyDescent="0.25">
      <c r="A366" s="8">
        <v>0.60416666666666663</v>
      </c>
      <c r="B366" s="59">
        <v>4.8309178743961352E-2</v>
      </c>
      <c r="C366" s="60">
        <v>5.5919917155678289E-2</v>
      </c>
      <c r="D366" s="60">
        <v>6.0569715142428787E-2</v>
      </c>
      <c r="E366" s="60">
        <v>6.3307921776599274E-2</v>
      </c>
      <c r="F366" s="60">
        <v>6.3295493636050915E-2</v>
      </c>
      <c r="G366" s="60">
        <v>5.9402460456942002E-2</v>
      </c>
      <c r="H366" s="61">
        <v>5.6034482758620691E-2</v>
      </c>
      <c r="J366" s="30">
        <f t="shared" ca="1" si="43"/>
        <v>8.1751398528057067</v>
      </c>
      <c r="K366" s="30">
        <f t="shared" ca="1" si="43"/>
        <v>132.43726561545245</v>
      </c>
      <c r="L366" s="30">
        <f t="shared" ca="1" si="43"/>
        <v>165.13782502667527</v>
      </c>
      <c r="M366" s="30">
        <f t="shared" ca="1" si="43"/>
        <v>156.14517118858902</v>
      </c>
      <c r="N366" s="30">
        <f t="shared" ca="1" si="43"/>
        <v>150.42257329162501</v>
      </c>
      <c r="O366" s="30">
        <f t="shared" ca="1" si="43"/>
        <v>138.15986351241645</v>
      </c>
      <c r="P366" s="30">
        <f t="shared" ca="1" si="43"/>
        <v>31.88304542594226</v>
      </c>
      <c r="R366" s="30">
        <f ca="1">IF(J366=0,0,Agents($N$4,$N$5,J366,$N$3)/(1-$P$1))</f>
        <v>6.6666666666666661</v>
      </c>
      <c r="S366" s="30">
        <f ca="1">IF(K366=0,0,Agents($N$4,$N$5,K366,$N$3)/(1-$P$1))</f>
        <v>66.666666666666671</v>
      </c>
      <c r="T366" s="30">
        <f ca="1">IF(L366=0,0,Agents($N$4,$N$5,L366,$N$3)/(1-$P$1))</f>
        <v>81.111111111111114</v>
      </c>
      <c r="U366" s="30">
        <f ca="1">IF(M366=0,0,Agents($N$4,$N$5,M366,$N$3)/(1-$P$1))</f>
        <v>76.666666666666671</v>
      </c>
      <c r="V366" s="30">
        <f ca="1">IF(N366=0,0,Agents($N$4,$N$5,N366,$N$3)/(1-$P$1))</f>
        <v>74.444444444444443</v>
      </c>
      <c r="W366" s="30">
        <f ca="1">IF(O366=0,0,Agents($N$4,$N$5,O366,$N$3)/(1-$P$1))</f>
        <v>68.888888888888886</v>
      </c>
      <c r="X366" s="30">
        <f ca="1">IF(P366=0,0,Agents($N$4,$N$5,P366,$N$3)/(1-$P$1))</f>
        <v>18.888888888888889</v>
      </c>
    </row>
    <row r="367" spans="1:24" x14ac:dyDescent="0.25">
      <c r="A367" s="7">
        <v>0.625</v>
      </c>
      <c r="B367" s="56">
        <v>5.3140096618357488E-2</v>
      </c>
      <c r="C367" s="57">
        <v>5.4539178460476352E-2</v>
      </c>
      <c r="D367" s="57">
        <v>5.2773613193403297E-2</v>
      </c>
      <c r="E367" s="57">
        <v>5.6347364932051704E-2</v>
      </c>
      <c r="F367" s="57">
        <v>5.9167526659786723E-2</v>
      </c>
      <c r="G367" s="57">
        <v>5.8347978910369067E-2</v>
      </c>
      <c r="H367" s="58">
        <v>4.8850574712643681E-2</v>
      </c>
      <c r="J367" s="24">
        <f t="shared" ca="1" si="43"/>
        <v>8.9926538380862784</v>
      </c>
      <c r="K367" s="24">
        <f t="shared" ca="1" si="43"/>
        <v>129.16720967433017</v>
      </c>
      <c r="L367" s="24">
        <f t="shared" ca="1" si="43"/>
        <v>143.88246140938043</v>
      </c>
      <c r="M367" s="24">
        <f t="shared" ca="1" si="43"/>
        <v>138.97737749769701</v>
      </c>
      <c r="N367" s="24">
        <f t="shared" ca="1" si="43"/>
        <v>140.61240546825817</v>
      </c>
      <c r="O367" s="24">
        <f t="shared" ca="1" si="43"/>
        <v>135.70732155657473</v>
      </c>
      <c r="P367" s="24">
        <f t="shared" ca="1" si="43"/>
        <v>27.795475499539407</v>
      </c>
      <c r="R367" s="24">
        <f ca="1">IF(J367=0,0,Agents($N$4,$N$5,J367,$N$3)/(1-$P$1))</f>
        <v>6.6666666666666661</v>
      </c>
      <c r="S367" s="24">
        <f ca="1">IF(K367=0,0,Agents($N$4,$N$5,K367,$N$3)/(1-$P$1))</f>
        <v>64.444444444444443</v>
      </c>
      <c r="T367" s="24">
        <f ca="1">IF(L367=0,0,Agents($N$4,$N$5,L367,$N$3)/(1-$P$1))</f>
        <v>71.111111111111114</v>
      </c>
      <c r="U367" s="24">
        <f ca="1">IF(M367=0,0,Agents($N$4,$N$5,M367,$N$3)/(1-$P$1))</f>
        <v>68.888888888888886</v>
      </c>
      <c r="V367" s="24">
        <f ca="1">IF(N367=0,0,Agents($N$4,$N$5,N367,$N$3)/(1-$P$1))</f>
        <v>70</v>
      </c>
      <c r="W367" s="24">
        <f ca="1">IF(O367=0,0,Agents($N$4,$N$5,O367,$N$3)/(1-$P$1))</f>
        <v>67.777777777777771</v>
      </c>
      <c r="X367" s="24">
        <f ca="1">IF(P367=0,0,Agents($N$4,$N$5,P367,$N$3)/(1-$P$1))</f>
        <v>16.666666666666668</v>
      </c>
    </row>
    <row r="368" spans="1:24" x14ac:dyDescent="0.25">
      <c r="A368" s="8">
        <v>0.64583333333333337</v>
      </c>
      <c r="B368" s="59">
        <v>5.7971014492753624E-2</v>
      </c>
      <c r="C368" s="60">
        <v>5.3848809112875387E-2</v>
      </c>
      <c r="D368" s="60">
        <v>5.3973013493253376E-2</v>
      </c>
      <c r="E368" s="60">
        <v>5.0712628438846538E-2</v>
      </c>
      <c r="F368" s="60">
        <v>5.7447540419676646E-2</v>
      </c>
      <c r="G368" s="60">
        <v>5.4130052724077331E-2</v>
      </c>
      <c r="H368" s="61">
        <v>4.3103448275862072E-2</v>
      </c>
      <c r="J368" s="30">
        <f t="shared" ca="1" si="43"/>
        <v>9.8101678233668483</v>
      </c>
      <c r="K368" s="30">
        <f t="shared" ca="1" si="43"/>
        <v>127.53218170376903</v>
      </c>
      <c r="L368" s="30">
        <f t="shared" ca="1" si="43"/>
        <v>147.15251735050273</v>
      </c>
      <c r="M368" s="30">
        <f t="shared" ca="1" si="43"/>
        <v>125.07963974792733</v>
      </c>
      <c r="N368" s="30">
        <f t="shared" ca="1" si="43"/>
        <v>136.52483554185531</v>
      </c>
      <c r="O368" s="30">
        <f t="shared" ca="1" si="43"/>
        <v>125.8971537332079</v>
      </c>
      <c r="P368" s="30">
        <f t="shared" ca="1" si="43"/>
        <v>24.525419558417124</v>
      </c>
      <c r="R368" s="30">
        <f ca="1">IF(J368=0,0,Agents($N$4,$N$5,J368,$N$3)/(1-$P$1))</f>
        <v>7.7777777777777777</v>
      </c>
      <c r="S368" s="30">
        <f ca="1">IF(K368=0,0,Agents($N$4,$N$5,K368,$N$3)/(1-$P$1))</f>
        <v>64.444444444444443</v>
      </c>
      <c r="T368" s="30">
        <f ca="1">IF(L368=0,0,Agents($N$4,$N$5,L368,$N$3)/(1-$P$1))</f>
        <v>73.333333333333329</v>
      </c>
      <c r="U368" s="30">
        <f ca="1">IF(M368=0,0,Agents($N$4,$N$5,M368,$N$3)/(1-$P$1))</f>
        <v>62.222222222222221</v>
      </c>
      <c r="V368" s="30">
        <f ca="1">IF(N368=0,0,Agents($N$4,$N$5,N368,$N$3)/(1-$P$1))</f>
        <v>67.777777777777771</v>
      </c>
      <c r="W368" s="30">
        <f ca="1">IF(O368=0,0,Agents($N$4,$N$5,O368,$N$3)/(1-$P$1))</f>
        <v>63.333333333333329</v>
      </c>
      <c r="X368" s="30">
        <f ca="1">IF(P368=0,0,Agents($N$4,$N$5,P368,$N$3)/(1-$P$1))</f>
        <v>15.555555555555555</v>
      </c>
    </row>
    <row r="369" spans="1:24" x14ac:dyDescent="0.25">
      <c r="A369" s="7">
        <v>0.66666666666666663</v>
      </c>
      <c r="B369" s="56">
        <v>4.8309178743961352E-2</v>
      </c>
      <c r="C369" s="57">
        <v>4.4528822920262341E-2</v>
      </c>
      <c r="D369" s="57">
        <v>4.5877061469265366E-2</v>
      </c>
      <c r="E369" s="57">
        <v>5.1044083526682132E-2</v>
      </c>
      <c r="F369" s="57">
        <v>4.8847609219126245E-2</v>
      </c>
      <c r="G369" s="57">
        <v>5.0263620386643233E-2</v>
      </c>
      <c r="H369" s="58">
        <v>4.0229885057471264E-2</v>
      </c>
      <c r="J369" s="24">
        <f t="shared" ca="1" si="43"/>
        <v>8.1751398528057067</v>
      </c>
      <c r="K369" s="24">
        <f t="shared" ca="1" si="43"/>
        <v>105.45930410119362</v>
      </c>
      <c r="L369" s="24">
        <f t="shared" ca="1" si="43"/>
        <v>125.0796397479273</v>
      </c>
      <c r="M369" s="24">
        <f t="shared" ca="1" si="43"/>
        <v>125.89715373320789</v>
      </c>
      <c r="N369" s="24">
        <f t="shared" ca="1" si="43"/>
        <v>116.08698590984103</v>
      </c>
      <c r="O369" s="24">
        <f t="shared" ca="1" si="43"/>
        <v>116.90449989512162</v>
      </c>
      <c r="P369" s="24">
        <f t="shared" ca="1" si="43"/>
        <v>22.89039158785598</v>
      </c>
      <c r="R369" s="24">
        <f ca="1">IF(J369=0,0,Agents($N$4,$N$5,J369,$N$3)/(1-$P$1))</f>
        <v>6.6666666666666661</v>
      </c>
      <c r="S369" s="24">
        <f ca="1">IF(K369=0,0,Agents($N$4,$N$5,K369,$N$3)/(1-$P$1))</f>
        <v>53.333333333333329</v>
      </c>
      <c r="T369" s="24">
        <f ca="1">IF(L369=0,0,Agents($N$4,$N$5,L369,$N$3)/(1-$P$1))</f>
        <v>62.222222222222221</v>
      </c>
      <c r="U369" s="24">
        <f ca="1">IF(M369=0,0,Agents($N$4,$N$5,M369,$N$3)/(1-$P$1))</f>
        <v>63.333333333333329</v>
      </c>
      <c r="V369" s="24">
        <f ca="1">IF(N369=0,0,Agents($N$4,$N$5,N369,$N$3)/(1-$P$1))</f>
        <v>58.888888888888886</v>
      </c>
      <c r="W369" s="24">
        <f ca="1">IF(O369=0,0,Agents($N$4,$N$5,O369,$N$3)/(1-$P$1))</f>
        <v>58.888888888888886</v>
      </c>
      <c r="X369" s="24">
        <f ca="1">IF(P369=0,0,Agents($N$4,$N$5,P369,$N$3)/(1-$P$1))</f>
        <v>14.444444444444445</v>
      </c>
    </row>
    <row r="370" spans="1:24" x14ac:dyDescent="0.25">
      <c r="A370" s="8">
        <v>0.6875</v>
      </c>
      <c r="B370" s="59">
        <v>3.864734299516908E-2</v>
      </c>
      <c r="C370" s="60">
        <v>4.0386606834656544E-2</v>
      </c>
      <c r="D370" s="60">
        <v>3.9880059970014994E-2</v>
      </c>
      <c r="E370" s="60">
        <v>3.5465694398409013E-2</v>
      </c>
      <c r="F370" s="60">
        <v>4.3343653250773995E-2</v>
      </c>
      <c r="G370" s="60">
        <v>3.6906854130052721E-2</v>
      </c>
      <c r="H370" s="61">
        <v>3.4482758620689655E-2</v>
      </c>
      <c r="J370" s="30">
        <f t="shared" ca="1" si="43"/>
        <v>6.540111882244565</v>
      </c>
      <c r="K370" s="30">
        <f t="shared" ca="1" si="43"/>
        <v>95.64913627782677</v>
      </c>
      <c r="L370" s="30">
        <f t="shared" ca="1" si="43"/>
        <v>108.7293600423159</v>
      </c>
      <c r="M370" s="30">
        <f t="shared" ca="1" si="43"/>
        <v>87.47399642502107</v>
      </c>
      <c r="N370" s="30">
        <f t="shared" ca="1" si="43"/>
        <v>103.00676214535191</v>
      </c>
      <c r="O370" s="30">
        <f t="shared" ca="1" si="43"/>
        <v>85.838968454459916</v>
      </c>
      <c r="P370" s="30">
        <f t="shared" ca="1" si="43"/>
        <v>19.620335646733697</v>
      </c>
      <c r="R370" s="30">
        <f ca="1">IF(J370=0,0,Agents($N$4,$N$5,J370,$N$3)/(1-$P$1))</f>
        <v>5.5555555555555554</v>
      </c>
      <c r="S370" s="30">
        <f ca="1">IF(K370=0,0,Agents($N$4,$N$5,K370,$N$3)/(1-$P$1))</f>
        <v>48.888888888888886</v>
      </c>
      <c r="T370" s="30">
        <f ca="1">IF(L370=0,0,Agents($N$4,$N$5,L370,$N$3)/(1-$P$1))</f>
        <v>55.555555555555557</v>
      </c>
      <c r="U370" s="30">
        <f ca="1">IF(M370=0,0,Agents($N$4,$N$5,M370,$N$3)/(1-$P$1))</f>
        <v>45.555555555555557</v>
      </c>
      <c r="V370" s="30">
        <f ca="1">IF(N370=0,0,Agents($N$4,$N$5,N370,$N$3)/(1-$P$1))</f>
        <v>52.222222222222221</v>
      </c>
      <c r="W370" s="30">
        <f ca="1">IF(O370=0,0,Agents($N$4,$N$5,O370,$N$3)/(1-$P$1))</f>
        <v>44.444444444444443</v>
      </c>
      <c r="X370" s="30">
        <f ca="1">IF(P370=0,0,Agents($N$4,$N$5,P370,$N$3)/(1-$P$1))</f>
        <v>12.222222222222221</v>
      </c>
    </row>
    <row r="371" spans="1:24" x14ac:dyDescent="0.25">
      <c r="A371" s="7">
        <v>0.70833333333333337</v>
      </c>
      <c r="B371" s="56">
        <v>3.3816425120772944E-2</v>
      </c>
      <c r="C371" s="57">
        <v>2.6579219882637211E-2</v>
      </c>
      <c r="D371" s="57">
        <v>2.8185907046476763E-2</v>
      </c>
      <c r="E371" s="57">
        <v>2.7179317202519059E-2</v>
      </c>
      <c r="F371" s="57">
        <v>3.0959752321981424E-2</v>
      </c>
      <c r="G371" s="57">
        <v>2.7065026362038665E-2</v>
      </c>
      <c r="H371" s="58">
        <v>2.7298850574712645E-2</v>
      </c>
      <c r="J371" s="24">
        <f t="shared" ca="1" si="43"/>
        <v>5.7225978969639941</v>
      </c>
      <c r="K371" s="24">
        <f t="shared" ca="1" si="43"/>
        <v>62.948576866603943</v>
      </c>
      <c r="L371" s="24">
        <f t="shared" ca="1" si="43"/>
        <v>76.846314616373647</v>
      </c>
      <c r="M371" s="24">
        <f t="shared" ca="1" si="43"/>
        <v>67.036146793006807</v>
      </c>
      <c r="N371" s="24">
        <f t="shared" ca="1" si="43"/>
        <v>73.576258675251367</v>
      </c>
      <c r="O371" s="24">
        <f t="shared" ca="1" si="43"/>
        <v>62.94857686660395</v>
      </c>
      <c r="P371" s="24">
        <f t="shared" ca="1" si="43"/>
        <v>15.532765720330845</v>
      </c>
      <c r="R371" s="24">
        <f ca="1">IF(J371=0,0,Agents($N$4,$N$5,J371,$N$3)/(1-$P$1))</f>
        <v>5.5555555555555554</v>
      </c>
      <c r="S371" s="24">
        <f ca="1">IF(K371=0,0,Agents($N$4,$N$5,K371,$N$3)/(1-$P$1))</f>
        <v>33.333333333333336</v>
      </c>
      <c r="T371" s="24">
        <f ca="1">IF(L371=0,0,Agents($N$4,$N$5,L371,$N$3)/(1-$P$1))</f>
        <v>40</v>
      </c>
      <c r="U371" s="24">
        <f ca="1">IF(M371=0,0,Agents($N$4,$N$5,M371,$N$3)/(1-$P$1))</f>
        <v>35.555555555555557</v>
      </c>
      <c r="V371" s="24">
        <f ca="1">IF(N371=0,0,Agents($N$4,$N$5,N371,$N$3)/(1-$P$1))</f>
        <v>38.888888888888886</v>
      </c>
      <c r="W371" s="24">
        <f ca="1">IF(O371=0,0,Agents($N$4,$N$5,O371,$N$3)/(1-$P$1))</f>
        <v>33.333333333333336</v>
      </c>
      <c r="X371" s="24">
        <f ca="1">IF(P371=0,0,Agents($N$4,$N$5,P371,$N$3)/(1-$P$1))</f>
        <v>10</v>
      </c>
    </row>
    <row r="372" spans="1:24" x14ac:dyDescent="0.25">
      <c r="A372" s="8">
        <v>0.72916666666666663</v>
      </c>
      <c r="B372" s="59">
        <v>1.4492753623188406E-2</v>
      </c>
      <c r="C372" s="60">
        <v>1.9675526406627546E-2</v>
      </c>
      <c r="D372" s="60">
        <v>1.6791604197901048E-2</v>
      </c>
      <c r="E372" s="60">
        <v>2.0881670533642691E-2</v>
      </c>
      <c r="F372" s="60">
        <v>2.1327829377364983E-2</v>
      </c>
      <c r="G372" s="60">
        <v>1.8629173989455183E-2</v>
      </c>
      <c r="H372" s="61">
        <v>2.8735632183908046E-2</v>
      </c>
      <c r="J372" s="30">
        <f t="shared" ca="1" si="43"/>
        <v>2.4525419558417121</v>
      </c>
      <c r="K372" s="30">
        <f t="shared" ca="1" si="43"/>
        <v>46.59829716099253</v>
      </c>
      <c r="L372" s="30">
        <f t="shared" ca="1" si="43"/>
        <v>45.780783175711953</v>
      </c>
      <c r="M372" s="30">
        <f t="shared" ca="1" si="43"/>
        <v>51.503381072675957</v>
      </c>
      <c r="N372" s="30">
        <f t="shared" ca="1" si="43"/>
        <v>50.685867087395387</v>
      </c>
      <c r="O372" s="30">
        <f t="shared" ca="1" si="43"/>
        <v>43.328241219870243</v>
      </c>
      <c r="P372" s="30">
        <f t="shared" ca="1" si="43"/>
        <v>16.350279705611417</v>
      </c>
      <c r="R372" s="30">
        <f ca="1">IF(J372=0,0,Agents($N$4,$N$5,J372,$N$3)/(1-$P$1))</f>
        <v>3.333333333333333</v>
      </c>
      <c r="S372" s="30">
        <f ca="1">IF(K372=0,0,Agents($N$4,$N$5,K372,$N$3)/(1-$P$1))</f>
        <v>25.555555555555554</v>
      </c>
      <c r="T372" s="30">
        <f ca="1">IF(L372=0,0,Agents($N$4,$N$5,L372,$N$3)/(1-$P$1))</f>
        <v>25.555555555555554</v>
      </c>
      <c r="U372" s="30">
        <f ca="1">IF(M372=0,0,Agents($N$4,$N$5,M372,$N$3)/(1-$P$1))</f>
        <v>27.777777777777779</v>
      </c>
      <c r="V372" s="30">
        <f ca="1">IF(N372=0,0,Agents($N$4,$N$5,N372,$N$3)/(1-$P$1))</f>
        <v>27.777777777777779</v>
      </c>
      <c r="W372" s="30">
        <f ca="1">IF(O372=0,0,Agents($N$4,$N$5,O372,$N$3)/(1-$P$1))</f>
        <v>24.444444444444443</v>
      </c>
      <c r="X372" s="30">
        <f ca="1">IF(P372=0,0,Agents($N$4,$N$5,P372,$N$3)/(1-$P$1))</f>
        <v>11.111111111111111</v>
      </c>
    </row>
    <row r="373" spans="1:24" x14ac:dyDescent="0.25">
      <c r="A373" s="7">
        <v>0.75</v>
      </c>
      <c r="B373" s="56">
        <v>2.4154589371980676E-2</v>
      </c>
      <c r="C373" s="57">
        <v>1.5533310321021747E-2</v>
      </c>
      <c r="D373" s="57">
        <v>1.4992503748125937E-2</v>
      </c>
      <c r="E373" s="57">
        <v>1.4252568776930727E-2</v>
      </c>
      <c r="F373" s="57">
        <v>1.5823873409012729E-2</v>
      </c>
      <c r="G373" s="57">
        <v>1.1950790861159929E-2</v>
      </c>
      <c r="H373" s="58">
        <v>1.4367816091954023E-2</v>
      </c>
      <c r="J373" s="24">
        <f t="shared" ca="1" si="43"/>
        <v>4.0875699264028533</v>
      </c>
      <c r="K373" s="24">
        <f t="shared" ca="1" si="43"/>
        <v>36.788129337625683</v>
      </c>
      <c r="L373" s="24">
        <f t="shared" ca="1" si="43"/>
        <v>40.875699264028533</v>
      </c>
      <c r="M373" s="24">
        <f t="shared" ca="1" si="43"/>
        <v>35.153101367064544</v>
      </c>
      <c r="N373" s="24">
        <f t="shared" ca="1" si="43"/>
        <v>37.605643322906253</v>
      </c>
      <c r="O373" s="24">
        <f t="shared" ca="1" si="43"/>
        <v>27.795475499539403</v>
      </c>
      <c r="P373" s="24">
        <f t="shared" ca="1" si="43"/>
        <v>8.1751398528057084</v>
      </c>
      <c r="R373" s="24">
        <f ca="1">IF(J373=0,0,Agents($N$4,$N$5,J373,$N$3)/(1-$P$1))</f>
        <v>4.4444444444444446</v>
      </c>
      <c r="S373" s="24">
        <f ca="1">IF(K373=0,0,Agents($N$4,$N$5,K373,$N$3)/(1-$P$1))</f>
        <v>21.111111111111111</v>
      </c>
      <c r="T373" s="24">
        <f ca="1">IF(L373=0,0,Agents($N$4,$N$5,L373,$N$3)/(1-$P$1))</f>
        <v>23.333333333333332</v>
      </c>
      <c r="U373" s="24">
        <f ca="1">IF(M373=0,0,Agents($N$4,$N$5,M373,$N$3)/(1-$P$1))</f>
        <v>20</v>
      </c>
      <c r="V373" s="24">
        <f ca="1">IF(N373=0,0,Agents($N$4,$N$5,N373,$N$3)/(1-$P$1))</f>
        <v>21.111111111111111</v>
      </c>
      <c r="W373" s="24">
        <f ca="1">IF(O373=0,0,Agents($N$4,$N$5,O373,$N$3)/(1-$P$1))</f>
        <v>16.666666666666668</v>
      </c>
      <c r="X373" s="24">
        <f ca="1">IF(P373=0,0,Agents($N$4,$N$5,P373,$N$3)/(1-$P$1))</f>
        <v>6.6666666666666661</v>
      </c>
    </row>
    <row r="374" spans="1:24" x14ac:dyDescent="0.25">
      <c r="A374" s="8">
        <v>0.77083333333333337</v>
      </c>
      <c r="B374" s="59">
        <v>1.932367149758454E-2</v>
      </c>
      <c r="C374" s="60">
        <v>1.1736278909216431E-2</v>
      </c>
      <c r="D374" s="60">
        <v>9.595202398800599E-3</v>
      </c>
      <c r="E374" s="60">
        <v>8.6178322837255558E-3</v>
      </c>
      <c r="F374" s="60">
        <v>9.6319229446164435E-3</v>
      </c>
      <c r="G374" s="60">
        <v>8.4358523725834803E-3</v>
      </c>
      <c r="H374" s="61">
        <v>1.4367816091954023E-2</v>
      </c>
      <c r="J374" s="30">
        <f t="shared" ca="1" si="43"/>
        <v>3.2700559411222825</v>
      </c>
      <c r="K374" s="30">
        <f t="shared" ca="1" si="43"/>
        <v>27.795475499539403</v>
      </c>
      <c r="L374" s="30">
        <f t="shared" ca="1" si="43"/>
        <v>26.16044752897826</v>
      </c>
      <c r="M374" s="30">
        <f t="shared" ca="1" si="43"/>
        <v>21.25536361729484</v>
      </c>
      <c r="N374" s="30">
        <f t="shared" ca="1" si="43"/>
        <v>22.89039158785598</v>
      </c>
      <c r="O374" s="30">
        <f t="shared" ca="1" si="43"/>
        <v>19.6203356467337</v>
      </c>
      <c r="P374" s="30">
        <f t="shared" ca="1" si="43"/>
        <v>8.1751398528057084</v>
      </c>
      <c r="R374" s="30">
        <f ca="1">IF(J374=0,0,Agents($N$4,$N$5,J374,$N$3)/(1-$P$1))</f>
        <v>3.333333333333333</v>
      </c>
      <c r="S374" s="30">
        <f ca="1">IF(K374=0,0,Agents($N$4,$N$5,K374,$N$3)/(1-$P$1))</f>
        <v>16.666666666666668</v>
      </c>
      <c r="T374" s="30">
        <f ca="1">IF(L374=0,0,Agents($N$4,$N$5,L374,$N$3)/(1-$P$1))</f>
        <v>15.555555555555555</v>
      </c>
      <c r="U374" s="30">
        <f ca="1">IF(M374=0,0,Agents($N$4,$N$5,M374,$N$3)/(1-$P$1))</f>
        <v>13.333333333333332</v>
      </c>
      <c r="V374" s="30">
        <f ca="1">IF(N374=0,0,Agents($N$4,$N$5,N374,$N$3)/(1-$P$1))</f>
        <v>14.444444444444445</v>
      </c>
      <c r="W374" s="30">
        <f ca="1">IF(O374=0,0,Agents($N$4,$N$5,O374,$N$3)/(1-$P$1))</f>
        <v>12.222222222222221</v>
      </c>
      <c r="X374" s="30">
        <f ca="1">IF(P374=0,0,Agents($N$4,$N$5,P374,$N$3)/(1-$P$1))</f>
        <v>6.6666666666666661</v>
      </c>
    </row>
    <row r="375" spans="1:24" x14ac:dyDescent="0.25">
      <c r="A375" s="7">
        <v>0.79166666666666663</v>
      </c>
      <c r="B375" s="56">
        <v>1.4492753623188406E-2</v>
      </c>
      <c r="C375" s="57">
        <v>7.9392474974111157E-3</v>
      </c>
      <c r="D375" s="57">
        <v>5.6971514242878558E-3</v>
      </c>
      <c r="E375" s="57">
        <v>7.9549221080543586E-3</v>
      </c>
      <c r="F375" s="57">
        <v>8.2559339525283791E-3</v>
      </c>
      <c r="G375" s="57">
        <v>6.3268892794376098E-3</v>
      </c>
      <c r="H375" s="58">
        <v>8.6206896551724137E-3</v>
      </c>
      <c r="J375" s="24">
        <f t="shared" ca="1" si="43"/>
        <v>2.4525419558417121</v>
      </c>
      <c r="K375" s="24">
        <f t="shared" ca="1" si="43"/>
        <v>18.802821661453127</v>
      </c>
      <c r="L375" s="24">
        <f t="shared" ca="1" si="43"/>
        <v>15.532765720330842</v>
      </c>
      <c r="M375" s="24">
        <f t="shared" ca="1" si="43"/>
        <v>19.620335646733697</v>
      </c>
      <c r="N375" s="24">
        <f t="shared" ca="1" si="43"/>
        <v>19.620335646733697</v>
      </c>
      <c r="O375" s="24">
        <f t="shared" ca="1" si="43"/>
        <v>14.715251735050273</v>
      </c>
      <c r="P375" s="24">
        <f t="shared" ca="1" si="43"/>
        <v>4.9050839116834242</v>
      </c>
      <c r="R375" s="24">
        <f ca="1">IF(J375=0,0,Agents($N$4,$N$5,J375,$N$3)/(1-$P$1))</f>
        <v>3.333333333333333</v>
      </c>
      <c r="S375" s="24">
        <f ca="1">IF(K375=0,0,Agents($N$4,$N$5,K375,$N$3)/(1-$P$1))</f>
        <v>12.222222222222221</v>
      </c>
      <c r="T375" s="24">
        <f ca="1">IF(L375=0,0,Agents($N$4,$N$5,L375,$N$3)/(1-$P$1))</f>
        <v>10</v>
      </c>
      <c r="U375" s="24">
        <f ca="1">IF(M375=0,0,Agents($N$4,$N$5,M375,$N$3)/(1-$P$1))</f>
        <v>12.222222222222221</v>
      </c>
      <c r="V375" s="24">
        <f ca="1">IF(N375=0,0,Agents($N$4,$N$5,N375,$N$3)/(1-$P$1))</f>
        <v>12.222222222222221</v>
      </c>
      <c r="W375" s="24">
        <f ca="1">IF(O375=0,0,Agents($N$4,$N$5,O375,$N$3)/(1-$P$1))</f>
        <v>10</v>
      </c>
      <c r="X375" s="24">
        <f ca="1">IF(P375=0,0,Agents($N$4,$N$5,P375,$N$3)/(1-$P$1))</f>
        <v>4.4444444444444446</v>
      </c>
    </row>
    <row r="376" spans="1:24" x14ac:dyDescent="0.25">
      <c r="A376" s="9">
        <v>0.8125</v>
      </c>
      <c r="B376" s="59">
        <v>2.4154589371980676E-2</v>
      </c>
      <c r="C376" s="60">
        <v>5.5229547808077319E-3</v>
      </c>
      <c r="D376" s="60">
        <v>5.0974512743628183E-3</v>
      </c>
      <c r="E376" s="60">
        <v>5.3032814053695721E-3</v>
      </c>
      <c r="F376" s="60">
        <v>7.2239422084623322E-3</v>
      </c>
      <c r="G376" s="60">
        <v>4.2179261862917402E-3</v>
      </c>
      <c r="H376" s="61">
        <v>8.6206896551724137E-3</v>
      </c>
      <c r="J376" s="30">
        <f t="shared" ca="1" si="43"/>
        <v>4.0875699264028533</v>
      </c>
      <c r="K376" s="30">
        <f t="shared" ca="1" si="43"/>
        <v>13.08022376448913</v>
      </c>
      <c r="L376" s="30">
        <f t="shared" ca="1" si="43"/>
        <v>13.8977377497697</v>
      </c>
      <c r="M376" s="30">
        <f t="shared" ca="1" si="43"/>
        <v>13.080223764489132</v>
      </c>
      <c r="N376" s="30">
        <f t="shared" ca="1" si="43"/>
        <v>17.167793690891983</v>
      </c>
      <c r="O376" s="30">
        <f t="shared" ca="1" si="43"/>
        <v>9.8101678233668501</v>
      </c>
      <c r="P376" s="30">
        <f t="shared" ca="1" si="43"/>
        <v>4.9050839116834242</v>
      </c>
      <c r="R376" s="30">
        <f ca="1">IF(J376=0,0,Agents($N$4,$N$5,J376,$N$3)/(1-$P$1))</f>
        <v>4.4444444444444446</v>
      </c>
      <c r="S376" s="30">
        <f ca="1">IF(K376=0,0,Agents($N$4,$N$5,K376,$N$3)/(1-$P$1))</f>
        <v>8.8888888888888893</v>
      </c>
      <c r="T376" s="30">
        <f ca="1">IF(L376=0,0,Agents($N$4,$N$5,L376,$N$3)/(1-$P$1))</f>
        <v>10</v>
      </c>
      <c r="U376" s="30">
        <f ca="1">IF(M376=0,0,Agents($N$4,$N$5,M376,$N$3)/(1-$P$1))</f>
        <v>8.8888888888888893</v>
      </c>
      <c r="V376" s="30">
        <f ca="1">IF(N376=0,0,Agents($N$4,$N$5,N376,$N$3)/(1-$P$1))</f>
        <v>11.111111111111111</v>
      </c>
      <c r="W376" s="30">
        <f ca="1">IF(O376=0,0,Agents($N$4,$N$5,O376,$N$3)/(1-$P$1))</f>
        <v>7.7777777777777777</v>
      </c>
      <c r="X376" s="30">
        <f ca="1">IF(P376=0,0,Agents($N$4,$N$5,P376,$N$3)/(1-$P$1))</f>
        <v>4.4444444444444446</v>
      </c>
    </row>
    <row r="377" spans="1:24" x14ac:dyDescent="0.25">
      <c r="A377" s="7">
        <v>0.83333333333333304</v>
      </c>
      <c r="B377" s="62">
        <v>9.6618357487922701E-3</v>
      </c>
      <c r="C377" s="63">
        <v>2.0711080428028996E-3</v>
      </c>
      <c r="D377" s="63">
        <v>2.098950524737631E-3</v>
      </c>
      <c r="E377" s="63">
        <v>2.651640702684786E-3</v>
      </c>
      <c r="F377" s="63">
        <v>2.7519779841761265E-3</v>
      </c>
      <c r="G377" s="63">
        <v>1.7574692442882249E-3</v>
      </c>
      <c r="H377" s="64">
        <v>4.3103448275862068E-3</v>
      </c>
      <c r="J377" s="30">
        <f t="shared" ref="J377:P378" ca="1" si="44">B377*J$379</f>
        <v>1.6350279705611412</v>
      </c>
      <c r="K377" s="30">
        <f t="shared" ca="1" si="44"/>
        <v>4.9050839116834242</v>
      </c>
      <c r="L377" s="30">
        <f t="shared" ca="1" si="44"/>
        <v>5.7225978969639941</v>
      </c>
      <c r="M377" s="30">
        <f t="shared" ca="1" si="44"/>
        <v>6.5401118822445659</v>
      </c>
      <c r="N377" s="30">
        <f t="shared" ca="1" si="44"/>
        <v>6.5401118822445659</v>
      </c>
      <c r="O377" s="30">
        <f t="shared" ca="1" si="44"/>
        <v>4.0875699264028533</v>
      </c>
      <c r="P377" s="30">
        <f t="shared" ca="1" si="44"/>
        <v>2.4525419558417121</v>
      </c>
      <c r="R377" s="30">
        <f ca="1">IF(J377=0,0,Agents($N$4,$N$5,J377,$N$3)/(1-$P$1))</f>
        <v>2.2222222222222223</v>
      </c>
      <c r="S377" s="30">
        <f ca="1">IF(K377=0,0,Agents($N$4,$N$5,K377,$N$3)/(1-$P$1))</f>
        <v>4.4444444444444446</v>
      </c>
      <c r="T377" s="30">
        <f ca="1">IF(L377=0,0,Agents($N$4,$N$5,L377,$N$3)/(1-$P$1))</f>
        <v>5.5555555555555554</v>
      </c>
      <c r="U377" s="30">
        <f ca="1">IF(M377=0,0,Agents($N$4,$N$5,M377,$N$3)/(1-$P$1))</f>
        <v>5.5555555555555554</v>
      </c>
      <c r="V377" s="30">
        <f ca="1">IF(N377=0,0,Agents($N$4,$N$5,N377,$N$3)/(1-$P$1))</f>
        <v>5.5555555555555554</v>
      </c>
      <c r="W377" s="30">
        <f ca="1">IF(O377=0,0,Agents($N$4,$N$5,O377,$N$3)/(1-$P$1))</f>
        <v>4.4444444444444446</v>
      </c>
      <c r="X377" s="30">
        <f ca="1">IF(P377=0,0,Agents($N$4,$N$5,P377,$N$3)/(1-$P$1))</f>
        <v>3.333333333333333</v>
      </c>
    </row>
    <row r="378" spans="1:24" x14ac:dyDescent="0.25">
      <c r="A378" s="9">
        <v>0.85416666666666696</v>
      </c>
      <c r="B378" s="62">
        <v>1.4492753623188406E-2</v>
      </c>
      <c r="C378" s="63">
        <v>1.380738695201933E-3</v>
      </c>
      <c r="D378" s="63">
        <v>1.1994002998500749E-3</v>
      </c>
      <c r="E378" s="63">
        <v>1.325820351342393E-3</v>
      </c>
      <c r="F378" s="63">
        <v>1.7199862401100791E-3</v>
      </c>
      <c r="G378" s="63">
        <v>1.4059753954305801E-3</v>
      </c>
      <c r="H378" s="64">
        <v>1.4367816091954023E-3</v>
      </c>
      <c r="J378" s="30">
        <f t="shared" ca="1" si="44"/>
        <v>2.4525419558417121</v>
      </c>
      <c r="K378" s="30">
        <f t="shared" ca="1" si="44"/>
        <v>3.2700559411222825</v>
      </c>
      <c r="L378" s="30">
        <f t="shared" ca="1" si="44"/>
        <v>3.2700559411222825</v>
      </c>
      <c r="M378" s="30">
        <f t="shared" ca="1" si="44"/>
        <v>3.2700559411222829</v>
      </c>
      <c r="N378" s="30">
        <f t="shared" ca="1" si="44"/>
        <v>4.0875699264028533</v>
      </c>
      <c r="O378" s="30">
        <f t="shared" ca="1" si="44"/>
        <v>3.2700559411222834</v>
      </c>
      <c r="P378" s="30">
        <f t="shared" ca="1" si="44"/>
        <v>0.81751398528057073</v>
      </c>
      <c r="R378" s="30">
        <f ca="1">IF(J378=0,0,Agents($N$4,$N$5,J378,$N$3)/(1-$P$1))</f>
        <v>3.333333333333333</v>
      </c>
      <c r="S378" s="30">
        <f ca="1">IF(K378=0,0,Agents($N$4,$N$5,K378,$N$3)/(1-$P$1))</f>
        <v>3.333333333333333</v>
      </c>
      <c r="T378" s="30">
        <f ca="1">IF(L378=0,0,Agents($N$4,$N$5,L378,$N$3)/(1-$P$1))</f>
        <v>3.333333333333333</v>
      </c>
      <c r="U378" s="30">
        <f ca="1">IF(M378=0,0,Agents($N$4,$N$5,M378,$N$3)/(1-$P$1))</f>
        <v>3.333333333333333</v>
      </c>
      <c r="V378" s="30">
        <f ca="1">IF(N378=0,0,Agents($N$4,$N$5,N378,$N$3)/(1-$P$1))</f>
        <v>4.4444444444444446</v>
      </c>
      <c r="W378" s="30">
        <f ca="1">IF(O378=0,0,Agents($N$4,$N$5,O378,$N$3)/(1-$P$1))</f>
        <v>3.333333333333333</v>
      </c>
      <c r="X378" s="30">
        <f ca="1">IF(P378=0,0,Agents($N$4,$N$5,P378,$N$3)/(1-$P$1))</f>
        <v>2.2222222222222223</v>
      </c>
    </row>
    <row r="379" spans="1:24" x14ac:dyDescent="0.25">
      <c r="B379" s="65">
        <v>1.301559356136821E-2</v>
      </c>
      <c r="C379" s="66">
        <v>0.18215543259557343</v>
      </c>
      <c r="D379" s="66">
        <v>0.20969567404426559</v>
      </c>
      <c r="E379" s="66">
        <v>0.18970070422535212</v>
      </c>
      <c r="F379" s="66">
        <v>0.18278420523138833</v>
      </c>
      <c r="G379" s="66">
        <v>0.17888581488933603</v>
      </c>
      <c r="H379" s="67">
        <v>4.37625754527163E-2</v>
      </c>
      <c r="J379" s="27">
        <f t="shared" ref="J379:P379" ca="1" si="45">$N$2*B379/SUM($B$379:$H$379)</f>
        <v>169.22539495307814</v>
      </c>
      <c r="K379" s="27">
        <f t="shared" ca="1" si="45"/>
        <v>2368.3380153578132</v>
      </c>
      <c r="L379" s="27">
        <f t="shared" ca="1" si="45"/>
        <v>2726.4091409107032</v>
      </c>
      <c r="M379" s="27">
        <f t="shared" ca="1" si="45"/>
        <v>2466.439693591482</v>
      </c>
      <c r="N379" s="27">
        <f t="shared" ca="1" si="45"/>
        <v>2376.5131552106191</v>
      </c>
      <c r="O379" s="27">
        <f t="shared" ca="1" si="45"/>
        <v>2325.8272881232238</v>
      </c>
      <c r="P379" s="27">
        <f t="shared" ca="1" si="45"/>
        <v>568.98973375527726</v>
      </c>
      <c r="R379" s="26">
        <f t="shared" ref="R379:X379" ca="1" si="46">(SUM(R353:R378)/2)/$C$6</f>
        <v>9.097222222222225</v>
      </c>
      <c r="S379" s="26">
        <f t="shared" ca="1" si="46"/>
        <v>75.694444444444443</v>
      </c>
      <c r="T379" s="26">
        <f t="shared" ca="1" si="46"/>
        <v>86.111111111111114</v>
      </c>
      <c r="U379" s="26">
        <f t="shared" ca="1" si="46"/>
        <v>78.402777777777771</v>
      </c>
      <c r="V379" s="26">
        <f t="shared" ca="1" si="46"/>
        <v>76.041666666666657</v>
      </c>
      <c r="W379" s="26">
        <f t="shared" ca="1" si="46"/>
        <v>74.374999999999972</v>
      </c>
      <c r="X379" s="26">
        <f t="shared" ca="1" si="46"/>
        <v>21.944444444444446</v>
      </c>
    </row>
    <row r="380" spans="1:24" x14ac:dyDescent="0.25">
      <c r="R380" s="32">
        <f ca="1">SUM(R379:X379)/5</f>
        <v>84.333333333333329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R32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F8" sqref="F8"/>
    </sheetView>
  </sheetViews>
  <sheetFormatPr defaultRowHeight="11.25" customHeight="1" x14ac:dyDescent="0.25"/>
  <cols>
    <col min="1" max="1" width="1.42578125" style="159" customWidth="1"/>
    <col min="2" max="2" width="18.7109375" style="159" customWidth="1"/>
    <col min="3" max="16384" width="9.140625" style="159"/>
  </cols>
  <sheetData>
    <row r="2" spans="2:18" ht="11.25" customHeight="1" x14ac:dyDescent="0.25">
      <c r="B2" s="157" t="s">
        <v>72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8" ht="11.25" customHeight="1" x14ac:dyDescent="0.25">
      <c r="B3" s="160" t="s">
        <v>22</v>
      </c>
      <c r="C3" s="161">
        <f ca="1">OFFSET(Membership!$N$66,COLUMN()-2,0)</f>
        <v>8.5298652392343632E-2</v>
      </c>
      <c r="D3" s="161">
        <f ca="1">OFFSET(Membership!$N$66,COLUMN()-2,0)</f>
        <v>7.0665413832699128E-2</v>
      </c>
      <c r="E3" s="161">
        <f ca="1">OFFSET(Membership!$N$66,COLUMN()-2,0)</f>
        <v>7.1806364881581167E-2</v>
      </c>
      <c r="F3" s="161">
        <f ca="1">OFFSET(Membership!$N$66,COLUMN()-2,0)</f>
        <v>7.4760534701783538E-2</v>
      </c>
      <c r="G3" s="161">
        <f ca="1">OFFSET(Membership!$N$66,COLUMN()-2,0)</f>
        <v>7.288631387665806E-2</v>
      </c>
      <c r="H3" s="161">
        <f ca="1">OFFSET(Membership!$N$66,COLUMN()-2,0)</f>
        <v>6.206122109994415E-2</v>
      </c>
      <c r="I3" s="161">
        <f ca="1">OFFSET(Membership!$N$66,COLUMN()-2,0)</f>
        <v>6.8564434935058052E-2</v>
      </c>
      <c r="J3" s="161">
        <f ca="1">OFFSET(Membership!$N$66,COLUMN()-2,0)</f>
        <v>7.1257436090484114E-2</v>
      </c>
      <c r="K3" s="161">
        <f ca="1">OFFSET(Membership!$N$66,COLUMN()-2,0)</f>
        <v>6.0080637811259184E-2</v>
      </c>
      <c r="L3" s="161">
        <f ca="1">OFFSET(Membership!$N$66,COLUMN()-2,0)</f>
        <v>6.7228362386158438E-2</v>
      </c>
      <c r="M3" s="161">
        <f ca="1">OFFSET(Membership!$N$66,COLUMN()-2,0)</f>
        <v>5.3048466818034726E-2</v>
      </c>
      <c r="N3" s="161">
        <f ca="1">OFFSET(Membership!$N$66,COLUMN()-2,0)</f>
        <v>6.5565865111653493E-2</v>
      </c>
    </row>
    <row r="4" spans="2:18" ht="11.25" customHeight="1" x14ac:dyDescent="0.25">
      <c r="B4" s="162" t="s">
        <v>23</v>
      </c>
      <c r="C4" s="163">
        <f ca="1">OFFSET(Membership!$M$66,COLUMN()-2,0)</f>
        <v>35553</v>
      </c>
      <c r="D4" s="163">
        <f ca="1">OFFSET(Membership!$M$66,COLUMN()-2,0)</f>
        <v>25254</v>
      </c>
      <c r="E4" s="163">
        <f ca="1">OFFSET(Membership!$M$66,COLUMN()-2,0)</f>
        <v>28387.084567496939</v>
      </c>
      <c r="F4" s="163">
        <f ca="1">OFFSET(Membership!$M$66,COLUMN()-2,0)</f>
        <v>29788.61540393078</v>
      </c>
      <c r="G4" s="163">
        <f ca="1">OFFSET(Membership!$M$66,COLUMN()-2,0)</f>
        <v>28575.476585754423</v>
      </c>
      <c r="H4" s="163">
        <f ca="1">OFFSET(Membership!$M$66,COLUMN()-2,0)</f>
        <v>24178.865556874942</v>
      </c>
      <c r="I4" s="163">
        <f ca="1">OFFSET(Membership!$M$66,COLUMN()-2,0)</f>
        <v>29209.477748858757</v>
      </c>
      <c r="J4" s="163">
        <f ca="1">OFFSET(Membership!$M$66,COLUMN()-2,0)</f>
        <v>30456.497046614266</v>
      </c>
      <c r="K4" s="163">
        <f ca="1">OFFSET(Membership!$M$66,COLUMN()-2,0)</f>
        <v>25748.458543582292</v>
      </c>
      <c r="L4" s="163">
        <f ca="1">OFFSET(Membership!$M$66,COLUMN()-2,0)</f>
        <v>28879.62377203401</v>
      </c>
      <c r="M4" s="163">
        <f ca="1">OFFSET(Membership!$M$66,COLUMN()-2,0)</f>
        <v>22890.678674316074</v>
      </c>
      <c r="N4" s="163">
        <f ca="1">OFFSET(Membership!$M$66,COLUMN()-2,0)</f>
        <v>28377.889908300305</v>
      </c>
    </row>
    <row r="5" spans="2:18" ht="11.25" customHeight="1" x14ac:dyDescent="0.25">
      <c r="B5" s="160" t="s">
        <v>24</v>
      </c>
      <c r="C5" s="164">
        <v>830</v>
      </c>
      <c r="D5" s="164">
        <v>790</v>
      </c>
      <c r="E5" s="164">
        <v>750</v>
      </c>
      <c r="F5" s="164">
        <v>770</v>
      </c>
      <c r="G5" s="164">
        <v>760</v>
      </c>
      <c r="H5" s="164">
        <v>760</v>
      </c>
      <c r="I5" s="164">
        <v>740</v>
      </c>
      <c r="J5" s="164">
        <v>740</v>
      </c>
      <c r="K5" s="164">
        <v>740</v>
      </c>
      <c r="L5" s="164">
        <v>760</v>
      </c>
      <c r="M5" s="164">
        <v>760</v>
      </c>
      <c r="N5" s="164">
        <v>760</v>
      </c>
    </row>
    <row r="6" spans="2:18" ht="11.25" customHeight="1" x14ac:dyDescent="0.25">
      <c r="B6" s="162" t="s">
        <v>25</v>
      </c>
      <c r="C6" s="165">
        <f>'Shrinkage Breakdown'!C21</f>
        <v>0.2</v>
      </c>
      <c r="D6" s="165">
        <f>'Shrinkage Breakdown'!D21</f>
        <v>0.2696360153256705</v>
      </c>
      <c r="E6" s="165">
        <f>'Shrinkage Breakdown'!E21</f>
        <v>0.3</v>
      </c>
      <c r="F6" s="165">
        <f>'Shrinkage Breakdown'!F21</f>
        <v>0.3</v>
      </c>
      <c r="G6" s="165">
        <f>'Shrinkage Breakdown'!G21</f>
        <v>0.2696360153256705</v>
      </c>
      <c r="H6" s="165">
        <f>'Shrinkage Breakdown'!H21</f>
        <v>0.2696360153256705</v>
      </c>
      <c r="I6" s="165">
        <f>'Shrinkage Breakdown'!I21</f>
        <v>0.2696360153256705</v>
      </c>
      <c r="J6" s="165">
        <f>'Shrinkage Breakdown'!J21</f>
        <v>0.2696360153256705</v>
      </c>
      <c r="K6" s="165">
        <f>'Shrinkage Breakdown'!K21</f>
        <v>0.2696360153256705</v>
      </c>
      <c r="L6" s="165">
        <f>'Shrinkage Breakdown'!L21</f>
        <v>0.3</v>
      </c>
      <c r="M6" s="165">
        <f>'Shrinkage Breakdown'!M21</f>
        <v>0.3</v>
      </c>
      <c r="N6" s="165">
        <f>'Shrinkage Breakdown'!N21</f>
        <v>0.32</v>
      </c>
    </row>
    <row r="7" spans="2:18" ht="11.25" customHeight="1" x14ac:dyDescent="0.25">
      <c r="B7" s="160" t="s">
        <v>64</v>
      </c>
      <c r="C7" s="164">
        <f ca="1">'MCDIL Provider'!$R$39</f>
        <v>67.328125</v>
      </c>
      <c r="D7" s="164">
        <f ca="1">'MCDIL Provider'!$R$70</f>
        <v>47.25</v>
      </c>
      <c r="E7" s="164">
        <f ca="1">'MCDIL Provider'!$R$101</f>
        <v>49.890625</v>
      </c>
      <c r="F7" s="164">
        <f ca="1">'MCDIL Provider'!$R$132</f>
        <v>47.4861111111111</v>
      </c>
      <c r="G7" s="164">
        <f ca="1">'MCDIL Provider'!$R$163</f>
        <v>45.180555555555557</v>
      </c>
      <c r="H7" s="164">
        <f ca="1">'MCDIL Provider'!$R$194</f>
        <v>38.93055555555555</v>
      </c>
      <c r="I7" s="164">
        <f ca="1">'MCDIL Provider'!$R$225</f>
        <v>44.972222222222221</v>
      </c>
      <c r="J7" s="164">
        <f ca="1">'MCDIL Provider'!$R$256</f>
        <v>46.624999999999986</v>
      </c>
      <c r="K7" s="164">
        <f ca="1">'MCDIL Provider'!$R$287</f>
        <v>40.124999999999986</v>
      </c>
      <c r="L7" s="164">
        <f ca="1">'MCDIL Provider'!$R$318</f>
        <v>45.583333333333329</v>
      </c>
      <c r="M7" s="164">
        <f ca="1">'MCDIL Provider'!$R$349</f>
        <v>37.124999999999993</v>
      </c>
      <c r="N7" s="164">
        <f ca="1">'MCDIL Provider'!$R$380</f>
        <v>44.944444444444443</v>
      </c>
    </row>
    <row r="8" spans="2:18" ht="11.25" customHeight="1" x14ac:dyDescent="0.25">
      <c r="B8" s="160" t="s">
        <v>65</v>
      </c>
      <c r="C8" s="164">
        <f ca="1">C7/(1-C6)</f>
        <v>84.16015625</v>
      </c>
      <c r="D8" s="164">
        <f t="shared" ref="D8:N8" ca="1" si="0">D7/(1-D6)</f>
        <v>64.693770491803278</v>
      </c>
      <c r="E8" s="164">
        <f t="shared" ca="1" si="0"/>
        <v>71.272321428571431</v>
      </c>
      <c r="F8" s="164">
        <f t="shared" ca="1" si="0"/>
        <v>67.837301587301582</v>
      </c>
      <c r="G8" s="164">
        <f t="shared" ca="1" si="0"/>
        <v>61.860327868852458</v>
      </c>
      <c r="H8" s="164">
        <f t="shared" ca="1" si="0"/>
        <v>53.302950819672127</v>
      </c>
      <c r="I8" s="164">
        <f t="shared" ca="1" si="0"/>
        <v>61.575081967213116</v>
      </c>
      <c r="J8" s="164">
        <f t="shared" ca="1" si="0"/>
        <v>63.838032786885229</v>
      </c>
      <c r="K8" s="164">
        <f t="shared" ca="1" si="0"/>
        <v>54.938360655737682</v>
      </c>
      <c r="L8" s="164">
        <f t="shared" ca="1" si="0"/>
        <v>65.11904761904762</v>
      </c>
      <c r="M8" s="164">
        <f t="shared" ca="1" si="0"/>
        <v>53.035714285714278</v>
      </c>
      <c r="N8" s="164">
        <f t="shared" ca="1" si="0"/>
        <v>66.094771241830074</v>
      </c>
    </row>
    <row r="9" spans="2:18" ht="11.25" customHeight="1" x14ac:dyDescent="0.25">
      <c r="B9" s="162" t="s">
        <v>26</v>
      </c>
      <c r="C9" s="166">
        <f t="shared" ref="C9:N9" si="1">SUM(C19:C19)</f>
        <v>0</v>
      </c>
      <c r="D9" s="166">
        <f t="shared" si="1"/>
        <v>0</v>
      </c>
      <c r="E9" s="166">
        <f t="shared" si="1"/>
        <v>0</v>
      </c>
      <c r="F9" s="166">
        <f t="shared" si="1"/>
        <v>0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0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8" ht="11.25" customHeight="1" x14ac:dyDescent="0.25">
      <c r="B10" s="160" t="s">
        <v>27</v>
      </c>
      <c r="C10" s="164">
        <f t="shared" ref="C10:N10" si="2">SUM(C17:C17)</f>
        <v>0</v>
      </c>
      <c r="D10" s="164">
        <f t="shared" si="2"/>
        <v>0</v>
      </c>
      <c r="E10" s="164">
        <f t="shared" si="2"/>
        <v>0</v>
      </c>
      <c r="F10" s="164">
        <f t="shared" si="2"/>
        <v>0</v>
      </c>
      <c r="G10" s="164">
        <f t="shared" si="2"/>
        <v>0</v>
      </c>
      <c r="H10" s="164">
        <f t="shared" si="2"/>
        <v>0</v>
      </c>
      <c r="I10" s="164">
        <f t="shared" si="2"/>
        <v>0</v>
      </c>
      <c r="J10" s="164">
        <f t="shared" si="2"/>
        <v>0</v>
      </c>
      <c r="K10" s="164">
        <f t="shared" si="2"/>
        <v>0</v>
      </c>
      <c r="L10" s="164">
        <f t="shared" si="2"/>
        <v>0</v>
      </c>
      <c r="M10" s="164">
        <f t="shared" si="2"/>
        <v>0</v>
      </c>
      <c r="N10" s="164">
        <f t="shared" si="2"/>
        <v>0</v>
      </c>
    </row>
    <row r="11" spans="2:18" ht="11.25" customHeight="1" x14ac:dyDescent="0.25">
      <c r="B11" s="162" t="s">
        <v>28</v>
      </c>
      <c r="C11" s="166">
        <f t="shared" ref="C11:N11" si="3">SUM(C25:C25)</f>
        <v>0</v>
      </c>
      <c r="D11" s="166">
        <f t="shared" si="3"/>
        <v>0</v>
      </c>
      <c r="E11" s="166">
        <f t="shared" si="3"/>
        <v>0</v>
      </c>
      <c r="F11" s="166">
        <f t="shared" si="3"/>
        <v>0</v>
      </c>
      <c r="G11" s="166">
        <f t="shared" si="3"/>
        <v>0</v>
      </c>
      <c r="H11" s="166">
        <f t="shared" si="3"/>
        <v>0</v>
      </c>
      <c r="I11" s="166">
        <f t="shared" si="3"/>
        <v>0</v>
      </c>
      <c r="J11" s="166">
        <f t="shared" si="3"/>
        <v>0</v>
      </c>
      <c r="K11" s="166">
        <f t="shared" si="3"/>
        <v>0</v>
      </c>
      <c r="L11" s="166">
        <f t="shared" si="3"/>
        <v>0</v>
      </c>
      <c r="M11" s="166">
        <f t="shared" si="3"/>
        <v>0</v>
      </c>
      <c r="N11" s="166">
        <f t="shared" si="3"/>
        <v>0</v>
      </c>
    </row>
    <row r="12" spans="2:18" ht="11.25" customHeight="1" x14ac:dyDescent="0.25">
      <c r="B12" s="160" t="s">
        <v>29</v>
      </c>
      <c r="C12" s="164">
        <f t="shared" ref="C12:N12" si="4">SUM(C23:C23)</f>
        <v>0</v>
      </c>
      <c r="D12" s="164">
        <f t="shared" si="4"/>
        <v>0</v>
      </c>
      <c r="E12" s="164">
        <f t="shared" si="4"/>
        <v>0</v>
      </c>
      <c r="F12" s="164">
        <f t="shared" si="4"/>
        <v>0</v>
      </c>
      <c r="G12" s="164">
        <f t="shared" si="4"/>
        <v>0</v>
      </c>
      <c r="H12" s="164">
        <f t="shared" si="4"/>
        <v>0</v>
      </c>
      <c r="I12" s="164">
        <f t="shared" si="4"/>
        <v>0</v>
      </c>
      <c r="J12" s="164">
        <f t="shared" si="4"/>
        <v>0</v>
      </c>
      <c r="K12" s="164">
        <f t="shared" si="4"/>
        <v>0</v>
      </c>
      <c r="L12" s="164">
        <f t="shared" si="4"/>
        <v>0</v>
      </c>
      <c r="M12" s="164">
        <f t="shared" si="4"/>
        <v>0</v>
      </c>
      <c r="N12" s="164">
        <f t="shared" si="4"/>
        <v>0</v>
      </c>
    </row>
    <row r="13" spans="2:18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8" ht="11.25" customHeight="1" x14ac:dyDescent="0.25">
      <c r="B14" s="160" t="s">
        <v>31</v>
      </c>
      <c r="C14" s="164">
        <f ca="1">C11-C8</f>
        <v>-84.16015625</v>
      </c>
      <c r="D14" s="164">
        <f t="shared" ref="D14:N14" ca="1" si="5">D11-D8</f>
        <v>-64.693770491803278</v>
      </c>
      <c r="E14" s="164">
        <f t="shared" ca="1" si="5"/>
        <v>-71.272321428571431</v>
      </c>
      <c r="F14" s="164">
        <f t="shared" ca="1" si="5"/>
        <v>-67.837301587301582</v>
      </c>
      <c r="G14" s="164">
        <f t="shared" ca="1" si="5"/>
        <v>-61.860327868852458</v>
      </c>
      <c r="H14" s="164">
        <f t="shared" ca="1" si="5"/>
        <v>-53.302950819672127</v>
      </c>
      <c r="I14" s="164">
        <f t="shared" ca="1" si="5"/>
        <v>-61.575081967213116</v>
      </c>
      <c r="J14" s="164">
        <f t="shared" ca="1" si="5"/>
        <v>-63.838032786885229</v>
      </c>
      <c r="K14" s="164">
        <f t="shared" ca="1" si="5"/>
        <v>-54.938360655737682</v>
      </c>
      <c r="L14" s="164">
        <f t="shared" ca="1" si="5"/>
        <v>-65.11904761904762</v>
      </c>
      <c r="M14" s="164">
        <f t="shared" ca="1" si="5"/>
        <v>-53.035714285714278</v>
      </c>
      <c r="N14" s="164">
        <f t="shared" ca="1" si="5"/>
        <v>-66.094771241830074</v>
      </c>
    </row>
    <row r="16" spans="2:18" ht="11.25" customHeight="1" x14ac:dyDescent="0.25">
      <c r="B16" s="167" t="s">
        <v>32</v>
      </c>
    </row>
    <row r="17" spans="2:14" ht="11.25" customHeight="1" x14ac:dyDescent="0.25">
      <c r="B17" s="160" t="s">
        <v>69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0</v>
      </c>
      <c r="E19" s="168">
        <v>0</v>
      </c>
      <c r="F19" s="168"/>
      <c r="G19" s="168">
        <v>0</v>
      </c>
      <c r="H19" s="168">
        <v>0</v>
      </c>
      <c r="I19" s="168">
        <v>0</v>
      </c>
      <c r="J19" s="168">
        <v>0</v>
      </c>
      <c r="K19" s="168">
        <v>0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f t="shared" ref="C23:N23" si="6">C$13*(C17+C19)</f>
        <v>0</v>
      </c>
      <c r="D23" s="168">
        <f t="shared" si="6"/>
        <v>0</v>
      </c>
      <c r="E23" s="168">
        <f t="shared" si="6"/>
        <v>0</v>
      </c>
      <c r="F23" s="168">
        <f t="shared" si="6"/>
        <v>0</v>
      </c>
      <c r="G23" s="168">
        <f t="shared" si="6"/>
        <v>0</v>
      </c>
      <c r="H23" s="168">
        <f t="shared" si="6"/>
        <v>0</v>
      </c>
      <c r="I23" s="168">
        <f t="shared" si="6"/>
        <v>0</v>
      </c>
      <c r="J23" s="168">
        <f t="shared" si="6"/>
        <v>0</v>
      </c>
      <c r="K23" s="168">
        <f t="shared" si="6"/>
        <v>0</v>
      </c>
      <c r="L23" s="168">
        <f t="shared" si="6"/>
        <v>0</v>
      </c>
      <c r="M23" s="168">
        <f t="shared" si="6"/>
        <v>0</v>
      </c>
      <c r="N23" s="168">
        <f t="shared" si="6"/>
        <v>0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>C17+C19-C21-C23</f>
        <v>0</v>
      </c>
      <c r="D25" s="168">
        <f t="shared" ref="D25:N25" si="7">D17+D19-D21-D23</f>
        <v>0</v>
      </c>
      <c r="E25" s="168">
        <f t="shared" si="7"/>
        <v>0</v>
      </c>
      <c r="F25" s="168">
        <f t="shared" si="7"/>
        <v>0</v>
      </c>
      <c r="G25" s="168">
        <f t="shared" si="7"/>
        <v>0</v>
      </c>
      <c r="H25" s="168">
        <f t="shared" si="7"/>
        <v>0</v>
      </c>
      <c r="I25" s="168">
        <f t="shared" si="7"/>
        <v>0</v>
      </c>
      <c r="J25" s="168">
        <f t="shared" si="7"/>
        <v>0</v>
      </c>
      <c r="K25" s="168">
        <f t="shared" si="7"/>
        <v>0</v>
      </c>
      <c r="L25" s="168">
        <f t="shared" si="7"/>
        <v>0</v>
      </c>
      <c r="M25" s="168">
        <f t="shared" si="7"/>
        <v>0</v>
      </c>
      <c r="N25" s="168">
        <f t="shared" si="7"/>
        <v>0</v>
      </c>
    </row>
    <row r="28" spans="2:14" ht="11.25" customHeight="1" x14ac:dyDescent="0.25">
      <c r="B28" s="157" t="s">
        <v>89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63786</v>
      </c>
      <c r="D29" s="173">
        <v>55907</v>
      </c>
      <c r="E29" s="173">
        <v>64292</v>
      </c>
      <c r="F29" s="173">
        <v>56398</v>
      </c>
      <c r="G29" s="173">
        <v>63996</v>
      </c>
      <c r="H29" s="173">
        <v>61393</v>
      </c>
      <c r="I29" s="173">
        <v>53857</v>
      </c>
      <c r="J29" s="173">
        <v>65124</v>
      </c>
      <c r="K29" s="173">
        <v>58434</v>
      </c>
      <c r="L29" s="173">
        <v>68861</v>
      </c>
      <c r="M29" s="173">
        <v>55423</v>
      </c>
      <c r="N29" s="173">
        <v>53877</v>
      </c>
    </row>
    <row r="30" spans="2:14" ht="11.25" customHeight="1" x14ac:dyDescent="0.25">
      <c r="B30" s="162" t="s">
        <v>4</v>
      </c>
      <c r="C30" s="163">
        <v>595.3149985266673</v>
      </c>
      <c r="D30" s="163">
        <v>614.76092135126521</v>
      </c>
      <c r="E30" s="163">
        <v>623.0696781711622</v>
      </c>
      <c r="F30" s="163">
        <v>609.96416599237079</v>
      </c>
      <c r="G30" s="163">
        <v>592.95047964739433</v>
      </c>
      <c r="H30" s="163">
        <v>644.84665058593384</v>
      </c>
      <c r="I30" s="163">
        <v>679.32743867655449</v>
      </c>
      <c r="J30" s="163">
        <v>627.73392496461349</v>
      </c>
      <c r="K30" s="163">
        <v>658.5702938282019</v>
      </c>
      <c r="L30" s="163">
        <v>640.1194916137099</v>
      </c>
      <c r="M30" s="163">
        <v>670.30547454686405</v>
      </c>
      <c r="N30" s="163">
        <v>659.6842194891201</v>
      </c>
    </row>
    <row r="31" spans="2:14" ht="11.25" customHeight="1" x14ac:dyDescent="0.25">
      <c r="B31" s="160" t="s">
        <v>49</v>
      </c>
      <c r="C31" s="173">
        <v>50331</v>
      </c>
      <c r="D31" s="173">
        <v>41843</v>
      </c>
      <c r="E31" s="173">
        <v>44017</v>
      </c>
      <c r="F31" s="173">
        <v>45030</v>
      </c>
      <c r="G31" s="173">
        <v>42216</v>
      </c>
      <c r="H31" s="173">
        <v>36105</v>
      </c>
      <c r="I31" s="173">
        <v>34875</v>
      </c>
      <c r="J31" s="173">
        <v>39579</v>
      </c>
      <c r="K31" s="173">
        <v>29607</v>
      </c>
      <c r="L31" s="173">
        <v>33848</v>
      </c>
      <c r="M31" s="173">
        <v>27602</v>
      </c>
      <c r="N31" s="173"/>
    </row>
    <row r="32" spans="2:14" ht="11.25" customHeight="1" x14ac:dyDescent="0.25">
      <c r="B32" s="162" t="s">
        <v>4</v>
      </c>
      <c r="C32" s="163">
        <v>656.42476547070441</v>
      </c>
      <c r="D32" s="163">
        <v>642.29248101885867</v>
      </c>
      <c r="E32" s="163">
        <v>686.60951095807548</v>
      </c>
      <c r="F32" s="163">
        <v>660.47914500288846</v>
      </c>
      <c r="G32" s="163">
        <v>693.68428899643152</v>
      </c>
      <c r="H32" s="163">
        <v>710.27094646461774</v>
      </c>
      <c r="I32" s="163">
        <v>802.07736432711658</v>
      </c>
      <c r="J32" s="163">
        <v>857.5876586107405</v>
      </c>
      <c r="K32" s="163">
        <v>929.01909711351834</v>
      </c>
      <c r="L32" s="163">
        <v>875.51302688845158</v>
      </c>
      <c r="M32" s="163">
        <v>787.32640666182806</v>
      </c>
      <c r="N32" s="163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N40"/>
  <sheetViews>
    <sheetView showGridLines="0" workbookViewId="0">
      <pane xSplit="2" ySplit="2" topLeftCell="C9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C33" sqref="C33:N33"/>
    </sheetView>
  </sheetViews>
  <sheetFormatPr defaultRowHeight="11.25" customHeight="1" x14ac:dyDescent="0.25"/>
  <cols>
    <col min="1" max="1" width="1.42578125" style="159" customWidth="1"/>
    <col min="2" max="2" width="18.28515625" style="159" customWidth="1"/>
    <col min="3" max="16384" width="9.140625" style="159"/>
  </cols>
  <sheetData>
    <row r="2" spans="2:14" ht="11.25" customHeight="1" x14ac:dyDescent="0.25">
      <c r="B2" s="157" t="s">
        <v>90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78" t="s">
        <v>77</v>
      </c>
      <c r="C3" s="179">
        <f ca="1">'TX Member'!C3</f>
        <v>0.15335211061526083</v>
      </c>
      <c r="D3" s="179">
        <f ca="1">'TX Member'!D3</f>
        <v>0.11695135554585577</v>
      </c>
      <c r="E3" s="179">
        <f ca="1">'TX Member'!E3</f>
        <v>0.11868200419866598</v>
      </c>
      <c r="F3" s="179">
        <f ca="1">'TX Member'!F3</f>
        <v>0.1273464569493292</v>
      </c>
      <c r="G3" s="179">
        <f ca="1">'TX Member'!G3</f>
        <v>0.12643722361084406</v>
      </c>
      <c r="H3" s="179">
        <f ca="1">'TX Member'!H3</f>
        <v>9.2585150698358251E-2</v>
      </c>
      <c r="I3" s="179">
        <f ca="1">'TX Member'!I3</f>
        <v>0.10545664825227311</v>
      </c>
      <c r="J3" s="179">
        <f ca="1">'TX Member'!J3</f>
        <v>0.11092835524426808</v>
      </c>
      <c r="K3" s="179">
        <f ca="1">'TX Member'!K3</f>
        <v>0.10115858704647415</v>
      </c>
      <c r="L3" s="179">
        <f ca="1">'TX Member'!L3</f>
        <v>0.11812442857764814</v>
      </c>
      <c r="M3" s="179">
        <f ca="1">'TX Member'!M3</f>
        <v>8.0791655813145777E-2</v>
      </c>
      <c r="N3" s="179">
        <f ca="1">'TX Member'!N3</f>
        <v>0.10620312974121116</v>
      </c>
    </row>
    <row r="4" spans="2:14" ht="11.25" customHeight="1" x14ac:dyDescent="0.25">
      <c r="B4" s="180" t="s">
        <v>79</v>
      </c>
      <c r="C4" s="181">
        <f ca="1">'TX Provider'!C3</f>
        <v>0.11188577559928793</v>
      </c>
      <c r="D4" s="181">
        <f ca="1">'TX Provider'!D3</f>
        <v>0.10570784228139093</v>
      </c>
      <c r="E4" s="181">
        <f ca="1">'TX Provider'!E3</f>
        <v>0.1018563152719832</v>
      </c>
      <c r="F4" s="181">
        <f ca="1">'TX Provider'!F3</f>
        <v>0.10510860362120621</v>
      </c>
      <c r="G4" s="181">
        <f ca="1">'TX Provider'!G3</f>
        <v>0.10676921104915721</v>
      </c>
      <c r="H4" s="181">
        <f ca="1">'TX Provider'!H3</f>
        <v>8.4743935309973026E-2</v>
      </c>
      <c r="I4" s="181">
        <f ca="1">'TX Provider'!I3</f>
        <v>8.1225438931062904E-2</v>
      </c>
      <c r="J4" s="181">
        <f ca="1">'TX Provider'!J3</f>
        <v>8.5626144381527977E-2</v>
      </c>
      <c r="K4" s="181">
        <f ca="1">'TX Provider'!K3</f>
        <v>7.8378849253016247E-2</v>
      </c>
      <c r="L4" s="181">
        <f ca="1">'TX Provider'!L3</f>
        <v>8.4105751229918577E-2</v>
      </c>
      <c r="M4" s="181">
        <f ca="1">'TX Provider'!M3</f>
        <v>6.8488755752366057E-2</v>
      </c>
      <c r="N4" s="181">
        <f ca="1">'TX Provider'!N3</f>
        <v>8.682647709046773E-2</v>
      </c>
    </row>
    <row r="5" spans="2:14" ht="11.25" customHeight="1" x14ac:dyDescent="0.25">
      <c r="B5" s="178" t="s">
        <v>78</v>
      </c>
      <c r="C5" s="182">
        <f ca="1">'TX Member'!C4</f>
        <v>5718</v>
      </c>
      <c r="D5" s="182">
        <f ca="1">'TX Member'!D4</f>
        <v>3939</v>
      </c>
      <c r="E5" s="182">
        <f ca="1">'TX Member'!E4</f>
        <v>4824.3522614732537</v>
      </c>
      <c r="F5" s="182">
        <f ca="1">'TX Member'!F4</f>
        <v>5174.2648308909738</v>
      </c>
      <c r="G5" s="182">
        <f ca="1">'TX Member'!G4</f>
        <v>4275.4114977888858</v>
      </c>
      <c r="H5" s="182">
        <f ca="1">'TX Member'!H4</f>
        <v>3759.3644930164178</v>
      </c>
      <c r="I5" s="182">
        <f ca="1">'TX Member'!I4</f>
        <v>4762.0004084796446</v>
      </c>
      <c r="J5" s="182">
        <f ca="1">'TX Member'!J4</f>
        <v>5000.2065409906281</v>
      </c>
      <c r="K5" s="182">
        <f ca="1">'TX Member'!K4</f>
        <v>4567.9171566705872</v>
      </c>
      <c r="L5" s="182">
        <f ca="1">'TX Member'!L4</f>
        <v>5336.3891854238327</v>
      </c>
      <c r="M5" s="182">
        <f ca="1">'TX Member'!M4</f>
        <v>3660.3467582703825</v>
      </c>
      <c r="N5" s="182">
        <f ca="1">'TX Member'!N4</f>
        <v>4823.3213403268455</v>
      </c>
    </row>
    <row r="6" spans="2:14" ht="11.25" customHeight="1" x14ac:dyDescent="0.25">
      <c r="B6" s="180" t="s">
        <v>81</v>
      </c>
      <c r="C6" s="183">
        <f ca="1">'TX Provider'!C4</f>
        <v>3946</v>
      </c>
      <c r="D6" s="183">
        <f ca="1">'TX Provider'!D4</f>
        <v>2564</v>
      </c>
      <c r="E6" s="183">
        <f ca="1">'TX Provider'!E4</f>
        <v>3588.3450217480267</v>
      </c>
      <c r="F6" s="183">
        <f ca="1">'TX Provider'!F4</f>
        <v>3701.2817548847206</v>
      </c>
      <c r="G6" s="183">
        <f ca="1">'TX Provider'!G4</f>
        <v>3177.1057885791192</v>
      </c>
      <c r="H6" s="183">
        <f ca="1">'TX Provider'!H4</f>
        <v>2676.3151698113197</v>
      </c>
      <c r="I6" s="183">
        <f ca="1">'TX Provider'!I4</f>
        <v>3667.8159203710766</v>
      </c>
      <c r="J6" s="183">
        <f ca="1">'TX Provider'!J4</f>
        <v>3859.6840841417552</v>
      </c>
      <c r="K6" s="183">
        <f ca="1">'TX Provider'!K4</f>
        <v>3539.2753168692016</v>
      </c>
      <c r="L6" s="183">
        <f ca="1">'TX Provider'!L4</f>
        <v>3799.5614175628016</v>
      </c>
      <c r="M6" s="183">
        <f ca="1">'TX Provider'!M4</f>
        <v>3102.9515681166968</v>
      </c>
      <c r="N6" s="183">
        <f ca="1">'TX Provider'!N4</f>
        <v>3943.3112835406823</v>
      </c>
    </row>
    <row r="7" spans="2:14" s="186" customFormat="1" ht="11.25" customHeight="1" x14ac:dyDescent="0.25">
      <c r="B7" s="184" t="s">
        <v>106</v>
      </c>
      <c r="C7" s="185">
        <f ca="1">SUM(C5:C6)</f>
        <v>9664</v>
      </c>
      <c r="D7" s="185">
        <f t="shared" ref="D7:N7" ca="1" si="0">SUM(D5:D6)</f>
        <v>6503</v>
      </c>
      <c r="E7" s="185">
        <f t="shared" ca="1" si="0"/>
        <v>8412.6972832212814</v>
      </c>
      <c r="F7" s="185">
        <f t="shared" ca="1" si="0"/>
        <v>8875.5465857756935</v>
      </c>
      <c r="G7" s="185">
        <f t="shared" ca="1" si="0"/>
        <v>7452.5172863680054</v>
      </c>
      <c r="H7" s="185">
        <f t="shared" ca="1" si="0"/>
        <v>6435.679662827737</v>
      </c>
      <c r="I7" s="185">
        <f t="shared" ca="1" si="0"/>
        <v>8429.8163288507203</v>
      </c>
      <c r="J7" s="185">
        <f t="shared" ca="1" si="0"/>
        <v>8859.8906251323824</v>
      </c>
      <c r="K7" s="185">
        <f t="shared" ca="1" si="0"/>
        <v>8107.1924735397888</v>
      </c>
      <c r="L7" s="185">
        <f t="shared" ca="1" si="0"/>
        <v>9135.9506029866352</v>
      </c>
      <c r="M7" s="185">
        <f t="shared" ca="1" si="0"/>
        <v>6763.2983263870792</v>
      </c>
      <c r="N7" s="185">
        <f t="shared" ca="1" si="0"/>
        <v>8766.6326238675283</v>
      </c>
    </row>
    <row r="8" spans="2:14" ht="11.25" customHeight="1" x14ac:dyDescent="0.25">
      <c r="B8" s="178" t="s">
        <v>91</v>
      </c>
      <c r="C8" s="187">
        <f>'TX Member'!C5</f>
        <v>580</v>
      </c>
      <c r="D8" s="187">
        <v>600</v>
      </c>
      <c r="E8" s="187">
        <f>'TX Member'!E5</f>
        <v>550</v>
      </c>
      <c r="F8" s="187">
        <f>'TX Member'!F5</f>
        <v>550</v>
      </c>
      <c r="G8" s="187">
        <f>'TX Member'!G5</f>
        <v>550</v>
      </c>
      <c r="H8" s="187">
        <f>'TX Member'!H5</f>
        <v>550</v>
      </c>
      <c r="I8" s="187">
        <f>'TX Member'!I5</f>
        <v>550</v>
      </c>
      <c r="J8" s="187">
        <f>'TX Member'!J5</f>
        <v>550</v>
      </c>
      <c r="K8" s="187">
        <f>'TX Member'!K5</f>
        <v>550</v>
      </c>
      <c r="L8" s="187">
        <f>'TX Member'!L5</f>
        <v>550</v>
      </c>
      <c r="M8" s="187">
        <f>'TX Member'!M5</f>
        <v>550</v>
      </c>
      <c r="N8" s="187">
        <f>'TX Member'!N5</f>
        <v>550</v>
      </c>
    </row>
    <row r="9" spans="2:14" ht="11.25" customHeight="1" x14ac:dyDescent="0.25">
      <c r="B9" s="180" t="s">
        <v>92</v>
      </c>
      <c r="C9" s="183">
        <f>'TX Provider'!C5</f>
        <v>580</v>
      </c>
      <c r="D9" s="183">
        <f>'TX Provider'!D5</f>
        <v>625</v>
      </c>
      <c r="E9" s="183">
        <f>'TX Provider'!E5</f>
        <v>625</v>
      </c>
      <c r="F9" s="183">
        <f>'TX Provider'!F5</f>
        <v>625</v>
      </c>
      <c r="G9" s="183">
        <f>'TX Provider'!G5</f>
        <v>615</v>
      </c>
      <c r="H9" s="183">
        <f>'TX Provider'!H5</f>
        <v>615</v>
      </c>
      <c r="I9" s="183">
        <f>'TX Provider'!I5</f>
        <v>600</v>
      </c>
      <c r="J9" s="183">
        <f>'TX Provider'!J5</f>
        <v>600</v>
      </c>
      <c r="K9" s="183">
        <f>'TX Provider'!K5</f>
        <v>600</v>
      </c>
      <c r="L9" s="183">
        <f>'TX Provider'!L5</f>
        <v>600</v>
      </c>
      <c r="M9" s="183">
        <f>'TX Provider'!M5</f>
        <v>600</v>
      </c>
      <c r="N9" s="183">
        <f>'TX Provider'!N5</f>
        <v>600</v>
      </c>
    </row>
    <row r="10" spans="2:14" ht="11.25" customHeight="1" x14ac:dyDescent="0.25">
      <c r="B10" s="178" t="s">
        <v>25</v>
      </c>
      <c r="C10" s="188">
        <f>'Shrinkage Breakdown'!C22</f>
        <v>0.2</v>
      </c>
      <c r="D10" s="188">
        <f>'Shrinkage Breakdown'!D22</f>
        <v>0.2696360153256705</v>
      </c>
      <c r="E10" s="188">
        <f>'Shrinkage Breakdown'!E22</f>
        <v>0.3</v>
      </c>
      <c r="F10" s="188">
        <f>'Shrinkage Breakdown'!F22</f>
        <v>0.3</v>
      </c>
      <c r="G10" s="188">
        <f>'Shrinkage Breakdown'!G22</f>
        <v>0.2696360153256705</v>
      </c>
      <c r="H10" s="188">
        <f>'Shrinkage Breakdown'!H22</f>
        <v>0.2696360153256705</v>
      </c>
      <c r="I10" s="188">
        <f>'Shrinkage Breakdown'!I22</f>
        <v>0.2696360153256705</v>
      </c>
      <c r="J10" s="188">
        <f>'Shrinkage Breakdown'!J22</f>
        <v>0.2696360153256705</v>
      </c>
      <c r="K10" s="188">
        <f>'Shrinkage Breakdown'!K22</f>
        <v>0.2696360153256705</v>
      </c>
      <c r="L10" s="188">
        <f>'Shrinkage Breakdown'!L22</f>
        <v>0.3</v>
      </c>
      <c r="M10" s="188">
        <f>'Shrinkage Breakdown'!M22</f>
        <v>0.3</v>
      </c>
      <c r="N10" s="188">
        <f>'Shrinkage Breakdown'!N22</f>
        <v>0.32</v>
      </c>
    </row>
    <row r="11" spans="2:14" ht="11.25" customHeight="1" x14ac:dyDescent="0.25">
      <c r="B11" s="178" t="s">
        <v>82</v>
      </c>
      <c r="C11" s="187">
        <f ca="1">'TX Member'!C7</f>
        <v>11.40625</v>
      </c>
      <c r="D11" s="187">
        <f ca="1">'TX Member'!D7</f>
        <v>9.3125</v>
      </c>
      <c r="E11" s="187">
        <f ca="1">'TX Member'!E7</f>
        <v>9.8125</v>
      </c>
      <c r="F11" s="187">
        <f ca="1">'TX Member'!F7</f>
        <v>9.6323529411764728</v>
      </c>
      <c r="G11" s="187">
        <f ca="1">'TX Member'!G7</f>
        <v>8.4264705882352988</v>
      </c>
      <c r="H11" s="187">
        <f ca="1">'TX Member'!H7</f>
        <v>7.8235294117647056</v>
      </c>
      <c r="I11" s="187">
        <f ca="1">'TX Member'!I7</f>
        <v>9.1617647058823533</v>
      </c>
      <c r="J11" s="187">
        <f ca="1">'TX Member'!J7</f>
        <v>9.4558823529411793</v>
      </c>
      <c r="K11" s="187">
        <f ca="1">'TX Member'!K7</f>
        <v>8.8823529411764728</v>
      </c>
      <c r="L11" s="187">
        <f ca="1">'TX Member'!L7</f>
        <v>9.8676470588235308</v>
      </c>
      <c r="M11" s="187">
        <f ca="1">'TX Member'!M7</f>
        <v>7.632352941176471</v>
      </c>
      <c r="N11" s="187">
        <f ca="1">'TX Member'!N7</f>
        <v>9.2352941176470615</v>
      </c>
    </row>
    <row r="12" spans="2:14" ht="11.25" customHeight="1" x14ac:dyDescent="0.25">
      <c r="B12" s="180" t="s">
        <v>83</v>
      </c>
      <c r="C12" s="189">
        <f ca="1">'TX Provider'!C8</f>
        <v>10.46875</v>
      </c>
      <c r="D12" s="189">
        <f ca="1">'TX Provider'!D8</f>
        <v>9.3489344262295084</v>
      </c>
      <c r="E12" s="189">
        <f ca="1">'TX Provider'!E8</f>
        <v>11.919642857142858</v>
      </c>
      <c r="F12" s="189">
        <f ca="1">'TX Provider'!F8</f>
        <v>11.386554621848742</v>
      </c>
      <c r="G12" s="189">
        <f ca="1">'TX Provider'!G8</f>
        <v>9.7453423336547722</v>
      </c>
      <c r="H12" s="189">
        <f ca="1">'TX Provider'!H8</f>
        <v>8.9802121504339407</v>
      </c>
      <c r="I12" s="189">
        <f ca="1">'TX Provider'!I8</f>
        <v>10.530607521697204</v>
      </c>
      <c r="J12" s="189">
        <f ca="1">'TX Provider'!J8</f>
        <v>10.913172613307619</v>
      </c>
      <c r="K12" s="189">
        <f ca="1">'TX Provider'!K8</f>
        <v>10.268852459016392</v>
      </c>
      <c r="L12" s="189">
        <f ca="1">'TX Provider'!L8</f>
        <v>11.260504201680677</v>
      </c>
      <c r="M12" s="189">
        <f ca="1">'TX Provider'!M8</f>
        <v>9.8739495798319297</v>
      </c>
      <c r="N12" s="189">
        <f ca="1">'TX Provider'!N8</f>
        <v>11.87283737024222</v>
      </c>
    </row>
    <row r="13" spans="2:14" ht="11.25" customHeight="1" x14ac:dyDescent="0.25">
      <c r="B13" s="190" t="s">
        <v>84</v>
      </c>
      <c r="C13" s="191">
        <f ca="1">SUM(C11:C12)</f>
        <v>21.875</v>
      </c>
      <c r="D13" s="191">
        <f t="shared" ref="D13:N13" ca="1" si="1">SUM(D11:D12)</f>
        <v>18.661434426229508</v>
      </c>
      <c r="E13" s="191">
        <f t="shared" ca="1" si="1"/>
        <v>21.732142857142858</v>
      </c>
      <c r="F13" s="191">
        <f t="shared" ca="1" si="1"/>
        <v>21.018907563025216</v>
      </c>
      <c r="G13" s="191">
        <f t="shared" ca="1" si="1"/>
        <v>18.171812921890073</v>
      </c>
      <c r="H13" s="191">
        <f t="shared" ca="1" si="1"/>
        <v>16.803741562198645</v>
      </c>
      <c r="I13" s="191">
        <f t="shared" ca="1" si="1"/>
        <v>19.692372227579558</v>
      </c>
      <c r="J13" s="191">
        <f t="shared" ca="1" si="1"/>
        <v>20.369054966248797</v>
      </c>
      <c r="K13" s="191">
        <f t="shared" ca="1" si="1"/>
        <v>19.151205400192865</v>
      </c>
      <c r="L13" s="191">
        <f t="shared" ca="1" si="1"/>
        <v>21.128151260504207</v>
      </c>
      <c r="M13" s="191">
        <f t="shared" ca="1" si="1"/>
        <v>17.506302521008401</v>
      </c>
      <c r="N13" s="191">
        <f t="shared" ca="1" si="1"/>
        <v>21.108131487889281</v>
      </c>
    </row>
    <row r="14" spans="2:14" ht="11.25" customHeight="1" x14ac:dyDescent="0.25">
      <c r="B14" s="178" t="s">
        <v>85</v>
      </c>
      <c r="C14" s="187">
        <f ca="1">'TX Member'!C8</f>
        <v>14.2578125</v>
      </c>
      <c r="D14" s="187">
        <f ca="1">'TX Member'!D8</f>
        <v>12.750491803278688</v>
      </c>
      <c r="E14" s="187">
        <f ca="1">'TX Member'!E8</f>
        <v>14.017857142857144</v>
      </c>
      <c r="F14" s="187">
        <f ca="1">'TX Member'!F8</f>
        <v>13.760504201680677</v>
      </c>
      <c r="G14" s="187">
        <f ca="1">'TX Member'!G8</f>
        <v>11.537357762777248</v>
      </c>
      <c r="H14" s="187">
        <f ca="1">'TX Member'!H8</f>
        <v>10.711822565091611</v>
      </c>
      <c r="I14" s="187">
        <f ca="1">'TX Member'!I8</f>
        <v>12.54410800385728</v>
      </c>
      <c r="J14" s="187">
        <f ca="1">'TX Member'!J8</f>
        <v>12.946808100289299</v>
      </c>
      <c r="K14" s="187">
        <f ca="1">'TX Member'!K8</f>
        <v>12.161542912246869</v>
      </c>
      <c r="L14" s="187">
        <f ca="1">'TX Member'!L8</f>
        <v>14.096638655462188</v>
      </c>
      <c r="M14" s="187">
        <f ca="1">'TX Member'!M8</f>
        <v>10.903361344537817</v>
      </c>
      <c r="N14" s="187">
        <f ca="1">'TX Member'!N8</f>
        <v>13.581314878892739</v>
      </c>
    </row>
    <row r="15" spans="2:14" ht="11.25" customHeight="1" x14ac:dyDescent="0.25">
      <c r="B15" s="180" t="s">
        <v>86</v>
      </c>
      <c r="C15" s="189">
        <f ca="1">'TX Provider'!C8</f>
        <v>10.46875</v>
      </c>
      <c r="D15" s="189">
        <f ca="1">'TX Provider'!D8</f>
        <v>9.3489344262295084</v>
      </c>
      <c r="E15" s="189">
        <f ca="1">'TX Provider'!E8</f>
        <v>11.919642857142858</v>
      </c>
      <c r="F15" s="189">
        <f ca="1">'TX Provider'!F8</f>
        <v>11.386554621848742</v>
      </c>
      <c r="G15" s="189">
        <f ca="1">'TX Provider'!G8</f>
        <v>9.7453423336547722</v>
      </c>
      <c r="H15" s="189">
        <f ca="1">'TX Provider'!H8</f>
        <v>8.9802121504339407</v>
      </c>
      <c r="I15" s="189">
        <f ca="1">'TX Provider'!I8</f>
        <v>10.530607521697204</v>
      </c>
      <c r="J15" s="189">
        <f ca="1">'TX Provider'!J8</f>
        <v>10.913172613307619</v>
      </c>
      <c r="K15" s="189">
        <f ca="1">'TX Provider'!K8</f>
        <v>10.268852459016392</v>
      </c>
      <c r="L15" s="189">
        <f ca="1">'TX Provider'!L8</f>
        <v>11.260504201680677</v>
      </c>
      <c r="M15" s="189">
        <f ca="1">'TX Provider'!M8</f>
        <v>9.8739495798319297</v>
      </c>
      <c r="N15" s="189">
        <f ca="1">'TX Provider'!N8</f>
        <v>11.87283737024222</v>
      </c>
    </row>
    <row r="16" spans="2:14" ht="11.25" customHeight="1" x14ac:dyDescent="0.25">
      <c r="B16" s="190" t="s">
        <v>87</v>
      </c>
      <c r="C16" s="191">
        <f ca="1">SUM(C14:C15)</f>
        <v>24.7265625</v>
      </c>
      <c r="D16" s="191">
        <f t="shared" ref="D16:N16" ca="1" si="2">SUM(D14:D15)</f>
        <v>22.099426229508197</v>
      </c>
      <c r="E16" s="191">
        <f t="shared" ca="1" si="2"/>
        <v>25.9375</v>
      </c>
      <c r="F16" s="191">
        <f t="shared" ca="1" si="2"/>
        <v>25.14705882352942</v>
      </c>
      <c r="G16" s="191">
        <f t="shared" ca="1" si="2"/>
        <v>21.28270009643202</v>
      </c>
      <c r="H16" s="191">
        <f t="shared" ca="1" si="2"/>
        <v>19.692034715525551</v>
      </c>
      <c r="I16" s="191">
        <f t="shared" ca="1" si="2"/>
        <v>23.074715525554485</v>
      </c>
      <c r="J16" s="191">
        <f t="shared" ca="1" si="2"/>
        <v>23.859980713596919</v>
      </c>
      <c r="K16" s="191">
        <f t="shared" ca="1" si="2"/>
        <v>22.430395371263259</v>
      </c>
      <c r="L16" s="191">
        <f t="shared" ca="1" si="2"/>
        <v>25.357142857142865</v>
      </c>
      <c r="M16" s="191">
        <f t="shared" ca="1" si="2"/>
        <v>20.777310924369747</v>
      </c>
      <c r="N16" s="191">
        <f t="shared" ca="1" si="2"/>
        <v>25.454152249134957</v>
      </c>
    </row>
    <row r="17" spans="2:14" ht="11.25" customHeight="1" x14ac:dyDescent="0.25">
      <c r="B17" s="178" t="s">
        <v>26</v>
      </c>
      <c r="C17" s="187">
        <f>'TX Provider'!C9+'TX Member'!C9</f>
        <v>0</v>
      </c>
      <c r="D17" s="187">
        <f>'TX Provider'!D9+'TX Member'!D9</f>
        <v>6</v>
      </c>
      <c r="E17" s="187">
        <f>'TX Provider'!E9+'TX Member'!E9</f>
        <v>0</v>
      </c>
      <c r="F17" s="187">
        <f>'TX Provider'!F9+'TX Member'!F9</f>
        <v>0</v>
      </c>
      <c r="G17" s="187">
        <f>'TX Provider'!G9+'TX Member'!G9</f>
        <v>0</v>
      </c>
      <c r="H17" s="187">
        <f>'TX Provider'!H9+'TX Member'!H9</f>
        <v>0</v>
      </c>
      <c r="I17" s="187">
        <f>'TX Provider'!I9+'TX Member'!I9</f>
        <v>0</v>
      </c>
      <c r="J17" s="187">
        <f>'TX Provider'!J9+'TX Member'!J9</f>
        <v>0</v>
      </c>
      <c r="K17" s="187">
        <f>'TX Provider'!K9+'TX Member'!K9</f>
        <v>0</v>
      </c>
      <c r="L17" s="187">
        <f>'TX Provider'!L9+'TX Member'!L9</f>
        <v>0</v>
      </c>
      <c r="M17" s="187">
        <f>'TX Provider'!M9+'TX Member'!M9</f>
        <v>0</v>
      </c>
      <c r="N17" s="187">
        <f>'TX Provider'!N9+'TX Member'!N9</f>
        <v>0</v>
      </c>
    </row>
    <row r="18" spans="2:14" ht="11.25" customHeight="1" x14ac:dyDescent="0.25">
      <c r="B18" s="178" t="s">
        <v>27</v>
      </c>
      <c r="C18" s="187">
        <f>'TX Member'!C17+'TX Provider'!C17</f>
        <v>25</v>
      </c>
      <c r="D18" s="187">
        <f>'TX Member'!D17+'TX Provider'!D17</f>
        <v>21</v>
      </c>
      <c r="E18" s="187">
        <f>'TX Member'!E17+'TX Provider'!E17</f>
        <v>25</v>
      </c>
      <c r="F18" s="187">
        <f>'TX Member'!F17+'TX Provider'!F17</f>
        <v>23.25</v>
      </c>
      <c r="G18" s="187">
        <f>'TX Member'!G17+'TX Provider'!G17</f>
        <v>21.855</v>
      </c>
      <c r="H18" s="187">
        <f>'TX Member'!H17+'TX Provider'!H17</f>
        <v>20.543700000000001</v>
      </c>
      <c r="I18" s="187">
        <f>'TX Member'!I17+'TX Provider'!I17</f>
        <v>19.311078000000002</v>
      </c>
      <c r="J18" s="187">
        <f>'TX Member'!J17+'TX Provider'!J17</f>
        <v>18.345524100000002</v>
      </c>
      <c r="K18" s="187">
        <f>'TX Member'!K17+'TX Provider'!K17</f>
        <v>17.428247895000002</v>
      </c>
      <c r="L18" s="187">
        <f>'TX Member'!L17+'TX Provider'!L17</f>
        <v>16.556835500250003</v>
      </c>
      <c r="M18" s="187">
        <f>'TX Member'!M17+'TX Provider'!M17</f>
        <v>16.060130435242503</v>
      </c>
      <c r="N18" s="187">
        <f>'TX Member'!N17+'TX Provider'!N17</f>
        <v>15.578326522185227</v>
      </c>
    </row>
    <row r="19" spans="2:14" ht="11.25" customHeight="1" x14ac:dyDescent="0.25">
      <c r="B19" s="178" t="s">
        <v>28</v>
      </c>
      <c r="C19" s="187">
        <f>'TX Member'!C25+'TX Provider'!C25</f>
        <v>21</v>
      </c>
      <c r="D19" s="187">
        <f>'TX Member'!D25+'TX Provider'!D25</f>
        <v>25</v>
      </c>
      <c r="E19" s="187">
        <f>'TX Member'!E25+'TX Provider'!E25</f>
        <v>23.25</v>
      </c>
      <c r="F19" s="187">
        <f>'TX Member'!F25+'TX Provider'!F25</f>
        <v>21.855</v>
      </c>
      <c r="G19" s="187">
        <f>'TX Member'!G25+'TX Provider'!G25</f>
        <v>20.543700000000001</v>
      </c>
      <c r="H19" s="187">
        <f>'TX Member'!H25+'TX Provider'!H25</f>
        <v>19.311078000000002</v>
      </c>
      <c r="I19" s="187">
        <f>'TX Member'!I25+'TX Provider'!I25</f>
        <v>18.345524100000002</v>
      </c>
      <c r="J19" s="187">
        <f>'TX Member'!J25+'TX Provider'!J25</f>
        <v>17.428247895000002</v>
      </c>
      <c r="K19" s="187">
        <f>'TX Member'!K25+'TX Provider'!K25</f>
        <v>16.556835500250003</v>
      </c>
      <c r="L19" s="187">
        <f>'TX Member'!L25+'TX Provider'!L25</f>
        <v>16.060130435242503</v>
      </c>
      <c r="M19" s="187">
        <f>'TX Member'!M25+'TX Provider'!M25</f>
        <v>15.578326522185227</v>
      </c>
      <c r="N19" s="187">
        <f>'TX Member'!N25+'TX Provider'!N25</f>
        <v>15.11097672651967</v>
      </c>
    </row>
    <row r="20" spans="2:14" ht="11.25" customHeight="1" x14ac:dyDescent="0.25">
      <c r="B20" s="178" t="s">
        <v>29</v>
      </c>
      <c r="C20" s="187">
        <f>'TX Provider'!C12+'TX Member'!C12</f>
        <v>4</v>
      </c>
      <c r="D20" s="187">
        <f>'TX Provider'!D12+'TX Member'!D12</f>
        <v>2</v>
      </c>
      <c r="E20" s="187">
        <f>'TX Provider'!E12+'TX Member'!E12</f>
        <v>1.7500000000000002</v>
      </c>
      <c r="F20" s="187">
        <f>'TX Provider'!F12+'TX Member'!F12</f>
        <v>1.395</v>
      </c>
      <c r="G20" s="187">
        <f>'TX Provider'!G12+'TX Member'!G12</f>
        <v>1.3112999999999999</v>
      </c>
      <c r="H20" s="187">
        <f>'TX Provider'!H12+'TX Member'!H12</f>
        <v>1.2326220000000001</v>
      </c>
      <c r="I20" s="187">
        <f>'TX Provider'!I12+'TX Member'!I12</f>
        <v>0.96555390000000019</v>
      </c>
      <c r="J20" s="187">
        <f>'TX Provider'!J12+'TX Member'!J12</f>
        <v>0.91727620500000018</v>
      </c>
      <c r="K20" s="187">
        <f>'TX Provider'!K12+'TX Member'!K12</f>
        <v>0.8714123947500001</v>
      </c>
      <c r="L20" s="187">
        <f>'TX Provider'!L12+'TX Member'!L12</f>
        <v>0.49670506500750006</v>
      </c>
      <c r="M20" s="187">
        <f>'TX Provider'!M12+'TX Member'!M12</f>
        <v>0.48180391305727505</v>
      </c>
      <c r="N20" s="187">
        <f>'TX Provider'!N12+'TX Member'!N12</f>
        <v>0.46734979566555679</v>
      </c>
    </row>
    <row r="21" spans="2:14" ht="11.25" customHeight="1" x14ac:dyDescent="0.25">
      <c r="B21" s="178" t="s">
        <v>30</v>
      </c>
      <c r="C21" s="188">
        <v>7.0000000000000007E-2</v>
      </c>
      <c r="D21" s="188">
        <v>7.0000000000000007E-2</v>
      </c>
      <c r="E21" s="188">
        <v>7.0000000000000007E-2</v>
      </c>
      <c r="F21" s="188">
        <v>0.06</v>
      </c>
      <c r="G21" s="188">
        <v>0.06</v>
      </c>
      <c r="H21" s="188">
        <v>0.06</v>
      </c>
      <c r="I21" s="188">
        <v>0.05</v>
      </c>
      <c r="J21" s="188">
        <v>0.05</v>
      </c>
      <c r="K21" s="188">
        <v>0.05</v>
      </c>
      <c r="L21" s="188">
        <v>0.03</v>
      </c>
      <c r="M21" s="188">
        <v>0.03</v>
      </c>
      <c r="N21" s="188">
        <v>0.03</v>
      </c>
    </row>
    <row r="22" spans="2:14" ht="11.25" customHeight="1" x14ac:dyDescent="0.25">
      <c r="B22" s="178" t="s">
        <v>31</v>
      </c>
      <c r="C22" s="187">
        <f t="shared" ref="C22:N22" ca="1" si="3">C19-C16</f>
        <v>-3.7265625</v>
      </c>
      <c r="D22" s="187">
        <f t="shared" ca="1" si="3"/>
        <v>2.9005737704918033</v>
      </c>
      <c r="E22" s="187">
        <f t="shared" ca="1" si="3"/>
        <v>-2.6875</v>
      </c>
      <c r="F22" s="187">
        <f t="shared" ca="1" si="3"/>
        <v>-3.2920588235294197</v>
      </c>
      <c r="G22" s="187">
        <f t="shared" ca="1" si="3"/>
        <v>-0.73900009643201869</v>
      </c>
      <c r="H22" s="187">
        <f t="shared" ca="1" si="3"/>
        <v>-0.38095671552554933</v>
      </c>
      <c r="I22" s="187">
        <f t="shared" ca="1" si="3"/>
        <v>-4.7291914255544825</v>
      </c>
      <c r="J22" s="187">
        <f t="shared" ca="1" si="3"/>
        <v>-6.4317328185969167</v>
      </c>
      <c r="K22" s="187">
        <f t="shared" ca="1" si="3"/>
        <v>-5.8735598710132564</v>
      </c>
      <c r="L22" s="187">
        <f t="shared" ca="1" si="3"/>
        <v>-9.2970124219003623</v>
      </c>
      <c r="M22" s="187">
        <f t="shared" ca="1" si="3"/>
        <v>-5.1989844021845197</v>
      </c>
      <c r="N22" s="187">
        <f t="shared" ca="1" si="3"/>
        <v>-10.343175522615287</v>
      </c>
    </row>
    <row r="24" spans="2:14" ht="11.25" customHeight="1" x14ac:dyDescent="0.25">
      <c r="B24" s="167" t="s">
        <v>32</v>
      </c>
    </row>
    <row r="25" spans="2:14" ht="11.25" customHeight="1" x14ac:dyDescent="0.25">
      <c r="B25" s="160" t="s">
        <v>68</v>
      </c>
      <c r="C25" s="168">
        <f>'TX Provider'!C17+'TX Member'!C17</f>
        <v>25</v>
      </c>
      <c r="D25" s="168">
        <f>'TX Provider'!D17+'TX Member'!D17</f>
        <v>21</v>
      </c>
      <c r="E25" s="168">
        <f>'TX Provider'!E17+'TX Member'!E17</f>
        <v>25</v>
      </c>
      <c r="F25" s="168">
        <f>'TX Provider'!F17+'TX Member'!F17</f>
        <v>23.25</v>
      </c>
      <c r="G25" s="168">
        <f>'TX Provider'!G17+'TX Member'!G17</f>
        <v>21.855</v>
      </c>
      <c r="H25" s="168">
        <f>'TX Provider'!H17+'TX Member'!H17</f>
        <v>20.543700000000001</v>
      </c>
      <c r="I25" s="168">
        <f>'TX Provider'!I17+'TX Member'!I17</f>
        <v>19.311078000000002</v>
      </c>
      <c r="J25" s="168">
        <f>'TX Provider'!J17+'TX Member'!J17</f>
        <v>18.345524100000002</v>
      </c>
      <c r="K25" s="168">
        <f>'TX Provider'!K17+'TX Member'!K17</f>
        <v>17.428247895000002</v>
      </c>
      <c r="L25" s="168">
        <f>'TX Provider'!L17+'TX Member'!L17</f>
        <v>16.556835500250003</v>
      </c>
      <c r="M25" s="168">
        <f>'TX Provider'!M17+'TX Member'!M17</f>
        <v>16.060130435242503</v>
      </c>
      <c r="N25" s="168">
        <f>'TX Provider'!N17+'TX Member'!N17</f>
        <v>15.578326522185227</v>
      </c>
    </row>
    <row r="26" spans="2:14" ht="11.25" customHeight="1" x14ac:dyDescent="0.25">
      <c r="B26" s="169" t="s">
        <v>19</v>
      </c>
    </row>
    <row r="27" spans="2:14" ht="11.25" customHeight="1" x14ac:dyDescent="0.25">
      <c r="B27" s="160"/>
      <c r="C27" s="168">
        <f>'TX Provider'!C19+'TX Member'!C19</f>
        <v>0</v>
      </c>
      <c r="D27" s="168">
        <f>'TX Provider'!D19+'TX Member'!D19</f>
        <v>6</v>
      </c>
      <c r="E27" s="168">
        <f>'TX Provider'!E19+'TX Member'!E19</f>
        <v>0</v>
      </c>
      <c r="F27" s="168">
        <f>'TX Provider'!F19+'TX Member'!F19</f>
        <v>0</v>
      </c>
      <c r="G27" s="168">
        <f>'TX Provider'!G19+'TX Member'!G19</f>
        <v>0</v>
      </c>
      <c r="H27" s="168">
        <f>'TX Provider'!H19+'TX Member'!H19</f>
        <v>0</v>
      </c>
      <c r="I27" s="168">
        <f>'TX Provider'!I19+'TX Member'!I19</f>
        <v>0</v>
      </c>
      <c r="J27" s="168">
        <f>'TX Provider'!J19+'TX Member'!J19</f>
        <v>0</v>
      </c>
      <c r="K27" s="168">
        <f>'TX Provider'!K19+'TX Member'!K19</f>
        <v>0</v>
      </c>
      <c r="L27" s="168">
        <f>'TX Provider'!L19+'TX Member'!L19</f>
        <v>0</v>
      </c>
      <c r="M27" s="168">
        <f>'TX Provider'!M19+'TX Member'!M19</f>
        <v>0</v>
      </c>
      <c r="N27" s="168">
        <f>'TX Provider'!N19+'TX Member'!N19</f>
        <v>0</v>
      </c>
    </row>
    <row r="28" spans="2:14" ht="11.25" customHeight="1" x14ac:dyDescent="0.25">
      <c r="B28" s="169" t="s">
        <v>179</v>
      </c>
    </row>
    <row r="29" spans="2:14" ht="11.25" customHeight="1" x14ac:dyDescent="0.25">
      <c r="B29" s="160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</row>
    <row r="30" spans="2:14" ht="11.25" customHeight="1" x14ac:dyDescent="0.25">
      <c r="B30" s="170" t="s">
        <v>29</v>
      </c>
    </row>
    <row r="31" spans="2:14" ht="11.25" customHeight="1" x14ac:dyDescent="0.25">
      <c r="B31" s="160" t="s">
        <v>68</v>
      </c>
      <c r="C31" s="168">
        <f t="shared" ref="C31:N31" si="4">C$21*(C25+C27)</f>
        <v>1.7500000000000002</v>
      </c>
      <c r="D31" s="168">
        <f t="shared" si="4"/>
        <v>1.8900000000000001</v>
      </c>
      <c r="E31" s="168">
        <f t="shared" si="4"/>
        <v>1.7500000000000002</v>
      </c>
      <c r="F31" s="168">
        <f t="shared" si="4"/>
        <v>1.395</v>
      </c>
      <c r="G31" s="168">
        <f t="shared" si="4"/>
        <v>1.3112999999999999</v>
      </c>
      <c r="H31" s="168">
        <f t="shared" si="4"/>
        <v>1.2326220000000001</v>
      </c>
      <c r="I31" s="168">
        <f t="shared" si="4"/>
        <v>0.96555390000000019</v>
      </c>
      <c r="J31" s="168">
        <f t="shared" si="4"/>
        <v>0.91727620500000018</v>
      </c>
      <c r="K31" s="168">
        <f t="shared" si="4"/>
        <v>0.8714123947500001</v>
      </c>
      <c r="L31" s="168">
        <f t="shared" si="4"/>
        <v>0.49670506500750006</v>
      </c>
      <c r="M31" s="168">
        <f t="shared" si="4"/>
        <v>0.48180391305727505</v>
      </c>
      <c r="N31" s="168">
        <f t="shared" si="4"/>
        <v>0.46734979566555679</v>
      </c>
    </row>
    <row r="32" spans="2:14" ht="11.25" customHeight="1" x14ac:dyDescent="0.25">
      <c r="B32" s="171" t="s">
        <v>28</v>
      </c>
    </row>
    <row r="33" spans="2:14" ht="11.25" customHeight="1" x14ac:dyDescent="0.25">
      <c r="B33" s="160" t="s">
        <v>68</v>
      </c>
      <c r="C33" s="168">
        <f>C25+C27-C31-C29</f>
        <v>23.25</v>
      </c>
      <c r="D33" s="168">
        <f t="shared" ref="D33:N33" si="5">D25+D27-D31-D29</f>
        <v>25.11</v>
      </c>
      <c r="E33" s="168">
        <f t="shared" si="5"/>
        <v>23.25</v>
      </c>
      <c r="F33" s="168">
        <f t="shared" si="5"/>
        <v>21.855</v>
      </c>
      <c r="G33" s="168">
        <f t="shared" si="5"/>
        <v>20.543700000000001</v>
      </c>
      <c r="H33" s="168">
        <f t="shared" si="5"/>
        <v>19.311078000000002</v>
      </c>
      <c r="I33" s="168">
        <f t="shared" si="5"/>
        <v>18.345524100000002</v>
      </c>
      <c r="J33" s="168">
        <f t="shared" si="5"/>
        <v>17.428247895000002</v>
      </c>
      <c r="K33" s="168">
        <f t="shared" si="5"/>
        <v>16.556835500250003</v>
      </c>
      <c r="L33" s="168">
        <f t="shared" si="5"/>
        <v>16.060130435242503</v>
      </c>
      <c r="M33" s="168">
        <f t="shared" si="5"/>
        <v>15.578326522185227</v>
      </c>
      <c r="N33" s="168">
        <f t="shared" si="5"/>
        <v>15.11097672651967</v>
      </c>
    </row>
    <row r="36" spans="2:14" ht="11.25" customHeight="1" x14ac:dyDescent="0.25">
      <c r="B36" s="157" t="s">
        <v>34</v>
      </c>
      <c r="C36" s="157" t="s">
        <v>35</v>
      </c>
      <c r="D36" s="157" t="s">
        <v>36</v>
      </c>
      <c r="E36" s="157" t="s">
        <v>37</v>
      </c>
      <c r="F36" s="157" t="s">
        <v>38</v>
      </c>
      <c r="G36" s="157" t="s">
        <v>39</v>
      </c>
      <c r="H36" s="157" t="s">
        <v>40</v>
      </c>
      <c r="I36" s="157" t="s">
        <v>41</v>
      </c>
      <c r="J36" s="157" t="s">
        <v>42</v>
      </c>
      <c r="K36" s="157" t="s">
        <v>43</v>
      </c>
      <c r="L36" s="157" t="s">
        <v>44</v>
      </c>
      <c r="M36" s="157" t="s">
        <v>45</v>
      </c>
      <c r="N36" s="157" t="s">
        <v>46</v>
      </c>
    </row>
    <row r="37" spans="2:14" ht="11.25" customHeight="1" x14ac:dyDescent="0.25">
      <c r="B37" s="160" t="s">
        <v>47</v>
      </c>
      <c r="C37" s="172">
        <v>11916</v>
      </c>
      <c r="D37" s="173">
        <v>10030</v>
      </c>
      <c r="E37" s="173">
        <v>10849</v>
      </c>
      <c r="F37" s="173">
        <v>9666</v>
      </c>
      <c r="G37" s="173">
        <v>10324</v>
      </c>
      <c r="H37" s="173">
        <v>9654</v>
      </c>
      <c r="I37" s="173">
        <v>8807</v>
      </c>
      <c r="J37" s="173">
        <v>9523</v>
      </c>
      <c r="K37" s="173">
        <v>9059</v>
      </c>
      <c r="L37" s="173">
        <v>9577</v>
      </c>
      <c r="M37" s="173">
        <v>9287</v>
      </c>
      <c r="N37" s="173">
        <v>8439</v>
      </c>
    </row>
    <row r="38" spans="2:14" ht="11.25" customHeight="1" x14ac:dyDescent="0.25">
      <c r="B38" s="162" t="s">
        <v>4</v>
      </c>
      <c r="C38" s="163">
        <v>558.39137456976823</v>
      </c>
      <c r="D38" s="163">
        <v>581.50352061694173</v>
      </c>
      <c r="E38" s="163">
        <v>585.33611249317141</v>
      </c>
      <c r="F38" s="163">
        <v>619.34014387038076</v>
      </c>
      <c r="G38" s="163">
        <v>591.2585810753817</v>
      </c>
      <c r="H38" s="163">
        <v>569.30032053350396</v>
      </c>
      <c r="I38" s="163">
        <v>555.30703197643402</v>
      </c>
      <c r="J38" s="163">
        <v>553.62789219223714</v>
      </c>
      <c r="K38" s="163">
        <v>531.53275791848409</v>
      </c>
      <c r="L38" s="163">
        <v>549.76940066947645</v>
      </c>
      <c r="M38" s="163">
        <v>579.21868821614157</v>
      </c>
      <c r="N38" s="163">
        <v>567.83303123738074</v>
      </c>
    </row>
    <row r="39" spans="2:14" ht="11.25" customHeight="1" x14ac:dyDescent="0.25">
      <c r="B39" s="160" t="s">
        <v>49</v>
      </c>
      <c r="C39" s="173">
        <v>11213</v>
      </c>
      <c r="D39" s="173">
        <v>9466</v>
      </c>
      <c r="E39" s="173">
        <v>9778</v>
      </c>
      <c r="F39" s="173">
        <v>9366</v>
      </c>
      <c r="G39" s="173">
        <v>11371</v>
      </c>
      <c r="H39" s="173">
        <v>9046</v>
      </c>
      <c r="I39" s="173">
        <v>8621</v>
      </c>
      <c r="J39" s="173">
        <v>9990</v>
      </c>
      <c r="K39" s="173">
        <v>8244</v>
      </c>
      <c r="L39" s="173">
        <v>9779</v>
      </c>
      <c r="M39" s="173">
        <v>7620</v>
      </c>
      <c r="N39" s="173"/>
    </row>
    <row r="40" spans="2:14" ht="11.25" customHeight="1" x14ac:dyDescent="0.25">
      <c r="B40" s="162" t="s">
        <v>4</v>
      </c>
      <c r="C40" s="163">
        <v>560.84254860063686</v>
      </c>
      <c r="D40" s="163">
        <v>567.70817729402756</v>
      </c>
      <c r="E40" s="163">
        <v>575.73189368559281</v>
      </c>
      <c r="F40" s="163">
        <v>586.56891907915406</v>
      </c>
      <c r="G40" s="163">
        <v>580.78160111562181</v>
      </c>
      <c r="H40" s="163">
        <v>598.66785224214209</v>
      </c>
      <c r="I40" s="163">
        <v>559.41705641738054</v>
      </c>
      <c r="J40" s="163">
        <v>542.89169106803308</v>
      </c>
      <c r="K40" s="163">
        <v>538.51432513240468</v>
      </c>
      <c r="L40" s="163">
        <v>535.27999399342434</v>
      </c>
      <c r="M40" s="163">
        <v>512.48777966864054</v>
      </c>
      <c r="N40" s="163"/>
    </row>
  </sheetData>
  <pageMargins left="0.7" right="0.7" top="0.75" bottom="0.75" header="0.3" footer="0.3"/>
  <pageSetup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N33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B25" sqref="B25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16384" width="9.140625" style="159"/>
  </cols>
  <sheetData>
    <row r="2" spans="2:14" ht="11.25" customHeight="1" x14ac:dyDescent="0.25">
      <c r="B2" s="157" t="s">
        <v>70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OFFSET(Membership!$N$98,COLUMN()-2,0)</f>
        <v>0.11188577559928793</v>
      </c>
      <c r="D3" s="161">
        <f ca="1">OFFSET(Membership!$N$98,COLUMN()-2,0)</f>
        <v>0.10570784228139093</v>
      </c>
      <c r="E3" s="161">
        <f ca="1">OFFSET(Membership!$N$98,COLUMN()-2,0)</f>
        <v>0.1018563152719832</v>
      </c>
      <c r="F3" s="161">
        <f ca="1">OFFSET(Membership!$N$98,COLUMN()-2,0)</f>
        <v>0.10510860362120621</v>
      </c>
      <c r="G3" s="161">
        <f ca="1">OFFSET(Membership!$N$98,COLUMN()-2,0)</f>
        <v>0.10676921104915721</v>
      </c>
      <c r="H3" s="161">
        <f ca="1">OFFSET(Membership!$N$98,COLUMN()-2,0)</f>
        <v>8.4743935309973026E-2</v>
      </c>
      <c r="I3" s="161">
        <f ca="1">OFFSET(Membership!$N$98,COLUMN()-2,0)</f>
        <v>8.1225438931062904E-2</v>
      </c>
      <c r="J3" s="161">
        <f ca="1">OFFSET(Membership!$N$98,COLUMN()-2,0)</f>
        <v>8.5626144381527977E-2</v>
      </c>
      <c r="K3" s="161">
        <f ca="1">OFFSET(Membership!$N$98,COLUMN()-2,0)</f>
        <v>7.8378849253016247E-2</v>
      </c>
      <c r="L3" s="161">
        <f ca="1">OFFSET(Membership!$N$98,COLUMN()-2,0)</f>
        <v>8.4105751229918577E-2</v>
      </c>
      <c r="M3" s="161">
        <f ca="1">OFFSET(Membership!$N$98,COLUMN()-2,0)</f>
        <v>6.8488755752366057E-2</v>
      </c>
      <c r="N3" s="161">
        <f ca="1">OFFSET(Membership!$N$98,COLUMN()-2,0)</f>
        <v>8.682647709046773E-2</v>
      </c>
    </row>
    <row r="4" spans="2:14" ht="11.25" customHeight="1" x14ac:dyDescent="0.25">
      <c r="B4" s="162" t="s">
        <v>23</v>
      </c>
      <c r="C4" s="163">
        <f ca="1">OFFSET(Membership!$M$98,COLUMN()-2,0)</f>
        <v>3946</v>
      </c>
      <c r="D4" s="163">
        <f ca="1">OFFSET(Membership!$M$98,COLUMN()-2,0)</f>
        <v>2564</v>
      </c>
      <c r="E4" s="163">
        <f ca="1">OFFSET(Membership!$M$98,COLUMN()-2,0)</f>
        <v>3588.3450217480267</v>
      </c>
      <c r="F4" s="163">
        <f ca="1">OFFSET(Membership!$M$98,COLUMN()-2,0)</f>
        <v>3701.2817548847206</v>
      </c>
      <c r="G4" s="163">
        <f ca="1">OFFSET(Membership!$M$98,COLUMN()-2,0)</f>
        <v>3177.1057885791192</v>
      </c>
      <c r="H4" s="163">
        <f ca="1">OFFSET(Membership!$M$98,COLUMN()-2,0)</f>
        <v>2676.3151698113197</v>
      </c>
      <c r="I4" s="163">
        <f ca="1">OFFSET(Membership!$M$98,COLUMN()-2,0)</f>
        <v>3667.8159203710766</v>
      </c>
      <c r="J4" s="163">
        <f ca="1">OFFSET(Membership!$M$98,COLUMN()-2,0)</f>
        <v>3859.6840841417552</v>
      </c>
      <c r="K4" s="163">
        <f ca="1">OFFSET(Membership!$M$98,COLUMN()-2,0)</f>
        <v>3539.2753168692016</v>
      </c>
      <c r="L4" s="163">
        <f ca="1">OFFSET(Membership!$M$98,COLUMN()-2,0)</f>
        <v>3799.5614175628016</v>
      </c>
      <c r="M4" s="163">
        <f ca="1">OFFSET(Membership!$M$98,COLUMN()-2,0)</f>
        <v>3102.9515681166968</v>
      </c>
      <c r="N4" s="163">
        <f ca="1">OFFSET(Membership!$M$98,COLUMN()-2,0)</f>
        <v>3943.3112835406823</v>
      </c>
    </row>
    <row r="5" spans="2:14" ht="11.25" customHeight="1" x14ac:dyDescent="0.25">
      <c r="B5" s="160" t="s">
        <v>24</v>
      </c>
      <c r="C5" s="164">
        <v>580</v>
      </c>
      <c r="D5" s="164">
        <v>625</v>
      </c>
      <c r="E5" s="164">
        <v>625</v>
      </c>
      <c r="F5" s="164">
        <v>625</v>
      </c>
      <c r="G5" s="164">
        <v>615</v>
      </c>
      <c r="H5" s="164">
        <v>615</v>
      </c>
      <c r="I5" s="164">
        <v>600</v>
      </c>
      <c r="J5" s="164">
        <v>600</v>
      </c>
      <c r="K5" s="164">
        <v>600</v>
      </c>
      <c r="L5" s="164">
        <v>600</v>
      </c>
      <c r="M5" s="164">
        <v>600</v>
      </c>
      <c r="N5" s="164">
        <v>600</v>
      </c>
    </row>
    <row r="6" spans="2:14" ht="11.25" customHeight="1" x14ac:dyDescent="0.25">
      <c r="B6" s="162" t="s">
        <v>25</v>
      </c>
      <c r="C6" s="165">
        <f>'Shrinkage Breakdown'!C22</f>
        <v>0.2</v>
      </c>
      <c r="D6" s="165">
        <f>'Shrinkage Breakdown'!D22</f>
        <v>0.2696360153256705</v>
      </c>
      <c r="E6" s="165">
        <f>'Shrinkage Breakdown'!E22</f>
        <v>0.3</v>
      </c>
      <c r="F6" s="165">
        <f>'Shrinkage Breakdown'!F22</f>
        <v>0.3</v>
      </c>
      <c r="G6" s="165">
        <f>'Shrinkage Breakdown'!G22</f>
        <v>0.2696360153256705</v>
      </c>
      <c r="H6" s="165">
        <f>'Shrinkage Breakdown'!H22</f>
        <v>0.2696360153256705</v>
      </c>
      <c r="I6" s="165">
        <f>'Shrinkage Breakdown'!I22</f>
        <v>0.2696360153256705</v>
      </c>
      <c r="J6" s="165">
        <f>'Shrinkage Breakdown'!J22</f>
        <v>0.2696360153256705</v>
      </c>
      <c r="K6" s="165">
        <f>'Shrinkage Breakdown'!K22</f>
        <v>0.2696360153256705</v>
      </c>
      <c r="L6" s="165">
        <f>'Shrinkage Breakdown'!L22</f>
        <v>0.3</v>
      </c>
      <c r="M6" s="165">
        <f>'Shrinkage Breakdown'!M22</f>
        <v>0.3</v>
      </c>
      <c r="N6" s="165">
        <f>'Shrinkage Breakdown'!N22</f>
        <v>0.32</v>
      </c>
    </row>
    <row r="7" spans="2:14" ht="11.25" customHeight="1" x14ac:dyDescent="0.25">
      <c r="B7" s="160" t="s">
        <v>64</v>
      </c>
      <c r="C7" s="164">
        <f ca="1">'MCDTX Provider'!$R$39</f>
        <v>8.375</v>
      </c>
      <c r="D7" s="164">
        <f ca="1">'MCDTX Provider'!$R$70</f>
        <v>6.828125</v>
      </c>
      <c r="E7" s="164">
        <f ca="1">'MCDTX Provider'!$R$101</f>
        <v>8.34375</v>
      </c>
      <c r="F7" s="164">
        <f ca="1">'MCDTX Provider'!$R$132</f>
        <v>7.9705882352941186</v>
      </c>
      <c r="G7" s="164">
        <f ca="1">'MCDTX Provider'!$R$163</f>
        <v>7.117647058823529</v>
      </c>
      <c r="H7" s="164">
        <f ca="1">'MCDTX Provider'!$R$194</f>
        <v>6.5588235294117627</v>
      </c>
      <c r="I7" s="164">
        <f ca="1">'MCDTX Provider'!$R$225</f>
        <v>7.6911764705882364</v>
      </c>
      <c r="J7" s="164">
        <f ca="1">'MCDTX Provider'!$R$256</f>
        <v>7.9705882352941186</v>
      </c>
      <c r="K7" s="164">
        <f ca="1">'MCDTX Provider'!$R$287</f>
        <v>7.4999999999999982</v>
      </c>
      <c r="L7" s="164">
        <f ca="1">'MCDTX Provider'!$R$318</f>
        <v>7.8823529411764728</v>
      </c>
      <c r="M7" s="164">
        <f ca="1">'MCDTX Provider'!$R$349</f>
        <v>6.9117647058823506</v>
      </c>
      <c r="N7" s="164">
        <f ca="1">'MCDTX Provider'!$R$380</f>
        <v>8.0735294117647083</v>
      </c>
    </row>
    <row r="8" spans="2:14" ht="11.25" customHeight="1" x14ac:dyDescent="0.25">
      <c r="B8" s="160" t="s">
        <v>65</v>
      </c>
      <c r="C8" s="164">
        <f ca="1">C7/(1-C6)</f>
        <v>10.46875</v>
      </c>
      <c r="D8" s="164">
        <f t="shared" ref="D8:N8" ca="1" si="0">D7/(1-D6)</f>
        <v>9.3489344262295084</v>
      </c>
      <c r="E8" s="164">
        <f t="shared" ca="1" si="0"/>
        <v>11.919642857142858</v>
      </c>
      <c r="F8" s="164">
        <f t="shared" ca="1" si="0"/>
        <v>11.386554621848742</v>
      </c>
      <c r="G8" s="164">
        <f t="shared" ca="1" si="0"/>
        <v>9.7453423336547722</v>
      </c>
      <c r="H8" s="164">
        <f t="shared" ca="1" si="0"/>
        <v>8.9802121504339407</v>
      </c>
      <c r="I8" s="164">
        <f t="shared" ca="1" si="0"/>
        <v>10.530607521697204</v>
      </c>
      <c r="J8" s="164">
        <f t="shared" ca="1" si="0"/>
        <v>10.913172613307619</v>
      </c>
      <c r="K8" s="164">
        <f t="shared" ca="1" si="0"/>
        <v>10.268852459016392</v>
      </c>
      <c r="L8" s="164">
        <f t="shared" ca="1" si="0"/>
        <v>11.260504201680677</v>
      </c>
      <c r="M8" s="164">
        <f t="shared" ca="1" si="0"/>
        <v>9.8739495798319297</v>
      </c>
      <c r="N8" s="164">
        <f t="shared" ca="1" si="0"/>
        <v>11.87283737024222</v>
      </c>
    </row>
    <row r="9" spans="2:14" ht="11.25" customHeight="1" x14ac:dyDescent="0.25">
      <c r="B9" s="162" t="s">
        <v>26</v>
      </c>
      <c r="C9" s="166">
        <f t="shared" ref="C9:N9" si="1">SUM(C19:C19)</f>
        <v>0</v>
      </c>
      <c r="D9" s="166">
        <f t="shared" si="1"/>
        <v>6</v>
      </c>
      <c r="E9" s="166">
        <f t="shared" si="1"/>
        <v>0</v>
      </c>
      <c r="F9" s="166">
        <f t="shared" si="1"/>
        <v>0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0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4" ht="11.25" customHeight="1" x14ac:dyDescent="0.25">
      <c r="B10" s="160" t="s">
        <v>27</v>
      </c>
      <c r="C10" s="164">
        <f t="shared" ref="C10:N10" si="2">SUM(C17:C17)</f>
        <v>25</v>
      </c>
      <c r="D10" s="164">
        <f t="shared" si="2"/>
        <v>21</v>
      </c>
      <c r="E10" s="164">
        <f t="shared" si="2"/>
        <v>25</v>
      </c>
      <c r="F10" s="164">
        <f t="shared" si="2"/>
        <v>23.25</v>
      </c>
      <c r="G10" s="164">
        <f t="shared" si="2"/>
        <v>21.855</v>
      </c>
      <c r="H10" s="164">
        <f t="shared" si="2"/>
        <v>20.543700000000001</v>
      </c>
      <c r="I10" s="164">
        <f t="shared" si="2"/>
        <v>19.311078000000002</v>
      </c>
      <c r="J10" s="164">
        <f t="shared" si="2"/>
        <v>18.345524100000002</v>
      </c>
      <c r="K10" s="164">
        <f t="shared" si="2"/>
        <v>17.428247895000002</v>
      </c>
      <c r="L10" s="164">
        <f t="shared" si="2"/>
        <v>16.556835500250003</v>
      </c>
      <c r="M10" s="164">
        <f t="shared" si="2"/>
        <v>16.060130435242503</v>
      </c>
      <c r="N10" s="164">
        <f t="shared" si="2"/>
        <v>15.578326522185227</v>
      </c>
    </row>
    <row r="11" spans="2:14" ht="11.25" customHeight="1" x14ac:dyDescent="0.25">
      <c r="B11" s="162" t="s">
        <v>28</v>
      </c>
      <c r="C11" s="166">
        <f t="shared" ref="C11:N11" si="3">SUM(C25:C25)</f>
        <v>21</v>
      </c>
      <c r="D11" s="166">
        <f t="shared" si="3"/>
        <v>25</v>
      </c>
      <c r="E11" s="166">
        <f t="shared" si="3"/>
        <v>23.25</v>
      </c>
      <c r="F11" s="166">
        <f t="shared" si="3"/>
        <v>21.855</v>
      </c>
      <c r="G11" s="166">
        <f t="shared" si="3"/>
        <v>20.543700000000001</v>
      </c>
      <c r="H11" s="166">
        <f t="shared" si="3"/>
        <v>19.311078000000002</v>
      </c>
      <c r="I11" s="166">
        <f t="shared" si="3"/>
        <v>18.345524100000002</v>
      </c>
      <c r="J11" s="166">
        <f t="shared" si="3"/>
        <v>17.428247895000002</v>
      </c>
      <c r="K11" s="166">
        <f t="shared" si="3"/>
        <v>16.556835500250003</v>
      </c>
      <c r="L11" s="166">
        <f t="shared" si="3"/>
        <v>16.060130435242503</v>
      </c>
      <c r="M11" s="166">
        <f t="shared" si="3"/>
        <v>15.578326522185227</v>
      </c>
      <c r="N11" s="166">
        <f t="shared" si="3"/>
        <v>15.11097672651967</v>
      </c>
    </row>
    <row r="12" spans="2:14" ht="11.25" customHeight="1" x14ac:dyDescent="0.25">
      <c r="B12" s="160" t="s">
        <v>29</v>
      </c>
      <c r="C12" s="164">
        <f t="shared" ref="C12:N12" si="4">SUM(C23:C23)</f>
        <v>4</v>
      </c>
      <c r="D12" s="164">
        <f t="shared" si="4"/>
        <v>2</v>
      </c>
      <c r="E12" s="164">
        <f t="shared" si="4"/>
        <v>1.7500000000000002</v>
      </c>
      <c r="F12" s="164">
        <f t="shared" si="4"/>
        <v>1.395</v>
      </c>
      <c r="G12" s="164">
        <f t="shared" si="4"/>
        <v>1.3112999999999999</v>
      </c>
      <c r="H12" s="164">
        <f t="shared" si="4"/>
        <v>1.2326220000000001</v>
      </c>
      <c r="I12" s="164">
        <f t="shared" si="4"/>
        <v>0.96555390000000019</v>
      </c>
      <c r="J12" s="164">
        <f t="shared" si="4"/>
        <v>0.91727620500000018</v>
      </c>
      <c r="K12" s="164">
        <f t="shared" si="4"/>
        <v>0.8714123947500001</v>
      </c>
      <c r="L12" s="164">
        <f t="shared" si="4"/>
        <v>0.49670506500750006</v>
      </c>
      <c r="M12" s="164">
        <f t="shared" si="4"/>
        <v>0.48180391305727505</v>
      </c>
      <c r="N12" s="164">
        <f t="shared" si="4"/>
        <v>0.46734979566555679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 ca="1">C11-C8</f>
        <v>10.53125</v>
      </c>
      <c r="D14" s="164">
        <f t="shared" ref="D14:N14" ca="1" si="5">D11-D8</f>
        <v>15.651065573770492</v>
      </c>
      <c r="E14" s="164">
        <f t="shared" ca="1" si="5"/>
        <v>11.330357142857142</v>
      </c>
      <c r="F14" s="164">
        <f t="shared" ca="1" si="5"/>
        <v>10.468445378151259</v>
      </c>
      <c r="G14" s="164">
        <f t="shared" ca="1" si="5"/>
        <v>10.798357666345229</v>
      </c>
      <c r="H14" s="164">
        <f t="shared" ca="1" si="5"/>
        <v>10.330865849566061</v>
      </c>
      <c r="I14" s="164">
        <f t="shared" ca="1" si="5"/>
        <v>7.8149165783027978</v>
      </c>
      <c r="J14" s="164">
        <f t="shared" ca="1" si="5"/>
        <v>6.5150752816923827</v>
      </c>
      <c r="K14" s="164">
        <f t="shared" ca="1" si="5"/>
        <v>6.2879830412336108</v>
      </c>
      <c r="L14" s="164">
        <f t="shared" ca="1" si="5"/>
        <v>4.7996262335618258</v>
      </c>
      <c r="M14" s="164">
        <f t="shared" ca="1" si="5"/>
        <v>5.7043769423532975</v>
      </c>
      <c r="N14" s="164">
        <f t="shared" ca="1" si="5"/>
        <v>3.2381393562774505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69</v>
      </c>
      <c r="C17" s="168">
        <v>25</v>
      </c>
      <c r="D17" s="168">
        <f>C25</f>
        <v>21</v>
      </c>
      <c r="E17" s="168">
        <f t="shared" ref="E17:N17" si="6">D25</f>
        <v>25</v>
      </c>
      <c r="F17" s="168">
        <f t="shared" si="6"/>
        <v>23.25</v>
      </c>
      <c r="G17" s="168">
        <f t="shared" si="6"/>
        <v>21.855</v>
      </c>
      <c r="H17" s="168">
        <f t="shared" si="6"/>
        <v>20.543700000000001</v>
      </c>
      <c r="I17" s="168">
        <f t="shared" si="6"/>
        <v>19.311078000000002</v>
      </c>
      <c r="J17" s="168">
        <f t="shared" si="6"/>
        <v>18.345524100000002</v>
      </c>
      <c r="K17" s="168">
        <f t="shared" si="6"/>
        <v>17.428247895000002</v>
      </c>
      <c r="L17" s="168">
        <f t="shared" si="6"/>
        <v>16.556835500250003</v>
      </c>
      <c r="M17" s="168">
        <f t="shared" si="6"/>
        <v>16.060130435242503</v>
      </c>
      <c r="N17" s="168">
        <f t="shared" si="6"/>
        <v>15.578326522185227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6</v>
      </c>
      <c r="E19" s="168">
        <v>0</v>
      </c>
      <c r="F19" s="168"/>
      <c r="G19" s="168">
        <v>0</v>
      </c>
      <c r="H19" s="168">
        <v>0</v>
      </c>
      <c r="I19" s="168">
        <v>0</v>
      </c>
      <c r="J19" s="168">
        <v>0</v>
      </c>
      <c r="K19" s="168">
        <v>0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v>4</v>
      </c>
      <c r="D23" s="168">
        <v>2</v>
      </c>
      <c r="E23" s="168">
        <f t="shared" ref="E23:N23" si="7">E$13*(E17+E19)</f>
        <v>1.7500000000000002</v>
      </c>
      <c r="F23" s="168">
        <f t="shared" si="7"/>
        <v>1.395</v>
      </c>
      <c r="G23" s="168">
        <f t="shared" si="7"/>
        <v>1.3112999999999999</v>
      </c>
      <c r="H23" s="168">
        <f t="shared" si="7"/>
        <v>1.2326220000000001</v>
      </c>
      <c r="I23" s="168">
        <f t="shared" si="7"/>
        <v>0.96555390000000019</v>
      </c>
      <c r="J23" s="168">
        <f t="shared" si="7"/>
        <v>0.91727620500000018</v>
      </c>
      <c r="K23" s="168">
        <f t="shared" si="7"/>
        <v>0.8714123947500001</v>
      </c>
      <c r="L23" s="168">
        <f t="shared" si="7"/>
        <v>0.49670506500750006</v>
      </c>
      <c r="M23" s="168">
        <f t="shared" si="7"/>
        <v>0.48180391305727505</v>
      </c>
      <c r="N23" s="168">
        <f t="shared" si="7"/>
        <v>0.46734979566555679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 t="shared" ref="C25:N25" si="8">C17+C19-C23-C21</f>
        <v>21</v>
      </c>
      <c r="D25" s="168">
        <f t="shared" si="8"/>
        <v>25</v>
      </c>
      <c r="E25" s="168">
        <f t="shared" si="8"/>
        <v>23.25</v>
      </c>
      <c r="F25" s="168">
        <f t="shared" si="8"/>
        <v>21.855</v>
      </c>
      <c r="G25" s="168">
        <f t="shared" si="8"/>
        <v>20.543700000000001</v>
      </c>
      <c r="H25" s="168">
        <f t="shared" si="8"/>
        <v>19.311078000000002</v>
      </c>
      <c r="I25" s="168">
        <f t="shared" si="8"/>
        <v>18.345524100000002</v>
      </c>
      <c r="J25" s="168">
        <f t="shared" si="8"/>
        <v>17.428247895000002</v>
      </c>
      <c r="K25" s="168">
        <f t="shared" si="8"/>
        <v>16.556835500250003</v>
      </c>
      <c r="L25" s="168">
        <f t="shared" si="8"/>
        <v>16.060130435242503</v>
      </c>
      <c r="M25" s="168">
        <f t="shared" si="8"/>
        <v>15.578326522185227</v>
      </c>
      <c r="N25" s="168">
        <f t="shared" si="8"/>
        <v>15.11097672651967</v>
      </c>
    </row>
    <row r="28" spans="2:14" ht="11.25" customHeight="1" x14ac:dyDescent="0.25">
      <c r="B28" s="157" t="s">
        <v>34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5299</v>
      </c>
      <c r="D29" s="173">
        <v>4981</v>
      </c>
      <c r="E29" s="173">
        <v>5622</v>
      </c>
      <c r="F29" s="173">
        <v>4970</v>
      </c>
      <c r="G29" s="173">
        <v>4880</v>
      </c>
      <c r="H29" s="173">
        <v>4566</v>
      </c>
      <c r="I29" s="173">
        <v>4023</v>
      </c>
      <c r="J29" s="173">
        <v>4433</v>
      </c>
      <c r="K29" s="173">
        <v>3975</v>
      </c>
      <c r="L29" s="173">
        <v>4680</v>
      </c>
      <c r="M29" s="173">
        <v>4452</v>
      </c>
      <c r="N29" s="173">
        <v>4006</v>
      </c>
    </row>
    <row r="30" spans="2:14" ht="11.25" customHeight="1" x14ac:dyDescent="0.25">
      <c r="B30" s="162" t="s">
        <v>4</v>
      </c>
      <c r="C30" s="163">
        <v>606.48352074447462</v>
      </c>
      <c r="D30" s="163">
        <v>632.96046367211761</v>
      </c>
      <c r="E30" s="163">
        <v>635.23220904373613</v>
      </c>
      <c r="F30" s="163">
        <v>676.07394067796611</v>
      </c>
      <c r="G30" s="163">
        <v>681.71933606380685</v>
      </c>
      <c r="H30" s="163">
        <v>631.52652123995404</v>
      </c>
      <c r="I30" s="163">
        <v>608.46592381445964</v>
      </c>
      <c r="J30" s="163">
        <v>587.97483104171522</v>
      </c>
      <c r="K30" s="163">
        <v>567.042654028436</v>
      </c>
      <c r="L30" s="163">
        <v>571.02900154970109</v>
      </c>
      <c r="M30" s="163">
        <v>626.73775347459559</v>
      </c>
      <c r="N30" s="163">
        <v>644.19500504540872</v>
      </c>
    </row>
    <row r="31" spans="2:14" ht="11.25" customHeight="1" x14ac:dyDescent="0.25">
      <c r="B31" s="160" t="s">
        <v>49</v>
      </c>
      <c r="C31" s="173">
        <v>4730</v>
      </c>
      <c r="D31" s="173">
        <v>4494</v>
      </c>
      <c r="E31" s="173">
        <v>4516</v>
      </c>
      <c r="F31" s="173">
        <v>4235</v>
      </c>
      <c r="G31" s="173">
        <v>5206</v>
      </c>
      <c r="H31" s="173">
        <v>4323</v>
      </c>
      <c r="I31" s="173">
        <v>3751</v>
      </c>
      <c r="J31" s="173">
        <v>4352</v>
      </c>
      <c r="K31" s="173">
        <v>3599</v>
      </c>
      <c r="L31" s="173">
        <v>4067</v>
      </c>
      <c r="M31" s="173">
        <v>3496</v>
      </c>
      <c r="N31" s="173"/>
    </row>
    <row r="32" spans="2:14" ht="11.25" customHeight="1" x14ac:dyDescent="0.25">
      <c r="B32" s="162" t="s">
        <v>4</v>
      </c>
      <c r="C32" s="163">
        <v>632.32670940170942</v>
      </c>
      <c r="D32" s="163">
        <v>623.11271415689805</v>
      </c>
      <c r="E32" s="163">
        <v>642.07165318957777</v>
      </c>
      <c r="F32" s="163">
        <v>655.40396559961778</v>
      </c>
      <c r="G32" s="163">
        <v>606.39321047526676</v>
      </c>
      <c r="H32" s="163">
        <v>626.24385677509952</v>
      </c>
      <c r="I32" s="163">
        <v>582.31982712047545</v>
      </c>
      <c r="J32" s="163">
        <v>550.60353773584905</v>
      </c>
      <c r="K32" s="163">
        <v>541.80830760595006</v>
      </c>
      <c r="L32" s="163">
        <v>552.93373798684866</v>
      </c>
      <c r="M32" s="163">
        <v>557.4592162554427</v>
      </c>
      <c r="N32" s="163"/>
    </row>
    <row r="33" spans="2:14" s="177" customFormat="1" ht="11.25" customHeight="1" x14ac:dyDescent="0.25">
      <c r="B33" s="174" t="s">
        <v>48</v>
      </c>
      <c r="C33" s="175"/>
      <c r="D33" s="175"/>
      <c r="E33" s="175"/>
      <c r="F33" s="175"/>
      <c r="G33" s="175"/>
      <c r="H33" s="175"/>
      <c r="I33" s="176"/>
      <c r="J33" s="176"/>
      <c r="K33" s="176"/>
      <c r="L33" s="176"/>
      <c r="M33" s="176"/>
      <c r="N33" s="176"/>
    </row>
  </sheetData>
  <conditionalFormatting sqref="C33:N33">
    <cfRule type="cellIs" dxfId="0" priority="1" operator="lessThan">
      <formula>0.8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N32"/>
  <sheetViews>
    <sheetView showGridLines="0" tabSelected="1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B25" sqref="B25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16384" width="9.140625" style="159"/>
  </cols>
  <sheetData>
    <row r="2" spans="2:14" ht="11.25" customHeight="1" x14ac:dyDescent="0.25">
      <c r="B2" s="157" t="s">
        <v>71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OFFSET(Membership!$N$82,COLUMN()-2,0)</f>
        <v>0.15335211061526083</v>
      </c>
      <c r="D3" s="161">
        <f ca="1">OFFSET(Membership!$N$82,COLUMN()-2,0)</f>
        <v>0.11695135554585577</v>
      </c>
      <c r="E3" s="161">
        <f ca="1">OFFSET(Membership!$N$82,COLUMN()-2,0)</f>
        <v>0.11868200419866598</v>
      </c>
      <c r="F3" s="161">
        <f ca="1">OFFSET(Membership!$N$82,COLUMN()-2,0)</f>
        <v>0.1273464569493292</v>
      </c>
      <c r="G3" s="161">
        <f ca="1">OFFSET(Membership!$N$82,COLUMN()-2,0)</f>
        <v>0.12643722361084406</v>
      </c>
      <c r="H3" s="161">
        <f ca="1">OFFSET(Membership!$N$82,COLUMN()-2,0)</f>
        <v>9.2585150698358251E-2</v>
      </c>
      <c r="I3" s="161">
        <f ca="1">OFFSET(Membership!$N$82,COLUMN()-2,0)</f>
        <v>0.10545664825227311</v>
      </c>
      <c r="J3" s="161">
        <f ca="1">OFFSET(Membership!$N$82,COLUMN()-2,0)</f>
        <v>0.11092835524426808</v>
      </c>
      <c r="K3" s="161">
        <f ca="1">OFFSET(Membership!$N$82,COLUMN()-2,0)</f>
        <v>0.10115858704647415</v>
      </c>
      <c r="L3" s="161">
        <f ca="1">OFFSET(Membership!$N$82,COLUMN()-2,0)</f>
        <v>0.11812442857764814</v>
      </c>
      <c r="M3" s="161">
        <f ca="1">OFFSET(Membership!$N$82,COLUMN()-2,0)</f>
        <v>8.0791655813145777E-2</v>
      </c>
      <c r="N3" s="161">
        <f ca="1">OFFSET(Membership!$N$82,COLUMN()-2,0)</f>
        <v>0.10620312974121116</v>
      </c>
    </row>
    <row r="4" spans="2:14" ht="11.25" customHeight="1" x14ac:dyDescent="0.25">
      <c r="B4" s="162" t="s">
        <v>23</v>
      </c>
      <c r="C4" s="163">
        <f ca="1">OFFSET(Membership!$M$82,COLUMN()-2,0)</f>
        <v>5718</v>
      </c>
      <c r="D4" s="163">
        <f ca="1">OFFSET(Membership!$M$82,COLUMN()-2,0)</f>
        <v>3939</v>
      </c>
      <c r="E4" s="163">
        <f ca="1">OFFSET(Membership!$M$82,COLUMN()-2,0)</f>
        <v>4824.3522614732537</v>
      </c>
      <c r="F4" s="163">
        <f ca="1">OFFSET(Membership!$M$82,COLUMN()-2,0)</f>
        <v>5174.2648308909738</v>
      </c>
      <c r="G4" s="163">
        <f ca="1">OFFSET(Membership!$M$82,COLUMN()-2,0)</f>
        <v>4275.4114977888858</v>
      </c>
      <c r="H4" s="163">
        <f ca="1">OFFSET(Membership!$M$82,COLUMN()-2,0)</f>
        <v>3759.3644930164178</v>
      </c>
      <c r="I4" s="163">
        <f ca="1">OFFSET(Membership!$M$82,COLUMN()-2,0)</f>
        <v>4762.0004084796446</v>
      </c>
      <c r="J4" s="163">
        <f ca="1">OFFSET(Membership!$M$82,COLUMN()-2,0)</f>
        <v>5000.2065409906281</v>
      </c>
      <c r="K4" s="163">
        <f ca="1">OFFSET(Membership!$M$82,COLUMN()-2,0)</f>
        <v>4567.9171566705872</v>
      </c>
      <c r="L4" s="163">
        <f ca="1">OFFSET(Membership!$M$82,COLUMN()-2,0)</f>
        <v>5336.3891854238327</v>
      </c>
      <c r="M4" s="163">
        <f ca="1">OFFSET(Membership!$M$82,COLUMN()-2,0)</f>
        <v>3660.3467582703825</v>
      </c>
      <c r="N4" s="163">
        <f ca="1">OFFSET(Membership!$M$82,COLUMN()-2,0)</f>
        <v>4823.3213403268455</v>
      </c>
    </row>
    <row r="5" spans="2:14" ht="11.25" customHeight="1" x14ac:dyDescent="0.25">
      <c r="B5" s="160" t="s">
        <v>24</v>
      </c>
      <c r="C5" s="164">
        <v>580</v>
      </c>
      <c r="D5" s="164">
        <v>625</v>
      </c>
      <c r="E5" s="164">
        <v>550</v>
      </c>
      <c r="F5" s="164">
        <v>550</v>
      </c>
      <c r="G5" s="164">
        <v>550</v>
      </c>
      <c r="H5" s="164">
        <v>550</v>
      </c>
      <c r="I5" s="164">
        <v>550</v>
      </c>
      <c r="J5" s="164">
        <v>550</v>
      </c>
      <c r="K5" s="164">
        <v>550</v>
      </c>
      <c r="L5" s="164">
        <v>550</v>
      </c>
      <c r="M5" s="164">
        <v>550</v>
      </c>
      <c r="N5" s="164">
        <v>550</v>
      </c>
    </row>
    <row r="6" spans="2:14" ht="11.25" customHeight="1" x14ac:dyDescent="0.25">
      <c r="B6" s="162" t="s">
        <v>25</v>
      </c>
      <c r="C6" s="165">
        <f>'Shrinkage Breakdown'!C22</f>
        <v>0.2</v>
      </c>
      <c r="D6" s="165">
        <f>'Shrinkage Breakdown'!D22</f>
        <v>0.2696360153256705</v>
      </c>
      <c r="E6" s="165">
        <f>'Shrinkage Breakdown'!E22</f>
        <v>0.3</v>
      </c>
      <c r="F6" s="165">
        <f>'Shrinkage Breakdown'!F22</f>
        <v>0.3</v>
      </c>
      <c r="G6" s="165">
        <f>'Shrinkage Breakdown'!G22</f>
        <v>0.2696360153256705</v>
      </c>
      <c r="H6" s="165">
        <f>'Shrinkage Breakdown'!H22</f>
        <v>0.2696360153256705</v>
      </c>
      <c r="I6" s="165">
        <f>'Shrinkage Breakdown'!I22</f>
        <v>0.2696360153256705</v>
      </c>
      <c r="J6" s="165">
        <f>'Shrinkage Breakdown'!J22</f>
        <v>0.2696360153256705</v>
      </c>
      <c r="K6" s="165">
        <f>'Shrinkage Breakdown'!K22</f>
        <v>0.2696360153256705</v>
      </c>
      <c r="L6" s="165">
        <f>'Shrinkage Breakdown'!L22</f>
        <v>0.3</v>
      </c>
      <c r="M6" s="165">
        <f>'Shrinkage Breakdown'!M22</f>
        <v>0.3</v>
      </c>
      <c r="N6" s="165">
        <f>'Shrinkage Breakdown'!N22</f>
        <v>0.32</v>
      </c>
    </row>
    <row r="7" spans="2:14" ht="11.25" customHeight="1" x14ac:dyDescent="0.25">
      <c r="B7" s="160" t="s">
        <v>64</v>
      </c>
      <c r="C7" s="164">
        <f ca="1">'MCDTX Member'!$R$39</f>
        <v>11.40625</v>
      </c>
      <c r="D7" s="164">
        <f ca="1">'MCDTX Member'!$R$70</f>
        <v>9.3125</v>
      </c>
      <c r="E7" s="164">
        <f ca="1">'MCDTX Member'!$R$101</f>
        <v>9.8125</v>
      </c>
      <c r="F7" s="164">
        <f ca="1">'MCDTX Member'!$R$132</f>
        <v>9.6323529411764728</v>
      </c>
      <c r="G7" s="164">
        <f ca="1">'MCDTX Member'!$R$163</f>
        <v>8.4264705882352988</v>
      </c>
      <c r="H7" s="164">
        <f ca="1">'MCDTX Member'!$R$194</f>
        <v>7.8235294117647056</v>
      </c>
      <c r="I7" s="164">
        <f ca="1">'MCDTX Member'!$R$225</f>
        <v>9.1617647058823533</v>
      </c>
      <c r="J7" s="164">
        <f ca="1">'MCDTX Member'!$R$256</f>
        <v>9.4558823529411793</v>
      </c>
      <c r="K7" s="164">
        <f ca="1">'MCDTX Member'!$R$287</f>
        <v>8.8823529411764728</v>
      </c>
      <c r="L7" s="164">
        <f ca="1">'MCDTX Member'!$R$318</f>
        <v>9.8676470588235308</v>
      </c>
      <c r="M7" s="164">
        <f ca="1">'MCDTX Member'!$R$349</f>
        <v>7.632352941176471</v>
      </c>
      <c r="N7" s="164">
        <f ca="1">'MCDTX Member'!$R$380</f>
        <v>9.2352941176470615</v>
      </c>
    </row>
    <row r="8" spans="2:14" ht="11.25" customHeight="1" x14ac:dyDescent="0.25">
      <c r="B8" s="160" t="s">
        <v>65</v>
      </c>
      <c r="C8" s="164">
        <f ca="1">C7/(1-C6)</f>
        <v>14.2578125</v>
      </c>
      <c r="D8" s="164">
        <f t="shared" ref="D8:N8" ca="1" si="0">D7/(1-D6)</f>
        <v>12.750491803278688</v>
      </c>
      <c r="E8" s="164">
        <f t="shared" ca="1" si="0"/>
        <v>14.017857142857144</v>
      </c>
      <c r="F8" s="164">
        <f t="shared" ca="1" si="0"/>
        <v>13.760504201680677</v>
      </c>
      <c r="G8" s="164">
        <f t="shared" ca="1" si="0"/>
        <v>11.537357762777248</v>
      </c>
      <c r="H8" s="164">
        <f t="shared" ca="1" si="0"/>
        <v>10.711822565091611</v>
      </c>
      <c r="I8" s="164">
        <f t="shared" ca="1" si="0"/>
        <v>12.54410800385728</v>
      </c>
      <c r="J8" s="164">
        <f t="shared" ca="1" si="0"/>
        <v>12.946808100289299</v>
      </c>
      <c r="K8" s="164">
        <f t="shared" ca="1" si="0"/>
        <v>12.161542912246869</v>
      </c>
      <c r="L8" s="164">
        <f t="shared" ca="1" si="0"/>
        <v>14.096638655462188</v>
      </c>
      <c r="M8" s="164">
        <f t="shared" ca="1" si="0"/>
        <v>10.903361344537817</v>
      </c>
      <c r="N8" s="164">
        <f t="shared" ca="1" si="0"/>
        <v>13.581314878892739</v>
      </c>
    </row>
    <row r="9" spans="2:14" ht="11.25" customHeight="1" x14ac:dyDescent="0.25">
      <c r="B9" s="162" t="s">
        <v>26</v>
      </c>
      <c r="C9" s="166">
        <f t="shared" ref="C9:N9" si="1">SUM(C19:C19)</f>
        <v>0</v>
      </c>
      <c r="D9" s="166">
        <f t="shared" si="1"/>
        <v>0</v>
      </c>
      <c r="E9" s="166">
        <f t="shared" si="1"/>
        <v>0</v>
      </c>
      <c r="F9" s="166">
        <f t="shared" si="1"/>
        <v>0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0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4" ht="11.25" customHeight="1" x14ac:dyDescent="0.25">
      <c r="B10" s="160" t="s">
        <v>27</v>
      </c>
      <c r="C10" s="164">
        <f t="shared" ref="C10:N10" si="2">SUM(C17:C17)</f>
        <v>0</v>
      </c>
      <c r="D10" s="164">
        <f t="shared" si="2"/>
        <v>0</v>
      </c>
      <c r="E10" s="164">
        <f t="shared" si="2"/>
        <v>0</v>
      </c>
      <c r="F10" s="164">
        <f t="shared" si="2"/>
        <v>0</v>
      </c>
      <c r="G10" s="164">
        <f t="shared" si="2"/>
        <v>0</v>
      </c>
      <c r="H10" s="164">
        <f t="shared" si="2"/>
        <v>0</v>
      </c>
      <c r="I10" s="164">
        <f t="shared" si="2"/>
        <v>0</v>
      </c>
      <c r="J10" s="164">
        <f t="shared" si="2"/>
        <v>0</v>
      </c>
      <c r="K10" s="164">
        <f t="shared" si="2"/>
        <v>0</v>
      </c>
      <c r="L10" s="164">
        <f t="shared" si="2"/>
        <v>0</v>
      </c>
      <c r="M10" s="164">
        <f t="shared" si="2"/>
        <v>0</v>
      </c>
      <c r="N10" s="164">
        <f t="shared" si="2"/>
        <v>0</v>
      </c>
    </row>
    <row r="11" spans="2:14" ht="11.25" customHeight="1" x14ac:dyDescent="0.25">
      <c r="B11" s="162" t="s">
        <v>28</v>
      </c>
      <c r="C11" s="166">
        <f t="shared" ref="C11:N11" si="3">SUM(C25:C25)</f>
        <v>0</v>
      </c>
      <c r="D11" s="166">
        <f t="shared" si="3"/>
        <v>0</v>
      </c>
      <c r="E11" s="166">
        <f t="shared" si="3"/>
        <v>0</v>
      </c>
      <c r="F11" s="166">
        <f t="shared" si="3"/>
        <v>0</v>
      </c>
      <c r="G11" s="166">
        <f t="shared" si="3"/>
        <v>0</v>
      </c>
      <c r="H11" s="166">
        <f t="shared" si="3"/>
        <v>0</v>
      </c>
      <c r="I11" s="166">
        <f t="shared" si="3"/>
        <v>0</v>
      </c>
      <c r="J11" s="166">
        <f t="shared" si="3"/>
        <v>0</v>
      </c>
      <c r="K11" s="166">
        <f t="shared" si="3"/>
        <v>0</v>
      </c>
      <c r="L11" s="166">
        <f t="shared" si="3"/>
        <v>0</v>
      </c>
      <c r="M11" s="166">
        <f t="shared" si="3"/>
        <v>0</v>
      </c>
      <c r="N11" s="166">
        <f t="shared" si="3"/>
        <v>0</v>
      </c>
    </row>
    <row r="12" spans="2:14" ht="11.25" customHeight="1" x14ac:dyDescent="0.25">
      <c r="B12" s="160" t="s">
        <v>29</v>
      </c>
      <c r="C12" s="164">
        <f t="shared" ref="C12:N12" si="4">SUM(C23:C23)</f>
        <v>0</v>
      </c>
      <c r="D12" s="164">
        <f t="shared" si="4"/>
        <v>0</v>
      </c>
      <c r="E12" s="164">
        <f t="shared" si="4"/>
        <v>0</v>
      </c>
      <c r="F12" s="164">
        <f t="shared" si="4"/>
        <v>0</v>
      </c>
      <c r="G12" s="164">
        <f t="shared" si="4"/>
        <v>0</v>
      </c>
      <c r="H12" s="164">
        <f t="shared" si="4"/>
        <v>0</v>
      </c>
      <c r="I12" s="164">
        <f t="shared" si="4"/>
        <v>0</v>
      </c>
      <c r="J12" s="164">
        <f t="shared" si="4"/>
        <v>0</v>
      </c>
      <c r="K12" s="164">
        <f t="shared" si="4"/>
        <v>0</v>
      </c>
      <c r="L12" s="164">
        <f t="shared" si="4"/>
        <v>0</v>
      </c>
      <c r="M12" s="164">
        <f t="shared" si="4"/>
        <v>0</v>
      </c>
      <c r="N12" s="164">
        <f t="shared" si="4"/>
        <v>0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 ca="1">C11-C8</f>
        <v>-14.2578125</v>
      </c>
      <c r="D14" s="164">
        <f t="shared" ref="D14:N14" ca="1" si="5">D11-D8</f>
        <v>-12.750491803278688</v>
      </c>
      <c r="E14" s="164">
        <f t="shared" ca="1" si="5"/>
        <v>-14.017857142857144</v>
      </c>
      <c r="F14" s="164">
        <f t="shared" ca="1" si="5"/>
        <v>-13.760504201680677</v>
      </c>
      <c r="G14" s="164">
        <f t="shared" ca="1" si="5"/>
        <v>-11.537357762777248</v>
      </c>
      <c r="H14" s="164">
        <f t="shared" ca="1" si="5"/>
        <v>-10.711822565091611</v>
      </c>
      <c r="I14" s="164">
        <f t="shared" ca="1" si="5"/>
        <v>-12.54410800385728</v>
      </c>
      <c r="J14" s="164">
        <f t="shared" ca="1" si="5"/>
        <v>-12.946808100289299</v>
      </c>
      <c r="K14" s="164">
        <f t="shared" ca="1" si="5"/>
        <v>-12.161542912246869</v>
      </c>
      <c r="L14" s="164">
        <f t="shared" ca="1" si="5"/>
        <v>-14.096638655462188</v>
      </c>
      <c r="M14" s="164">
        <f t="shared" ca="1" si="5"/>
        <v>-10.903361344537817</v>
      </c>
      <c r="N14" s="164">
        <f t="shared" ca="1" si="5"/>
        <v>-13.581314878892739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68</v>
      </c>
      <c r="C17" s="168"/>
      <c r="D17" s="168">
        <f>C25-C23</f>
        <v>0</v>
      </c>
      <c r="E17" s="168">
        <f t="shared" ref="E17:N17" si="6">D25-D23</f>
        <v>0</v>
      </c>
      <c r="F17" s="168">
        <f t="shared" si="6"/>
        <v>0</v>
      </c>
      <c r="G17" s="168">
        <f t="shared" si="6"/>
        <v>0</v>
      </c>
      <c r="H17" s="168">
        <f t="shared" si="6"/>
        <v>0</v>
      </c>
      <c r="I17" s="168">
        <f t="shared" si="6"/>
        <v>0</v>
      </c>
      <c r="J17" s="168">
        <f t="shared" si="6"/>
        <v>0</v>
      </c>
      <c r="K17" s="168">
        <f t="shared" si="6"/>
        <v>0</v>
      </c>
      <c r="L17" s="168">
        <f t="shared" si="6"/>
        <v>0</v>
      </c>
      <c r="M17" s="168">
        <f t="shared" si="6"/>
        <v>0</v>
      </c>
      <c r="N17" s="168">
        <f t="shared" si="6"/>
        <v>0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0</v>
      </c>
      <c r="E19" s="168">
        <v>0</v>
      </c>
      <c r="F19" s="168"/>
      <c r="G19" s="168">
        <v>0</v>
      </c>
      <c r="H19" s="168">
        <v>0</v>
      </c>
      <c r="I19" s="168">
        <v>0</v>
      </c>
      <c r="J19" s="168">
        <v>0</v>
      </c>
      <c r="K19" s="168">
        <v>0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>
        <v>0</v>
      </c>
      <c r="D21" s="168">
        <v>0</v>
      </c>
      <c r="E21" s="168">
        <v>0</v>
      </c>
      <c r="F21" s="168"/>
      <c r="G21" s="168">
        <v>0</v>
      </c>
      <c r="H21" s="168">
        <v>0</v>
      </c>
      <c r="I21" s="168">
        <v>0</v>
      </c>
      <c r="J21" s="168">
        <v>0</v>
      </c>
      <c r="K21" s="168">
        <v>0</v>
      </c>
      <c r="L21" s="168">
        <v>0</v>
      </c>
      <c r="M21" s="168">
        <v>0</v>
      </c>
      <c r="N21" s="168">
        <v>0</v>
      </c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f t="shared" ref="C23:N23" si="7">C$13*(C17+C19)</f>
        <v>0</v>
      </c>
      <c r="D23" s="168">
        <f t="shared" si="7"/>
        <v>0</v>
      </c>
      <c r="E23" s="168">
        <f t="shared" si="7"/>
        <v>0</v>
      </c>
      <c r="F23" s="168">
        <f t="shared" si="7"/>
        <v>0</v>
      </c>
      <c r="G23" s="168">
        <f t="shared" si="7"/>
        <v>0</v>
      </c>
      <c r="H23" s="168">
        <f t="shared" si="7"/>
        <v>0</v>
      </c>
      <c r="I23" s="168">
        <f t="shared" si="7"/>
        <v>0</v>
      </c>
      <c r="J23" s="168">
        <f t="shared" si="7"/>
        <v>0</v>
      </c>
      <c r="K23" s="168">
        <f t="shared" si="7"/>
        <v>0</v>
      </c>
      <c r="L23" s="168">
        <f t="shared" si="7"/>
        <v>0</v>
      </c>
      <c r="M23" s="168">
        <f t="shared" si="7"/>
        <v>0</v>
      </c>
      <c r="N23" s="168">
        <f t="shared" si="7"/>
        <v>0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>C17+C19-C21-C23</f>
        <v>0</v>
      </c>
      <c r="D25" s="168">
        <f t="shared" ref="D25:N25" si="8">D17+D19-D21-D23</f>
        <v>0</v>
      </c>
      <c r="E25" s="168">
        <f t="shared" si="8"/>
        <v>0</v>
      </c>
      <c r="F25" s="168">
        <f t="shared" si="8"/>
        <v>0</v>
      </c>
      <c r="G25" s="168">
        <f t="shared" si="8"/>
        <v>0</v>
      </c>
      <c r="H25" s="168">
        <f t="shared" si="8"/>
        <v>0</v>
      </c>
      <c r="I25" s="168">
        <f t="shared" si="8"/>
        <v>0</v>
      </c>
      <c r="J25" s="168">
        <f t="shared" si="8"/>
        <v>0</v>
      </c>
      <c r="K25" s="168">
        <f t="shared" si="8"/>
        <v>0</v>
      </c>
      <c r="L25" s="168">
        <f t="shared" si="8"/>
        <v>0</v>
      </c>
      <c r="M25" s="168">
        <f t="shared" si="8"/>
        <v>0</v>
      </c>
      <c r="N25" s="168">
        <f t="shared" si="8"/>
        <v>0</v>
      </c>
    </row>
    <row r="28" spans="2:14" ht="11.25" customHeight="1" x14ac:dyDescent="0.25">
      <c r="B28" s="157" t="s">
        <v>34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6617</v>
      </c>
      <c r="D29" s="173">
        <v>5049</v>
      </c>
      <c r="E29" s="173">
        <v>5227</v>
      </c>
      <c r="F29" s="173">
        <v>4696</v>
      </c>
      <c r="G29" s="173">
        <v>5444</v>
      </c>
      <c r="H29" s="173">
        <v>5088</v>
      </c>
      <c r="I29" s="173">
        <v>4784</v>
      </c>
      <c r="J29" s="173">
        <v>5090</v>
      </c>
      <c r="K29" s="173">
        <v>5084</v>
      </c>
      <c r="L29" s="173">
        <v>4897</v>
      </c>
      <c r="M29" s="173">
        <v>4835</v>
      </c>
      <c r="N29" s="173">
        <v>4433</v>
      </c>
    </row>
    <row r="30" spans="2:14" ht="11.25" customHeight="1" x14ac:dyDescent="0.25">
      <c r="B30" s="162" t="s">
        <v>4</v>
      </c>
      <c r="C30" s="163">
        <v>510.29922839506179</v>
      </c>
      <c r="D30" s="163">
        <v>530.04657756176584</v>
      </c>
      <c r="E30" s="163">
        <v>535.44001594260658</v>
      </c>
      <c r="F30" s="163">
        <v>562.60634706279541</v>
      </c>
      <c r="G30" s="163">
        <v>500.7978260869566</v>
      </c>
      <c r="H30" s="163">
        <v>507.07411982705378</v>
      </c>
      <c r="I30" s="163">
        <v>502.14814013840828</v>
      </c>
      <c r="J30" s="163">
        <v>519.28095334275906</v>
      </c>
      <c r="K30" s="163">
        <v>496.0228618085323</v>
      </c>
      <c r="L30" s="163">
        <v>528.50979978925182</v>
      </c>
      <c r="M30" s="163">
        <v>531.69962295768744</v>
      </c>
      <c r="N30" s="163">
        <v>491.47105742935275</v>
      </c>
    </row>
    <row r="31" spans="2:14" ht="11.25" customHeight="1" x14ac:dyDescent="0.25">
      <c r="B31" s="160" t="s">
        <v>49</v>
      </c>
      <c r="C31" s="173">
        <v>6483</v>
      </c>
      <c r="D31" s="173">
        <v>4972</v>
      </c>
      <c r="E31" s="173">
        <v>5262</v>
      </c>
      <c r="F31" s="173">
        <v>5131</v>
      </c>
      <c r="G31" s="173">
        <v>6165</v>
      </c>
      <c r="H31" s="173">
        <v>4723</v>
      </c>
      <c r="I31" s="173">
        <v>4870</v>
      </c>
      <c r="J31" s="173">
        <v>5638</v>
      </c>
      <c r="K31" s="173">
        <v>4645</v>
      </c>
      <c r="L31" s="173">
        <v>5712</v>
      </c>
      <c r="M31" s="173">
        <v>4124</v>
      </c>
      <c r="N31" s="173"/>
    </row>
    <row r="32" spans="2:14" ht="11.25" customHeight="1" x14ac:dyDescent="0.25">
      <c r="B32" s="162" t="s">
        <v>4</v>
      </c>
      <c r="C32" s="163">
        <v>489.3583877995643</v>
      </c>
      <c r="D32" s="163">
        <v>512.30364043115719</v>
      </c>
      <c r="E32" s="163">
        <v>509.39213418160784</v>
      </c>
      <c r="F32" s="163">
        <v>517.73387255869022</v>
      </c>
      <c r="G32" s="163">
        <v>555.16999175597687</v>
      </c>
      <c r="H32" s="163">
        <v>571.09184770918478</v>
      </c>
      <c r="I32" s="163">
        <v>536.51428571428573</v>
      </c>
      <c r="J32" s="163">
        <v>535.17984440021712</v>
      </c>
      <c r="K32" s="163">
        <v>535.22034265885929</v>
      </c>
      <c r="L32" s="163">
        <v>517.62625000000014</v>
      </c>
      <c r="M32" s="163">
        <v>467.51634308183827</v>
      </c>
      <c r="N32" s="163"/>
    </row>
  </sheetData>
  <pageMargins left="0.7" right="0.7" top="0.75" bottom="0.75" header="0.3" footer="0.3"/>
  <pageSetup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4" tint="0.39997558519241921"/>
  </sheetPr>
  <dimension ref="A1:Z380"/>
  <sheetViews>
    <sheetView showGridLines="0" zoomScale="80" zoomScaleNormal="80" workbookViewId="0">
      <selection activeCell="P1" sqref="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3" style="39" bestFit="1" customWidth="1"/>
    <col min="19" max="20" width="7.85546875" style="39" bestFit="1" customWidth="1"/>
    <col min="21" max="21" width="5.42578125" style="39" bestFit="1" customWidth="1"/>
    <col min="22" max="22" width="5.7109375" style="39" bestFit="1" customWidth="1"/>
    <col min="23" max="23" width="4.42578125" style="39" bestFit="1" customWidth="1"/>
    <col min="24" max="24" width="4.28515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</v>
      </c>
      <c r="Q1" s="218">
        <v>0.18</v>
      </c>
    </row>
    <row r="2" spans="1:26" x14ac:dyDescent="0.25">
      <c r="A2" s="3" t="s">
        <v>0</v>
      </c>
      <c r="B2" s="4"/>
      <c r="C2" s="35">
        <f ca="1">'IL Member'!C4*12/52</f>
        <v>9540.6923076923085</v>
      </c>
      <c r="D2" s="35">
        <f ca="1">'IL Member'!D4*12/52</f>
        <v>7468.8461538461543</v>
      </c>
      <c r="E2" s="35">
        <f ca="1">'IL Member'!E4*12/52</f>
        <v>8694.2563938765288</v>
      </c>
      <c r="F2" s="35">
        <f ca="1">'IL Member'!F4*12/52</f>
        <v>10187.929373872301</v>
      </c>
      <c r="G2" s="35">
        <f ca="1">'IL Member'!G4*12/52</f>
        <v>7802.56658900211</v>
      </c>
      <c r="H2" s="35">
        <f ca="1">'IL Member'!H4*12/52</f>
        <v>6007.8969533839372</v>
      </c>
      <c r="I2" s="35">
        <f ca="1">'IL Member'!I4*12/52</f>
        <v>5857.1020863622407</v>
      </c>
      <c r="J2" s="35">
        <f ca="1">'IL Member'!J4*12/52</f>
        <v>6878.2714854365731</v>
      </c>
      <c r="K2" s="35">
        <f ca="1">'IL Member'!K4*12/52</f>
        <v>5568.1887588065474</v>
      </c>
      <c r="L2" s="35">
        <f ca="1">'IL Member'!L4*12/52</f>
        <v>6660.6625978296715</v>
      </c>
      <c r="M2" s="35">
        <f ca="1">'IL Member'!M4*12/52</f>
        <v>5143.8321932678828</v>
      </c>
      <c r="N2" s="35">
        <f ca="1">'IL Member'!N4*12/52</f>
        <v>5063.8618385619757</v>
      </c>
    </row>
    <row r="3" spans="1:26" x14ac:dyDescent="0.25">
      <c r="A3" s="3" t="s">
        <v>4</v>
      </c>
      <c r="B3" s="4"/>
      <c r="C3" s="35">
        <f>'IL Member'!C5</f>
        <v>830</v>
      </c>
      <c r="D3" s="35">
        <f>'IL Member'!D5</f>
        <v>790</v>
      </c>
      <c r="E3" s="35">
        <f>'IL Member'!E5</f>
        <v>750</v>
      </c>
      <c r="F3" s="35">
        <f>'IL Member'!F5</f>
        <v>770</v>
      </c>
      <c r="G3" s="35">
        <f>'IL Member'!G5</f>
        <v>760</v>
      </c>
      <c r="H3" s="35">
        <f>'IL Member'!H5</f>
        <v>740</v>
      </c>
      <c r="I3" s="35">
        <f>'IL Member'!I5</f>
        <v>740</v>
      </c>
      <c r="J3" s="35">
        <f>'IL Member'!J5</f>
        <v>740</v>
      </c>
      <c r="K3" s="35">
        <f>'IL Member'!K5</f>
        <v>740</v>
      </c>
      <c r="L3" s="35">
        <f>'IL Member'!L5</f>
        <v>760</v>
      </c>
      <c r="M3" s="35">
        <f>'IL Member'!M5</f>
        <v>760</v>
      </c>
      <c r="N3" s="35">
        <f>'IL Member'!N5</f>
        <v>760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39.248612405585177</v>
      </c>
      <c r="L12" s="23">
        <f t="shared" ca="1" si="0"/>
        <v>44.981780248569734</v>
      </c>
      <c r="M12" s="23">
        <f t="shared" ca="1" si="0"/>
        <v>41.933109464433358</v>
      </c>
      <c r="N12" s="23">
        <f t="shared" ca="1" si="0"/>
        <v>41.156900715196187</v>
      </c>
      <c r="O12" s="23">
        <f t="shared" ca="1" si="0"/>
        <v>39.15260588903628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28.75</v>
      </c>
      <c r="T12" s="24">
        <f ca="1">IF(L12=0,0,Agents($C$4,$C$5,L12,$C$3)/(1-$O$1))</f>
        <v>32.5</v>
      </c>
      <c r="U12" s="24">
        <f ca="1">IF(M12=0,0,Agents($C$4,$C$5,M12,$C$3)/(1-$O$1))</f>
        <v>30</v>
      </c>
      <c r="V12" s="24">
        <f ca="1">IF(N12=0,0,Agents($C$4,$C$5,N12,$C$3)/(1-$O$1))</f>
        <v>30</v>
      </c>
      <c r="W12" s="24">
        <f ca="1">IF(O12=0,0,Agents($C$4,$C$5,O12,$C$3)/(1-$O$1))</f>
        <v>28.75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76.423713212384726</v>
      </c>
      <c r="L13" s="23">
        <f t="shared" ca="1" si="0"/>
        <v>84.081917826775026</v>
      </c>
      <c r="M13" s="23">
        <f t="shared" ca="1" si="0"/>
        <v>80.523543932891656</v>
      </c>
      <c r="N13" s="23">
        <f t="shared" ca="1" si="0"/>
        <v>73.204072796480048</v>
      </c>
      <c r="O13" s="23">
        <f t="shared" ca="1" si="0"/>
        <v>74.815066615041843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52.5</v>
      </c>
      <c r="T13" s="24">
        <f ca="1">IF(L13=0,0,Agents($C$4,$C$5,L13,$C$3)/(1-$O$1))</f>
        <v>56.25</v>
      </c>
      <c r="U13" s="24">
        <f ca="1">IF(M13=0,0,Agents($C$4,$C$5,M13,$C$3)/(1-$O$1))</f>
        <v>55</v>
      </c>
      <c r="V13" s="24">
        <f ca="1">IF(N13=0,0,Agents($C$4,$C$5,N13,$C$3)/(1-$O$1))</f>
        <v>50</v>
      </c>
      <c r="W13" s="24">
        <f ca="1">IF(O13=0,0,Agents($C$4,$C$5,O13,$C$3)/(1-$O$1))</f>
        <v>51.25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94.37439933901463</v>
      </c>
      <c r="L14" s="23">
        <f t="shared" ca="1" si="0"/>
        <v>104.13064762488683</v>
      </c>
      <c r="M14" s="23">
        <f t="shared" ca="1" si="0"/>
        <v>100.80410193085973</v>
      </c>
      <c r="N14" s="23">
        <f t="shared" ca="1" si="0"/>
        <v>92.050921843499765</v>
      </c>
      <c r="O14" s="23">
        <f t="shared" ca="1" si="0"/>
        <v>97.540372714174183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62.5</v>
      </c>
      <c r="T14" s="24">
        <f ca="1">IF(L14=0,0,Agents($C$4,$C$5,L14,$C$3)/(1-$O$1))</f>
        <v>68.75</v>
      </c>
      <c r="U14" s="24">
        <f ca="1">IF(M14=0,0,Agents($C$4,$C$5,M14,$C$3)/(1-$O$1))</f>
        <v>67.5</v>
      </c>
      <c r="V14" s="24">
        <f ca="1">IF(N14=0,0,Agents($C$4,$C$5,N14,$C$3)/(1-$O$1))</f>
        <v>61.25</v>
      </c>
      <c r="W14" s="24">
        <f ca="1">IF(O14=0,0,Agents($C$4,$C$5,O14,$C$3)/(1-$O$1))</f>
        <v>65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114.63556981857708</v>
      </c>
      <c r="L15" s="23">
        <f t="shared" ca="1" si="0"/>
        <v>116.86568262419766</v>
      </c>
      <c r="M15" s="23">
        <f t="shared" ca="1" si="0"/>
        <v>108.2378119965356</v>
      </c>
      <c r="N15" s="23">
        <f t="shared" ca="1" si="0"/>
        <v>106.35545440914723</v>
      </c>
      <c r="O15" s="23">
        <f t="shared" ca="1" si="0"/>
        <v>112.3406875408608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75</v>
      </c>
      <c r="T15" s="24">
        <f ca="1">IF(L15=0,0,Agents($C$4,$C$5,L15,$C$3)/(1-$O$1))</f>
        <v>76.25</v>
      </c>
      <c r="U15" s="24">
        <f ca="1">IF(M15=0,0,Agents($C$4,$C$5,M15,$C$3)/(1-$O$1))</f>
        <v>71.25</v>
      </c>
      <c r="V15" s="24">
        <f ca="1">IF(N15=0,0,Agents($C$4,$C$5,N15,$C$3)/(1-$O$1))</f>
        <v>70</v>
      </c>
      <c r="W15" s="24">
        <f ca="1">IF(O15=0,0,Agents($C$4,$C$5,O15,$C$3)/(1-$O$1))</f>
        <v>73.75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115.37610967528623</v>
      </c>
      <c r="L16" s="23">
        <f t="shared" ca="1" si="0"/>
        <v>122.4916017001984</v>
      </c>
      <c r="M16" s="23">
        <f t="shared" ca="1" si="0"/>
        <v>113.10215247575303</v>
      </c>
      <c r="N16" s="23">
        <f t="shared" ca="1" si="0"/>
        <v>108.61406481424945</v>
      </c>
      <c r="O16" s="23">
        <f t="shared" ca="1" si="0"/>
        <v>115.17479038001356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76.25</v>
      </c>
      <c r="T16" s="24">
        <f ca="1">IF(L16=0,0,Agents($C$4,$C$5,L16,$C$3)/(1-$O$1))</f>
        <v>80</v>
      </c>
      <c r="U16" s="24">
        <f ca="1">IF(M16=0,0,Agents($C$4,$C$5,M16,$C$3)/(1-$O$1))</f>
        <v>75</v>
      </c>
      <c r="V16" s="24">
        <f ca="1">IF(N16=0,0,Agents($C$4,$C$5,N16,$C$3)/(1-$O$1))</f>
        <v>71.25</v>
      </c>
      <c r="W16" s="24">
        <f ca="1">IF(O16=0,0,Agents($C$4,$C$5,O16,$C$3)/(1-$O$1))</f>
        <v>76.25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124.5291823042114</v>
      </c>
      <c r="L17" s="23">
        <f t="shared" ca="1" si="0"/>
        <v>123.33548956159852</v>
      </c>
      <c r="M17" s="23">
        <f t="shared" ca="1" si="0"/>
        <v>117.16824220966299</v>
      </c>
      <c r="N17" s="23">
        <f t="shared" ca="1" si="0"/>
        <v>110.0194223996464</v>
      </c>
      <c r="O17" s="23">
        <f t="shared" ca="1" si="0"/>
        <v>114.12512266180883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81.25</v>
      </c>
      <c r="T17" s="24">
        <f ca="1">IF(L17=0,0,Agents($C$4,$C$5,L17,$C$3)/(1-$O$1))</f>
        <v>81.25</v>
      </c>
      <c r="U17" s="24">
        <f ca="1">IF(M17=0,0,Agents($C$4,$C$5,M17,$C$3)/(1-$O$1))</f>
        <v>77.5</v>
      </c>
      <c r="V17" s="24">
        <f ca="1">IF(N17=0,0,Agents($C$4,$C$5,N17,$C$3)/(1-$O$1))</f>
        <v>72.5</v>
      </c>
      <c r="W17" s="24">
        <f ca="1">IF(O17=0,0,Agents($C$4,$C$5,O17,$C$3)/(1-$O$1))</f>
        <v>75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130.51274434642139</v>
      </c>
      <c r="L18" s="23">
        <f t="shared" ca="1" si="0"/>
        <v>124.15380506356227</v>
      </c>
      <c r="M18" s="23">
        <f t="shared" ca="1" si="0"/>
        <v>118.44045433499677</v>
      </c>
      <c r="N18" s="23">
        <f t="shared" ca="1" si="0"/>
        <v>112.20274579124522</v>
      </c>
      <c r="O18" s="23">
        <f t="shared" ca="1" si="0"/>
        <v>112.47189600563641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85</v>
      </c>
      <c r="T18" s="24">
        <f ca="1">IF(L18=0,0,Agents($C$4,$C$5,L18,$C$3)/(1-$O$1))</f>
        <v>81.25</v>
      </c>
      <c r="U18" s="24">
        <f ca="1">IF(M18=0,0,Agents($C$4,$C$5,M18,$C$3)/(1-$O$1))</f>
        <v>77.5</v>
      </c>
      <c r="V18" s="24">
        <f ca="1">IF(N18=0,0,Agents($C$4,$C$5,N18,$C$3)/(1-$O$1))</f>
        <v>73.75</v>
      </c>
      <c r="W18" s="24">
        <f ca="1">IF(O18=0,0,Agents($C$4,$C$5,O18,$C$3)/(1-$O$1))</f>
        <v>73.75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123.67015607042877</v>
      </c>
      <c r="L19" s="23">
        <f t="shared" ca="1" si="0"/>
        <v>117.88857700165232</v>
      </c>
      <c r="M19" s="23">
        <f t="shared" ca="1" si="0"/>
        <v>112.62819109572672</v>
      </c>
      <c r="N19" s="23">
        <f t="shared" ca="1" si="0"/>
        <v>108.51368212957824</v>
      </c>
      <c r="O19" s="23">
        <f t="shared" ca="1" si="0"/>
        <v>111.0286028931049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81.25</v>
      </c>
      <c r="T19" s="24">
        <f ca="1">IF(L19=0,0,Agents($C$4,$C$5,L19,$C$3)/(1-$O$1))</f>
        <v>77.5</v>
      </c>
      <c r="U19" s="24">
        <f ca="1">IF(M19=0,0,Agents($C$4,$C$5,M19,$C$3)/(1-$O$1))</f>
        <v>73.75</v>
      </c>
      <c r="V19" s="24">
        <f ca="1">IF(N19=0,0,Agents($C$4,$C$5,N19,$C$3)/(1-$O$1))</f>
        <v>71.25</v>
      </c>
      <c r="W19" s="24">
        <f ca="1">IF(O19=0,0,Agents($C$4,$C$5,O19,$C$3)/(1-$O$1))</f>
        <v>73.75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116.17589272053213</v>
      </c>
      <c r="L20" s="23">
        <f t="shared" ca="1" si="0"/>
        <v>111.52105950199692</v>
      </c>
      <c r="M20" s="23">
        <f t="shared" ca="1" si="0"/>
        <v>105.71833308165887</v>
      </c>
      <c r="N20" s="23">
        <f t="shared" ca="1" si="0"/>
        <v>101.81313792777496</v>
      </c>
      <c r="O20" s="23">
        <f t="shared" ca="1" si="0"/>
        <v>101.71280189403797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76.25</v>
      </c>
      <c r="T20" s="24">
        <f ca="1">IF(L20=0,0,Agents($C$4,$C$5,L20,$C$3)/(1-$O$1))</f>
        <v>73.75</v>
      </c>
      <c r="U20" s="24">
        <f ca="1">IF(M20=0,0,Agents($C$4,$C$5,M20,$C$3)/(1-$O$1))</f>
        <v>70</v>
      </c>
      <c r="V20" s="24">
        <f ca="1">IF(N20=0,0,Agents($C$4,$C$5,N20,$C$3)/(1-$O$1))</f>
        <v>67.5</v>
      </c>
      <c r="W20" s="24">
        <f ca="1">IF(O20=0,0,Agents($C$4,$C$5,O20,$C$3)/(1-$O$1))</f>
        <v>67.5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113.59881401918427</v>
      </c>
      <c r="L21" s="23">
        <f t="shared" ca="1" si="0"/>
        <v>107.88978446203279</v>
      </c>
      <c r="M21" s="23">
        <f t="shared" ca="1" si="0"/>
        <v>107.14021722173781</v>
      </c>
      <c r="N21" s="23">
        <f t="shared" ca="1" si="0"/>
        <v>99.002422756981062</v>
      </c>
      <c r="O21" s="23">
        <f t="shared" ca="1" si="0"/>
        <v>97.907756415545819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75</v>
      </c>
      <c r="T21" s="24">
        <f ca="1">IF(L21=0,0,Agents($C$4,$C$5,L21,$C$3)/(1-$O$1))</f>
        <v>71.25</v>
      </c>
      <c r="U21" s="24">
        <f ca="1">IF(M21=0,0,Agents($C$4,$C$5,M21,$C$3)/(1-$O$1))</f>
        <v>71.25</v>
      </c>
      <c r="V21" s="24">
        <f ca="1">IF(N21=0,0,Agents($C$4,$C$5,N21,$C$3)/(1-$O$1))</f>
        <v>66.25</v>
      </c>
      <c r="W21" s="24">
        <f ca="1">IF(O21=0,0,Agents($C$4,$C$5,O21,$C$3)/(1-$O$1))</f>
        <v>65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113.95427315040467</v>
      </c>
      <c r="L22" s="23">
        <f t="shared" ca="1" si="0"/>
        <v>107.86421210259643</v>
      </c>
      <c r="M22" s="23">
        <f t="shared" ca="1" si="0"/>
        <v>105.16953569425999</v>
      </c>
      <c r="N22" s="23">
        <f t="shared" ca="1" si="0"/>
        <v>101.63746822960034</v>
      </c>
      <c r="O22" s="23">
        <f t="shared" ca="1" si="0"/>
        <v>95.598487435495429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75</v>
      </c>
      <c r="T22" s="24">
        <f ca="1">IF(L22=0,0,Agents($C$4,$C$5,L22,$C$3)/(1-$O$1))</f>
        <v>71.25</v>
      </c>
      <c r="U22" s="24">
        <f ca="1">IF(M22=0,0,Agents($C$4,$C$5,M22,$C$3)/(1-$O$1))</f>
        <v>70</v>
      </c>
      <c r="V22" s="24">
        <f ca="1">IF(N22=0,0,Agents($C$4,$C$5,N22,$C$3)/(1-$O$1))</f>
        <v>67.5</v>
      </c>
      <c r="W22" s="24">
        <f ca="1">IF(O22=0,0,Agents($C$4,$C$5,O22,$C$3)/(1-$O$1))</f>
        <v>63.75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118.54562026200142</v>
      </c>
      <c r="L23" s="23">
        <f t="shared" ca="1" si="0"/>
        <v>111.46991478312418</v>
      </c>
      <c r="M23" s="23">
        <f t="shared" ca="1" si="0"/>
        <v>105.79316908903145</v>
      </c>
      <c r="N23" s="23">
        <f t="shared" ca="1" si="0"/>
        <v>103.14320849966849</v>
      </c>
      <c r="O23" s="23">
        <f t="shared" ca="1" si="0"/>
        <v>100.29575047446158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77.5</v>
      </c>
      <c r="T23" s="24">
        <f ca="1">IF(L23=0,0,Agents($C$4,$C$5,L23,$C$3)/(1-$O$1))</f>
        <v>73.75</v>
      </c>
      <c r="U23" s="24">
        <f ca="1">IF(M23=0,0,Agents($C$4,$C$5,M23,$C$3)/(1-$O$1))</f>
        <v>70</v>
      </c>
      <c r="V23" s="24">
        <f ca="1">IF(N23=0,0,Agents($C$4,$C$5,N23,$C$3)/(1-$O$1))</f>
        <v>68.75</v>
      </c>
      <c r="W23" s="24">
        <f ca="1">IF(O23=0,0,Agents($C$4,$C$5,O23,$C$3)/(1-$O$1))</f>
        <v>66.25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121.41891490603294</v>
      </c>
      <c r="L24" s="23">
        <f t="shared" ca="1" si="0"/>
        <v>116.94239970250675</v>
      </c>
      <c r="M24" s="23">
        <f t="shared" ca="1" si="0"/>
        <v>112.32884706623642</v>
      </c>
      <c r="N24" s="23">
        <f t="shared" ca="1" si="0"/>
        <v>106.90755917483887</v>
      </c>
      <c r="O24" s="23">
        <f t="shared" ca="1" si="0"/>
        <v>103.02488654179386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80</v>
      </c>
      <c r="T24" s="24">
        <f ca="1">IF(L24=0,0,Agents($C$4,$C$5,L24,$C$3)/(1-$O$1))</f>
        <v>76.25</v>
      </c>
      <c r="U24" s="24">
        <f ca="1">IF(M24=0,0,Agents($C$4,$C$5,M24,$C$3)/(1-$O$1))</f>
        <v>73.75</v>
      </c>
      <c r="V24" s="24">
        <f ca="1">IF(N24=0,0,Agents($C$4,$C$5,N24,$C$3)/(1-$O$1))</f>
        <v>71.25</v>
      </c>
      <c r="W24" s="24">
        <f ca="1">IF(O24=0,0,Agents($C$4,$C$5,O24,$C$3)/(1-$O$1))</f>
        <v>68.75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123.40356172201348</v>
      </c>
      <c r="L25" s="23">
        <f t="shared" ca="1" si="0"/>
        <v>117.09583385912495</v>
      </c>
      <c r="M25" s="23">
        <f t="shared" ca="1" si="0"/>
        <v>112.85269911784445</v>
      </c>
      <c r="N25" s="23">
        <f t="shared" ca="1" si="0"/>
        <v>109.81865703030397</v>
      </c>
      <c r="O25" s="23">
        <f t="shared" ca="1" si="0"/>
        <v>103.23482008543482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81.25</v>
      </c>
      <c r="T25" s="24">
        <f ca="1">IF(L25=0,0,Agents($C$4,$C$5,L25,$C$3)/(1-$O$1))</f>
        <v>77.5</v>
      </c>
      <c r="U25" s="24">
        <f ca="1">IF(M25=0,0,Agents($C$4,$C$5,M25,$C$3)/(1-$O$1))</f>
        <v>73.75</v>
      </c>
      <c r="V25" s="24">
        <f ca="1">IF(N25=0,0,Agents($C$4,$C$5,N25,$C$3)/(1-$O$1))</f>
        <v>72.5</v>
      </c>
      <c r="W25" s="24">
        <f ca="1">IF(O25=0,0,Agents($C$4,$C$5,O25,$C$3)/(1-$O$1))</f>
        <v>68.75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122.12983316847372</v>
      </c>
      <c r="L26" s="23">
        <f t="shared" ca="1" si="0"/>
        <v>119.19276733290707</v>
      </c>
      <c r="M26" s="23">
        <f t="shared" ca="1" si="0"/>
        <v>110.35816553875858</v>
      </c>
      <c r="N26" s="23">
        <f t="shared" ca="1" si="0"/>
        <v>110.74719686351267</v>
      </c>
      <c r="O26" s="23">
        <f t="shared" ca="1" si="0"/>
        <v>99.954608466045045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80</v>
      </c>
      <c r="T26" s="24">
        <f ca="1">IF(L26=0,0,Agents($C$4,$C$5,L26,$C$3)/(1-$O$1))</f>
        <v>78.75</v>
      </c>
      <c r="U26" s="24">
        <f ca="1">IF(M26=0,0,Agents($C$4,$C$5,M26,$C$3)/(1-$O$1))</f>
        <v>72.5</v>
      </c>
      <c r="V26" s="24">
        <f ca="1">IF(N26=0,0,Agents($C$4,$C$5,N26,$C$3)/(1-$O$1))</f>
        <v>72.5</v>
      </c>
      <c r="W26" s="24">
        <f ca="1">IF(O26=0,0,Agents($C$4,$C$5,O26,$C$3)/(1-$O$1))</f>
        <v>66.25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119.7897272212728</v>
      </c>
      <c r="L27" s="23">
        <f t="shared" ca="1" si="0"/>
        <v>113.05540106817895</v>
      </c>
      <c r="M27" s="23">
        <f t="shared" ca="1" si="0"/>
        <v>106.99054520699268</v>
      </c>
      <c r="N27" s="23">
        <f t="shared" ca="1" si="0"/>
        <v>101.2359374909155</v>
      </c>
      <c r="O27" s="23">
        <f t="shared" ca="1" si="0"/>
        <v>90.271423765606443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78.75</v>
      </c>
      <c r="T27" s="24">
        <f ca="1">IF(L27=0,0,Agents($C$4,$C$5,L27,$C$3)/(1-$O$1))</f>
        <v>75</v>
      </c>
      <c r="U27" s="24">
        <f ca="1">IF(M27=0,0,Agents($C$4,$C$5,M27,$C$3)/(1-$O$1))</f>
        <v>71.25</v>
      </c>
      <c r="V27" s="24">
        <f ca="1">IF(N27=0,0,Agents($C$4,$C$5,N27,$C$3)/(1-$O$1))</f>
        <v>67.5</v>
      </c>
      <c r="W27" s="24">
        <f ca="1">IF(O27=0,0,Agents($C$4,$C$5,O27,$C$3)/(1-$O$1))</f>
        <v>60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106.40076661197129</v>
      </c>
      <c r="L28" s="23">
        <f t="shared" ca="1" si="0"/>
        <v>97.711985406358693</v>
      </c>
      <c r="M28" s="23">
        <f t="shared" ca="1" si="0"/>
        <v>92.422469105131228</v>
      </c>
      <c r="N28" s="23">
        <f t="shared" ca="1" si="0"/>
        <v>90.595372915767214</v>
      </c>
      <c r="O28" s="23">
        <f t="shared" ca="1" si="0"/>
        <v>74.867550000952093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70</v>
      </c>
      <c r="T28" s="24">
        <f ca="1">IF(L28=0,0,Agents($C$4,$C$5,L28,$C$3)/(1-$O$1))</f>
        <v>65</v>
      </c>
      <c r="U28" s="24">
        <f ca="1">IF(M28=0,0,Agents($C$4,$C$5,M28,$C$3)/(1-$O$1))</f>
        <v>62.5</v>
      </c>
      <c r="V28" s="24">
        <f ca="1">IF(N28=0,0,Agents($C$4,$C$5,N28,$C$3)/(1-$O$1))</f>
        <v>61.25</v>
      </c>
      <c r="W28" s="24">
        <f ca="1">IF(O28=0,0,Agents($C$4,$C$5,O28,$C$3)/(1-$O$1))</f>
        <v>51.25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86.909757583386352</v>
      </c>
      <c r="L29" s="23">
        <f t="shared" ca="1" si="0"/>
        <v>78.251419875283318</v>
      </c>
      <c r="M29" s="23">
        <f t="shared" ca="1" si="0"/>
        <v>73.863139276732412</v>
      </c>
      <c r="N29" s="23">
        <f t="shared" ca="1" si="0"/>
        <v>68.636660643939976</v>
      </c>
      <c r="O29" s="23">
        <f t="shared" ca="1" si="0"/>
        <v>55.028830126882767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58.75</v>
      </c>
      <c r="T29" s="24">
        <f ca="1">IF(L29=0,0,Agents($C$4,$C$5,L29,$C$3)/(1-$O$1))</f>
        <v>53.75</v>
      </c>
      <c r="U29" s="24">
        <f ca="1">IF(M29=0,0,Agents($C$4,$C$5,M29,$C$3)/(1-$O$1))</f>
        <v>50</v>
      </c>
      <c r="V29" s="24">
        <f ca="1">IF(N29=0,0,Agents($C$4,$C$5,N29,$C$3)/(1-$O$1))</f>
        <v>47.5</v>
      </c>
      <c r="W29" s="24">
        <f ca="1">IF(O29=0,0,Agents($C$4,$C$5,O29,$C$3)/(1-$O$1))</f>
        <v>38.75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46.861362132555286</v>
      </c>
      <c r="L30" s="23">
        <f t="shared" ca="1" si="0"/>
        <v>42.424544304933022</v>
      </c>
      <c r="M30" s="23">
        <f t="shared" ca="1" si="0"/>
        <v>40.436389316981838</v>
      </c>
      <c r="N30" s="23">
        <f t="shared" ca="1" si="0"/>
        <v>38.697524940751535</v>
      </c>
      <c r="O30" s="23">
        <f t="shared" ca="1" si="0"/>
        <v>28.39351177743784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33.75</v>
      </c>
      <c r="T30" s="24">
        <f ca="1">IF(L30=0,0,Agents($C$4,$C$5,L30,$C$3)/(1-$O$1))</f>
        <v>31.25</v>
      </c>
      <c r="U30" s="24">
        <f ca="1">IF(M30=0,0,Agents($C$4,$C$5,M30,$C$3)/(1-$O$1))</f>
        <v>30</v>
      </c>
      <c r="V30" s="24">
        <f ca="1">IF(N30=0,0,Agents($C$4,$C$5,N30,$C$3)/(1-$O$1))</f>
        <v>28.75</v>
      </c>
      <c r="W30" s="24">
        <f ca="1">IF(O30=0,0,Agents($C$4,$C$5,O30,$C$3)/(1-$O$1))</f>
        <v>21.25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28.0220281778744</v>
      </c>
      <c r="L31" s="23">
        <f t="shared" ca="1" si="0"/>
        <v>24.67732685609425</v>
      </c>
      <c r="M31" s="23">
        <f t="shared" ca="1" si="0"/>
        <v>23.423670307616256</v>
      </c>
      <c r="N31" s="23">
        <f t="shared" ca="1" si="0"/>
        <v>21.83323391598822</v>
      </c>
      <c r="O31" s="23">
        <f t="shared" ca="1" si="0"/>
        <v>17.21455057855751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21.25</v>
      </c>
      <c r="T31" s="24">
        <f ca="1">IF(L31=0,0,Agents($C$4,$C$5,L31,$C$3)/(1-$O$1))</f>
        <v>20</v>
      </c>
      <c r="U31" s="24">
        <f ca="1">IF(M31=0,0,Agents($C$4,$C$5,M31,$C$3)/(1-$O$1))</f>
        <v>18.75</v>
      </c>
      <c r="V31" s="24">
        <f ca="1">IF(N31=0,0,Agents($C$4,$C$5,N31,$C$3)/(1-$O$1))</f>
        <v>17.5</v>
      </c>
      <c r="W31" s="24">
        <f ca="1">IF(O31=0,0,Agents($C$4,$C$5,O31,$C$3)/(1-$O$1))</f>
        <v>15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10.900746690758751</v>
      </c>
      <c r="L32" s="23">
        <f t="shared" ca="1" si="0"/>
        <v>9.7174965858194984</v>
      </c>
      <c r="M32" s="23">
        <f t="shared" ca="1" si="0"/>
        <v>8.9304302131273907</v>
      </c>
      <c r="N32" s="23">
        <f t="shared" ca="1" si="0"/>
        <v>7.9302320890256066</v>
      </c>
      <c r="O32" s="23">
        <f t="shared" ca="1" si="0"/>
        <v>7.0065320190165465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10</v>
      </c>
      <c r="T32" s="24">
        <f ca="1">IF(L32=0,0,Agents($C$4,$C$5,L32,$C$3)/(1-$O$1))</f>
        <v>8.75</v>
      </c>
      <c r="U32" s="24">
        <f ca="1">IF(M32=0,0,Agents($C$4,$C$5,M32,$C$3)/(1-$O$1))</f>
        <v>8.75</v>
      </c>
      <c r="V32" s="24">
        <f ca="1">IF(N32=0,0,Agents($C$4,$C$5,N32,$C$3)/(1-$O$1))</f>
        <v>7.5</v>
      </c>
      <c r="W32" s="24">
        <f ca="1">IF(O32=0,0,Agents($C$4,$C$5,O32,$C$3)/(1-$O$1))</f>
        <v>7.5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4.8283198657436861</v>
      </c>
      <c r="L33" s="23">
        <f t="shared" ca="1" si="0"/>
        <v>4.3473011041824066</v>
      </c>
      <c r="M33" s="23">
        <f t="shared" ca="1" si="0"/>
        <v>3.6669643612562184</v>
      </c>
      <c r="N33" s="23">
        <f t="shared" ca="1" si="0"/>
        <v>4.1156900715196185</v>
      </c>
      <c r="O33" s="23">
        <f t="shared" ca="1" si="0"/>
        <v>3.0177946898385875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6.25</v>
      </c>
      <c r="T33" s="24">
        <f ca="1">IF(L33=0,0,Agents($C$4,$C$5,L33,$C$3)/(1-$O$1))</f>
        <v>5</v>
      </c>
      <c r="U33" s="24">
        <f ca="1">IF(M33=0,0,Agents($C$4,$C$5,M33,$C$3)/(1-$O$1))</f>
        <v>5</v>
      </c>
      <c r="V33" s="24">
        <f ca="1">IF(N33=0,0,Agents($C$4,$C$5,N33,$C$3)/(1-$O$1))</f>
        <v>5</v>
      </c>
      <c r="W33" s="24">
        <f ca="1">IF(O33=0,0,Agents($C$4,$C$5,O33,$C$3)/(1-$O$1))</f>
        <v>3.75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2.2808627586641954</v>
      </c>
      <c r="L34" s="23">
        <f t="shared" ca="1" si="0"/>
        <v>1.8412098794184311</v>
      </c>
      <c r="M34" s="23">
        <f t="shared" ca="1" si="0"/>
        <v>1.2722121253337901</v>
      </c>
      <c r="N34" s="23">
        <f t="shared" ca="1" si="0"/>
        <v>1.4053575853969429</v>
      </c>
      <c r="O34" s="23">
        <f t="shared" ca="1" si="0"/>
        <v>1.6007432702622073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3.75</v>
      </c>
      <c r="T34" s="24">
        <f ca="1">IF(L34=0,0,Agents($C$4,$C$5,L34,$C$3)/(1-$O$1))</f>
        <v>3.75</v>
      </c>
      <c r="U34" s="24">
        <f ca="1">IF(M34=0,0,Agents($C$4,$C$5,M34,$C$3)/(1-$O$1))</f>
        <v>2.5</v>
      </c>
      <c r="V34" s="24">
        <f ca="1">IF(N34=0,0,Agents($C$4,$C$5,N34,$C$3)/(1-$O$1))</f>
        <v>2.5</v>
      </c>
      <c r="W34" s="24">
        <f ca="1">IF(O34=0,0,Agents($C$4,$C$5,O34,$C$3)/(1-$O$1))</f>
        <v>2.5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1.1552421764662808</v>
      </c>
      <c r="L35" s="23">
        <f t="shared" ca="1" si="0"/>
        <v>0.97174965858194984</v>
      </c>
      <c r="M35" s="23">
        <f t="shared" ca="1" si="0"/>
        <v>0.74836007372575897</v>
      </c>
      <c r="N35" s="23">
        <f t="shared" ca="1" si="0"/>
        <v>0.97873117554429956</v>
      </c>
      <c r="O35" s="23">
        <f t="shared" ca="1" si="0"/>
        <v>0.70852570978819007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2.5</v>
      </c>
      <c r="T35" s="24">
        <f ca="1">IF(L35=0,0,Agents($C$4,$C$5,L35,$C$3)/(1-$O$1))</f>
        <v>2.5</v>
      </c>
      <c r="U35" s="24">
        <f ca="1">IF(M35=0,0,Agents($C$4,$C$5,M35,$C$3)/(1-$O$1))</f>
        <v>2.5</v>
      </c>
      <c r="V35" s="24">
        <f ca="1">IF(N35=0,0,Agents($C$4,$C$5,N35,$C$3)/(1-$O$1))</f>
        <v>2.5</v>
      </c>
      <c r="W35" s="24">
        <f ca="1">IF(O35=0,0,Agents($C$4,$C$5,O35,$C$3)/(1-$O$1))</f>
        <v>2.5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2055.5905342532706</v>
      </c>
      <c r="L38" s="26">
        <f t="shared" ca="1" si="1"/>
        <v>2003.1596317289441</v>
      </c>
      <c r="M38" s="26">
        <f t="shared" ca="1" si="1"/>
        <v>1904.2022075951936</v>
      </c>
      <c r="N38" s="26">
        <f t="shared" ca="1" si="1"/>
        <v>1821.0422826204244</v>
      </c>
      <c r="O38" s="26">
        <f t="shared" ca="1" si="1"/>
        <v>1756.6976514944745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85.78125</v>
      </c>
      <c r="T38" s="26">
        <f t="shared" ca="1" si="2"/>
        <v>83.828125</v>
      </c>
      <c r="U38" s="26">
        <f t="shared" ca="1" si="2"/>
        <v>80</v>
      </c>
      <c r="V38" s="26">
        <f t="shared" ca="1" si="2"/>
        <v>76.640625</v>
      </c>
      <c r="W38" s="26">
        <f t="shared" ca="1" si="2"/>
        <v>74.140625</v>
      </c>
      <c r="X38" s="26">
        <f t="shared" ca="1" si="2"/>
        <v>0</v>
      </c>
    </row>
    <row r="39" spans="1:26" x14ac:dyDescent="0.25">
      <c r="R39" s="32">
        <f ca="1">SUM(R38:X38)/5</f>
        <v>80.078125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30.725427291361633</v>
      </c>
      <c r="L43" s="24">
        <f t="shared" ca="1" si="3"/>
        <v>35.213586767892011</v>
      </c>
      <c r="M43" s="24">
        <f t="shared" ca="1" si="3"/>
        <v>32.826961948005362</v>
      </c>
      <c r="N43" s="24">
        <f t="shared" ca="1" si="3"/>
        <v>32.219313829362271</v>
      </c>
      <c r="O43" s="24">
        <f t="shared" ca="1" si="3"/>
        <v>30.650269443404188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22.5</v>
      </c>
      <c r="T43" s="24">
        <f ca="1">IF(L43=0,0,Agents($D$4,$D$5,L43,$D$3)/(1-$O$1))</f>
        <v>25</v>
      </c>
      <c r="U43" s="24">
        <f ca="1">IF(M43=0,0,Agents($D$4,$D$5,M43,$D$3)/(1-$O$1))</f>
        <v>23.75</v>
      </c>
      <c r="V43" s="24">
        <f ca="1">IF(N43=0,0,Agents($D$4,$D$5,N43,$D$3)/(1-$O$1))</f>
        <v>23.75</v>
      </c>
      <c r="W43" s="24">
        <f ca="1">IF(O43=0,0,Agents($D$4,$D$5,O43,$D$3)/(1-$O$1))</f>
        <v>22.5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59.827624461670212</v>
      </c>
      <c r="L44" s="24">
        <f t="shared" ca="1" si="3"/>
        <v>65.82278186061906</v>
      </c>
      <c r="M44" s="24">
        <f t="shared" ca="1" si="3"/>
        <v>63.037140492659908</v>
      </c>
      <c r="N44" s="24">
        <f t="shared" ca="1" si="3"/>
        <v>57.307157585518141</v>
      </c>
      <c r="O44" s="24">
        <f t="shared" ca="1" si="3"/>
        <v>58.568309774226101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40</v>
      </c>
      <c r="T44" s="24">
        <f ca="1">IF(L44=0,0,Agents($D$4,$D$5,L44,$D$3)/(1-$O$1))</f>
        <v>43.75</v>
      </c>
      <c r="U44" s="24">
        <f ca="1">IF(M44=0,0,Agents($D$4,$D$5,M44,$D$3)/(1-$O$1))</f>
        <v>41.25</v>
      </c>
      <c r="V44" s="24">
        <f ca="1">IF(N44=0,0,Agents($D$4,$D$5,N44,$D$3)/(1-$O$1))</f>
        <v>38.75</v>
      </c>
      <c r="W44" s="24">
        <f ca="1">IF(O44=0,0,Agents($D$4,$D$5,O44,$D$3)/(1-$O$1))</f>
        <v>38.75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73.880159509643903</v>
      </c>
      <c r="L45" s="24">
        <f t="shared" ca="1" si="3"/>
        <v>81.51775174465962</v>
      </c>
      <c r="M45" s="24">
        <f t="shared" ca="1" si="3"/>
        <v>78.913595021945071</v>
      </c>
      <c r="N45" s="24">
        <f t="shared" ca="1" si="3"/>
        <v>72.061245808598059</v>
      </c>
      <c r="O45" s="24">
        <f t="shared" ca="1" si="3"/>
        <v>76.358613620062584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48.75</v>
      </c>
      <c r="T45" s="24">
        <f ca="1">IF(L45=0,0,Agents($D$4,$D$5,L45,$D$3)/(1-$O$1))</f>
        <v>52.5</v>
      </c>
      <c r="U45" s="24">
        <f ca="1">IF(M45=0,0,Agents($D$4,$D$5,M45,$D$3)/(1-$O$1))</f>
        <v>51.25</v>
      </c>
      <c r="V45" s="24">
        <f ca="1">IF(N45=0,0,Agents($D$4,$D$5,N45,$D$3)/(1-$O$1))</f>
        <v>47.5</v>
      </c>
      <c r="W45" s="24">
        <f ca="1">IF(O45=0,0,Agents($D$4,$D$5,O45,$D$3)/(1-$O$1))</f>
        <v>50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89.741436692505303</v>
      </c>
      <c r="L46" s="24">
        <f t="shared" ca="1" si="3"/>
        <v>91.487260676103759</v>
      </c>
      <c r="M46" s="24">
        <f t="shared" ca="1" si="3"/>
        <v>84.733008859247633</v>
      </c>
      <c r="N46" s="24">
        <f t="shared" ca="1" si="3"/>
        <v>83.259421956608122</v>
      </c>
      <c r="O46" s="24">
        <f t="shared" ca="1" si="3"/>
        <v>87.94490850349419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57.5</v>
      </c>
      <c r="T46" s="24">
        <f ca="1">IF(L46=0,0,Agents($D$4,$D$5,L46,$D$3)/(1-$O$1))</f>
        <v>58.75</v>
      </c>
      <c r="U46" s="24">
        <f ca="1">IF(M46=0,0,Agents($D$4,$D$5,M46,$D$3)/(1-$O$1))</f>
        <v>55</v>
      </c>
      <c r="V46" s="24">
        <f ca="1">IF(N46=0,0,Agents($D$4,$D$5,N46,$D$3)/(1-$O$1))</f>
        <v>53.75</v>
      </c>
      <c r="W46" s="24">
        <f ca="1">IF(O46=0,0,Agents($D$4,$D$5,O46,$D$3)/(1-$O$1))</f>
        <v>56.25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90.321161735738542</v>
      </c>
      <c r="L47" s="24">
        <f t="shared" ca="1" si="3"/>
        <v>95.891461408870228</v>
      </c>
      <c r="M47" s="24">
        <f t="shared" ca="1" si="3"/>
        <v>88.541014558153663</v>
      </c>
      <c r="N47" s="24">
        <f t="shared" ca="1" si="3"/>
        <v>85.027555032609698</v>
      </c>
      <c r="O47" s="24">
        <f t="shared" ca="1" si="3"/>
        <v>90.163560715215141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57.5</v>
      </c>
      <c r="T47" s="24">
        <f ca="1">IF(L47=0,0,Agents($D$4,$D$5,L47,$D$3)/(1-$O$1))</f>
        <v>61.25</v>
      </c>
      <c r="U47" s="24">
        <f ca="1">IF(M47=0,0,Agents($D$4,$D$5,M47,$D$3)/(1-$O$1))</f>
        <v>56.25</v>
      </c>
      <c r="V47" s="24">
        <f ca="1">IF(N47=0,0,Agents($D$4,$D$5,N47,$D$3)/(1-$O$1))</f>
        <v>55</v>
      </c>
      <c r="W47" s="24">
        <f ca="1">IF(O47=0,0,Agents($D$4,$D$5,O47,$D$3)/(1-$O$1))</f>
        <v>57.5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97.486563270101385</v>
      </c>
      <c r="L48" s="24">
        <f t="shared" ca="1" si="3"/>
        <v>96.552091518785204</v>
      </c>
      <c r="M48" s="24">
        <f t="shared" ca="1" si="3"/>
        <v>91.724116757752043</v>
      </c>
      <c r="N48" s="24">
        <f t="shared" ca="1" si="3"/>
        <v>86.127726724344029</v>
      </c>
      <c r="O48" s="24">
        <f t="shared" ca="1" si="3"/>
        <v>89.341837673837006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62.5</v>
      </c>
      <c r="T48" s="24">
        <f ca="1">IF(L48=0,0,Agents($D$4,$D$5,L48,$D$3)/(1-$O$1))</f>
        <v>61.25</v>
      </c>
      <c r="U48" s="24">
        <f ca="1">IF(M48=0,0,Agents($D$4,$D$5,M48,$D$3)/(1-$O$1))</f>
        <v>58.75</v>
      </c>
      <c r="V48" s="24">
        <f ca="1">IF(N48=0,0,Agents($D$4,$D$5,N48,$D$3)/(1-$O$1))</f>
        <v>55</v>
      </c>
      <c r="W48" s="24">
        <f ca="1">IF(O48=0,0,Agents($D$4,$D$5,O48,$D$3)/(1-$O$1))</f>
        <v>57.5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102.17074161942595</v>
      </c>
      <c r="L49" s="24">
        <f t="shared" ca="1" si="3"/>
        <v>97.192702534460338</v>
      </c>
      <c r="M49" s="24">
        <f t="shared" ca="1" si="3"/>
        <v>92.720056709773615</v>
      </c>
      <c r="N49" s="24">
        <f t="shared" ca="1" si="3"/>
        <v>87.836922031145562</v>
      </c>
      <c r="O49" s="24">
        <f t="shared" ca="1" si="3"/>
        <v>88.047623883666461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65</v>
      </c>
      <c r="T49" s="24">
        <f ca="1">IF(L49=0,0,Agents($D$4,$D$5,L49,$D$3)/(1-$O$1))</f>
        <v>62.5</v>
      </c>
      <c r="U49" s="24">
        <f ca="1">IF(M49=0,0,Agents($D$4,$D$5,M49,$D$3)/(1-$O$1))</f>
        <v>58.75</v>
      </c>
      <c r="V49" s="24">
        <f ca="1">IF(N49=0,0,Agents($D$4,$D$5,N49,$D$3)/(1-$O$1))</f>
        <v>56.25</v>
      </c>
      <c r="W49" s="24">
        <f ca="1">IF(O49=0,0,Agents($D$4,$D$5,O49,$D$3)/(1-$O$1))</f>
        <v>56.25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96.814082219950819</v>
      </c>
      <c r="L50" s="24">
        <f t="shared" ca="1" si="3"/>
        <v>92.288024445697644</v>
      </c>
      <c r="M50" s="24">
        <f t="shared" ca="1" si="3"/>
        <v>88.169978105439753</v>
      </c>
      <c r="N50" s="24">
        <f t="shared" ca="1" si="3"/>
        <v>84.948971340342965</v>
      </c>
      <c r="O50" s="24">
        <f t="shared" ca="1" si="3"/>
        <v>86.917754701771528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61.25</v>
      </c>
      <c r="T50" s="24">
        <f ca="1">IF(L50=0,0,Agents($D$4,$D$5,L50,$D$3)/(1-$O$1))</f>
        <v>58.75</v>
      </c>
      <c r="U50" s="24">
        <f ca="1">IF(M50=0,0,Agents($D$4,$D$5,M50,$D$3)/(1-$O$1))</f>
        <v>56.25</v>
      </c>
      <c r="V50" s="24">
        <f ca="1">IF(N50=0,0,Agents($D$4,$D$5,N50,$D$3)/(1-$O$1))</f>
        <v>55</v>
      </c>
      <c r="W50" s="24">
        <f ca="1">IF(O50=0,0,Agents($D$4,$D$5,O50,$D$3)/(1-$O$1))</f>
        <v>56.25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90.947264782430452</v>
      </c>
      <c r="L51" s="24">
        <f t="shared" ca="1" si="3"/>
        <v>87.303269979975582</v>
      </c>
      <c r="M51" s="24">
        <f t="shared" ca="1" si="3"/>
        <v>82.760657189557833</v>
      </c>
      <c r="N51" s="24">
        <f t="shared" ca="1" si="3"/>
        <v>79.703509881538253</v>
      </c>
      <c r="O51" s="24">
        <f t="shared" ca="1" si="3"/>
        <v>79.62496270954064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58.75</v>
      </c>
      <c r="T51" s="24">
        <f ca="1">IF(L51=0,0,Agents($D$4,$D$5,L51,$D$3)/(1-$O$1))</f>
        <v>56.25</v>
      </c>
      <c r="U51" s="24">
        <f ca="1">IF(M51=0,0,Agents($D$4,$D$5,M51,$D$3)/(1-$O$1))</f>
        <v>53.75</v>
      </c>
      <c r="V51" s="24">
        <f ca="1">IF(N51=0,0,Agents($D$4,$D$5,N51,$D$3)/(1-$O$1))</f>
        <v>51.25</v>
      </c>
      <c r="W51" s="24">
        <f ca="1">IF(O51=0,0,Agents($D$4,$D$5,O51,$D$3)/(1-$O$1))</f>
        <v>51.25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88.929821631978783</v>
      </c>
      <c r="L52" s="24">
        <f t="shared" ca="1" si="3"/>
        <v>84.460558597917213</v>
      </c>
      <c r="M52" s="24">
        <f t="shared" ca="1" si="3"/>
        <v>83.873766547699603</v>
      </c>
      <c r="N52" s="24">
        <f t="shared" ca="1" si="3"/>
        <v>77.503166498069604</v>
      </c>
      <c r="O52" s="24">
        <f t="shared" ca="1" si="3"/>
        <v>76.646216684544925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57.5</v>
      </c>
      <c r="T52" s="24">
        <f ca="1">IF(L52=0,0,Agents($D$4,$D$5,L52,$D$3)/(1-$O$1))</f>
        <v>55</v>
      </c>
      <c r="U52" s="24">
        <f ca="1">IF(M52=0,0,Agents($D$4,$D$5,M52,$D$3)/(1-$O$1))</f>
        <v>53.75</v>
      </c>
      <c r="V52" s="24">
        <f ca="1">IF(N52=0,0,Agents($D$4,$D$5,N52,$D$3)/(1-$O$1))</f>
        <v>50</v>
      </c>
      <c r="W52" s="24">
        <f ca="1">IF(O52=0,0,Agents($D$4,$D$5,O52,$D$3)/(1-$O$1))</f>
        <v>50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89.208089652730735</v>
      </c>
      <c r="L53" s="24">
        <f t="shared" ca="1" si="3"/>
        <v>84.440539503677371</v>
      </c>
      <c r="M53" s="24">
        <f t="shared" ca="1" si="3"/>
        <v>82.331036033783818</v>
      </c>
      <c r="N53" s="24">
        <f t="shared" ca="1" si="3"/>
        <v>79.565988420071463</v>
      </c>
      <c r="O53" s="24">
        <f t="shared" ca="1" si="3"/>
        <v>74.838425993513042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57.5</v>
      </c>
      <c r="T53" s="24">
        <f ca="1">IF(L53=0,0,Agents($D$4,$D$5,L53,$D$3)/(1-$O$1))</f>
        <v>55</v>
      </c>
      <c r="U53" s="24">
        <f ca="1">IF(M53=0,0,Agents($D$4,$D$5,M53,$D$3)/(1-$O$1))</f>
        <v>53.75</v>
      </c>
      <c r="V53" s="24">
        <f ca="1">IF(N53=0,0,Agents($D$4,$D$5,N53,$D$3)/(1-$O$1))</f>
        <v>51.25</v>
      </c>
      <c r="W53" s="24">
        <f ca="1">IF(O53=0,0,Agents($D$4,$D$5,O53,$D$3)/(1-$O$1))</f>
        <v>48.75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92.802384920776802</v>
      </c>
      <c r="L54" s="24">
        <f t="shared" ca="1" si="3"/>
        <v>87.263231791495897</v>
      </c>
      <c r="M54" s="24">
        <f t="shared" ca="1" si="3"/>
        <v>82.819241892617939</v>
      </c>
      <c r="N54" s="24">
        <f t="shared" ca="1" si="3"/>
        <v>80.744743804072513</v>
      </c>
      <c r="O54" s="24">
        <f t="shared" ca="1" si="3"/>
        <v>78.515636603680164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58.75</v>
      </c>
      <c r="T54" s="24">
        <f ca="1">IF(L54=0,0,Agents($D$4,$D$5,L54,$D$3)/(1-$O$1))</f>
        <v>56.25</v>
      </c>
      <c r="U54" s="24">
        <f ca="1">IF(M54=0,0,Agents($D$4,$D$5,M54,$D$3)/(1-$O$1))</f>
        <v>53.75</v>
      </c>
      <c r="V54" s="24">
        <f ca="1">IF(N54=0,0,Agents($D$4,$D$5,N54,$D$3)/(1-$O$1))</f>
        <v>52.5</v>
      </c>
      <c r="W54" s="24">
        <f ca="1">IF(O54=0,0,Agents($D$4,$D$5,O54,$D$3)/(1-$O$1))</f>
        <v>51.25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95.051718088521767</v>
      </c>
      <c r="L55" s="24">
        <f t="shared" ca="1" si="3"/>
        <v>91.547317958823299</v>
      </c>
      <c r="M55" s="24">
        <f t="shared" ca="1" si="3"/>
        <v>87.935639293199372</v>
      </c>
      <c r="N55" s="24">
        <f t="shared" ca="1" si="3"/>
        <v>83.691632264075167</v>
      </c>
      <c r="O55" s="24">
        <f t="shared" ca="1" si="3"/>
        <v>80.652116511263301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61.25</v>
      </c>
      <c r="T55" s="24">
        <f ca="1">IF(L55=0,0,Agents($D$4,$D$5,L55,$D$3)/(1-$O$1))</f>
        <v>58.75</v>
      </c>
      <c r="U55" s="24">
        <f ca="1">IF(M55=0,0,Agents($D$4,$D$5,M55,$D$3)/(1-$O$1))</f>
        <v>56.25</v>
      </c>
      <c r="V55" s="24">
        <f ca="1">IF(N55=0,0,Agents($D$4,$D$5,N55,$D$3)/(1-$O$1))</f>
        <v>53.75</v>
      </c>
      <c r="W55" s="24">
        <f ca="1">IF(O55=0,0,Agents($D$4,$D$5,O55,$D$3)/(1-$O$1))</f>
        <v>52.5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96.605381204386845</v>
      </c>
      <c r="L56" s="24">
        <f t="shared" ca="1" si="3"/>
        <v>91.667432524262381</v>
      </c>
      <c r="M56" s="24">
        <f t="shared" ca="1" si="3"/>
        <v>88.345732214620028</v>
      </c>
      <c r="N56" s="24">
        <f t="shared" ca="1" si="3"/>
        <v>85.970559339810549</v>
      </c>
      <c r="O56" s="24">
        <f t="shared" ca="1" si="3"/>
        <v>80.816461119538928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61.25</v>
      </c>
      <c r="T56" s="24">
        <f ca="1">IF(L56=0,0,Agents($D$4,$D$5,L56,$D$3)/(1-$O$1))</f>
        <v>58.75</v>
      </c>
      <c r="U56" s="24">
        <f ca="1">IF(M56=0,0,Agents($D$4,$D$5,M56,$D$3)/(1-$O$1))</f>
        <v>56.25</v>
      </c>
      <c r="V56" s="24">
        <f ca="1">IF(N56=0,0,Agents($D$4,$D$5,N56,$D$3)/(1-$O$1))</f>
        <v>55</v>
      </c>
      <c r="W56" s="24">
        <f ca="1">IF(O56=0,0,Agents($D$4,$D$5,O56,$D$3)/(1-$O$1))</f>
        <v>52.5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95.608254130025685</v>
      </c>
      <c r="L57" s="24">
        <f t="shared" ca="1" si="3"/>
        <v>93.308998251929893</v>
      </c>
      <c r="M57" s="24">
        <f t="shared" ca="1" si="3"/>
        <v>86.392908779283601</v>
      </c>
      <c r="N57" s="24">
        <f t="shared" ca="1" si="3"/>
        <v>86.697458493277878</v>
      </c>
      <c r="O57" s="24">
        <f t="shared" ca="1" si="3"/>
        <v>78.248576615232281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61.25</v>
      </c>
      <c r="T57" s="24">
        <f ca="1">IF(L57=0,0,Agents($D$4,$D$5,L57,$D$3)/(1-$O$1))</f>
        <v>60</v>
      </c>
      <c r="U57" s="24">
        <f ca="1">IF(M57=0,0,Agents($D$4,$D$5,M57,$D$3)/(1-$O$1))</f>
        <v>55</v>
      </c>
      <c r="V57" s="24">
        <f ca="1">IF(N57=0,0,Agents($D$4,$D$5,N57,$D$3)/(1-$O$1))</f>
        <v>56.25</v>
      </c>
      <c r="W57" s="24">
        <f ca="1">IF(O57=0,0,Agents($D$4,$D$5,O57,$D$3)/(1-$O$1))</f>
        <v>51.25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93.776322993408655</v>
      </c>
      <c r="L58" s="24">
        <f t="shared" ca="1" si="3"/>
        <v>88.504415634366453</v>
      </c>
      <c r="M58" s="24">
        <f t="shared" ca="1" si="3"/>
        <v>83.756597141579419</v>
      </c>
      <c r="N58" s="24">
        <f t="shared" ca="1" si="3"/>
        <v>79.251653651004517</v>
      </c>
      <c r="O58" s="24">
        <f t="shared" ca="1" si="3"/>
        <v>70.668181558519038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60</v>
      </c>
      <c r="T58" s="24">
        <f ca="1">IF(L58=0,0,Agents($D$4,$D$5,L58,$D$3)/(1-$O$1))</f>
        <v>56.25</v>
      </c>
      <c r="U58" s="24">
        <f ca="1">IF(M58=0,0,Agents($D$4,$D$5,M58,$D$3)/(1-$O$1))</f>
        <v>53.75</v>
      </c>
      <c r="V58" s="24">
        <f ca="1">IF(N58=0,0,Agents($D$4,$D$5,N58,$D$3)/(1-$O$1))</f>
        <v>51.25</v>
      </c>
      <c r="W58" s="24">
        <f ca="1">IF(O58=0,0,Agents($D$4,$D$5,O58,$D$3)/(1-$O$1))</f>
        <v>46.25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83.294894211751696</v>
      </c>
      <c r="L59" s="24">
        <f t="shared" ca="1" si="4"/>
        <v>76.492959090457859</v>
      </c>
      <c r="M59" s="24">
        <f t="shared" ca="1" si="4"/>
        <v>72.352108279214676</v>
      </c>
      <c r="N59" s="24">
        <f t="shared" ca="1" si="4"/>
        <v>70.921782270730375</v>
      </c>
      <c r="O59" s="24">
        <f t="shared" ca="1" si="4"/>
        <v>58.609395926295015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53.75</v>
      </c>
      <c r="T59" s="24">
        <f ca="1">IF(L59=0,0,Agents($D$4,$D$5,L59,$D$3)/(1-$O$1))</f>
        <v>50</v>
      </c>
      <c r="U59" s="24">
        <f ca="1">IF(M59=0,0,Agents($D$4,$D$5,M59,$D$3)/(1-$O$1))</f>
        <v>47.5</v>
      </c>
      <c r="V59" s="24">
        <f ca="1">IF(N59=0,0,Agents($D$4,$D$5,N59,$D$3)/(1-$O$1))</f>
        <v>46.25</v>
      </c>
      <c r="W59" s="24">
        <f ca="1">IF(O59=0,0,Agents($D$4,$D$5,O59,$D$3)/(1-$O$1))</f>
        <v>38.75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68.036531073852856</v>
      </c>
      <c r="L60" s="24">
        <f t="shared" ca="1" si="4"/>
        <v>61.258428373933796</v>
      </c>
      <c r="M60" s="24">
        <f t="shared" ca="1" si="4"/>
        <v>57.82310192031165</v>
      </c>
      <c r="N60" s="24">
        <f t="shared" ca="1" si="4"/>
        <v>53.731599587381588</v>
      </c>
      <c r="O60" s="24">
        <f t="shared" ca="1" si="4"/>
        <v>43.078830444248382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45</v>
      </c>
      <c r="T60" s="24">
        <f ca="1">IF(L60=0,0,Agents($D$4,$D$5,L60,$D$3)/(1-$O$1))</f>
        <v>41.25</v>
      </c>
      <c r="U60" s="24">
        <f ca="1">IF(M60=0,0,Agents($D$4,$D$5,M60,$D$3)/(1-$O$1))</f>
        <v>38.75</v>
      </c>
      <c r="V60" s="24">
        <f ca="1">IF(N60=0,0,Agents($D$4,$D$5,N60,$D$3)/(1-$O$1))</f>
        <v>36.25</v>
      </c>
      <c r="W60" s="24">
        <f ca="1">IF(O60=0,0,Agents($D$4,$D$5,O60,$D$3)/(1-$O$1))</f>
        <v>30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36.685000735799335</v>
      </c>
      <c r="L61" s="24">
        <f t="shared" ca="1" si="4"/>
        <v>33.211677343907247</v>
      </c>
      <c r="M61" s="24">
        <f t="shared" ca="1" si="4"/>
        <v>31.655267886803504</v>
      </c>
      <c r="N61" s="24">
        <f t="shared" ca="1" si="4"/>
        <v>30.294013368827208</v>
      </c>
      <c r="O61" s="24">
        <f t="shared" ca="1" si="4"/>
        <v>22.227608269278374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26.25</v>
      </c>
      <c r="T61" s="24">
        <f ca="1">IF(L61=0,0,Agents($D$4,$D$5,L61,$D$3)/(1-$O$1))</f>
        <v>23.75</v>
      </c>
      <c r="U61" s="24">
        <f ca="1">IF(M61=0,0,Agents($D$4,$D$5,M61,$D$3)/(1-$O$1))</f>
        <v>22.5</v>
      </c>
      <c r="V61" s="24">
        <f ca="1">IF(N61=0,0,Agents($D$4,$D$5,N61,$D$3)/(1-$O$1))</f>
        <v>22.5</v>
      </c>
      <c r="W61" s="24">
        <f ca="1">IF(O61=0,0,Agents($D$4,$D$5,O61,$D$3)/(1-$O$1))</f>
        <v>17.5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21.936795635945742</v>
      </c>
      <c r="L62" s="24">
        <f t="shared" ca="1" si="4"/>
        <v>19.318425941452979</v>
      </c>
      <c r="M62" s="24">
        <f t="shared" ca="1" si="4"/>
        <v>18.337012057809062</v>
      </c>
      <c r="N62" s="24">
        <f t="shared" ca="1" si="4"/>
        <v>17.09195306801535</v>
      </c>
      <c r="O62" s="24">
        <f t="shared" ca="1" si="4"/>
        <v>13.476257878601308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17.5</v>
      </c>
      <c r="T62" s="24">
        <f ca="1">IF(L62=0,0,Agents($D$4,$D$5,L62,$D$3)/(1-$O$1))</f>
        <v>15</v>
      </c>
      <c r="U62" s="24">
        <f ca="1">IF(M62=0,0,Agents($D$4,$D$5,M62,$D$3)/(1-$O$1))</f>
        <v>15</v>
      </c>
      <c r="V62" s="24">
        <f ca="1">IF(N62=0,0,Agents($D$4,$D$5,N62,$D$3)/(1-$O$1))</f>
        <v>13.75</v>
      </c>
      <c r="W62" s="24">
        <f ca="1">IF(O62=0,0,Agents($D$4,$D$5,O62,$D$3)/(1-$O$1))</f>
        <v>11.25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8.533552636393269</v>
      </c>
      <c r="L63" s="24">
        <f t="shared" ca="1" si="4"/>
        <v>7.6072558111421058</v>
      </c>
      <c r="M63" s="24">
        <f t="shared" ca="1" si="4"/>
        <v>6.9911078985044144</v>
      </c>
      <c r="N63" s="24">
        <f t="shared" ca="1" si="4"/>
        <v>6.2081116890722425</v>
      </c>
      <c r="O63" s="24">
        <f t="shared" ca="1" si="4"/>
        <v>5.4850013011990066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8.75</v>
      </c>
      <c r="T63" s="24">
        <f ca="1">IF(L63=0,0,Agents($D$4,$D$5,L63,$D$3)/(1-$O$1))</f>
        <v>7.5</v>
      </c>
      <c r="U63" s="24">
        <f ca="1">IF(M63=0,0,Agents($D$4,$D$5,M63,$D$3)/(1-$O$1))</f>
        <v>7.5</v>
      </c>
      <c r="V63" s="24">
        <f ca="1">IF(N63=0,0,Agents($D$4,$D$5,N63,$D$3)/(1-$O$1))</f>
        <v>6.25</v>
      </c>
      <c r="W63" s="24">
        <f ca="1">IF(O63=0,0,Agents($D$4,$D$5,O63,$D$3)/(1-$O$1))</f>
        <v>6.25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3.7798072818807142</v>
      </c>
      <c r="L64" s="24">
        <f t="shared" ca="1" si="4"/>
        <v>3.4032460207741</v>
      </c>
      <c r="M64" s="24">
        <f t="shared" ca="1" si="4"/>
        <v>2.8706504499445495</v>
      </c>
      <c r="N64" s="24">
        <f t="shared" ca="1" si="4"/>
        <v>3.2219313829362268</v>
      </c>
      <c r="O64" s="24">
        <f t="shared" ca="1" si="4"/>
        <v>2.3624537439621194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5</v>
      </c>
      <c r="T64" s="24">
        <f ca="1">IF(L64=0,0,Agents($D$4,$D$5,L64,$D$3)/(1-$O$1))</f>
        <v>5</v>
      </c>
      <c r="U64" s="24">
        <f ca="1">IF(M64=0,0,Agents($D$4,$D$5,M64,$D$3)/(1-$O$1))</f>
        <v>3.75</v>
      </c>
      <c r="V64" s="24">
        <f ca="1">IF(N64=0,0,Agents($D$4,$D$5,N64,$D$3)/(1-$O$1))</f>
        <v>3.75</v>
      </c>
      <c r="W64" s="24">
        <f ca="1">IF(O64=0,0,Agents($D$4,$D$5,O64,$D$3)/(1-$O$1))</f>
        <v>3.75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1.7855531331583745</v>
      </c>
      <c r="L65" s="24">
        <f t="shared" ca="1" si="4"/>
        <v>1.4413747852690306</v>
      </c>
      <c r="M65" s="24">
        <f t="shared" ca="1" si="4"/>
        <v>0.99593995202157848</v>
      </c>
      <c r="N65" s="24">
        <f t="shared" ca="1" si="4"/>
        <v>1.1001716917343214</v>
      </c>
      <c r="O65" s="24">
        <f t="shared" ca="1" si="4"/>
        <v>1.2531276381016458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3.75</v>
      </c>
      <c r="T65" s="24">
        <f ca="1">IF(L65=0,0,Agents($D$4,$D$5,L65,$D$3)/(1-$O$1))</f>
        <v>2.5</v>
      </c>
      <c r="U65" s="24">
        <f ca="1">IF(M65=0,0,Agents($D$4,$D$5,M65,$D$3)/(1-$O$1))</f>
        <v>2.5</v>
      </c>
      <c r="V65" s="24">
        <f ca="1">IF(N65=0,0,Agents($D$4,$D$5,N65,$D$3)/(1-$O$1))</f>
        <v>2.5</v>
      </c>
      <c r="W65" s="24">
        <f ca="1">IF(O65=0,0,Agents($D$4,$D$5,O65,$D$3)/(1-$O$1))</f>
        <v>2.5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0.90437106744385198</v>
      </c>
      <c r="L66" s="24">
        <f t="shared" ca="1" si="4"/>
        <v>0.76072558111421062</v>
      </c>
      <c r="M66" s="24">
        <f t="shared" ca="1" si="4"/>
        <v>0.58584703060092858</v>
      </c>
      <c r="N66" s="24">
        <f t="shared" ca="1" si="4"/>
        <v>0.76619099960068815</v>
      </c>
      <c r="O66" s="24">
        <f t="shared" ca="1" si="4"/>
        <v>0.55466305293023666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2.5</v>
      </c>
      <c r="T66" s="24">
        <f ca="1">IF(L66=0,0,Agents($D$4,$D$5,L66,$D$3)/(1-$O$1))</f>
        <v>2.5</v>
      </c>
      <c r="U66" s="24">
        <f ca="1">IF(M66=0,0,Agents($D$4,$D$5,M66,$D$3)/(1-$O$1))</f>
        <v>2.5</v>
      </c>
      <c r="V66" s="24">
        <f ca="1">IF(N66=0,0,Agents($D$4,$D$5,N66,$D$3)/(1-$O$1))</f>
        <v>2.5</v>
      </c>
      <c r="W66" s="24">
        <f ca="1">IF(O66=0,0,Agents($D$4,$D$5,O66,$D$3)/(1-$O$1))</f>
        <v>2.5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1609.2007750068233</v>
      </c>
      <c r="L69" s="26">
        <f t="shared" ca="1" si="5"/>
        <v>1568.1557090899857</v>
      </c>
      <c r="M69" s="26">
        <f t="shared" ca="1" si="5"/>
        <v>1490.6877693640627</v>
      </c>
      <c r="N69" s="26">
        <f t="shared" ca="1" si="5"/>
        <v>1425.5867614108804</v>
      </c>
      <c r="O69" s="26">
        <f t="shared" ca="1" si="5"/>
        <v>1375.2151389744013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65.859375</v>
      </c>
      <c r="T69" s="26">
        <f t="shared" ca="1" si="6"/>
        <v>64.21875</v>
      </c>
      <c r="U69" s="26">
        <f t="shared" ca="1" si="6"/>
        <v>61.09375</v>
      </c>
      <c r="V69" s="26">
        <f t="shared" ca="1" si="6"/>
        <v>58.75</v>
      </c>
      <c r="W69" s="26">
        <f t="shared" ca="1" si="6"/>
        <v>56.953125</v>
      </c>
      <c r="X69" s="26">
        <f t="shared" ca="1" si="6"/>
        <v>0</v>
      </c>
    </row>
    <row r="70" spans="1:24" x14ac:dyDescent="0.25">
      <c r="R70" s="32">
        <f ca="1">SUM(R69:X69)/5</f>
        <v>61.375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35.766534372239768</v>
      </c>
      <c r="L74" s="24">
        <f t="shared" ca="1" si="7"/>
        <v>40.991064161954</v>
      </c>
      <c r="M74" s="24">
        <f t="shared" ca="1" si="7"/>
        <v>38.212866877839566</v>
      </c>
      <c r="N74" s="24">
        <f t="shared" ca="1" si="7"/>
        <v>37.505522204791347</v>
      </c>
      <c r="O74" s="24">
        <f t="shared" ca="1" si="7"/>
        <v>35.679045409862695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23.75</v>
      </c>
      <c r="T74" s="24">
        <f ca="1">IF(L74=0,0,Agents($E$4,$E$5,L74,$E$3)/(1-$O$1))</f>
        <v>27.5</v>
      </c>
      <c r="U74" s="24">
        <f ca="1">IF(M74=0,0,Agents($E$4,$E$5,M74,$E$3)/(1-$O$1))</f>
        <v>26.25</v>
      </c>
      <c r="V74" s="24">
        <f ca="1">IF(N74=0,0,Agents($E$4,$E$5,N74,$E$3)/(1-$O$1))</f>
        <v>25</v>
      </c>
      <c r="W74" s="24">
        <f ca="1">IF(O74=0,0,Agents($E$4,$E$5,O74,$E$3)/(1-$O$1))</f>
        <v>23.75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69.643515985191399</v>
      </c>
      <c r="L75" s="24">
        <f t="shared" ca="1" si="7"/>
        <v>76.622296170838396</v>
      </c>
      <c r="M75" s="24">
        <f t="shared" ca="1" si="7"/>
        <v>73.379615872496203</v>
      </c>
      <c r="N75" s="24">
        <f t="shared" ca="1" si="7"/>
        <v>66.709517238644125</v>
      </c>
      <c r="O75" s="24">
        <f t="shared" ca="1" si="7"/>
        <v>68.177586101553985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43.75</v>
      </c>
      <c r="T75" s="24">
        <f ca="1">IF(L75=0,0,Agents($E$4,$E$5,L75,$E$3)/(1-$O$1))</f>
        <v>47.5</v>
      </c>
      <c r="U75" s="24">
        <f ca="1">IF(M75=0,0,Agents($E$4,$E$5,M75,$E$3)/(1-$O$1))</f>
        <v>46.25</v>
      </c>
      <c r="V75" s="24">
        <f ca="1">IF(N75=0,0,Agents($E$4,$E$5,N75,$E$3)/(1-$O$1))</f>
        <v>42.5</v>
      </c>
      <c r="W75" s="24">
        <f ca="1">IF(O75=0,0,Agents($E$4,$E$5,O75,$E$3)/(1-$O$1))</f>
        <v>42.5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86.001644158457296</v>
      </c>
      <c r="L76" s="24">
        <f t="shared" ca="1" si="7"/>
        <v>94.892332727388663</v>
      </c>
      <c r="M76" s="24">
        <f t="shared" ca="1" si="7"/>
        <v>91.860913178673229</v>
      </c>
      <c r="N76" s="24">
        <f t="shared" ca="1" si="7"/>
        <v>83.884302101935774</v>
      </c>
      <c r="O76" s="24">
        <f t="shared" ca="1" si="7"/>
        <v>88.886737123632471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52.5</v>
      </c>
      <c r="T76" s="24">
        <f ca="1">IF(L76=0,0,Agents($E$4,$E$5,L76,$E$3)/(1-$O$1))</f>
        <v>57.5</v>
      </c>
      <c r="U76" s="24">
        <f ca="1">IF(M76=0,0,Agents($E$4,$E$5,M76,$E$3)/(1-$O$1))</f>
        <v>56.25</v>
      </c>
      <c r="V76" s="24">
        <f ca="1">IF(N76=0,0,Agents($E$4,$E$5,N76,$E$3)/(1-$O$1))</f>
        <v>51.25</v>
      </c>
      <c r="W76" s="24">
        <f ca="1">IF(O76=0,0,Agents($E$4,$E$5,O76,$E$3)/(1-$O$1))</f>
        <v>53.75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104.46527397778711</v>
      </c>
      <c r="L77" s="24">
        <f t="shared" ca="1" si="7"/>
        <v>106.49753451968719</v>
      </c>
      <c r="M77" s="24">
        <f t="shared" ca="1" si="7"/>
        <v>98.635115635303904</v>
      </c>
      <c r="N77" s="24">
        <f t="shared" ca="1" si="7"/>
        <v>96.919757990186426</v>
      </c>
      <c r="O77" s="24">
        <f t="shared" ca="1" si="7"/>
        <v>102.37399021422398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62.5</v>
      </c>
      <c r="T77" s="24">
        <f ca="1">IF(L77=0,0,Agents($E$4,$E$5,L77,$E$3)/(1-$O$1))</f>
        <v>63.75</v>
      </c>
      <c r="U77" s="24">
        <f ca="1">IF(M77=0,0,Agents($E$4,$E$5,M77,$E$3)/(1-$O$1))</f>
        <v>60</v>
      </c>
      <c r="V77" s="24">
        <f ca="1">IF(N77=0,0,Agents($E$4,$E$5,N77,$E$3)/(1-$O$1))</f>
        <v>58.75</v>
      </c>
      <c r="W77" s="24">
        <f ca="1">IF(O77=0,0,Agents($E$4,$E$5,O77,$E$3)/(1-$O$1))</f>
        <v>61.25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105.14011424896144</v>
      </c>
      <c r="L78" s="24">
        <f t="shared" ca="1" si="7"/>
        <v>111.62433049218853</v>
      </c>
      <c r="M78" s="24">
        <f t="shared" ca="1" si="7"/>
        <v>103.06789912202534</v>
      </c>
      <c r="N78" s="24">
        <f t="shared" ca="1" si="7"/>
        <v>98.977987867278628</v>
      </c>
      <c r="O78" s="24">
        <f t="shared" ca="1" si="7"/>
        <v>104.95665569965641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63.75</v>
      </c>
      <c r="T78" s="24">
        <f ca="1">IF(L78=0,0,Agents($E$4,$E$5,L78,$E$3)/(1-$O$1))</f>
        <v>67.5</v>
      </c>
      <c r="U78" s="24">
        <f ca="1">IF(M78=0,0,Agents($E$4,$E$5,M78,$E$3)/(1-$O$1))</f>
        <v>62.5</v>
      </c>
      <c r="V78" s="24">
        <f ca="1">IF(N78=0,0,Agents($E$4,$E$5,N78,$E$3)/(1-$O$1))</f>
        <v>60</v>
      </c>
      <c r="W78" s="24">
        <f ca="1">IF(O78=0,0,Agents($E$4,$E$5,O78,$E$3)/(1-$O$1))</f>
        <v>63.75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113.48114000067623</v>
      </c>
      <c r="L79" s="24">
        <f t="shared" ca="1" si="7"/>
        <v>112.39334988806374</v>
      </c>
      <c r="M79" s="24">
        <f t="shared" ca="1" si="7"/>
        <v>106.77325147246427</v>
      </c>
      <c r="N79" s="24">
        <f t="shared" ca="1" si="7"/>
        <v>100.25866423524712</v>
      </c>
      <c r="O79" s="24">
        <f t="shared" ca="1" si="7"/>
        <v>104.00011292727403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67.5</v>
      </c>
      <c r="T79" s="24">
        <f ca="1">IF(L79=0,0,Agents($E$4,$E$5,L79,$E$3)/(1-$O$1))</f>
        <v>67.5</v>
      </c>
      <c r="U79" s="24">
        <f ca="1">IF(M79=0,0,Agents($E$4,$E$5,M79,$E$3)/(1-$O$1))</f>
        <v>63.75</v>
      </c>
      <c r="V79" s="24">
        <f ca="1">IF(N79=0,0,Agents($E$4,$E$5,N79,$E$3)/(1-$O$1))</f>
        <v>61.25</v>
      </c>
      <c r="W79" s="24">
        <f ca="1">IF(O79=0,0,Agents($E$4,$E$5,O79,$E$3)/(1-$O$1))</f>
        <v>62.5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118.93384939176487</v>
      </c>
      <c r="L80" s="24">
        <f t="shared" ca="1" si="7"/>
        <v>113.13906566588213</v>
      </c>
      <c r="M80" s="24">
        <f t="shared" ca="1" si="7"/>
        <v>107.93259484591449</v>
      </c>
      <c r="N80" s="24">
        <f t="shared" ca="1" si="7"/>
        <v>102.24828644976959</v>
      </c>
      <c r="O80" s="24">
        <f t="shared" ca="1" si="7"/>
        <v>102.49355806077179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71.25</v>
      </c>
      <c r="T80" s="24">
        <f ca="1">IF(L80=0,0,Agents($E$4,$E$5,L80,$E$3)/(1-$O$1))</f>
        <v>67.5</v>
      </c>
      <c r="U80" s="24">
        <f ca="1">IF(M80=0,0,Agents($E$4,$E$5,M80,$E$3)/(1-$O$1))</f>
        <v>65</v>
      </c>
      <c r="V80" s="24">
        <f ca="1">IF(N80=0,0,Agents($E$4,$E$5,N80,$E$3)/(1-$O$1))</f>
        <v>61.25</v>
      </c>
      <c r="W80" s="24">
        <f ca="1">IF(O80=0,0,Agents($E$4,$E$5,O80,$E$3)/(1-$O$1))</f>
        <v>62.5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112.698325286114</v>
      </c>
      <c r="L81" s="24">
        <f t="shared" ca="1" si="7"/>
        <v>107.42967924196016</v>
      </c>
      <c r="M81" s="24">
        <f t="shared" ca="1" si="7"/>
        <v>102.63598688485762</v>
      </c>
      <c r="N81" s="24">
        <f t="shared" ca="1" si="7"/>
        <v>98.886510983852318</v>
      </c>
      <c r="O81" s="24">
        <f t="shared" ca="1" si="7"/>
        <v>101.17831174874601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67.5</v>
      </c>
      <c r="T81" s="24">
        <f ca="1">IF(L81=0,0,Agents($E$4,$E$5,L81,$E$3)/(1-$O$1))</f>
        <v>65</v>
      </c>
      <c r="U81" s="24">
        <f ca="1">IF(M81=0,0,Agents($E$4,$E$5,M81,$E$3)/(1-$O$1))</f>
        <v>62.5</v>
      </c>
      <c r="V81" s="24">
        <f ca="1">IF(N81=0,0,Agents($E$4,$E$5,N81,$E$3)/(1-$O$1))</f>
        <v>60</v>
      </c>
      <c r="W81" s="24">
        <f ca="1">IF(O81=0,0,Agents($E$4,$E$5,O81,$E$3)/(1-$O$1))</f>
        <v>61.25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105.86894174182973</v>
      </c>
      <c r="L82" s="24">
        <f t="shared" ca="1" si="7"/>
        <v>101.6270783458109</v>
      </c>
      <c r="M82" s="24">
        <f t="shared" ca="1" si="7"/>
        <v>96.339161111412295</v>
      </c>
      <c r="N82" s="24">
        <f t="shared" ca="1" si="7"/>
        <v>92.78042901514543</v>
      </c>
      <c r="O82" s="24">
        <f t="shared" ca="1" si="7"/>
        <v>92.688994643852411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63.75</v>
      </c>
      <c r="T82" s="24">
        <f ca="1">IF(L82=0,0,Agents($E$4,$E$5,L82,$E$3)/(1-$O$1))</f>
        <v>61.25</v>
      </c>
      <c r="U82" s="24">
        <f ca="1">IF(M82=0,0,Agents($E$4,$E$5,M82,$E$3)/(1-$O$1))</f>
        <v>58.75</v>
      </c>
      <c r="V82" s="24">
        <f ca="1">IF(N82=0,0,Agents($E$4,$E$5,N82,$E$3)/(1-$O$1))</f>
        <v>56.25</v>
      </c>
      <c r="W82" s="24">
        <f ca="1">IF(O82=0,0,Agents($E$4,$E$5,O82,$E$3)/(1-$O$1))</f>
        <v>56.25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103.52049759814304</v>
      </c>
      <c r="L83" s="24">
        <f t="shared" ca="1" si="7"/>
        <v>98.317964581741847</v>
      </c>
      <c r="M83" s="24">
        <f t="shared" ca="1" si="7"/>
        <v>97.634897822915491</v>
      </c>
      <c r="N83" s="24">
        <f t="shared" ca="1" si="7"/>
        <v>90.219076279208451</v>
      </c>
      <c r="O83" s="24">
        <f t="shared" ca="1" si="7"/>
        <v>89.221527093966301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62.5</v>
      </c>
      <c r="T83" s="24">
        <f ca="1">IF(L83=0,0,Agents($E$4,$E$5,L83,$E$3)/(1-$O$1))</f>
        <v>60</v>
      </c>
      <c r="U83" s="24">
        <f ca="1">IF(M83=0,0,Agents($E$4,$E$5,M83,$E$3)/(1-$O$1))</f>
        <v>58.75</v>
      </c>
      <c r="V83" s="24">
        <f ca="1">IF(N83=0,0,Agents($E$4,$E$5,N83,$E$3)/(1-$O$1))</f>
        <v>55</v>
      </c>
      <c r="W83" s="24">
        <f ca="1">IF(O83=0,0,Agents($E$4,$E$5,O83,$E$3)/(1-$O$1))</f>
        <v>55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103.84442092830672</v>
      </c>
      <c r="L84" s="24">
        <f t="shared" ca="1" si="7"/>
        <v>98.294660963685018</v>
      </c>
      <c r="M84" s="24">
        <f t="shared" ca="1" si="7"/>
        <v>95.839052205218096</v>
      </c>
      <c r="N84" s="24">
        <f t="shared" ca="1" si="7"/>
        <v>92.620344469149373</v>
      </c>
      <c r="O84" s="24">
        <f t="shared" ca="1" si="7"/>
        <v>87.117132994725068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62.5</v>
      </c>
      <c r="T84" s="24">
        <f ca="1">IF(L84=0,0,Agents($E$4,$E$5,L84,$E$3)/(1-$O$1))</f>
        <v>60</v>
      </c>
      <c r="U84" s="24">
        <f ca="1">IF(M84=0,0,Agents($E$4,$E$5,M84,$E$3)/(1-$O$1))</f>
        <v>58.75</v>
      </c>
      <c r="V84" s="24">
        <f ca="1">IF(N84=0,0,Agents($E$4,$E$5,N84,$E$3)/(1-$O$1))</f>
        <v>56.25</v>
      </c>
      <c r="W84" s="24">
        <f ca="1">IF(O84=0,0,Agents($E$4,$E$5,O84,$E$3)/(1-$O$1))</f>
        <v>53.75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108.02843060958759</v>
      </c>
      <c r="L85" s="24">
        <f t="shared" ca="1" si="7"/>
        <v>101.58047110969726</v>
      </c>
      <c r="M85" s="24">
        <f t="shared" ca="1" si="7"/>
        <v>96.407357780438787</v>
      </c>
      <c r="N85" s="24">
        <f t="shared" ca="1" si="7"/>
        <v>93.992497720544179</v>
      </c>
      <c r="O85" s="24">
        <f t="shared" ca="1" si="7"/>
        <v>91.397661901136203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65</v>
      </c>
      <c r="T85" s="24">
        <f ca="1">IF(L85=0,0,Agents($E$4,$E$5,L85,$E$3)/(1-$O$1))</f>
        <v>61.25</v>
      </c>
      <c r="U85" s="24">
        <f ca="1">IF(M85=0,0,Agents($E$4,$E$5,M85,$E$3)/(1-$O$1))</f>
        <v>58.75</v>
      </c>
      <c r="V85" s="24">
        <f ca="1">IF(N85=0,0,Agents($E$4,$E$5,N85,$E$3)/(1-$O$1))</f>
        <v>57.5</v>
      </c>
      <c r="W85" s="24">
        <f ca="1">IF(O85=0,0,Agents($E$4,$E$5,O85,$E$3)/(1-$O$1))</f>
        <v>56.25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110.64681086174402</v>
      </c>
      <c r="L86" s="24">
        <f t="shared" ca="1" si="7"/>
        <v>106.56744537385767</v>
      </c>
      <c r="M86" s="24">
        <f t="shared" ca="1" si="7"/>
        <v>102.36320020875168</v>
      </c>
      <c r="N86" s="24">
        <f t="shared" ca="1" si="7"/>
        <v>97.422880849031188</v>
      </c>
      <c r="O86" s="24">
        <f t="shared" ca="1" si="7"/>
        <v>93.884673109330393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66.25</v>
      </c>
      <c r="T86" s="24">
        <f ca="1">IF(L86=0,0,Agents($E$4,$E$5,L86,$E$3)/(1-$O$1))</f>
        <v>63.75</v>
      </c>
      <c r="U86" s="24">
        <f ca="1">IF(M86=0,0,Agents($E$4,$E$5,M86,$E$3)/(1-$O$1))</f>
        <v>61.25</v>
      </c>
      <c r="V86" s="24">
        <f ca="1">IF(N86=0,0,Agents($E$4,$E$5,N86,$E$3)/(1-$O$1))</f>
        <v>58.75</v>
      </c>
      <c r="W86" s="24">
        <f ca="1">IF(O86=0,0,Agents($E$4,$E$5,O86,$E$3)/(1-$O$1))</f>
        <v>57.5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112.45538278849124</v>
      </c>
      <c r="L87" s="24">
        <f t="shared" ca="1" si="7"/>
        <v>106.70726708219861</v>
      </c>
      <c r="M87" s="24">
        <f t="shared" ca="1" si="7"/>
        <v>102.84057689193706</v>
      </c>
      <c r="N87" s="24">
        <f t="shared" ca="1" si="7"/>
        <v>100.07571046839448</v>
      </c>
      <c r="O87" s="24">
        <f t="shared" ca="1" si="7"/>
        <v>94.075981663806871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67.5</v>
      </c>
      <c r="T87" s="24">
        <f ca="1">IF(L87=0,0,Agents($E$4,$E$5,L87,$E$3)/(1-$O$1))</f>
        <v>63.75</v>
      </c>
      <c r="U87" s="24">
        <f ca="1">IF(M87=0,0,Agents($E$4,$E$5,M87,$E$3)/(1-$O$1))</f>
        <v>62.5</v>
      </c>
      <c r="V87" s="24">
        <f ca="1">IF(N87=0,0,Agents($E$4,$E$5,N87,$E$3)/(1-$O$1))</f>
        <v>60</v>
      </c>
      <c r="W87" s="24">
        <f ca="1">IF(O87=0,0,Agents($E$4,$E$5,O87,$E$3)/(1-$O$1))</f>
        <v>57.5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111.29465752207138</v>
      </c>
      <c r="L88" s="24">
        <f t="shared" ca="1" si="7"/>
        <v>108.6181637628582</v>
      </c>
      <c r="M88" s="24">
        <f t="shared" ca="1" si="7"/>
        <v>100.56735459105428</v>
      </c>
      <c r="N88" s="24">
        <f t="shared" ca="1" si="7"/>
        <v>100.92187164008794</v>
      </c>
      <c r="O88" s="24">
        <f t="shared" ca="1" si="7"/>
        <v>91.08678550011193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66.25</v>
      </c>
      <c r="T88" s="24">
        <f ca="1">IF(L88=0,0,Agents($E$4,$E$5,L88,$E$3)/(1-$O$1))</f>
        <v>65</v>
      </c>
      <c r="U88" s="24">
        <f ca="1">IF(M88=0,0,Agents($E$4,$E$5,M88,$E$3)/(1-$O$1))</f>
        <v>61.25</v>
      </c>
      <c r="V88" s="24">
        <f ca="1">IF(N88=0,0,Agents($E$4,$E$5,N88,$E$3)/(1-$O$1))</f>
        <v>61.25</v>
      </c>
      <c r="W88" s="24">
        <f ca="1">IF(O88=0,0,Agents($E$4,$E$5,O88,$E$3)/(1-$O$1))</f>
        <v>55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109.16216226516048</v>
      </c>
      <c r="L89" s="24">
        <f t="shared" ca="1" si="7"/>
        <v>103.02529542922036</v>
      </c>
      <c r="M89" s="24">
        <f t="shared" ca="1" si="7"/>
        <v>97.498504484862522</v>
      </c>
      <c r="N89" s="24">
        <f t="shared" ca="1" si="7"/>
        <v>92.25443693544409</v>
      </c>
      <c r="O89" s="24">
        <f t="shared" ca="1" si="7"/>
        <v>82.262678424884498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65</v>
      </c>
      <c r="T89" s="24">
        <f ca="1">IF(L89=0,0,Agents($E$4,$E$5,L89,$E$3)/(1-$O$1))</f>
        <v>62.5</v>
      </c>
      <c r="U89" s="24">
        <f ca="1">IF(M89=0,0,Agents($E$4,$E$5,M89,$E$3)/(1-$O$1))</f>
        <v>58.75</v>
      </c>
      <c r="V89" s="24">
        <f ca="1">IF(N89=0,0,Agents($E$4,$E$5,N89,$E$3)/(1-$O$1))</f>
        <v>56.25</v>
      </c>
      <c r="W89" s="24">
        <f ca="1">IF(O89=0,0,Agents($E$4,$E$5,O89,$E$3)/(1-$O$1))</f>
        <v>51.25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96.96105016232849</v>
      </c>
      <c r="L90" s="24">
        <f t="shared" ca="1" si="8"/>
        <v>89.043124595125761</v>
      </c>
      <c r="M90" s="24">
        <f t="shared" ca="1" si="8"/>
        <v>84.222886247707081</v>
      </c>
      <c r="N90" s="24">
        <f t="shared" ca="1" si="8"/>
        <v>82.557887292254136</v>
      </c>
      <c r="O90" s="24">
        <f t="shared" ca="1" si="8"/>
        <v>68.225413240173111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58.75</v>
      </c>
      <c r="T90" s="24">
        <f ca="1">IF(L90=0,0,Agents($E$4,$E$5,L90,$E$3)/(1-$O$1))</f>
        <v>55</v>
      </c>
      <c r="U90" s="24">
        <f ca="1">IF(M90=0,0,Agents($E$4,$E$5,M90,$E$3)/(1-$O$1))</f>
        <v>51.25</v>
      </c>
      <c r="V90" s="24">
        <f ca="1">IF(N90=0,0,Agents($E$4,$E$5,N90,$E$3)/(1-$O$1))</f>
        <v>51.25</v>
      </c>
      <c r="W90" s="24">
        <f ca="1">IF(O90=0,0,Agents($E$4,$E$5,O90,$E$3)/(1-$O$1))</f>
        <v>42.5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79.199254225019985</v>
      </c>
      <c r="L91" s="24">
        <f t="shared" ca="1" si="8"/>
        <v>71.30907125388245</v>
      </c>
      <c r="M91" s="24">
        <f t="shared" ca="1" si="8"/>
        <v>67.310112329139187</v>
      </c>
      <c r="N91" s="24">
        <f t="shared" ca="1" si="8"/>
        <v>62.547319042746544</v>
      </c>
      <c r="O91" s="24">
        <f t="shared" ca="1" si="8"/>
        <v>50.146754842146166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48.75</v>
      </c>
      <c r="T91" s="24">
        <f ca="1">IF(L91=0,0,Agents($E$4,$E$5,L91,$E$3)/(1-$O$1))</f>
        <v>45</v>
      </c>
      <c r="U91" s="24">
        <f ca="1">IF(M91=0,0,Agents($E$4,$E$5,M91,$E$3)/(1-$O$1))</f>
        <v>42.5</v>
      </c>
      <c r="V91" s="24">
        <f ca="1">IF(N91=0,0,Agents($E$4,$E$5,N91,$E$3)/(1-$O$1))</f>
        <v>40</v>
      </c>
      <c r="W91" s="24">
        <f ca="1">IF(O91=0,0,Agents($E$4,$E$5,O91,$E$3)/(1-$O$1))</f>
        <v>32.5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42.70389235991194</v>
      </c>
      <c r="L92" s="24">
        <f t="shared" ca="1" si="8"/>
        <v>38.660702356271564</v>
      </c>
      <c r="M92" s="24">
        <f t="shared" ca="1" si="8"/>
        <v>36.848933497309901</v>
      </c>
      <c r="N92" s="24">
        <f t="shared" ca="1" si="8"/>
        <v>35.264338560846497</v>
      </c>
      <c r="O92" s="24">
        <f t="shared" ca="1" si="8"/>
        <v>25.874481992943323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28.75</v>
      </c>
      <c r="T92" s="24">
        <f ca="1">IF(L92=0,0,Agents($E$4,$E$5,L92,$E$3)/(1-$O$1))</f>
        <v>26.25</v>
      </c>
      <c r="U92" s="24">
        <f ca="1">IF(M92=0,0,Agents($E$4,$E$5,M92,$E$3)/(1-$O$1))</f>
        <v>25</v>
      </c>
      <c r="V92" s="24">
        <f ca="1">IF(N92=0,0,Agents($E$4,$E$5,N92,$E$3)/(1-$O$1))</f>
        <v>23.75</v>
      </c>
      <c r="W92" s="24">
        <f ca="1">IF(O92=0,0,Agents($E$4,$E$5,O92,$E$3)/(1-$O$1))</f>
        <v>18.75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25.535955861236847</v>
      </c>
      <c r="L93" s="24">
        <f t="shared" ca="1" si="8"/>
        <v>22.487991424835478</v>
      </c>
      <c r="M93" s="24">
        <f t="shared" ca="1" si="8"/>
        <v>21.345557405289323</v>
      </c>
      <c r="N93" s="24">
        <f t="shared" ca="1" si="8"/>
        <v>19.896222145224677</v>
      </c>
      <c r="O93" s="24">
        <f t="shared" ca="1" si="8"/>
        <v>15.687301467070998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18.75</v>
      </c>
      <c r="T93" s="24">
        <f ca="1">IF(L93=0,0,Agents($E$4,$E$5,L93,$E$3)/(1-$O$1))</f>
        <v>16.25</v>
      </c>
      <c r="U93" s="24">
        <f ca="1">IF(M93=0,0,Agents($E$4,$E$5,M93,$E$3)/(1-$O$1))</f>
        <v>16.25</v>
      </c>
      <c r="V93" s="24">
        <f ca="1">IF(N93=0,0,Agents($E$4,$E$5,N93,$E$3)/(1-$O$1))</f>
        <v>15</v>
      </c>
      <c r="W93" s="24">
        <f ca="1">IF(O93=0,0,Agents($E$4,$E$5,O93,$E$3)/(1-$O$1))</f>
        <v>12.5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9.9336487916862151</v>
      </c>
      <c r="L94" s="24">
        <f t="shared" ca="1" si="8"/>
        <v>8.8553748615932459</v>
      </c>
      <c r="M94" s="24">
        <f t="shared" ca="1" si="8"/>
        <v>8.1381358371603607</v>
      </c>
      <c r="N94" s="24">
        <f t="shared" ca="1" si="8"/>
        <v>7.2266737906793086</v>
      </c>
      <c r="O94" s="24">
        <f t="shared" ca="1" si="8"/>
        <v>6.3849230056523725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8.75</v>
      </c>
      <c r="T94" s="24">
        <f ca="1">IF(L94=0,0,Agents($E$4,$E$5,L94,$E$3)/(1-$O$1))</f>
        <v>7.5</v>
      </c>
      <c r="U94" s="24">
        <f ca="1">IF(M94=0,0,Agents($E$4,$E$5,M94,$E$3)/(1-$O$1))</f>
        <v>7.5</v>
      </c>
      <c r="V94" s="24">
        <f ca="1">IF(N94=0,0,Agents($E$4,$E$5,N94,$E$3)/(1-$O$1))</f>
        <v>7.5</v>
      </c>
      <c r="W94" s="24">
        <f ca="1">IF(O94=0,0,Agents($E$4,$E$5,O94,$E$3)/(1-$O$1))</f>
        <v>6.25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4.3999585680566655</v>
      </c>
      <c r="L95" s="24">
        <f t="shared" ca="1" si="8"/>
        <v>3.961615069660136</v>
      </c>
      <c r="M95" s="24">
        <f t="shared" ca="1" si="8"/>
        <v>3.3416367822976896</v>
      </c>
      <c r="N95" s="24">
        <f t="shared" ca="1" si="8"/>
        <v>3.7505522204791348</v>
      </c>
      <c r="O95" s="24">
        <f t="shared" ca="1" si="8"/>
        <v>2.7500604705993363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5</v>
      </c>
      <c r="T95" s="24">
        <f ca="1">IF(L95=0,0,Agents($E$4,$E$5,L95,$E$3)/(1-$O$1))</f>
        <v>5</v>
      </c>
      <c r="U95" s="24">
        <f ca="1">IF(M95=0,0,Agents($E$4,$E$5,M95,$E$3)/(1-$O$1))</f>
        <v>3.75</v>
      </c>
      <c r="V95" s="24">
        <f ca="1">IF(N95=0,0,Agents($E$4,$E$5,N95,$E$3)/(1-$O$1))</f>
        <v>5</v>
      </c>
      <c r="W95" s="24">
        <f ca="1">IF(O95=0,0,Agents($E$4,$E$5,O95,$E$3)/(1-$O$1))</f>
        <v>3.75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2.0785080352169527</v>
      </c>
      <c r="L96" s="24">
        <f t="shared" ca="1" si="8"/>
        <v>1.6778605000913518</v>
      </c>
      <c r="M96" s="24">
        <f t="shared" ca="1" si="8"/>
        <v>1.1593433734502188</v>
      </c>
      <c r="N96" s="24">
        <f t="shared" ca="1" si="8"/>
        <v>1.2806763679684852</v>
      </c>
      <c r="O96" s="24">
        <f t="shared" ca="1" si="8"/>
        <v>1.4587277278831263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3.75</v>
      </c>
      <c r="T96" s="24">
        <f ca="1">IF(L96=0,0,Agents($E$4,$E$5,L96,$E$3)/(1-$O$1))</f>
        <v>2.5</v>
      </c>
      <c r="U96" s="24">
        <f ca="1">IF(M96=0,0,Agents($E$4,$E$5,M96,$E$3)/(1-$O$1))</f>
        <v>2.5</v>
      </c>
      <c r="V96" s="24">
        <f ca="1">IF(N96=0,0,Agents($E$4,$E$5,N96,$E$3)/(1-$O$1))</f>
        <v>2.5</v>
      </c>
      <c r="W96" s="24">
        <f ca="1">IF(O96=0,0,Agents($E$4,$E$5,O96,$E$3)/(1-$O$1))</f>
        <v>2.5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1.0527508230319631</v>
      </c>
      <c r="L97" s="24">
        <f t="shared" ca="1" si="8"/>
        <v>0.88553748615932459</v>
      </c>
      <c r="M97" s="24">
        <f t="shared" ca="1" si="8"/>
        <v>0.6819666902648347</v>
      </c>
      <c r="N97" s="24">
        <f t="shared" ca="1" si="8"/>
        <v>0.8918996134066236</v>
      </c>
      <c r="O97" s="24">
        <f t="shared" ca="1" si="8"/>
        <v>0.64566637135810512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2.5</v>
      </c>
      <c r="T97" s="24">
        <f ca="1">IF(L97=0,0,Agents($E$4,$E$5,L97,$E$3)/(1-$O$1))</f>
        <v>2.5</v>
      </c>
      <c r="U97" s="24">
        <f ca="1">IF(M97=0,0,Agents($E$4,$E$5,M97,$E$3)/(1-$O$1))</f>
        <v>2.5</v>
      </c>
      <c r="V97" s="24">
        <f ca="1">IF(N97=0,0,Agents($E$4,$E$5,N97,$E$3)/(1-$O$1))</f>
        <v>2.5</v>
      </c>
      <c r="W97" s="24">
        <f ca="1">IF(O97=0,0,Agents($E$4,$E$5,O97,$E$3)/(1-$O$1))</f>
        <v>2.5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1873.2216247257199</v>
      </c>
      <c r="L100" s="27">
        <f t="shared" ca="1" si="9"/>
        <v>1825.4423132452202</v>
      </c>
      <c r="M100" s="27">
        <f t="shared" ca="1" si="9"/>
        <v>1735.2642433788717</v>
      </c>
      <c r="N100" s="27">
        <f t="shared" ca="1" si="9"/>
        <v>1659.4821422368777</v>
      </c>
      <c r="O100" s="27">
        <f t="shared" ca="1" si="9"/>
        <v>1600.8460702898381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71.640625</v>
      </c>
      <c r="T100" s="26">
        <f t="shared" ca="1" si="10"/>
        <v>70.078125</v>
      </c>
      <c r="U100" s="26">
        <f t="shared" ca="1" si="10"/>
        <v>67.03125</v>
      </c>
      <c r="V100" s="26">
        <f t="shared" ca="1" si="10"/>
        <v>64.296875</v>
      </c>
      <c r="W100" s="26">
        <f t="shared" ca="1" si="10"/>
        <v>62.1875</v>
      </c>
      <c r="X100" s="26">
        <f t="shared" ca="1" si="10"/>
        <v>0</v>
      </c>
    </row>
    <row r="101" spans="1:24" x14ac:dyDescent="0.25">
      <c r="R101" s="32">
        <f ca="1">SUM(R100:X100)/5</f>
        <v>67.046875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41.911223872946401</v>
      </c>
      <c r="L105" s="24">
        <f t="shared" ca="1" si="11"/>
        <v>48.033327719203903</v>
      </c>
      <c r="M105" s="24">
        <f t="shared" ca="1" si="11"/>
        <v>44.777836227467304</v>
      </c>
      <c r="N105" s="24">
        <f t="shared" ca="1" si="11"/>
        <v>43.948969761431684</v>
      </c>
      <c r="O105" s="24">
        <f t="shared" ca="1" si="11"/>
        <v>41.808704309534534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25.555555555555554</v>
      </c>
      <c r="T105" s="24">
        <f ca="1">IF(L105=0,0,Agents($F$4,$F$5,L105,$F$3)/(1-$P$1))</f>
        <v>28.888888888888889</v>
      </c>
      <c r="U105" s="24">
        <f ca="1">IF(M105=0,0,Agents($F$4,$F$5,M105,$F$3)/(1-$P$1))</f>
        <v>26.666666666666664</v>
      </c>
      <c r="V105" s="24">
        <f ca="1">IF(N105=0,0,Agents($F$4,$F$5,N105,$F$3)/(1-$P$1))</f>
        <v>26.666666666666664</v>
      </c>
      <c r="W105" s="24">
        <f ca="1">IF(O105=0,0,Agents($F$4,$F$5,O105,$F$3)/(1-$P$1))</f>
        <v>25.555555555555554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81.60826988090696</v>
      </c>
      <c r="L106" s="24">
        <f t="shared" ca="1" si="11"/>
        <v>89.786004286948511</v>
      </c>
      <c r="M106" s="24">
        <f t="shared" ca="1" si="11"/>
        <v>85.986231613482715</v>
      </c>
      <c r="N106" s="24">
        <f t="shared" ca="1" si="11"/>
        <v>78.170210240302566</v>
      </c>
      <c r="O106" s="24">
        <f t="shared" ca="1" si="11"/>
        <v>79.890493288527452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45.555555555555557</v>
      </c>
      <c r="T106" s="30">
        <f ca="1">IF(L106=0,0,Agents($F$4,$F$5,L106,$F$3)/(1-$P$1))</f>
        <v>50</v>
      </c>
      <c r="U106" s="30">
        <f ca="1">IF(M106=0,0,Agents($F$4,$F$5,M106,$F$3)/(1-$P$1))</f>
        <v>47.777777777777779</v>
      </c>
      <c r="V106" s="30">
        <f ca="1">IF(N106=0,0,Agents($F$4,$F$5,N106,$F$3)/(1-$P$1))</f>
        <v>44.444444444444443</v>
      </c>
      <c r="W106" s="30">
        <f ca="1">IF(O106=0,0,Agents($F$4,$F$5,O106,$F$3)/(1-$P$1))</f>
        <v>44.444444444444443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100.77672396921302</v>
      </c>
      <c r="L107" s="24">
        <f t="shared" ca="1" si="11"/>
        <v>111.19483255974887</v>
      </c>
      <c r="M107" s="24">
        <f t="shared" ca="1" si="11"/>
        <v>107.64261522617214</v>
      </c>
      <c r="N107" s="24">
        <f t="shared" ca="1" si="11"/>
        <v>98.295622612763054</v>
      </c>
      <c r="O107" s="24">
        <f t="shared" ca="1" si="11"/>
        <v>104.15747581671573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55.555555555555557</v>
      </c>
      <c r="T107" s="24">
        <f ca="1">IF(L107=0,0,Agents($F$4,$F$5,L107,$F$3)/(1-$P$1))</f>
        <v>61.111111111111107</v>
      </c>
      <c r="U107" s="24">
        <f ca="1">IF(M107=0,0,Agents($F$4,$F$5,M107,$F$3)/(1-$P$1))</f>
        <v>58.888888888888886</v>
      </c>
      <c r="V107" s="24">
        <f ca="1">IF(N107=0,0,Agents($F$4,$F$5,N107,$F$3)/(1-$P$1))</f>
        <v>54.444444444444443</v>
      </c>
      <c r="W107" s="24">
        <f ca="1">IF(O107=0,0,Agents($F$4,$F$5,O107,$F$3)/(1-$P$1))</f>
        <v>57.777777777777779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122.41240482136044</v>
      </c>
      <c r="L108" s="24">
        <f t="shared" ca="1" si="11"/>
        <v>124.79380766160423</v>
      </c>
      <c r="M108" s="24">
        <f t="shared" ca="1" si="11"/>
        <v>115.5806254556696</v>
      </c>
      <c r="N108" s="24">
        <f t="shared" ca="1" si="11"/>
        <v>113.57056942008992</v>
      </c>
      <c r="O108" s="24">
        <f t="shared" ca="1" si="11"/>
        <v>119.96183857179446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66.666666666666671</v>
      </c>
      <c r="T108" s="30">
        <f ca="1">IF(L108=0,0,Agents($F$4,$F$5,L108,$F$3)/(1-$P$1))</f>
        <v>67.777777777777771</v>
      </c>
      <c r="U108" s="30">
        <f ca="1">IF(M108=0,0,Agents($F$4,$F$5,M108,$F$3)/(1-$P$1))</f>
        <v>63.333333333333329</v>
      </c>
      <c r="V108" s="30">
        <f ca="1">IF(N108=0,0,Agents($F$4,$F$5,N108,$F$3)/(1-$P$1))</f>
        <v>62.222222222222221</v>
      </c>
      <c r="W108" s="30">
        <f ca="1">IF(O108=0,0,Agents($F$4,$F$5,O108,$F$3)/(1-$P$1))</f>
        <v>65.555555555555557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123.20318263028396</v>
      </c>
      <c r="L109" s="24">
        <f t="shared" ca="1" si="11"/>
        <v>130.80138702386964</v>
      </c>
      <c r="M109" s="24">
        <f t="shared" ca="1" si="11"/>
        <v>120.77496100852871</v>
      </c>
      <c r="N109" s="24">
        <f t="shared" ca="1" si="11"/>
        <v>115.98240312650995</v>
      </c>
      <c r="O109" s="24">
        <f t="shared" ca="1" si="11"/>
        <v>122.98820590787336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66.666666666666671</v>
      </c>
      <c r="T109" s="24">
        <f ca="1">IF(L109=0,0,Agents($F$4,$F$5,L109,$F$3)/(1-$P$1))</f>
        <v>71.111111111111114</v>
      </c>
      <c r="U109" s="24">
        <f ca="1">IF(M109=0,0,Agents($F$4,$F$5,M109,$F$3)/(1-$P$1))</f>
        <v>65.555555555555557</v>
      </c>
      <c r="V109" s="24">
        <f ca="1">IF(N109=0,0,Agents($F$4,$F$5,N109,$F$3)/(1-$P$1))</f>
        <v>63.333333333333329</v>
      </c>
      <c r="W109" s="24">
        <f ca="1">IF(O109=0,0,Agents($F$4,$F$5,O109,$F$3)/(1-$P$1))</f>
        <v>66.666666666666671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132.97719634857864</v>
      </c>
      <c r="L110" s="24">
        <f t="shared" ca="1" si="11"/>
        <v>131.70252392820944</v>
      </c>
      <c r="M110" s="24">
        <f t="shared" ca="1" si="11"/>
        <v>125.1168927783545</v>
      </c>
      <c r="N110" s="24">
        <f t="shared" ca="1" si="11"/>
        <v>117.48309965494909</v>
      </c>
      <c r="O110" s="24">
        <f t="shared" ca="1" si="11"/>
        <v>121.86732911673303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72.222222222222214</v>
      </c>
      <c r="T110" s="30">
        <f ca="1">IF(L110=0,0,Agents($F$4,$F$5,L110,$F$3)/(1-$P$1))</f>
        <v>71.111111111111114</v>
      </c>
      <c r="U110" s="30">
        <f ca="1">IF(M110=0,0,Agents($F$4,$F$5,M110,$F$3)/(1-$P$1))</f>
        <v>67.777777777777771</v>
      </c>
      <c r="V110" s="30">
        <f ca="1">IF(N110=0,0,Agents($F$4,$F$5,N110,$F$3)/(1-$P$1))</f>
        <v>64.444444444444443</v>
      </c>
      <c r="W110" s="30">
        <f ca="1">IF(O110=0,0,Agents($F$4,$F$5,O110,$F$3)/(1-$P$1))</f>
        <v>66.666666666666671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139.36668104468066</v>
      </c>
      <c r="L111" s="24">
        <f t="shared" ca="1" si="11"/>
        <v>132.57635365362987</v>
      </c>
      <c r="M111" s="24">
        <f t="shared" ca="1" si="11"/>
        <v>126.47541130756379</v>
      </c>
      <c r="N111" s="24">
        <f t="shared" ca="1" si="11"/>
        <v>119.81453890448844</v>
      </c>
      <c r="O111" s="24">
        <f t="shared" ca="1" si="11"/>
        <v>120.10194817068701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74.444444444444443</v>
      </c>
      <c r="T111" s="24">
        <f ca="1">IF(L111=0,0,Agents($F$4,$F$5,L111,$F$3)/(1-$P$1))</f>
        <v>71.111111111111114</v>
      </c>
      <c r="U111" s="24">
        <f ca="1">IF(M111=0,0,Agents($F$4,$F$5,M111,$F$3)/(1-$P$1))</f>
        <v>68.888888888888886</v>
      </c>
      <c r="V111" s="24">
        <f ca="1">IF(N111=0,0,Agents($F$4,$F$5,N111,$F$3)/(1-$P$1))</f>
        <v>65.555555555555557</v>
      </c>
      <c r="W111" s="24">
        <f ca="1">IF(O111=0,0,Agents($F$4,$F$5,O111,$F$3)/(1-$P$1))</f>
        <v>65.555555555555557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132.05989409022735</v>
      </c>
      <c r="L112" s="24">
        <f t="shared" ca="1" si="11"/>
        <v>125.88609481837975</v>
      </c>
      <c r="M112" s="24">
        <f t="shared" ca="1" si="11"/>
        <v>120.26884626235268</v>
      </c>
      <c r="N112" s="24">
        <f t="shared" ca="1" si="11"/>
        <v>115.87521051733573</v>
      </c>
      <c r="O112" s="24">
        <f t="shared" ca="1" si="11"/>
        <v>118.56074258286904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71.111111111111114</v>
      </c>
      <c r="T112" s="30">
        <f ca="1">IF(L112=0,0,Agents($F$4,$F$5,L112,$F$3)/(1-$P$1))</f>
        <v>67.777777777777771</v>
      </c>
      <c r="U112" s="30">
        <f ca="1">IF(M112=0,0,Agents($F$4,$F$5,M112,$F$3)/(1-$P$1))</f>
        <v>65.555555555555557</v>
      </c>
      <c r="V112" s="30">
        <f ca="1">IF(N112=0,0,Agents($F$4,$F$5,N112,$F$3)/(1-$P$1))</f>
        <v>63.333333333333329</v>
      </c>
      <c r="W112" s="30">
        <f ca="1">IF(O112=0,0,Agents($F$4,$F$5,O112,$F$3)/(1-$P$1))</f>
        <v>64.444444444444443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124.05722266392137</v>
      </c>
      <c r="L113" s="24">
        <f t="shared" ca="1" si="11"/>
        <v>119.08660726745208</v>
      </c>
      <c r="M113" s="24">
        <f t="shared" ca="1" si="11"/>
        <v>112.8902260154708</v>
      </c>
      <c r="N113" s="24">
        <f t="shared" ca="1" si="11"/>
        <v>108.72010385495629</v>
      </c>
      <c r="O113" s="24">
        <f t="shared" ca="1" si="11"/>
        <v>108.61296106149857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66.666666666666671</v>
      </c>
      <c r="T113" s="24">
        <f ca="1">IF(L113=0,0,Agents($F$4,$F$5,L113,$F$3)/(1-$P$1))</f>
        <v>64.444444444444443</v>
      </c>
      <c r="U113" s="24">
        <f ca="1">IF(M113=0,0,Agents($F$4,$F$5,M113,$F$3)/(1-$P$1))</f>
        <v>61.111111111111107</v>
      </c>
      <c r="V113" s="24">
        <f ca="1">IF(N113=0,0,Agents($F$4,$F$5,N113,$F$3)/(1-$P$1))</f>
        <v>60</v>
      </c>
      <c r="W113" s="24">
        <f ca="1">IF(O113=0,0,Agents($F$4,$F$5,O113,$F$3)/(1-$P$1))</f>
        <v>60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121.30531588886753</v>
      </c>
      <c r="L114" s="24">
        <f t="shared" ca="1" si="11"/>
        <v>115.20898786089894</v>
      </c>
      <c r="M114" s="24">
        <f t="shared" ca="1" si="11"/>
        <v>114.40857025399883</v>
      </c>
      <c r="N114" s="24">
        <f t="shared" ca="1" si="11"/>
        <v>105.71871079807804</v>
      </c>
      <c r="O114" s="24">
        <f t="shared" ca="1" si="11"/>
        <v>104.54978269361484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65.555555555555557</v>
      </c>
      <c r="T114" s="30">
        <f ca="1">IF(L114=0,0,Agents($F$4,$F$5,L114,$F$3)/(1-$P$1))</f>
        <v>63.333333333333329</v>
      </c>
      <c r="U114" s="30">
        <f ca="1">IF(M114=0,0,Agents($F$4,$F$5,M114,$F$3)/(1-$P$1))</f>
        <v>62.222222222222221</v>
      </c>
      <c r="V114" s="30">
        <f ca="1">IF(N114=0,0,Agents($F$4,$F$5,N114,$F$3)/(1-$P$1))</f>
        <v>57.777777777777779</v>
      </c>
      <c r="W114" s="30">
        <f ca="1">IF(O114=0,0,Agents($F$4,$F$5,O114,$F$3)/(1-$P$1))</f>
        <v>57.777777777777779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121.68488923715081</v>
      </c>
      <c r="L115" s="24">
        <f t="shared" ca="1" si="11"/>
        <v>115.18168068197956</v>
      </c>
      <c r="M115" s="24">
        <f t="shared" ca="1" si="11"/>
        <v>112.30419841463542</v>
      </c>
      <c r="N115" s="24">
        <f t="shared" ca="1" si="11"/>
        <v>108.53251678890142</v>
      </c>
      <c r="O115" s="24">
        <f t="shared" ca="1" si="11"/>
        <v>102.08385375310611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65.555555555555557</v>
      </c>
      <c r="T115" s="24">
        <f ca="1">IF(L115=0,0,Agents($F$4,$F$5,L115,$F$3)/(1-$P$1))</f>
        <v>62.222222222222221</v>
      </c>
      <c r="U115" s="24">
        <f ca="1">IF(M115=0,0,Agents($F$4,$F$5,M115,$F$3)/(1-$P$1))</f>
        <v>61.111111111111107</v>
      </c>
      <c r="V115" s="24">
        <f ca="1">IF(N115=0,0,Agents($F$4,$F$5,N115,$F$3)/(1-$P$1))</f>
        <v>58.888888888888886</v>
      </c>
      <c r="W115" s="24">
        <f ca="1">IF(O115=0,0,Agents($F$4,$F$5,O115,$F$3)/(1-$P$1))</f>
        <v>56.666666666666664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126.58771165247661</v>
      </c>
      <c r="L116" s="24">
        <f t="shared" ca="1" si="11"/>
        <v>119.03199290961331</v>
      </c>
      <c r="M116" s="24">
        <f t="shared" ca="1" si="11"/>
        <v>112.97013887013017</v>
      </c>
      <c r="N116" s="24">
        <f t="shared" ca="1" si="11"/>
        <v>110.14040592651476</v>
      </c>
      <c r="O116" s="24">
        <f t="shared" ca="1" si="11"/>
        <v>107.09977739345911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68.888888888888886</v>
      </c>
      <c r="T116" s="30">
        <f ca="1">IF(L116=0,0,Agents($F$4,$F$5,L116,$F$3)/(1-$P$1))</f>
        <v>64.444444444444443</v>
      </c>
      <c r="U116" s="30">
        <f ca="1">IF(M116=0,0,Agents($F$4,$F$5,M116,$F$3)/(1-$P$1))</f>
        <v>61.111111111111107</v>
      </c>
      <c r="V116" s="30">
        <f ca="1">IF(N116=0,0,Agents($F$4,$F$5,N116,$F$3)/(1-$P$1))</f>
        <v>60</v>
      </c>
      <c r="W116" s="30">
        <f ca="1">IF(O116=0,0,Agents($F$4,$F$5,O116,$F$3)/(1-$P$1))</f>
        <v>58.888888888888886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129.65592955109986</v>
      </c>
      <c r="L117" s="24">
        <f t="shared" ca="1" si="11"/>
        <v>124.87572919836239</v>
      </c>
      <c r="M117" s="24">
        <f t="shared" ca="1" si="11"/>
        <v>119.9491948437152</v>
      </c>
      <c r="N117" s="24">
        <f t="shared" ca="1" si="11"/>
        <v>114.16012877054814</v>
      </c>
      <c r="O117" s="24">
        <f t="shared" ca="1" si="11"/>
        <v>110.01405705042399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70</v>
      </c>
      <c r="T117" s="24">
        <f ca="1">IF(L117=0,0,Agents($F$4,$F$5,L117,$F$3)/(1-$P$1))</f>
        <v>67.777777777777771</v>
      </c>
      <c r="U117" s="24">
        <f ca="1">IF(M117=0,0,Agents($F$4,$F$5,M117,$F$3)/(1-$P$1))</f>
        <v>65.555555555555557</v>
      </c>
      <c r="V117" s="24">
        <f ca="1">IF(N117=0,0,Agents($F$4,$F$5,N117,$F$3)/(1-$P$1))</f>
        <v>62.222222222222221</v>
      </c>
      <c r="W117" s="24">
        <f ca="1">IF(O117=0,0,Agents($F$4,$F$5,O117,$F$3)/(1-$P$1))</f>
        <v>60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131.77521407901489</v>
      </c>
      <c r="L118" s="24">
        <f t="shared" ca="1" si="11"/>
        <v>125.03957227187873</v>
      </c>
      <c r="M118" s="24">
        <f t="shared" ca="1" si="11"/>
        <v>120.50858482633079</v>
      </c>
      <c r="N118" s="24">
        <f t="shared" ca="1" si="11"/>
        <v>117.26871443660063</v>
      </c>
      <c r="O118" s="24">
        <f t="shared" ca="1" si="11"/>
        <v>110.23823240865205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71.111111111111114</v>
      </c>
      <c r="T118" s="30">
        <f ca="1">IF(L118=0,0,Agents($F$4,$F$5,L118,$F$3)/(1-$P$1))</f>
        <v>67.777777777777771</v>
      </c>
      <c r="U118" s="30">
        <f ca="1">IF(M118=0,0,Agents($F$4,$F$5,M118,$F$3)/(1-$P$1))</f>
        <v>65.555555555555557</v>
      </c>
      <c r="V118" s="30">
        <f ca="1">IF(N118=0,0,Agents($F$4,$F$5,N118,$F$3)/(1-$P$1))</f>
        <v>63.333333333333329</v>
      </c>
      <c r="W118" s="30">
        <f ca="1">IF(O118=0,0,Agents($F$4,$F$5,O118,$F$3)/(1-$P$1))</f>
        <v>60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130.41507624766643</v>
      </c>
      <c r="L119" s="24">
        <f t="shared" ca="1" si="11"/>
        <v>127.27876094326857</v>
      </c>
      <c r="M119" s="24">
        <f t="shared" ca="1" si="11"/>
        <v>117.84482300435178</v>
      </c>
      <c r="N119" s="24">
        <f t="shared" ca="1" si="11"/>
        <v>118.26024607146221</v>
      </c>
      <c r="O119" s="24">
        <f t="shared" ca="1" si="11"/>
        <v>106.7354924363385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70</v>
      </c>
      <c r="T119" s="24">
        <f ca="1">IF(L119=0,0,Agents($F$4,$F$5,L119,$F$3)/(1-$P$1))</f>
        <v>68.888888888888886</v>
      </c>
      <c r="U119" s="24">
        <f ca="1">IF(M119=0,0,Agents($F$4,$F$5,M119,$F$3)/(1-$P$1))</f>
        <v>64.444444444444443</v>
      </c>
      <c r="V119" s="24">
        <f ca="1">IF(N119=0,0,Agents($F$4,$F$5,N119,$F$3)/(1-$P$1))</f>
        <v>64.444444444444443</v>
      </c>
      <c r="W119" s="24">
        <f ca="1">IF(O119=0,0,Agents($F$4,$F$5,O119,$F$3)/(1-$P$1))</f>
        <v>58.888888888888886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127.91621837146812</v>
      </c>
      <c r="L120" s="24">
        <f t="shared" ca="1" si="11"/>
        <v>120.72503800261538</v>
      </c>
      <c r="M120" s="24">
        <f t="shared" ca="1" si="11"/>
        <v>114.24874454468011</v>
      </c>
      <c r="N120" s="24">
        <f t="shared" ca="1" si="11"/>
        <v>108.10374635220451</v>
      </c>
      <c r="O120" s="24">
        <f t="shared" ca="1" si="11"/>
        <v>96.395404038068904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68.888888888888886</v>
      </c>
      <c r="T120" s="30">
        <f ca="1">IF(L120=0,0,Agents($F$4,$F$5,L120,$F$3)/(1-$P$1))</f>
        <v>65.555555555555557</v>
      </c>
      <c r="U120" s="30">
        <f ca="1">IF(M120=0,0,Agents($F$4,$F$5,M120,$F$3)/(1-$P$1))</f>
        <v>62.222222222222221</v>
      </c>
      <c r="V120" s="30">
        <f ca="1">IF(N120=0,0,Agents($F$4,$F$5,N120,$F$3)/(1-$P$1))</f>
        <v>58.888888888888886</v>
      </c>
      <c r="W120" s="30">
        <f ca="1">IF(O120=0,0,Agents($F$4,$F$5,O120,$F$3)/(1-$P$1))</f>
        <v>53.333333333333329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113.61895558613094</v>
      </c>
      <c r="L121" s="24">
        <f t="shared" ca="1" si="12"/>
        <v>104.34073065098244</v>
      </c>
      <c r="M121" s="24">
        <f t="shared" ca="1" si="12"/>
        <v>98.692375504322641</v>
      </c>
      <c r="N121" s="24">
        <f t="shared" ca="1" si="12"/>
        <v>96.741329779736816</v>
      </c>
      <c r="O121" s="24">
        <f t="shared" ca="1" si="12"/>
        <v>79.946537128084472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62.222222222222221</v>
      </c>
      <c r="T121" s="24">
        <f ca="1">IF(L121=0,0,Agents($F$4,$F$5,L121,$F$3)/(1-$P$1))</f>
        <v>57.777777777777779</v>
      </c>
      <c r="U121" s="24">
        <f ca="1">IF(M121=0,0,Agents($F$4,$F$5,M121,$F$3)/(1-$P$1))</f>
        <v>54.444444444444443</v>
      </c>
      <c r="V121" s="24">
        <f ca="1">IF(N121=0,0,Agents($F$4,$F$5,N121,$F$3)/(1-$P$1))</f>
        <v>53.333333333333329</v>
      </c>
      <c r="W121" s="24">
        <f ca="1">IF(O121=0,0,Agents($F$4,$F$5,O121,$F$3)/(1-$P$1))</f>
        <v>44.444444444444443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92.805683655263962</v>
      </c>
      <c r="L122" s="24">
        <f t="shared" ca="1" si="12"/>
        <v>83.559967493327989</v>
      </c>
      <c r="M122" s="24">
        <f t="shared" ca="1" si="12"/>
        <v>78.873987548798738</v>
      </c>
      <c r="N122" s="24">
        <f t="shared" ca="1" si="12"/>
        <v>73.292946522875383</v>
      </c>
      <c r="O122" s="24">
        <f t="shared" ca="1" si="12"/>
        <v>58.761965775532126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51.111111111111107</v>
      </c>
      <c r="T122" s="30">
        <f ca="1">IF(L122=0,0,Agents($F$4,$F$5,L122,$F$3)/(1-$P$1))</f>
        <v>46.666666666666664</v>
      </c>
      <c r="U122" s="30">
        <f ca="1">IF(M122=0,0,Agents($F$4,$F$5,M122,$F$3)/(1-$P$1))</f>
        <v>44.444444444444443</v>
      </c>
      <c r="V122" s="30">
        <f ca="1">IF(N122=0,0,Agents($F$4,$F$5,N122,$F$3)/(1-$P$1))</f>
        <v>41.111111111111107</v>
      </c>
      <c r="W122" s="30">
        <f ca="1">IF(O122=0,0,Agents($F$4,$F$5,O122,$F$3)/(1-$P$1))</f>
        <v>34.444444444444443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50.040419748680165</v>
      </c>
      <c r="L123" s="24">
        <f t="shared" ca="1" si="12"/>
        <v>45.30260982726508</v>
      </c>
      <c r="M123" s="24">
        <f t="shared" ca="1" si="12"/>
        <v>43.179579134279891</v>
      </c>
      <c r="N123" s="24">
        <f t="shared" ca="1" si="12"/>
        <v>41.322750836663204</v>
      </c>
      <c r="O123" s="24">
        <f t="shared" ca="1" si="12"/>
        <v>30.319717200346091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30</v>
      </c>
      <c r="T123" s="24">
        <f ca="1">IF(L123=0,0,Agents($F$4,$F$5,L123,$F$3)/(1-$P$1))</f>
        <v>26.666666666666664</v>
      </c>
      <c r="U123" s="24">
        <f ca="1">IF(M123=0,0,Agents($F$4,$F$5,M123,$F$3)/(1-$P$1))</f>
        <v>25.555555555555554</v>
      </c>
      <c r="V123" s="24">
        <f ca="1">IF(N123=0,0,Agents($F$4,$F$5,N123,$F$3)/(1-$P$1))</f>
        <v>25.555555555555554</v>
      </c>
      <c r="W123" s="24">
        <f ca="1">IF(O123=0,0,Agents($F$4,$F$5,O123,$F$3)/(1-$P$1))</f>
        <v>18.888888888888889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29.923032289665887</v>
      </c>
      <c r="L124" s="24">
        <f t="shared" ca="1" si="12"/>
        <v>26.351427657209644</v>
      </c>
      <c r="M124" s="24">
        <f t="shared" ca="1" si="12"/>
        <v>25.012723508382983</v>
      </c>
      <c r="N124" s="24">
        <f t="shared" ca="1" si="12"/>
        <v>23.314392495393633</v>
      </c>
      <c r="O124" s="24">
        <f t="shared" ca="1" si="12"/>
        <v>18.382379374701515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18.888888888888889</v>
      </c>
      <c r="T124" s="30">
        <f ca="1">IF(L124=0,0,Agents($F$4,$F$5,L124,$F$3)/(1-$P$1))</f>
        <v>16.666666666666668</v>
      </c>
      <c r="U124" s="30">
        <f ca="1">IF(M124=0,0,Agents($F$4,$F$5,M124,$F$3)/(1-$P$1))</f>
        <v>16.666666666666668</v>
      </c>
      <c r="V124" s="30">
        <f ca="1">IF(N124=0,0,Agents($F$4,$F$5,N124,$F$3)/(1-$P$1))</f>
        <v>15.555555555555555</v>
      </c>
      <c r="W124" s="30">
        <f ca="1">IF(O124=0,0,Agents($F$4,$F$5,O124,$F$3)/(1-$P$1))</f>
        <v>12.222222222222221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11.640249347354171</v>
      </c>
      <c r="L125" s="24">
        <f t="shared" ca="1" si="12"/>
        <v>10.376727989367529</v>
      </c>
      <c r="M125" s="24">
        <f t="shared" ca="1" si="12"/>
        <v>9.5362673226848873</v>
      </c>
      <c r="N125" s="24">
        <f t="shared" ca="1" si="12"/>
        <v>8.4682161247636643</v>
      </c>
      <c r="O125" s="24">
        <f t="shared" ca="1" si="12"/>
        <v>7.4818525808617435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8.8888888888888893</v>
      </c>
      <c r="T125" s="24">
        <f ca="1">IF(L125=0,0,Agents($F$4,$F$5,L125,$F$3)/(1-$P$1))</f>
        <v>7.7777777777777777</v>
      </c>
      <c r="U125" s="24">
        <f ca="1">IF(M125=0,0,Agents($F$4,$F$5,M125,$F$3)/(1-$P$1))</f>
        <v>7.7777777777777777</v>
      </c>
      <c r="V125" s="24">
        <f ca="1">IF(N125=0,0,Agents($F$4,$F$5,N125,$F$3)/(1-$P$1))</f>
        <v>6.6666666666666661</v>
      </c>
      <c r="W125" s="24">
        <f ca="1">IF(O125=0,0,Agents($F$4,$F$5,O125,$F$3)/(1-$P$1))</f>
        <v>6.6666666666666661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5.155871314181331</v>
      </c>
      <c r="L126" s="24">
        <f t="shared" ca="1" si="12"/>
        <v>4.6422204162959995</v>
      </c>
      <c r="M126" s="24">
        <f t="shared" ca="1" si="12"/>
        <v>3.9157298783091568</v>
      </c>
      <c r="N126" s="24">
        <f t="shared" ca="1" si="12"/>
        <v>4.3948969761431682</v>
      </c>
      <c r="O126" s="24">
        <f t="shared" ca="1" si="12"/>
        <v>3.2225207745284665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5.5555555555555554</v>
      </c>
      <c r="T126" s="30">
        <f ca="1">IF(L126=0,0,Agents($F$4,$F$5,L126,$F$3)/(1-$P$1))</f>
        <v>4.4444444444444446</v>
      </c>
      <c r="U126" s="30">
        <f ca="1">IF(M126=0,0,Agents($F$4,$F$5,M126,$F$3)/(1-$P$1))</f>
        <v>4.4444444444444446</v>
      </c>
      <c r="V126" s="30">
        <f ca="1">IF(N126=0,0,Agents($F$4,$F$5,N126,$F$3)/(1-$P$1))</f>
        <v>4.4444444444444446</v>
      </c>
      <c r="W126" s="30">
        <f ca="1">IF(O126=0,0,Agents($F$4,$F$5,O126,$F$3)/(1-$P$1))</f>
        <v>3.333333333333333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2.4355956514844328</v>
      </c>
      <c r="L127" s="24">
        <f t="shared" ca="1" si="12"/>
        <v>1.9661168821959527</v>
      </c>
      <c r="M127" s="24">
        <f t="shared" ca="1" si="12"/>
        <v>1.3585185292092994</v>
      </c>
      <c r="N127" s="24">
        <f t="shared" ca="1" si="12"/>
        <v>1.5006965284391307</v>
      </c>
      <c r="O127" s="24">
        <f t="shared" ca="1" si="12"/>
        <v>1.7093371064890126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3.333333333333333</v>
      </c>
      <c r="T127" s="24">
        <f ca="1">IF(L127=0,0,Agents($F$4,$F$5,L127,$F$3)/(1-$P$1))</f>
        <v>3.333333333333333</v>
      </c>
      <c r="U127" s="24">
        <f ca="1">IF(M127=0,0,Agents($F$4,$F$5,M127,$F$3)/(1-$P$1))</f>
        <v>2.2222222222222223</v>
      </c>
      <c r="V127" s="24">
        <f ca="1">IF(N127=0,0,Agents($F$4,$F$5,N127,$F$3)/(1-$P$1))</f>
        <v>2.2222222222222223</v>
      </c>
      <c r="W127" s="24">
        <f ca="1">IF(O127=0,0,Agents($F$4,$F$5,O127,$F$3)/(1-$P$1))</f>
        <v>2.2222222222222223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1.2336133819206867</v>
      </c>
      <c r="L128" s="24">
        <f t="shared" ca="1" si="12"/>
        <v>1.0376727989367529</v>
      </c>
      <c r="M128" s="24">
        <f t="shared" ca="1" si="12"/>
        <v>0.79912854659370558</v>
      </c>
      <c r="N128" s="24">
        <f t="shared" ca="1" si="12"/>
        <v>1.0451279394486803</v>
      </c>
      <c r="O128" s="24">
        <f t="shared" ca="1" si="12"/>
        <v>0.75659183401972685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2.2222222222222223</v>
      </c>
      <c r="T128" s="30">
        <f ca="1">IF(L128=0,0,Agents($F$4,$F$5,L128,$F$3)/(1-$P$1))</f>
        <v>2.2222222222222223</v>
      </c>
      <c r="U128" s="30">
        <f ca="1">IF(M128=0,0,Agents($F$4,$F$5,M128,$F$3)/(1-$P$1))</f>
        <v>2.2222222222222223</v>
      </c>
      <c r="V128" s="30">
        <f ca="1">IF(N128=0,0,Agents($F$4,$F$5,N128,$F$3)/(1-$P$1))</f>
        <v>2.2222222222222223</v>
      </c>
      <c r="W128" s="30">
        <f ca="1">IF(O128=0,0,Agents($F$4,$F$5,O128,$F$3)/(1-$P$1))</f>
        <v>2.2222222222222223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2195.0410420098988</v>
      </c>
      <c r="L131" s="27">
        <f t="shared" ca="1" si="13"/>
        <v>2139.0532462924384</v>
      </c>
      <c r="M131" s="27">
        <f t="shared" ca="1" si="13"/>
        <v>2033.3825868076838</v>
      </c>
      <c r="N131" s="27">
        <f t="shared" ca="1" si="13"/>
        <v>1944.5811230295906</v>
      </c>
      <c r="O131" s="27">
        <f t="shared" ca="1" si="13"/>
        <v>1875.871375732688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75.416666666666657</v>
      </c>
      <c r="T131" s="26">
        <f t="shared" ca="1" si="14"/>
        <v>73.680555555555557</v>
      </c>
      <c r="U131" s="26">
        <f t="shared" ca="1" si="14"/>
        <v>70.3472222222222</v>
      </c>
      <c r="V131" s="26">
        <f t="shared" ca="1" si="14"/>
        <v>67.569444444444457</v>
      </c>
      <c r="W131" s="26">
        <f t="shared" ca="1" si="14"/>
        <v>65.416666666666671</v>
      </c>
      <c r="X131" s="26">
        <f t="shared" ca="1" si="14"/>
        <v>0</v>
      </c>
    </row>
    <row r="132" spans="1:24" x14ac:dyDescent="0.25">
      <c r="R132" s="32">
        <f ca="1">SUM(R131:X131)/5</f>
        <v>70.486111111111114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32.098290348762497</v>
      </c>
      <c r="L136" s="24">
        <f t="shared" ca="1" si="15"/>
        <v>36.786988235470957</v>
      </c>
      <c r="M136" s="24">
        <f t="shared" ca="1" si="15"/>
        <v>34.293725059800749</v>
      </c>
      <c r="N136" s="24">
        <f t="shared" ca="1" si="15"/>
        <v>33.658926215276011</v>
      </c>
      <c r="O136" s="24">
        <f t="shared" ca="1" si="15"/>
        <v>32.019774323489685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20</v>
      </c>
      <c r="T136" s="24">
        <f ca="1">IF(L136=0,0,Agents($G$4,$G$5,L136,$G$3)/(1-$P$1))</f>
        <v>22.222222222222221</v>
      </c>
      <c r="U136" s="24">
        <f ca="1">IF(M136=0,0,Agents($G$4,$G$5,M136,$G$3)/(1-$P$1))</f>
        <v>21.111111111111111</v>
      </c>
      <c r="V136" s="24">
        <f ca="1">IF(N136=0,0,Agents($G$4,$G$5,N136,$G$3)/(1-$P$1))</f>
        <v>21.111111111111111</v>
      </c>
      <c r="W136" s="24">
        <f ca="1">IF(O136=0,0,Agents($G$4,$G$5,O136,$G$3)/(1-$P$1))</f>
        <v>20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62.500821962118671</v>
      </c>
      <c r="L137" s="24">
        <f t="shared" ca="1" si="15"/>
        <v>68.763852938162884</v>
      </c>
      <c r="M137" s="24">
        <f t="shared" ca="1" si="15"/>
        <v>65.853744493180727</v>
      </c>
      <c r="N137" s="24">
        <f t="shared" ca="1" si="15"/>
        <v>59.867736445097634</v>
      </c>
      <c r="O137" s="24">
        <f t="shared" ca="1" si="15"/>
        <v>61.185239005542293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35.555555555555557</v>
      </c>
      <c r="T137" s="30">
        <f ca="1">IF(L137=0,0,Agents($G$4,$G$5,L137,$G$3)/(1-$P$1))</f>
        <v>38.888888888888886</v>
      </c>
      <c r="U137" s="30">
        <f ca="1">IF(M137=0,0,Agents($G$4,$G$5,M137,$G$3)/(1-$P$1))</f>
        <v>37.777777777777779</v>
      </c>
      <c r="V137" s="30">
        <f ca="1">IF(N137=0,0,Agents($G$4,$G$5,N137,$G$3)/(1-$P$1))</f>
        <v>34.444444444444443</v>
      </c>
      <c r="W137" s="30">
        <f ca="1">IF(O137=0,0,Agents($G$4,$G$5,O137,$G$3)/(1-$P$1))</f>
        <v>34.444444444444443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77.181247585779104</v>
      </c>
      <c r="L138" s="24">
        <f t="shared" ca="1" si="15"/>
        <v>85.160100110766194</v>
      </c>
      <c r="M138" s="24">
        <f t="shared" ca="1" si="15"/>
        <v>82.439585346017139</v>
      </c>
      <c r="N138" s="24">
        <f t="shared" ca="1" si="15"/>
        <v>75.281061803434397</v>
      </c>
      <c r="O138" s="24">
        <f t="shared" ca="1" si="15"/>
        <v>79.770443137004804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43.333333333333336</v>
      </c>
      <c r="T138" s="24">
        <f ca="1">IF(L138=0,0,Agents($G$4,$G$5,L138,$G$3)/(1-$P$1))</f>
        <v>46.666666666666664</v>
      </c>
      <c r="U138" s="24">
        <f ca="1">IF(M138=0,0,Agents($G$4,$G$5,M138,$G$3)/(1-$P$1))</f>
        <v>45.555555555555557</v>
      </c>
      <c r="V138" s="24">
        <f ca="1">IF(N138=0,0,Agents($G$4,$G$5,N138,$G$3)/(1-$P$1))</f>
        <v>42.222222222222221</v>
      </c>
      <c r="W138" s="24">
        <f ca="1">IF(O138=0,0,Agents($G$4,$G$5,O138,$G$3)/(1-$P$1))</f>
        <v>44.444444444444443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93.75123294317801</v>
      </c>
      <c r="L139" s="24">
        <f t="shared" ca="1" si="15"/>
        <v>95.575063238261663</v>
      </c>
      <c r="M139" s="24">
        <f t="shared" ca="1" si="15"/>
        <v>88.519020246564807</v>
      </c>
      <c r="N139" s="24">
        <f t="shared" ca="1" si="15"/>
        <v>86.979591036792527</v>
      </c>
      <c r="O139" s="24">
        <f t="shared" ca="1" si="15"/>
        <v>91.874432894677852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51.111111111111107</v>
      </c>
      <c r="T139" s="30">
        <f ca="1">IF(L139=0,0,Agents($G$4,$G$5,L139,$G$3)/(1-$P$1))</f>
        <v>52.222222222222221</v>
      </c>
      <c r="U139" s="30">
        <f ca="1">IF(M139=0,0,Agents($G$4,$G$5,M139,$G$3)/(1-$P$1))</f>
        <v>48.888888888888886</v>
      </c>
      <c r="V139" s="30">
        <f ca="1">IF(N139=0,0,Agents($G$4,$G$5,N139,$G$3)/(1-$P$1))</f>
        <v>47.777777777777779</v>
      </c>
      <c r="W139" s="30">
        <f ca="1">IF(O139=0,0,Agents($G$4,$G$5,O139,$G$3)/(1-$P$1))</f>
        <v>50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94.356861062965976</v>
      </c>
      <c r="L140" s="24">
        <f t="shared" ca="1" si="15"/>
        <v>100.17605096526769</v>
      </c>
      <c r="M140" s="24">
        <f t="shared" ca="1" si="15"/>
        <v>92.49717395665472</v>
      </c>
      <c r="N140" s="24">
        <f t="shared" ca="1" si="15"/>
        <v>88.826727231533269</v>
      </c>
      <c r="O140" s="24">
        <f t="shared" ca="1" si="15"/>
        <v>94.192218167423746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51.111111111111107</v>
      </c>
      <c r="T140" s="24">
        <f ca="1">IF(L140=0,0,Agents($G$4,$G$5,L140,$G$3)/(1-$P$1))</f>
        <v>54.444444444444443</v>
      </c>
      <c r="U140" s="24">
        <f ca="1">IF(M140=0,0,Agents($G$4,$G$5,M140,$G$3)/(1-$P$1))</f>
        <v>51.111111111111107</v>
      </c>
      <c r="V140" s="24">
        <f ca="1">IF(N140=0,0,Agents($G$4,$G$5,N140,$G$3)/(1-$P$1))</f>
        <v>48.888888888888886</v>
      </c>
      <c r="W140" s="24">
        <f ca="1">IF(O140=0,0,Agents($G$4,$G$5,O140,$G$3)/(1-$P$1))</f>
        <v>51.111111111111107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101.84242462354531</v>
      </c>
      <c r="L141" s="24">
        <f t="shared" ca="1" si="15"/>
        <v>100.8661991243186</v>
      </c>
      <c r="M141" s="24">
        <f t="shared" ca="1" si="15"/>
        <v>95.822502442524751</v>
      </c>
      <c r="N141" s="24">
        <f t="shared" ca="1" si="15"/>
        <v>89.976056419371972</v>
      </c>
      <c r="O141" s="24">
        <f t="shared" ca="1" si="15"/>
        <v>93.333779177517854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55.555555555555557</v>
      </c>
      <c r="T141" s="30">
        <f ca="1">IF(L141=0,0,Agents($G$4,$G$5,L141,$G$3)/(1-$P$1))</f>
        <v>54.444444444444443</v>
      </c>
      <c r="U141" s="30">
        <f ca="1">IF(M141=0,0,Agents($G$4,$G$5,M141,$G$3)/(1-$P$1))</f>
        <v>52.222222222222221</v>
      </c>
      <c r="V141" s="30">
        <f ca="1">IF(N141=0,0,Agents($G$4,$G$5,N141,$G$3)/(1-$P$1))</f>
        <v>50</v>
      </c>
      <c r="W141" s="30">
        <f ca="1">IF(O141=0,0,Agents($G$4,$G$5,O141,$G$3)/(1-$P$1))</f>
        <v>51.111111111111107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106.73589983143214</v>
      </c>
      <c r="L142" s="24">
        <f t="shared" ca="1" si="15"/>
        <v>101.53543370279222</v>
      </c>
      <c r="M142" s="24">
        <f t="shared" ca="1" si="15"/>
        <v>96.862942643625189</v>
      </c>
      <c r="N142" s="24">
        <f t="shared" ca="1" si="15"/>
        <v>91.761621407621377</v>
      </c>
      <c r="O142" s="24">
        <f t="shared" ca="1" si="15"/>
        <v>91.981737768416096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57.777777777777779</v>
      </c>
      <c r="T142" s="24">
        <f ca="1">IF(L142=0,0,Agents($G$4,$G$5,L142,$G$3)/(1-$P$1))</f>
        <v>55.555555555555557</v>
      </c>
      <c r="U142" s="24">
        <f ca="1">IF(M142=0,0,Agents($G$4,$G$5,M142,$G$3)/(1-$P$1))</f>
        <v>53.333333333333329</v>
      </c>
      <c r="V142" s="24">
        <f ca="1">IF(N142=0,0,Agents($G$4,$G$5,N142,$G$3)/(1-$P$1))</f>
        <v>50</v>
      </c>
      <c r="W142" s="24">
        <f ca="1">IF(O142=0,0,Agents($G$4,$G$5,O142,$G$3)/(1-$P$1))</f>
        <v>50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101.13989600459126</v>
      </c>
      <c r="L143" s="24">
        <f t="shared" ca="1" si="15"/>
        <v>96.411606461353671</v>
      </c>
      <c r="M143" s="24">
        <f t="shared" ca="1" si="15"/>
        <v>92.109558979774164</v>
      </c>
      <c r="N143" s="24">
        <f t="shared" ca="1" si="15"/>
        <v>88.744632289544796</v>
      </c>
      <c r="O143" s="24">
        <f t="shared" ca="1" si="15"/>
        <v>90.801384157295487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55.555555555555557</v>
      </c>
      <c r="T143" s="30">
        <f ca="1">IF(L143=0,0,Agents($G$4,$G$5,L143,$G$3)/(1-$P$1))</f>
        <v>52.222222222222221</v>
      </c>
      <c r="U143" s="30">
        <f ca="1">IF(M143=0,0,Agents($G$4,$G$5,M143,$G$3)/(1-$P$1))</f>
        <v>50</v>
      </c>
      <c r="V143" s="30">
        <f ca="1">IF(N143=0,0,Agents($G$4,$G$5,N143,$G$3)/(1-$P$1))</f>
        <v>48.888888888888886</v>
      </c>
      <c r="W143" s="30">
        <f ca="1">IF(O143=0,0,Agents($G$4,$G$5,O143,$G$3)/(1-$P$1))</f>
        <v>50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95.010939432336983</v>
      </c>
      <c r="L144" s="24">
        <f t="shared" ca="1" si="15"/>
        <v>91.204124897605936</v>
      </c>
      <c r="M144" s="24">
        <f t="shared" ca="1" si="15"/>
        <v>86.458540632620796</v>
      </c>
      <c r="N144" s="24">
        <f t="shared" ca="1" si="15"/>
        <v>83.26479491181388</v>
      </c>
      <c r="O144" s="24">
        <f t="shared" ca="1" si="15"/>
        <v>83.182738121880718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52.222222222222221</v>
      </c>
      <c r="T144" s="24">
        <f ca="1">IF(L144=0,0,Agents($G$4,$G$5,L144,$G$3)/(1-$P$1))</f>
        <v>50</v>
      </c>
      <c r="U144" s="24">
        <f ca="1">IF(M144=0,0,Agents($G$4,$G$5,M144,$G$3)/(1-$P$1))</f>
        <v>47.777777777777779</v>
      </c>
      <c r="V144" s="24">
        <f ca="1">IF(N144=0,0,Agents($G$4,$G$5,N144,$G$3)/(1-$P$1))</f>
        <v>45.555555555555557</v>
      </c>
      <c r="W144" s="24">
        <f ca="1">IF(O144=0,0,Agents($G$4,$G$5,O144,$G$3)/(1-$P$1))</f>
        <v>45.555555555555557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92.903353575474853</v>
      </c>
      <c r="L145" s="24">
        <f t="shared" ca="1" si="15"/>
        <v>88.234396455629309</v>
      </c>
      <c r="M145" s="24">
        <f t="shared" ca="1" si="15"/>
        <v>87.621385563262464</v>
      </c>
      <c r="N145" s="24">
        <f t="shared" ca="1" si="15"/>
        <v>80.966136536136489</v>
      </c>
      <c r="O145" s="24">
        <f t="shared" ca="1" si="15"/>
        <v>80.070896783471866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51.111111111111107</v>
      </c>
      <c r="T145" s="30">
        <f ca="1">IF(L145=0,0,Agents($G$4,$G$5,L145,$G$3)/(1-$P$1))</f>
        <v>48.888888888888886</v>
      </c>
      <c r="U145" s="30">
        <f ca="1">IF(M145=0,0,Agents($G$4,$G$5,M145,$G$3)/(1-$P$1))</f>
        <v>47.777777777777779</v>
      </c>
      <c r="V145" s="30">
        <f ca="1">IF(N145=0,0,Agents($G$4,$G$5,N145,$G$3)/(1-$P$1))</f>
        <v>44.444444444444443</v>
      </c>
      <c r="W145" s="30">
        <f ca="1">IF(O145=0,0,Agents($G$4,$G$5,O145,$G$3)/(1-$P$1))</f>
        <v>44.444444444444443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93.194055072973072</v>
      </c>
      <c r="L146" s="24">
        <f t="shared" ca="1" si="15"/>
        <v>88.213482875052009</v>
      </c>
      <c r="M146" s="24">
        <f t="shared" ca="1" si="15"/>
        <v>86.009723290969632</v>
      </c>
      <c r="N146" s="24">
        <f t="shared" ca="1" si="15"/>
        <v>83.121128763334056</v>
      </c>
      <c r="O146" s="24">
        <f t="shared" ca="1" si="15"/>
        <v>78.182331005678904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51.111111111111107</v>
      </c>
      <c r="T146" s="24">
        <f ca="1">IF(L146=0,0,Agents($G$4,$G$5,L146,$G$3)/(1-$P$1))</f>
        <v>48.888888888888886</v>
      </c>
      <c r="U146" s="24">
        <f ca="1">IF(M146=0,0,Agents($G$4,$G$5,M146,$G$3)/(1-$P$1))</f>
        <v>47.777777777777779</v>
      </c>
      <c r="V146" s="24">
        <f ca="1">IF(N146=0,0,Agents($G$4,$G$5,N146,$G$3)/(1-$P$1))</f>
        <v>45.555555555555557</v>
      </c>
      <c r="W146" s="24">
        <f ca="1">IF(O146=0,0,Agents($G$4,$G$5,O146,$G$3)/(1-$P$1))</f>
        <v>43.333333333333336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96.94894941565849</v>
      </c>
      <c r="L147" s="24">
        <f t="shared" ca="1" si="15"/>
        <v>91.162297736451336</v>
      </c>
      <c r="M147" s="24">
        <f t="shared" ca="1" si="15"/>
        <v>86.519742997391418</v>
      </c>
      <c r="N147" s="24">
        <f t="shared" ca="1" si="15"/>
        <v>84.352552893161217</v>
      </c>
      <c r="O147" s="24">
        <f t="shared" ca="1" si="15"/>
        <v>82.023845485507763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53.333333333333329</v>
      </c>
      <c r="T147" s="30">
        <f ca="1">IF(L147=0,0,Agents($G$4,$G$5,L147,$G$3)/(1-$P$1))</f>
        <v>50</v>
      </c>
      <c r="U147" s="30">
        <f ca="1">IF(M147=0,0,Agents($G$4,$G$5,M147,$G$3)/(1-$P$1))</f>
        <v>47.777777777777779</v>
      </c>
      <c r="V147" s="30">
        <f ca="1">IF(N147=0,0,Agents($G$4,$G$5,N147,$G$3)/(1-$P$1))</f>
        <v>46.666666666666664</v>
      </c>
      <c r="W147" s="30">
        <f ca="1">IF(O147=0,0,Agents($G$4,$G$5,O147,$G$3)/(1-$P$1))</f>
        <v>45.555555555555557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99.298786520435826</v>
      </c>
      <c r="L148" s="24">
        <f t="shared" ca="1" si="15"/>
        <v>95.637803979993564</v>
      </c>
      <c r="M148" s="24">
        <f t="shared" ca="1" si="15"/>
        <v>91.864749520691703</v>
      </c>
      <c r="N148" s="24">
        <f t="shared" ca="1" si="15"/>
        <v>87.431113217729148</v>
      </c>
      <c r="O148" s="24">
        <f t="shared" ca="1" si="15"/>
        <v>84.255786859263083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54.444444444444443</v>
      </c>
      <c r="T148" s="24">
        <f ca="1">IF(L148=0,0,Agents($G$4,$G$5,L148,$G$3)/(1-$P$1))</f>
        <v>52.222222222222221</v>
      </c>
      <c r="U148" s="24">
        <f ca="1">IF(M148=0,0,Agents($G$4,$G$5,M148,$G$3)/(1-$P$1))</f>
        <v>50</v>
      </c>
      <c r="V148" s="24">
        <f ca="1">IF(N148=0,0,Agents($G$4,$G$5,N148,$G$3)/(1-$P$1))</f>
        <v>47.777777777777779</v>
      </c>
      <c r="W148" s="24">
        <f ca="1">IF(O148=0,0,Agents($G$4,$G$5,O148,$G$3)/(1-$P$1))</f>
        <v>46.666666666666664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100.92186988146759</v>
      </c>
      <c r="L149" s="24">
        <f t="shared" ca="1" si="15"/>
        <v>95.763285463457365</v>
      </c>
      <c r="M149" s="24">
        <f t="shared" ca="1" si="15"/>
        <v>92.293166074086002</v>
      </c>
      <c r="N149" s="24">
        <f t="shared" ca="1" si="15"/>
        <v>89.811866535395012</v>
      </c>
      <c r="O149" s="24">
        <f t="shared" ca="1" si="15"/>
        <v>84.427474657244261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54.444444444444443</v>
      </c>
      <c r="T149" s="30">
        <f ca="1">IF(L149=0,0,Agents($G$4,$G$5,L149,$G$3)/(1-$P$1))</f>
        <v>52.222222222222221</v>
      </c>
      <c r="U149" s="30">
        <f ca="1">IF(M149=0,0,Agents($G$4,$G$5,M149,$G$3)/(1-$P$1))</f>
        <v>51.111111111111107</v>
      </c>
      <c r="V149" s="30">
        <f ca="1">IF(N149=0,0,Agents($G$4,$G$5,N149,$G$3)/(1-$P$1))</f>
        <v>48.888888888888886</v>
      </c>
      <c r="W149" s="30">
        <f ca="1">IF(O149=0,0,Agents($G$4,$G$5,O149,$G$3)/(1-$P$1))</f>
        <v>46.666666666666664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99.880189515432278</v>
      </c>
      <c r="L150" s="24">
        <f t="shared" ca="1" si="15"/>
        <v>97.478199070795981</v>
      </c>
      <c r="M150" s="24">
        <f t="shared" ca="1" si="15"/>
        <v>90.25308724839887</v>
      </c>
      <c r="N150" s="24">
        <f t="shared" ca="1" si="15"/>
        <v>90.571244748788445</v>
      </c>
      <c r="O150" s="24">
        <f t="shared" ca="1" si="15"/>
        <v>81.744852813788356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54.444444444444443</v>
      </c>
      <c r="T150" s="24">
        <f ca="1">IF(L150=0,0,Agents($G$4,$G$5,L150,$G$3)/(1-$P$1))</f>
        <v>53.333333333333329</v>
      </c>
      <c r="U150" s="24">
        <f ca="1">IF(M150=0,0,Agents($G$4,$G$5,M150,$G$3)/(1-$P$1))</f>
        <v>50</v>
      </c>
      <c r="V150" s="24">
        <f ca="1">IF(N150=0,0,Agents($G$4,$G$5,N150,$G$3)/(1-$P$1))</f>
        <v>50</v>
      </c>
      <c r="W150" s="24">
        <f ca="1">IF(O150=0,0,Agents($G$4,$G$5,O150,$G$3)/(1-$P$1))</f>
        <v>45.555555555555557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97.966404656902284</v>
      </c>
      <c r="L151" s="24">
        <f t="shared" ca="1" si="15"/>
        <v>92.458939732243948</v>
      </c>
      <c r="M151" s="24">
        <f t="shared" ca="1" si="15"/>
        <v>87.498980833721248</v>
      </c>
      <c r="N151" s="24">
        <f t="shared" ca="1" si="15"/>
        <v>82.792748995380137</v>
      </c>
      <c r="O151" s="24">
        <f t="shared" ca="1" si="15"/>
        <v>73.825753131906524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53.333333333333329</v>
      </c>
      <c r="T151" s="30">
        <f ca="1">IF(L151=0,0,Agents($G$4,$G$5,L151,$G$3)/(1-$P$1))</f>
        <v>51.111111111111107</v>
      </c>
      <c r="U151" s="30">
        <f ca="1">IF(M151=0,0,Agents($G$4,$G$5,M151,$G$3)/(1-$P$1))</f>
        <v>47.777777777777779</v>
      </c>
      <c r="V151" s="30">
        <f ca="1">IF(N151=0,0,Agents($G$4,$G$5,N151,$G$3)/(1-$P$1))</f>
        <v>45.555555555555557</v>
      </c>
      <c r="W151" s="30">
        <f ca="1">IF(O151=0,0,Agents($G$4,$G$5,O151,$G$3)/(1-$P$1))</f>
        <v>41.111111111111107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87.016648251135763</v>
      </c>
      <c r="L152" s="24">
        <f t="shared" ca="1" si="16"/>
        <v>79.91079138586386</v>
      </c>
      <c r="M152" s="24">
        <f t="shared" ca="1" si="16"/>
        <v>75.584920491708374</v>
      </c>
      <c r="N152" s="24">
        <f t="shared" ca="1" si="16"/>
        <v>74.090685144601466</v>
      </c>
      <c r="O152" s="24">
        <f t="shared" ca="1" si="16"/>
        <v>61.228160955037588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47.777777777777779</v>
      </c>
      <c r="T152" s="24">
        <f ca="1">IF(L152=0,0,Agents($G$4,$G$5,L152,$G$3)/(1-$P$1))</f>
        <v>44.444444444444443</v>
      </c>
      <c r="U152" s="24">
        <f ca="1">IF(M152=0,0,Agents($G$4,$G$5,M152,$G$3)/(1-$P$1))</f>
        <v>42.222222222222221</v>
      </c>
      <c r="V152" s="24">
        <f ca="1">IF(N152=0,0,Agents($G$4,$G$5,N152,$G$3)/(1-$P$1))</f>
        <v>41.111111111111107</v>
      </c>
      <c r="W152" s="24">
        <f ca="1">IF(O152=0,0,Agents($G$4,$G$5,O152,$G$3)/(1-$P$1))</f>
        <v>34.444444444444443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71.07651613831635</v>
      </c>
      <c r="L153" s="24">
        <f t="shared" ca="1" si="16"/>
        <v>63.99555656653844</v>
      </c>
      <c r="M153" s="24">
        <f t="shared" ca="1" si="16"/>
        <v>60.406734028596084</v>
      </c>
      <c r="N153" s="24">
        <f t="shared" ca="1" si="16"/>
        <v>56.132416584621879</v>
      </c>
      <c r="O153" s="24">
        <f t="shared" ca="1" si="16"/>
        <v>45.003664045816272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40</v>
      </c>
      <c r="T153" s="30">
        <f ca="1">IF(L153=0,0,Agents($G$4,$G$5,L153,$G$3)/(1-$P$1))</f>
        <v>36.666666666666664</v>
      </c>
      <c r="U153" s="30">
        <f ca="1">IF(M153=0,0,Agents($G$4,$G$5,M153,$G$3)/(1-$P$1))</f>
        <v>34.444444444444443</v>
      </c>
      <c r="V153" s="30">
        <f ca="1">IF(N153=0,0,Agents($G$4,$G$5,N153,$G$3)/(1-$P$1))</f>
        <v>32.222222222222221</v>
      </c>
      <c r="W153" s="30">
        <f ca="1">IF(O153=0,0,Agents($G$4,$G$5,O153,$G$3)/(1-$P$1))</f>
        <v>26.666666666666664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38.324147420182847</v>
      </c>
      <c r="L154" s="24">
        <f t="shared" ca="1" si="16"/>
        <v>34.695630177740945</v>
      </c>
      <c r="M154" s="24">
        <f t="shared" ca="1" si="16"/>
        <v>33.069677764388466</v>
      </c>
      <c r="N154" s="24">
        <f t="shared" ca="1" si="16"/>
        <v>31.647600136558296</v>
      </c>
      <c r="O154" s="24">
        <f t="shared" ca="1" si="16"/>
        <v>23.220774676954317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23.333333333333332</v>
      </c>
      <c r="T154" s="24">
        <f ca="1">IF(L154=0,0,Agents($G$4,$G$5,L154,$G$3)/(1-$P$1))</f>
        <v>21.111111111111111</v>
      </c>
      <c r="U154" s="24">
        <f ca="1">IF(M154=0,0,Agents($G$4,$G$5,M154,$G$3)/(1-$P$1))</f>
        <v>20</v>
      </c>
      <c r="V154" s="24">
        <f ca="1">IF(N154=0,0,Agents($G$4,$G$5,N154,$G$3)/(1-$P$1))</f>
        <v>20</v>
      </c>
      <c r="W154" s="24">
        <f ca="1">IF(O154=0,0,Agents($G$4,$G$5,O154,$G$3)/(1-$P$1))</f>
        <v>15.555555555555555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22.916968052776845</v>
      </c>
      <c r="L155" s="24">
        <f t="shared" ca="1" si="16"/>
        <v>20.181605257094642</v>
      </c>
      <c r="M155" s="24">
        <f t="shared" ca="1" si="16"/>
        <v>19.156340173202203</v>
      </c>
      <c r="N155" s="24">
        <f t="shared" ca="1" si="16"/>
        <v>17.855649882493978</v>
      </c>
      <c r="O155" s="24">
        <f t="shared" ca="1" si="16"/>
        <v>14.078399434456593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15.555555555555555</v>
      </c>
      <c r="T155" s="30">
        <f ca="1">IF(L155=0,0,Agents($G$4,$G$5,L155,$G$3)/(1-$P$1))</f>
        <v>13.333333333333332</v>
      </c>
      <c r="U155" s="30">
        <f ca="1">IF(M155=0,0,Agents($G$4,$G$5,M155,$G$3)/(1-$P$1))</f>
        <v>13.333333333333332</v>
      </c>
      <c r="V155" s="30">
        <f ca="1">IF(N155=0,0,Agents($G$4,$G$5,N155,$G$3)/(1-$P$1))</f>
        <v>12.222222222222221</v>
      </c>
      <c r="W155" s="30">
        <f ca="1">IF(O155=0,0,Agents($G$4,$G$5,O155,$G$3)/(1-$P$1))</f>
        <v>10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8.9148459232789428</v>
      </c>
      <c r="L156" s="24">
        <f t="shared" ca="1" si="16"/>
        <v>7.9471606193740554</v>
      </c>
      <c r="M156" s="24">
        <f t="shared" ca="1" si="16"/>
        <v>7.303482195959945</v>
      </c>
      <c r="N156" s="24">
        <f t="shared" ca="1" si="16"/>
        <v>6.4855004170897672</v>
      </c>
      <c r="O156" s="24">
        <f t="shared" ca="1" si="16"/>
        <v>5.7300802576218137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7.7777777777777777</v>
      </c>
      <c r="T156" s="24">
        <f ca="1">IF(L156=0,0,Agents($G$4,$G$5,L156,$G$3)/(1-$P$1))</f>
        <v>6.6666666666666661</v>
      </c>
      <c r="U156" s="24">
        <f ca="1">IF(M156=0,0,Agents($G$4,$G$5,M156,$G$3)/(1-$P$1))</f>
        <v>6.6666666666666661</v>
      </c>
      <c r="V156" s="24">
        <f ca="1">IF(N156=0,0,Agents($G$4,$G$5,N156,$G$3)/(1-$P$1))</f>
        <v>5.5555555555555554</v>
      </c>
      <c r="W156" s="24">
        <f ca="1">IF(O156=0,0,Agents($G$4,$G$5,O156,$G$3)/(1-$P$1))</f>
        <v>5.5555555555555554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3.9486953410175745</v>
      </c>
      <c r="L157" s="24">
        <f t="shared" ca="1" si="16"/>
        <v>3.5553086981410247</v>
      </c>
      <c r="M157" s="24">
        <f t="shared" ca="1" si="16"/>
        <v>2.9989158737600889</v>
      </c>
      <c r="N157" s="24">
        <f t="shared" ca="1" si="16"/>
        <v>3.3658926215276006</v>
      </c>
      <c r="O157" s="24">
        <f t="shared" ca="1" si="16"/>
        <v>2.4680120959794332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4.4444444444444446</v>
      </c>
      <c r="T157" s="30">
        <f ca="1">IF(L157=0,0,Agents($G$4,$G$5,L157,$G$3)/(1-$P$1))</f>
        <v>4.4444444444444446</v>
      </c>
      <c r="U157" s="30">
        <f ca="1">IF(M157=0,0,Agents($G$4,$G$5,M157,$G$3)/(1-$P$1))</f>
        <v>3.333333333333333</v>
      </c>
      <c r="V157" s="30">
        <f ca="1">IF(N157=0,0,Agents($G$4,$G$5,N157,$G$3)/(1-$P$1))</f>
        <v>3.333333333333333</v>
      </c>
      <c r="W157" s="30">
        <f ca="1">IF(O157=0,0,Agents($G$4,$G$5,O157,$G$3)/(1-$P$1))</f>
        <v>3.333333333333333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1.8653346089469527</v>
      </c>
      <c r="L158" s="24">
        <f t="shared" ca="1" si="16"/>
        <v>1.5057778015656105</v>
      </c>
      <c r="M158" s="24">
        <f t="shared" ca="1" si="16"/>
        <v>1.040440201100439</v>
      </c>
      <c r="N158" s="24">
        <f t="shared" ca="1" si="16"/>
        <v>1.1493291878386931</v>
      </c>
      <c r="O158" s="24">
        <f t="shared" ca="1" si="16"/>
        <v>1.3091194596064819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3.333333333333333</v>
      </c>
      <c r="T158" s="24">
        <f ca="1">IF(L158=0,0,Agents($G$4,$G$5,L158,$G$3)/(1-$P$1))</f>
        <v>2.2222222222222223</v>
      </c>
      <c r="U158" s="24">
        <f ca="1">IF(M158=0,0,Agents($G$4,$G$5,M158,$G$3)/(1-$P$1))</f>
        <v>2.2222222222222223</v>
      </c>
      <c r="V158" s="24">
        <f ca="1">IF(N158=0,0,Agents($G$4,$G$5,N158,$G$3)/(1-$P$1))</f>
        <v>2.2222222222222223</v>
      </c>
      <c r="W158" s="24">
        <f ca="1">IF(O158=0,0,Agents($G$4,$G$5,O158,$G$3)/(1-$P$1))</f>
        <v>2.2222222222222223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0.94477986686923576</v>
      </c>
      <c r="L159" s="24">
        <f t="shared" ca="1" si="16"/>
        <v>0.79471606193740552</v>
      </c>
      <c r="M159" s="24">
        <f t="shared" ca="1" si="16"/>
        <v>0.61202364770614071</v>
      </c>
      <c r="N159" s="24">
        <f t="shared" ca="1" si="16"/>
        <v>0.80042568438766126</v>
      </c>
      <c r="O159" s="24">
        <f t="shared" ca="1" si="16"/>
        <v>0.57944631818647563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2.2222222222222223</v>
      </c>
      <c r="T159" s="30">
        <f ca="1">IF(L159=0,0,Agents($G$4,$G$5,L159,$G$3)/(1-$P$1))</f>
        <v>2.2222222222222223</v>
      </c>
      <c r="U159" s="30">
        <f ca="1">IF(M159=0,0,Agents($G$4,$G$5,M159,$G$3)/(1-$P$1))</f>
        <v>2.2222222222222223</v>
      </c>
      <c r="V159" s="30">
        <f ca="1">IF(N159=0,0,Agents($G$4,$G$5,N159,$G$3)/(1-$P$1))</f>
        <v>2.2222222222222223</v>
      </c>
      <c r="W159" s="30">
        <f ca="1">IF(O159=0,0,Agents($G$4,$G$5,O159,$G$3)/(1-$P$1))</f>
        <v>2.2222222222222223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1681.1025349074516</v>
      </c>
      <c r="L162" s="27">
        <f t="shared" ca="1" si="17"/>
        <v>1638.2235073616523</v>
      </c>
      <c r="M162" s="27">
        <f t="shared" ca="1" si="17"/>
        <v>1557.2941715882748</v>
      </c>
      <c r="N162" s="27">
        <f t="shared" ca="1" si="17"/>
        <v>1489.2843426129807</v>
      </c>
      <c r="O162" s="27">
        <f t="shared" ca="1" si="17"/>
        <v>1436.6620325317494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58.680555555555571</v>
      </c>
      <c r="T162" s="26">
        <f t="shared" ca="1" si="18"/>
        <v>57.152777777777764</v>
      </c>
      <c r="U162" s="26">
        <f t="shared" ca="1" si="18"/>
        <v>54.652777777777771</v>
      </c>
      <c r="V162" s="26">
        <f t="shared" ca="1" si="18"/>
        <v>52.291666666666657</v>
      </c>
      <c r="W162" s="26">
        <f t="shared" ca="1" si="18"/>
        <v>50.624999999999986</v>
      </c>
      <c r="X162" s="26">
        <f t="shared" ca="1" si="18"/>
        <v>0</v>
      </c>
    </row>
    <row r="163" spans="1:24" x14ac:dyDescent="0.25">
      <c r="R163" s="32">
        <f ca="1">SUM(R162:X162)/5</f>
        <v>54.680555555555557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24.715357260389165</v>
      </c>
      <c r="L167" s="24">
        <f t="shared" ca="1" si="19"/>
        <v>28.325606968299205</v>
      </c>
      <c r="M167" s="24">
        <f t="shared" ca="1" si="19"/>
        <v>26.405819669308762</v>
      </c>
      <c r="N167" s="24">
        <f t="shared" ca="1" si="19"/>
        <v>25.917031012329211</v>
      </c>
      <c r="O167" s="24">
        <f t="shared" ca="1" si="19"/>
        <v>24.654900719115528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15.555555555555555</v>
      </c>
      <c r="T167" s="24">
        <f ca="1">IF(L167=0,0,Agents($H$4,$H$5,L167,$H$3)/(1-$P$1))</f>
        <v>17.777777777777779</v>
      </c>
      <c r="U167" s="24">
        <f ca="1">IF(M167=0,0,Agents($H$4,$H$5,M167,$H$3)/(1-$P$1))</f>
        <v>16.666666666666668</v>
      </c>
      <c r="V167" s="24">
        <f ca="1">IF(N167=0,0,Agents($H$4,$H$5,N167,$H$3)/(1-$P$1))</f>
        <v>16.666666666666668</v>
      </c>
      <c r="W167" s="24">
        <f ca="1">IF(O167=0,0,Agents($H$4,$H$5,O167,$H$3)/(1-$P$1))</f>
        <v>15.555555555555555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48.124997533437018</v>
      </c>
      <c r="L168" s="30">
        <f t="shared" ca="1" si="19"/>
        <v>52.947467715615566</v>
      </c>
      <c r="M168" s="30">
        <f t="shared" ca="1" si="19"/>
        <v>50.706713796864172</v>
      </c>
      <c r="N168" s="30">
        <f t="shared" ca="1" si="19"/>
        <v>46.097548453027024</v>
      </c>
      <c r="O168" s="30">
        <f t="shared" ca="1" si="19"/>
        <v>47.112012030964053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27.777777777777779</v>
      </c>
      <c r="T168" s="30">
        <f ca="1">IF(L168=0,0,Agents($H$4,$H$5,L168,$H$3)/(1-$P$1))</f>
        <v>30</v>
      </c>
      <c r="U168" s="30">
        <f ca="1">IF(M168=0,0,Agents($H$4,$H$5,M168,$H$3)/(1-$P$1))</f>
        <v>28.888888888888889</v>
      </c>
      <c r="V168" s="30">
        <f ca="1">IF(N168=0,0,Agents($H$4,$H$5,N168,$H$3)/(1-$P$1))</f>
        <v>26.666666666666664</v>
      </c>
      <c r="W168" s="30">
        <f ca="1">IF(O168=0,0,Agents($H$4,$H$5,O168,$H$3)/(1-$P$1))</f>
        <v>26.666666666666664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59.428776023848968</v>
      </c>
      <c r="L169" s="24">
        <f t="shared" ca="1" si="19"/>
        <v>65.572411355835328</v>
      </c>
      <c r="M169" s="24">
        <f t="shared" ca="1" si="19"/>
        <v>63.477642643472166</v>
      </c>
      <c r="N169" s="24">
        <f t="shared" ca="1" si="19"/>
        <v>57.965652288550949</v>
      </c>
      <c r="O169" s="24">
        <f t="shared" ca="1" si="19"/>
        <v>61.422430276777767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33.333333333333336</v>
      </c>
      <c r="T169" s="24">
        <f ca="1">IF(L169=0,0,Agents($H$4,$H$5,L169,$H$3)/(1-$P$1))</f>
        <v>36.666666666666664</v>
      </c>
      <c r="U169" s="24">
        <f ca="1">IF(M169=0,0,Agents($H$4,$H$5,M169,$H$3)/(1-$P$1))</f>
        <v>35.555555555555557</v>
      </c>
      <c r="V169" s="24">
        <f ca="1">IF(N169=0,0,Agents($H$4,$H$5,N169,$H$3)/(1-$P$1))</f>
        <v>32.222222222222221</v>
      </c>
      <c r="W169" s="24">
        <f ca="1">IF(O169=0,0,Agents($H$4,$H$5,O169,$H$3)/(1-$P$1))</f>
        <v>34.444444444444443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72.18749630015553</v>
      </c>
      <c r="L170" s="30">
        <f t="shared" ca="1" si="19"/>
        <v>73.591827086485139</v>
      </c>
      <c r="M170" s="30">
        <f t="shared" ca="1" si="19"/>
        <v>68.158745713938558</v>
      </c>
      <c r="N170" s="30">
        <f t="shared" ca="1" si="19"/>
        <v>66.973400872104392</v>
      </c>
      <c r="O170" s="30">
        <f t="shared" ca="1" si="19"/>
        <v>70.742379342180683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40</v>
      </c>
      <c r="T170" s="30">
        <f ca="1">IF(L170=0,0,Agents($H$4,$H$5,L170,$H$3)/(1-$P$1))</f>
        <v>40</v>
      </c>
      <c r="U170" s="30">
        <f ca="1">IF(M170=0,0,Agents($H$4,$H$5,M170,$H$3)/(1-$P$1))</f>
        <v>37.777777777777779</v>
      </c>
      <c r="V170" s="30">
        <f ca="1">IF(N170=0,0,Agents($H$4,$H$5,N170,$H$3)/(1-$P$1))</f>
        <v>36.666666666666664</v>
      </c>
      <c r="W170" s="30">
        <f ca="1">IF(O170=0,0,Agents($H$4,$H$5,O170,$H$3)/(1-$P$1))</f>
        <v>38.888888888888886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72.653823795634565</v>
      </c>
      <c r="L171" s="24">
        <f t="shared" ca="1" si="19"/>
        <v>77.134540863077419</v>
      </c>
      <c r="M171" s="24">
        <f t="shared" ca="1" si="19"/>
        <v>71.221883629176631</v>
      </c>
      <c r="N171" s="24">
        <f t="shared" ca="1" si="19"/>
        <v>68.395676964244402</v>
      </c>
      <c r="O171" s="24">
        <f t="shared" ca="1" si="19"/>
        <v>72.527050439811021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40</v>
      </c>
      <c r="T171" s="24">
        <f ca="1">IF(L171=0,0,Agents($H$4,$H$5,L171,$H$3)/(1-$P$1))</f>
        <v>42.222222222222221</v>
      </c>
      <c r="U171" s="24">
        <f ca="1">IF(M171=0,0,Agents($H$4,$H$5,M171,$H$3)/(1-$P$1))</f>
        <v>38.888888888888886</v>
      </c>
      <c r="V171" s="24">
        <f ca="1">IF(N171=0,0,Agents($H$4,$H$5,N171,$H$3)/(1-$P$1))</f>
        <v>37.777777777777779</v>
      </c>
      <c r="W171" s="24">
        <f ca="1">IF(O171=0,0,Agents($H$4,$H$5,O171,$H$3)/(1-$P$1))</f>
        <v>40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78.417631639755513</v>
      </c>
      <c r="L172" s="30">
        <f t="shared" ca="1" si="19"/>
        <v>77.665947929566258</v>
      </c>
      <c r="M172" s="30">
        <f t="shared" ca="1" si="19"/>
        <v>73.782352758324365</v>
      </c>
      <c r="N172" s="30">
        <f t="shared" ca="1" si="19"/>
        <v>69.280648754909308</v>
      </c>
      <c r="O172" s="30">
        <f t="shared" ca="1" si="19"/>
        <v>71.866061144392376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42.222222222222221</v>
      </c>
      <c r="T172" s="30">
        <f ca="1">IF(L172=0,0,Agents($H$4,$H$5,L172,$H$3)/(1-$P$1))</f>
        <v>42.222222222222221</v>
      </c>
      <c r="U172" s="30">
        <f ca="1">IF(M172=0,0,Agents($H$4,$H$5,M172,$H$3)/(1-$P$1))</f>
        <v>40</v>
      </c>
      <c r="V172" s="30">
        <f ca="1">IF(N172=0,0,Agents($H$4,$H$5,N172,$H$3)/(1-$P$1))</f>
        <v>37.777777777777779</v>
      </c>
      <c r="W172" s="30">
        <f ca="1">IF(O172=0,0,Agents($H$4,$H$5,O172,$H$3)/(1-$P$1))</f>
        <v>38.888888888888886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82.185557803226175</v>
      </c>
      <c r="L173" s="24">
        <f t="shared" ca="1" si="19"/>
        <v>78.18125175161606</v>
      </c>
      <c r="M173" s="24">
        <f t="shared" ca="1" si="19"/>
        <v>74.583481136155854</v>
      </c>
      <c r="N173" s="24">
        <f t="shared" ca="1" si="19"/>
        <v>70.655515643977992</v>
      </c>
      <c r="O173" s="24">
        <f t="shared" ca="1" si="19"/>
        <v>70.825003004108012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44.444444444444443</v>
      </c>
      <c r="T173" s="24">
        <f ca="1">IF(L173=0,0,Agents($H$4,$H$5,L173,$H$3)/(1-$P$1))</f>
        <v>42.222222222222221</v>
      </c>
      <c r="U173" s="24">
        <f ca="1">IF(M173=0,0,Agents($H$4,$H$5,M173,$H$3)/(1-$P$1))</f>
        <v>41.111111111111107</v>
      </c>
      <c r="V173" s="24">
        <f ca="1">IF(N173=0,0,Agents($H$4,$H$5,N173,$H$3)/(1-$P$1))</f>
        <v>38.888888888888886</v>
      </c>
      <c r="W173" s="24">
        <f ca="1">IF(O173=0,0,Agents($H$4,$H$5,O173,$H$3)/(1-$P$1))</f>
        <v>38.888888888888886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77.876691744999832</v>
      </c>
      <c r="L174" s="30">
        <f t="shared" ca="1" si="19"/>
        <v>74.235956864047367</v>
      </c>
      <c r="M174" s="30">
        <f t="shared" ca="1" si="19"/>
        <v>70.923424037435495</v>
      </c>
      <c r="N174" s="30">
        <f t="shared" ca="1" si="19"/>
        <v>68.332464693482635</v>
      </c>
      <c r="O174" s="30">
        <f t="shared" ca="1" si="19"/>
        <v>69.916142722907367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42.222222222222221</v>
      </c>
      <c r="T174" s="30">
        <f ca="1">IF(L174=0,0,Agents($H$4,$H$5,L174,$H$3)/(1-$P$1))</f>
        <v>41.111111111111107</v>
      </c>
      <c r="U174" s="30">
        <f ca="1">IF(M174=0,0,Agents($H$4,$H$5,M174,$H$3)/(1-$P$1))</f>
        <v>38.888888888888886</v>
      </c>
      <c r="V174" s="30">
        <f ca="1">IF(N174=0,0,Agents($H$4,$H$5,N174,$H$3)/(1-$P$1))</f>
        <v>37.777777777777779</v>
      </c>
      <c r="W174" s="30">
        <f ca="1">IF(O174=0,0,Agents($H$4,$H$5,O174,$H$3)/(1-$P$1))</f>
        <v>38.888888888888886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73.157457490751938</v>
      </c>
      <c r="L175" s="24">
        <f t="shared" ca="1" si="19"/>
        <v>70.226248998722468</v>
      </c>
      <c r="M175" s="24">
        <f t="shared" ca="1" si="19"/>
        <v>66.572197357840878</v>
      </c>
      <c r="N175" s="24">
        <f t="shared" ca="1" si="19"/>
        <v>64.113045620133903</v>
      </c>
      <c r="O175" s="24">
        <f t="shared" ca="1" si="19"/>
        <v>64.049862726066877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40</v>
      </c>
      <c r="T175" s="24">
        <f ca="1">IF(L175=0,0,Agents($H$4,$H$5,L175,$H$3)/(1-$P$1))</f>
        <v>38.888888888888886</v>
      </c>
      <c r="U175" s="24">
        <f ca="1">IF(M175=0,0,Agents($H$4,$H$5,M175,$H$3)/(1-$P$1))</f>
        <v>36.666666666666664</v>
      </c>
      <c r="V175" s="24">
        <f ca="1">IF(N175=0,0,Agents($H$4,$H$5,N175,$H$3)/(1-$P$1))</f>
        <v>35.555555555555557</v>
      </c>
      <c r="W175" s="24">
        <f ca="1">IF(O175=0,0,Agents($H$4,$H$5,O175,$H$3)/(1-$P$1))</f>
        <v>35.555555555555557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71.534637806484881</v>
      </c>
      <c r="L176" s="30">
        <f t="shared" ca="1" si="19"/>
        <v>67.939588288376541</v>
      </c>
      <c r="M176" s="30">
        <f t="shared" ca="1" si="19"/>
        <v>67.467576133064327</v>
      </c>
      <c r="N176" s="30">
        <f t="shared" ca="1" si="19"/>
        <v>62.343102038804105</v>
      </c>
      <c r="O176" s="30">
        <f t="shared" ca="1" si="19"/>
        <v>61.653776530174291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38.888888888888886</v>
      </c>
      <c r="T176" s="30">
        <f ca="1">IF(L176=0,0,Agents($H$4,$H$5,L176,$H$3)/(1-$P$1))</f>
        <v>37.777777777777779</v>
      </c>
      <c r="U176" s="30">
        <f ca="1">IF(M176=0,0,Agents($H$4,$H$5,M176,$H$3)/(1-$P$1))</f>
        <v>37.777777777777779</v>
      </c>
      <c r="V176" s="30">
        <f ca="1">IF(N176=0,0,Agents($H$4,$H$5,N176,$H$3)/(1-$P$1))</f>
        <v>34.444444444444443</v>
      </c>
      <c r="W176" s="30">
        <f ca="1">IF(O176=0,0,Agents($H$4,$H$5,O176,$H$3)/(1-$P$1))</f>
        <v>34.444444444444443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71.758475004314818</v>
      </c>
      <c r="L177" s="24">
        <f t="shared" ca="1" si="19"/>
        <v>67.92348504393749</v>
      </c>
      <c r="M177" s="24">
        <f t="shared" ca="1" si="19"/>
        <v>66.226612567403777</v>
      </c>
      <c r="N177" s="24">
        <f t="shared" ca="1" si="19"/>
        <v>64.002424146300797</v>
      </c>
      <c r="O177" s="24">
        <f t="shared" ca="1" si="19"/>
        <v>60.199600080253269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38.888888888888886</v>
      </c>
      <c r="T177" s="24">
        <f ca="1">IF(L177=0,0,Agents($H$4,$H$5,L177,$H$3)/(1-$P$1))</f>
        <v>37.777777777777779</v>
      </c>
      <c r="U177" s="24">
        <f ca="1">IF(M177=0,0,Agents($H$4,$H$5,M177,$H$3)/(1-$P$1))</f>
        <v>36.666666666666664</v>
      </c>
      <c r="V177" s="24">
        <f ca="1">IF(N177=0,0,Agents($H$4,$H$5,N177,$H$3)/(1-$P$1))</f>
        <v>35.555555555555557</v>
      </c>
      <c r="W177" s="24">
        <f ca="1">IF(O177=0,0,Agents($H$4,$H$5,O177,$H$3)/(1-$P$1))</f>
        <v>33.333333333333336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74.649705476284865</v>
      </c>
      <c r="L178" s="30">
        <f t="shared" ca="1" si="19"/>
        <v>70.194042509844351</v>
      </c>
      <c r="M178" s="30">
        <f t="shared" ca="1" si="19"/>
        <v>66.619322556536858</v>
      </c>
      <c r="N178" s="30">
        <f t="shared" ca="1" si="19"/>
        <v>64.95060820772747</v>
      </c>
      <c r="O178" s="30">
        <f t="shared" ca="1" si="19"/>
        <v>63.157527177251708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41.111111111111107</v>
      </c>
      <c r="T178" s="30">
        <f ca="1">IF(L178=0,0,Agents($H$4,$H$5,L178,$H$3)/(1-$P$1))</f>
        <v>38.888888888888886</v>
      </c>
      <c r="U178" s="30">
        <f ca="1">IF(M178=0,0,Agents($H$4,$H$5,M178,$H$3)/(1-$P$1))</f>
        <v>36.666666666666664</v>
      </c>
      <c r="V178" s="30">
        <f ca="1">IF(N178=0,0,Agents($H$4,$H$5,N178,$H$3)/(1-$P$1))</f>
        <v>35.555555555555557</v>
      </c>
      <c r="W178" s="30">
        <f ca="1">IF(O178=0,0,Agents($H$4,$H$5,O178,$H$3)/(1-$P$1))</f>
        <v>35.555555555555557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76.459056158743536</v>
      </c>
      <c r="L179" s="24">
        <f t="shared" ca="1" si="19"/>
        <v>73.640136819802308</v>
      </c>
      <c r="M179" s="24">
        <f t="shared" ca="1" si="19"/>
        <v>70.734923242651604</v>
      </c>
      <c r="N179" s="24">
        <f t="shared" ca="1" si="19"/>
        <v>67.321068361294166</v>
      </c>
      <c r="O179" s="24">
        <f t="shared" ca="1" si="19"/>
        <v>64.876099345340194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41.111111111111107</v>
      </c>
      <c r="T179" s="24">
        <f ca="1">IF(L179=0,0,Agents($H$4,$H$5,L179,$H$3)/(1-$P$1))</f>
        <v>40</v>
      </c>
      <c r="U179" s="24">
        <f ca="1">IF(M179=0,0,Agents($H$4,$H$5,M179,$H$3)/(1-$P$1))</f>
        <v>38.888888888888886</v>
      </c>
      <c r="V179" s="24">
        <f ca="1">IF(N179=0,0,Agents($H$4,$H$5,N179,$H$3)/(1-$P$1))</f>
        <v>36.666666666666664</v>
      </c>
      <c r="W179" s="24">
        <f ca="1">IF(O179=0,0,Agents($H$4,$H$5,O179,$H$3)/(1-$P$1))</f>
        <v>35.555555555555557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77.708813846627365</v>
      </c>
      <c r="L180" s="30">
        <f t="shared" ca="1" si="19"/>
        <v>73.736756286436645</v>
      </c>
      <c r="M180" s="30">
        <f t="shared" ca="1" si="19"/>
        <v>71.064799633523407</v>
      </c>
      <c r="N180" s="30">
        <f t="shared" ca="1" si="19"/>
        <v>69.154224213385746</v>
      </c>
      <c r="O180" s="30">
        <f t="shared" ca="1" si="19"/>
        <v>65.008297204423926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42.222222222222221</v>
      </c>
      <c r="T180" s="30">
        <f ca="1">IF(L180=0,0,Agents($H$4,$H$5,L180,$H$3)/(1-$P$1))</f>
        <v>40</v>
      </c>
      <c r="U180" s="30">
        <f ca="1">IF(M180=0,0,Agents($H$4,$H$5,M180,$H$3)/(1-$P$1))</f>
        <v>38.888888888888886</v>
      </c>
      <c r="V180" s="30">
        <f ca="1">IF(N180=0,0,Agents($H$4,$H$5,N180,$H$3)/(1-$P$1))</f>
        <v>37.777777777777779</v>
      </c>
      <c r="W180" s="30">
        <f ca="1">IF(O180=0,0,Agents($H$4,$H$5,O180,$H$3)/(1-$P$1))</f>
        <v>35.555555555555557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76.906730554403424</v>
      </c>
      <c r="L181" s="24">
        <f t="shared" ca="1" si="19"/>
        <v>75.057222330439217</v>
      </c>
      <c r="M181" s="24">
        <f t="shared" ca="1" si="19"/>
        <v>69.493959676991054</v>
      </c>
      <c r="N181" s="24">
        <f t="shared" ca="1" si="19"/>
        <v>69.738937717932203</v>
      </c>
      <c r="O181" s="24">
        <f t="shared" ca="1" si="19"/>
        <v>62.942705656240648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42.222222222222221</v>
      </c>
      <c r="T181" s="24">
        <f ca="1">IF(L181=0,0,Agents($H$4,$H$5,L181,$H$3)/(1-$P$1))</f>
        <v>41.111111111111107</v>
      </c>
      <c r="U181" s="24">
        <f ca="1">IF(M181=0,0,Agents($H$4,$H$5,M181,$H$3)/(1-$P$1))</f>
        <v>37.777777777777779</v>
      </c>
      <c r="V181" s="24">
        <f ca="1">IF(N181=0,0,Agents($H$4,$H$5,N181,$H$3)/(1-$P$1))</f>
        <v>38.888888888888886</v>
      </c>
      <c r="W181" s="24">
        <f ca="1">IF(O181=0,0,Agents($H$4,$H$5,O181,$H$3)/(1-$P$1))</f>
        <v>35.555555555555557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75.433135668689658</v>
      </c>
      <c r="L182" s="30">
        <f t="shared" ca="1" si="19"/>
        <v>71.192443665065824</v>
      </c>
      <c r="M182" s="30">
        <f t="shared" ca="1" si="19"/>
        <v>67.373325735672381</v>
      </c>
      <c r="N182" s="30">
        <f t="shared" ca="1" si="19"/>
        <v>63.749575063253687</v>
      </c>
      <c r="O182" s="30">
        <f t="shared" ca="1" si="19"/>
        <v>56.845079406003634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41.111111111111107</v>
      </c>
      <c r="T182" s="30">
        <f ca="1">IF(L182=0,0,Agents($H$4,$H$5,L182,$H$3)/(1-$P$1))</f>
        <v>38.888888888888886</v>
      </c>
      <c r="U182" s="30">
        <f ca="1">IF(M182=0,0,Agents($H$4,$H$5,M182,$H$3)/(1-$P$1))</f>
        <v>36.666666666666664</v>
      </c>
      <c r="V182" s="30">
        <f ca="1">IF(N182=0,0,Agents($H$4,$H$5,N182,$H$3)/(1-$P$1))</f>
        <v>35.555555555555557</v>
      </c>
      <c r="W182" s="30">
        <f ca="1">IF(O182=0,0,Agents($H$4,$H$5,O182,$H$3)/(1-$P$1))</f>
        <v>32.222222222222221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67.001934550428587</v>
      </c>
      <c r="L183" s="24">
        <f t="shared" ca="1" si="19"/>
        <v>61.53049700163232</v>
      </c>
      <c r="M183" s="24">
        <f t="shared" ca="1" si="19"/>
        <v>58.199620389523481</v>
      </c>
      <c r="N183" s="24">
        <f t="shared" ca="1" si="19"/>
        <v>57.049074362505159</v>
      </c>
      <c r="O183" s="24">
        <f t="shared" ca="1" si="19"/>
        <v>47.145061495734993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36.666666666666664</v>
      </c>
      <c r="T183" s="24">
        <f ca="1">IF(L183=0,0,Agents($H$4,$H$5,L183,$H$3)/(1-$P$1))</f>
        <v>34.444444444444443</v>
      </c>
      <c r="U183" s="24">
        <f ca="1">IF(M183=0,0,Agents($H$4,$H$5,M183,$H$3)/(1-$P$1))</f>
        <v>32.222222222222221</v>
      </c>
      <c r="V183" s="24">
        <f ca="1">IF(N183=0,0,Agents($H$4,$H$5,N183,$H$3)/(1-$P$1))</f>
        <v>32.222222222222221</v>
      </c>
      <c r="W183" s="24">
        <f ca="1">IF(O183=0,0,Agents($H$4,$H$5,O183,$H$3)/(1-$P$1))</f>
        <v>26.666666666666664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54.728194869420236</v>
      </c>
      <c r="L184" s="30">
        <f t="shared" ca="1" si="19"/>
        <v>49.275927983510833</v>
      </c>
      <c r="M184" s="30">
        <f t="shared" ca="1" si="19"/>
        <v>46.512571112922814</v>
      </c>
      <c r="N184" s="30">
        <f t="shared" ca="1" si="19"/>
        <v>43.221390133366093</v>
      </c>
      <c r="O184" s="30">
        <f t="shared" ca="1" si="19"/>
        <v>34.652363812322562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31.111111111111111</v>
      </c>
      <c r="T184" s="30">
        <f ca="1">IF(L184=0,0,Agents($H$4,$H$5,L184,$H$3)/(1-$P$1))</f>
        <v>27.777777777777779</v>
      </c>
      <c r="U184" s="30">
        <f ca="1">IF(M184=0,0,Agents($H$4,$H$5,M184,$H$3)/(1-$P$1))</f>
        <v>26.666666666666664</v>
      </c>
      <c r="V184" s="30">
        <f ca="1">IF(N184=0,0,Agents($H$4,$H$5,N184,$H$3)/(1-$P$1))</f>
        <v>25.555555555555554</v>
      </c>
      <c r="W184" s="30">
        <f ca="1">IF(O184=0,0,Agents($H$4,$H$5,O184,$H$3)/(1-$P$1))</f>
        <v>21.111111111111111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29.509203913913709</v>
      </c>
      <c r="L185" s="24">
        <f t="shared" ca="1" si="19"/>
        <v>26.715282524393622</v>
      </c>
      <c r="M185" s="24">
        <f t="shared" ca="1" si="19"/>
        <v>25.463315695389355</v>
      </c>
      <c r="N185" s="24">
        <f t="shared" ca="1" si="19"/>
        <v>24.368330378665636</v>
      </c>
      <c r="O185" s="24">
        <f t="shared" ca="1" si="19"/>
        <v>17.879760441074399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17.777777777777779</v>
      </c>
      <c r="T185" s="24">
        <f ca="1">IF(L185=0,0,Agents($H$4,$H$5,L185,$H$3)/(1-$P$1))</f>
        <v>16.666666666666668</v>
      </c>
      <c r="U185" s="24">
        <f ca="1">IF(M185=0,0,Agents($H$4,$H$5,M185,$H$3)/(1-$P$1))</f>
        <v>15.555555555555555</v>
      </c>
      <c r="V185" s="24">
        <f ca="1">IF(N185=0,0,Agents($H$4,$H$5,N185,$H$3)/(1-$P$1))</f>
        <v>15.555555555555555</v>
      </c>
      <c r="W185" s="24">
        <f ca="1">IF(O185=0,0,Agents($H$4,$H$5,O185,$H$3)/(1-$P$1))</f>
        <v>12.222222222222221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17.645832428926905</v>
      </c>
      <c r="L186" s="30">
        <f t="shared" ca="1" si="19"/>
        <v>15.539630883688876</v>
      </c>
      <c r="M186" s="30">
        <f t="shared" ca="1" si="19"/>
        <v>14.750187191838744</v>
      </c>
      <c r="N186" s="30">
        <f t="shared" ca="1" si="19"/>
        <v>13.748668890686837</v>
      </c>
      <c r="O186" s="30">
        <f t="shared" ca="1" si="19"/>
        <v>10.840224444865809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12.222222222222221</v>
      </c>
      <c r="T186" s="30">
        <f ca="1">IF(L186=0,0,Agents($H$4,$H$5,L186,$H$3)/(1-$P$1))</f>
        <v>11.111111111111111</v>
      </c>
      <c r="U186" s="30">
        <f ca="1">IF(M186=0,0,Agents($H$4,$H$5,M186,$H$3)/(1-$P$1))</f>
        <v>10</v>
      </c>
      <c r="V186" s="30">
        <f ca="1">IF(N186=0,0,Agents($H$4,$H$5,N186,$H$3)/(1-$P$1))</f>
        <v>10</v>
      </c>
      <c r="W186" s="30">
        <f ca="1">IF(O186=0,0,Agents($H$4,$H$5,O186,$H$3)/(1-$P$1))</f>
        <v>7.7777777777777777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6.8643407334514812</v>
      </c>
      <c r="L187" s="24">
        <f t="shared" ca="1" si="19"/>
        <v>6.1192328868412149</v>
      </c>
      <c r="M187" s="24">
        <f t="shared" ca="1" si="19"/>
        <v>5.6236070443858042</v>
      </c>
      <c r="N187" s="24">
        <f t="shared" ca="1" si="19"/>
        <v>4.993769390180506</v>
      </c>
      <c r="O187" s="24">
        <f t="shared" ca="1" si="19"/>
        <v>4.412103546919468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5.5555555555555554</v>
      </c>
      <c r="T187" s="24">
        <f ca="1">IF(L187=0,0,Agents($H$4,$H$5,L187,$H$3)/(1-$P$1))</f>
        <v>5.5555555555555554</v>
      </c>
      <c r="U187" s="24">
        <f ca="1">IF(M187=0,0,Agents($H$4,$H$5,M187,$H$3)/(1-$P$1))</f>
        <v>5.5555555555555554</v>
      </c>
      <c r="V187" s="24">
        <f ca="1">IF(N187=0,0,Agents($H$4,$H$5,N187,$H$3)/(1-$P$1))</f>
        <v>4.4444444444444446</v>
      </c>
      <c r="W187" s="24">
        <f ca="1">IF(O187=0,0,Agents($H$4,$H$5,O187,$H$3)/(1-$P$1))</f>
        <v>4.4444444444444446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3.0404552705233461</v>
      </c>
      <c r="L188" s="30">
        <f t="shared" ca="1" si="19"/>
        <v>2.7375515546394906</v>
      </c>
      <c r="M188" s="30">
        <f t="shared" ca="1" si="19"/>
        <v>2.3091347361025507</v>
      </c>
      <c r="N188" s="30">
        <f t="shared" ca="1" si="19"/>
        <v>2.591703101232921</v>
      </c>
      <c r="O188" s="30">
        <f t="shared" ca="1" si="19"/>
        <v>1.9003442243286099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3.333333333333333</v>
      </c>
      <c r="T188" s="30">
        <f ca="1">IF(L188=0,0,Agents($H$4,$H$5,L188,$H$3)/(1-$P$1))</f>
        <v>3.333333333333333</v>
      </c>
      <c r="U188" s="30">
        <f ca="1">IF(M188=0,0,Agents($H$4,$H$5,M188,$H$3)/(1-$P$1))</f>
        <v>3.333333333333333</v>
      </c>
      <c r="V188" s="30">
        <f ca="1">IF(N188=0,0,Agents($H$4,$H$5,N188,$H$3)/(1-$P$1))</f>
        <v>3.333333333333333</v>
      </c>
      <c r="W188" s="30">
        <f ca="1">IF(O188=0,0,Agents($H$4,$H$5,O188,$H$3)/(1-$P$1))</f>
        <v>3.333333333333333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1.436288686075446</v>
      </c>
      <c r="L189" s="24">
        <f t="shared" ca="1" si="19"/>
        <v>1.1594335996120195</v>
      </c>
      <c r="M189" s="24">
        <f t="shared" ca="1" si="19"/>
        <v>0.80112837783149715</v>
      </c>
      <c r="N189" s="24">
        <f t="shared" ca="1" si="19"/>
        <v>0.88497179066489995</v>
      </c>
      <c r="O189" s="24">
        <f t="shared" ca="1" si="19"/>
        <v>1.0080086755134365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2.2222222222222223</v>
      </c>
      <c r="T189" s="24">
        <f ca="1">IF(L189=0,0,Agents($H$4,$H$5,L189,$H$3)/(1-$P$1))</f>
        <v>2.2222222222222223</v>
      </c>
      <c r="U189" s="24">
        <f ca="1">IF(M189=0,0,Agents($H$4,$H$5,M189,$H$3)/(1-$P$1))</f>
        <v>2.2222222222222223</v>
      </c>
      <c r="V189" s="24">
        <f ca="1">IF(N189=0,0,Agents($H$4,$H$5,N189,$H$3)/(1-$P$1))</f>
        <v>2.2222222222222223</v>
      </c>
      <c r="W189" s="24">
        <f ca="1">IF(O189=0,0,Agents($H$4,$H$5,O189,$H$3)/(1-$P$1))</f>
        <v>2.2222222222222223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0.72747089294730383</v>
      </c>
      <c r="L190" s="30">
        <f t="shared" ca="1" si="19"/>
        <v>0.61192328868412149</v>
      </c>
      <c r="M190" s="30">
        <f t="shared" ca="1" si="19"/>
        <v>0.47125198695970427</v>
      </c>
      <c r="N190" s="30">
        <f t="shared" ca="1" si="19"/>
        <v>0.61631963992734107</v>
      </c>
      <c r="O190" s="30">
        <f t="shared" ca="1" si="19"/>
        <v>0.44616777440758665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2.2222222222222223</v>
      </c>
      <c r="T190" s="30">
        <f ca="1">IF(L190=0,0,Agents($H$4,$H$5,L190,$H$3)/(1-$P$1))</f>
        <v>2.2222222222222223</v>
      </c>
      <c r="U190" s="30">
        <f ca="1">IF(M190=0,0,Agents($H$4,$H$5,M190,$H$3)/(1-$P$1))</f>
        <v>1.1111111111111112</v>
      </c>
      <c r="V190" s="30">
        <f ca="1">IF(N190=0,0,Agents($H$4,$H$5,N190,$H$3)/(1-$P$1))</f>
        <v>2.2222222222222223</v>
      </c>
      <c r="W190" s="30">
        <f ca="1">IF(O190=0,0,Agents($H$4,$H$5,O190,$H$3)/(1-$P$1))</f>
        <v>1.1111111111111112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1294.4318619507217</v>
      </c>
      <c r="L193" s="27">
        <f t="shared" ca="1" si="21"/>
        <v>1261.4154466445602</v>
      </c>
      <c r="M193" s="27">
        <f t="shared" ca="1" si="21"/>
        <v>1199.1006808189675</v>
      </c>
      <c r="N193" s="27">
        <f t="shared" ca="1" si="21"/>
        <v>1146.733803889425</v>
      </c>
      <c r="O193" s="27">
        <f t="shared" ca="1" si="21"/>
        <v>1106.215160080262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45.138888888888872</v>
      </c>
      <c r="T193" s="26">
        <f t="shared" ca="1" si="22"/>
        <v>44.30555555555555</v>
      </c>
      <c r="U193" s="26">
        <f t="shared" ca="1" si="22"/>
        <v>42.152777777777771</v>
      </c>
      <c r="V193" s="26">
        <f t="shared" ca="1" si="22"/>
        <v>40.624999999999986</v>
      </c>
      <c r="W193" s="26">
        <f t="shared" ca="1" si="22"/>
        <v>39.305555555555543</v>
      </c>
      <c r="X193" s="26">
        <f t="shared" ca="1" si="22"/>
        <v>0</v>
      </c>
    </row>
    <row r="194" spans="1:24" x14ac:dyDescent="0.25">
      <c r="R194" s="32">
        <f ca="1">SUM(R193:X193)/5</f>
        <v>42.305555555555543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24.095015560058417</v>
      </c>
      <c r="L198" s="24">
        <f t="shared" ca="1" si="23"/>
        <v>27.614650011274883</v>
      </c>
      <c r="M198" s="24">
        <f t="shared" ca="1" si="23"/>
        <v>25.743048304132543</v>
      </c>
      <c r="N198" s="24">
        <f t="shared" ca="1" si="23"/>
        <v>25.266527970178988</v>
      </c>
      <c r="O198" s="24">
        <f t="shared" ca="1" si="23"/>
        <v>24.03607644429535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15.555555555555555</v>
      </c>
      <c r="T198" s="24">
        <f ca="1">IF(L198=0,0,Agents($I$4,$I$5,L198,$I$3)/(1-$P$1))</f>
        <v>16.666666666666668</v>
      </c>
      <c r="U198" s="24">
        <f ca="1">IF(M198=0,0,Agents($I$4,$I$5,M198,$I$3)/(1-$P$1))</f>
        <v>16.666666666666668</v>
      </c>
      <c r="V198" s="24">
        <f ca="1">IF(N198=0,0,Agents($I$4,$I$5,N198,$I$3)/(1-$P$1))</f>
        <v>15.555555555555555</v>
      </c>
      <c r="W198" s="24">
        <f ca="1">IF(O198=0,0,Agents($I$4,$I$5,O198,$I$3)/(1-$P$1))</f>
        <v>15.555555555555555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46.917086901849608</v>
      </c>
      <c r="L199" s="30">
        <f t="shared" ca="1" si="23"/>
        <v>51.618515768659357</v>
      </c>
      <c r="M199" s="30">
        <f t="shared" ca="1" si="23"/>
        <v>49.434003525127807</v>
      </c>
      <c r="N199" s="30">
        <f t="shared" ca="1" si="23"/>
        <v>44.940525664031775</v>
      </c>
      <c r="O199" s="30">
        <f t="shared" ca="1" si="23"/>
        <v>45.929526771237299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26.666666666666664</v>
      </c>
      <c r="T199" s="30">
        <f ca="1">IF(L199=0,0,Agents($I$4,$I$5,L199,$I$3)/(1-$P$1))</f>
        <v>28.888888888888889</v>
      </c>
      <c r="U199" s="30">
        <f ca="1">IF(M199=0,0,Agents($I$4,$I$5,M199,$I$3)/(1-$P$1))</f>
        <v>27.777777777777779</v>
      </c>
      <c r="V199" s="30">
        <f ca="1">IF(N199=0,0,Agents($I$4,$I$5,N199,$I$3)/(1-$P$1))</f>
        <v>25.555555555555554</v>
      </c>
      <c r="W199" s="30">
        <f ca="1">IF(O199=0,0,Agents($I$4,$I$5,O199,$I$3)/(1-$P$1))</f>
        <v>26.666666666666664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57.937146848563117</v>
      </c>
      <c r="L200" s="24">
        <f t="shared" ca="1" si="23"/>
        <v>63.926580355833607</v>
      </c>
      <c r="M200" s="24">
        <f t="shared" ca="1" si="23"/>
        <v>61.884389171326362</v>
      </c>
      <c r="N200" s="24">
        <f t="shared" ca="1" si="23"/>
        <v>56.510746704034467</v>
      </c>
      <c r="O200" s="24">
        <f t="shared" ca="1" si="23"/>
        <v>59.880761490245192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32.222222222222221</v>
      </c>
      <c r="T200" s="24">
        <f ca="1">IF(L200=0,0,Agents($I$4,$I$5,L200,$I$3)/(1-$P$1))</f>
        <v>35.555555555555557</v>
      </c>
      <c r="U200" s="24">
        <f ca="1">IF(M200=0,0,Agents($I$4,$I$5,M200,$I$3)/(1-$P$1))</f>
        <v>34.444444444444443</v>
      </c>
      <c r="V200" s="24">
        <f ca="1">IF(N200=0,0,Agents($I$4,$I$5,N200,$I$3)/(1-$P$1))</f>
        <v>32.222222222222221</v>
      </c>
      <c r="W200" s="24">
        <f ca="1">IF(O200=0,0,Agents($I$4,$I$5,O200,$I$3)/(1-$P$1))</f>
        <v>33.333333333333336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70.375630352774408</v>
      </c>
      <c r="L201" s="30">
        <f t="shared" ca="1" si="23"/>
        <v>71.744713218605014</v>
      </c>
      <c r="M201" s="30">
        <f t="shared" ca="1" si="23"/>
        <v>66.447999162183876</v>
      </c>
      <c r="N201" s="30">
        <f t="shared" ca="1" si="23"/>
        <v>65.292405815621066</v>
      </c>
      <c r="O201" s="30">
        <f t="shared" ca="1" si="23"/>
        <v>68.966785025488207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38.888888888888886</v>
      </c>
      <c r="T201" s="30">
        <f ca="1">IF(L201=0,0,Agents($I$4,$I$5,L201,$I$3)/(1-$P$1))</f>
        <v>38.888888888888886</v>
      </c>
      <c r="U201" s="30">
        <f ca="1">IF(M201=0,0,Agents($I$4,$I$5,M201,$I$3)/(1-$P$1))</f>
        <v>36.666666666666664</v>
      </c>
      <c r="V201" s="30">
        <f ca="1">IF(N201=0,0,Agents($I$4,$I$5,N201,$I$3)/(1-$P$1))</f>
        <v>36.666666666666664</v>
      </c>
      <c r="W201" s="30">
        <f ca="1">IF(O201=0,0,Agents($I$4,$I$5,O201,$I$3)/(1-$P$1))</f>
        <v>37.777777777777779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70.830253287869837</v>
      </c>
      <c r="L202" s="24">
        <f t="shared" ca="1" si="23"/>
        <v>75.198506852761042</v>
      </c>
      <c r="M202" s="24">
        <f t="shared" ca="1" si="23"/>
        <v>69.434254021973203</v>
      </c>
      <c r="N202" s="24">
        <f t="shared" ca="1" si="23"/>
        <v>66.67898357008211</v>
      </c>
      <c r="O202" s="24">
        <f t="shared" ca="1" si="23"/>
        <v>70.706661872662394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38.888888888888886</v>
      </c>
      <c r="T202" s="24">
        <f ca="1">IF(L202=0,0,Agents($I$4,$I$5,L202,$I$3)/(1-$P$1))</f>
        <v>41.111111111111107</v>
      </c>
      <c r="U202" s="24">
        <f ca="1">IF(M202=0,0,Agents($I$4,$I$5,M202,$I$3)/(1-$P$1))</f>
        <v>37.777777777777779</v>
      </c>
      <c r="V202" s="24">
        <f ca="1">IF(N202=0,0,Agents($I$4,$I$5,N202,$I$3)/(1-$P$1))</f>
        <v>36.666666666666664</v>
      </c>
      <c r="W202" s="24">
        <f ca="1">IF(O202=0,0,Agents($I$4,$I$5,O202,$I$3)/(1-$P$1))</f>
        <v>38.888888888888886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76.449392765649506</v>
      </c>
      <c r="L203" s="30">
        <f t="shared" ca="1" si="23"/>
        <v>75.716575897884454</v>
      </c>
      <c r="M203" s="30">
        <f t="shared" ca="1" si="23"/>
        <v>71.930456802207345</v>
      </c>
      <c r="N203" s="30">
        <f t="shared" ca="1" si="23"/>
        <v>67.541743061746757</v>
      </c>
      <c r="O203" s="30">
        <f t="shared" ca="1" si="23"/>
        <v>70.062263040375655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41.111111111111107</v>
      </c>
      <c r="T203" s="30">
        <f ca="1">IF(L203=0,0,Agents($I$4,$I$5,L203,$I$3)/(1-$P$1))</f>
        <v>41.111111111111107</v>
      </c>
      <c r="U203" s="30">
        <f ca="1">IF(M203=0,0,Agents($I$4,$I$5,M203,$I$3)/(1-$P$1))</f>
        <v>38.888888888888886</v>
      </c>
      <c r="V203" s="30">
        <f ca="1">IF(N203=0,0,Agents($I$4,$I$5,N203,$I$3)/(1-$P$1))</f>
        <v>37.777777777777779</v>
      </c>
      <c r="W203" s="30">
        <f ca="1">IF(O203=0,0,Agents($I$4,$I$5,O203,$I$3)/(1-$P$1))</f>
        <v>38.888888888888886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80.122746081220683</v>
      </c>
      <c r="L204" s="24">
        <f t="shared" ca="1" si="23"/>
        <v>76.218945881034429</v>
      </c>
      <c r="M204" s="24">
        <f t="shared" ca="1" si="23"/>
        <v>72.711477303998407</v>
      </c>
      <c r="N204" s="24">
        <f t="shared" ca="1" si="23"/>
        <v>68.882101557725761</v>
      </c>
      <c r="O204" s="24">
        <f t="shared" ca="1" si="23"/>
        <v>69.047334879524044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43.333333333333336</v>
      </c>
      <c r="T204" s="24">
        <f ca="1">IF(L204=0,0,Agents($I$4,$I$5,L204,$I$3)/(1-$P$1))</f>
        <v>41.111111111111107</v>
      </c>
      <c r="U204" s="24">
        <f ca="1">IF(M204=0,0,Agents($I$4,$I$5,M204,$I$3)/(1-$P$1))</f>
        <v>40</v>
      </c>
      <c r="V204" s="24">
        <f ca="1">IF(N204=0,0,Agents($I$4,$I$5,N204,$I$3)/(1-$P$1))</f>
        <v>37.777777777777779</v>
      </c>
      <c r="W204" s="24">
        <f ca="1">IF(O204=0,0,Agents($I$4,$I$5,O204,$I$3)/(1-$P$1))</f>
        <v>37.777777777777779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75.922030160938803</v>
      </c>
      <c r="L205" s="30">
        <f t="shared" ca="1" si="23"/>
        <v>72.372675697542462</v>
      </c>
      <c r="M205" s="30">
        <f t="shared" ca="1" si="23"/>
        <v>69.143285599737325</v>
      </c>
      <c r="N205" s="30">
        <f t="shared" ca="1" si="23"/>
        <v>66.617357892106057</v>
      </c>
      <c r="O205" s="30">
        <f t="shared" ca="1" si="23"/>
        <v>68.161286485129779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41.111111111111107</v>
      </c>
      <c r="T205" s="30">
        <f ca="1">IF(L205=0,0,Agents($I$4,$I$5,L205,$I$3)/(1-$P$1))</f>
        <v>40</v>
      </c>
      <c r="U205" s="30">
        <f ca="1">IF(M205=0,0,Agents($I$4,$I$5,M205,$I$3)/(1-$P$1))</f>
        <v>37.777777777777779</v>
      </c>
      <c r="V205" s="30">
        <f ca="1">IF(N205=0,0,Agents($I$4,$I$5,N205,$I$3)/(1-$P$1))</f>
        <v>36.666666666666664</v>
      </c>
      <c r="W205" s="30">
        <f ca="1">IF(O205=0,0,Agents($I$4,$I$5,O205,$I$3)/(1-$P$1))</f>
        <v>37.777777777777779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71.321246057772925</v>
      </c>
      <c r="L206" s="24">
        <f t="shared" ca="1" si="23"/>
        <v>68.463609266156766</v>
      </c>
      <c r="M206" s="24">
        <f t="shared" ca="1" si="23"/>
        <v>64.901272286087874</v>
      </c>
      <c r="N206" s="24">
        <f t="shared" ca="1" si="23"/>
        <v>62.503843887204965</v>
      </c>
      <c r="O206" s="24">
        <f t="shared" ca="1" si="23"/>
        <v>62.442246848584979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38.888888888888886</v>
      </c>
      <c r="T206" s="24">
        <f ca="1">IF(L206=0,0,Agents($I$4,$I$5,L206,$I$3)/(1-$P$1))</f>
        <v>37.777777777777779</v>
      </c>
      <c r="U206" s="24">
        <f ca="1">IF(M206=0,0,Agents($I$4,$I$5,M206,$I$3)/(1-$P$1))</f>
        <v>35.555555555555557</v>
      </c>
      <c r="V206" s="24">
        <f ca="1">IF(N206=0,0,Agents($I$4,$I$5,N206,$I$3)/(1-$P$1))</f>
        <v>34.444444444444443</v>
      </c>
      <c r="W206" s="24">
        <f ca="1">IF(O206=0,0,Agents($I$4,$I$5,O206,$I$3)/(1-$P$1))</f>
        <v>34.444444444444443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69.739158243640787</v>
      </c>
      <c r="L207" s="30">
        <f t="shared" ca="1" si="23"/>
        <v>66.234342465928776</v>
      </c>
      <c r="M207" s="30">
        <f t="shared" ca="1" si="23"/>
        <v>65.774177552795521</v>
      </c>
      <c r="N207" s="30">
        <f t="shared" ca="1" si="23"/>
        <v>60.778324903875671</v>
      </c>
      <c r="O207" s="30">
        <f t="shared" ca="1" si="23"/>
        <v>60.106301081545546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38.888888888888886</v>
      </c>
      <c r="T207" s="30">
        <f ca="1">IF(L207=0,0,Agents($I$4,$I$5,L207,$I$3)/(1-$P$1))</f>
        <v>36.666666666666664</v>
      </c>
      <c r="U207" s="30">
        <f ca="1">IF(M207=0,0,Agents($I$4,$I$5,M207,$I$3)/(1-$P$1))</f>
        <v>36.666666666666664</v>
      </c>
      <c r="V207" s="30">
        <f ca="1">IF(N207=0,0,Agents($I$4,$I$5,N207,$I$3)/(1-$P$1))</f>
        <v>34.444444444444443</v>
      </c>
      <c r="W207" s="30">
        <f ca="1">IF(O207=0,0,Agents($I$4,$I$5,O207,$I$3)/(1-$P$1))</f>
        <v>33.333333333333336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69.957377252486609</v>
      </c>
      <c r="L208" s="24">
        <f t="shared" ca="1" si="23"/>
        <v>66.21864340395534</v>
      </c>
      <c r="M208" s="24">
        <f t="shared" ca="1" si="23"/>
        <v>64.564361481393703</v>
      </c>
      <c r="N208" s="24">
        <f t="shared" ca="1" si="23"/>
        <v>62.395998950746893</v>
      </c>
      <c r="O208" s="24">
        <f t="shared" ca="1" si="23"/>
        <v>58.688623650514728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38.888888888888886</v>
      </c>
      <c r="T208" s="24">
        <f ca="1">IF(L208=0,0,Agents($I$4,$I$5,L208,$I$3)/(1-$P$1))</f>
        <v>36.666666666666664</v>
      </c>
      <c r="U208" s="24">
        <f ca="1">IF(M208=0,0,Agents($I$4,$I$5,M208,$I$3)/(1-$P$1))</f>
        <v>35.555555555555557</v>
      </c>
      <c r="V208" s="24">
        <f ca="1">IF(N208=0,0,Agents($I$4,$I$5,N208,$I$3)/(1-$P$1))</f>
        <v>34.444444444444443</v>
      </c>
      <c r="W208" s="24">
        <f ca="1">IF(O208=0,0,Agents($I$4,$I$5,O208,$I$3)/(1-$P$1))</f>
        <v>33.333333333333336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72.776039450078343</v>
      </c>
      <c r="L209" s="30">
        <f t="shared" ca="1" si="23"/>
        <v>68.432211142209894</v>
      </c>
      <c r="M209" s="30">
        <f t="shared" ca="1" si="23"/>
        <v>64.947214668546181</v>
      </c>
      <c r="N209" s="30">
        <f t="shared" ca="1" si="23"/>
        <v>63.32038412038758</v>
      </c>
      <c r="O209" s="30">
        <f t="shared" ca="1" si="23"/>
        <v>61.572308424997878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40</v>
      </c>
      <c r="T209" s="30">
        <f ca="1">IF(L209=0,0,Agents($I$4,$I$5,L209,$I$3)/(1-$P$1))</f>
        <v>37.777777777777779</v>
      </c>
      <c r="U209" s="30">
        <f ca="1">IF(M209=0,0,Agents($I$4,$I$5,M209,$I$3)/(1-$P$1))</f>
        <v>35.555555555555557</v>
      </c>
      <c r="V209" s="30">
        <f ca="1">IF(N209=0,0,Agents($I$4,$I$5,N209,$I$3)/(1-$P$1))</f>
        <v>35.555555555555557</v>
      </c>
      <c r="W209" s="30">
        <f ca="1">IF(O209=0,0,Agents($I$4,$I$5,O209,$I$3)/(1-$P$1))</f>
        <v>34.444444444444443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74.539976438248658</v>
      </c>
      <c r="L210" s="24">
        <f t="shared" ca="1" si="23"/>
        <v>71.791810404525322</v>
      </c>
      <c r="M210" s="24">
        <f t="shared" ca="1" si="23"/>
        <v>68.959516069904126</v>
      </c>
      <c r="N210" s="24">
        <f t="shared" ca="1" si="23"/>
        <v>65.631347044489317</v>
      </c>
      <c r="O210" s="24">
        <f t="shared" ca="1" si="23"/>
        <v>63.2477453889434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41.111111111111107</v>
      </c>
      <c r="T210" s="24">
        <f ca="1">IF(L210=0,0,Agents($I$4,$I$5,L210,$I$3)/(1-$P$1))</f>
        <v>38.888888888888886</v>
      </c>
      <c r="U210" s="24">
        <f ca="1">IF(M210=0,0,Agents($I$4,$I$5,M210,$I$3)/(1-$P$1))</f>
        <v>37.777777777777779</v>
      </c>
      <c r="V210" s="24">
        <f ca="1">IF(N210=0,0,Agents($I$4,$I$5,N210,$I$3)/(1-$P$1))</f>
        <v>36.666666666666664</v>
      </c>
      <c r="W210" s="24">
        <f ca="1">IF(O210=0,0,Agents($I$4,$I$5,O210,$I$3)/(1-$P$1))</f>
        <v>35.555555555555557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75.758365904304441</v>
      </c>
      <c r="L211" s="30">
        <f t="shared" ca="1" si="23"/>
        <v>71.886004776365937</v>
      </c>
      <c r="M211" s="30">
        <f t="shared" ca="1" si="23"/>
        <v>69.281112747112203</v>
      </c>
      <c r="N211" s="30">
        <f t="shared" ca="1" si="23"/>
        <v>67.418491705794665</v>
      </c>
      <c r="O211" s="30">
        <f t="shared" ca="1" si="23"/>
        <v>63.376625155400745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41.111111111111107</v>
      </c>
      <c r="T211" s="30">
        <f ca="1">IF(L211=0,0,Agents($I$4,$I$5,L211,$I$3)/(1-$P$1))</f>
        <v>38.888888888888886</v>
      </c>
      <c r="U211" s="30">
        <f ca="1">IF(M211=0,0,Agents($I$4,$I$5,M211,$I$3)/(1-$P$1))</f>
        <v>37.777777777777779</v>
      </c>
      <c r="V211" s="30">
        <f ca="1">IF(N211=0,0,Agents($I$4,$I$5,N211,$I$3)/(1-$P$1))</f>
        <v>36.666666666666664</v>
      </c>
      <c r="W211" s="30">
        <f ca="1">IF(O211=0,0,Agents($I$4,$I$5,O211,$I$3)/(1-$P$1))</f>
        <v>35.555555555555557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74.976414455940272</v>
      </c>
      <c r="L212" s="24">
        <f t="shared" ca="1" si="23"/>
        <v>73.173327858187733</v>
      </c>
      <c r="M212" s="24">
        <f t="shared" ca="1" si="23"/>
        <v>67.749699998502308</v>
      </c>
      <c r="N212" s="24">
        <f t="shared" ca="1" si="23"/>
        <v>67.988529227073087</v>
      </c>
      <c r="O212" s="24">
        <f t="shared" ca="1" si="23"/>
        <v>61.362878804504689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41.111111111111107</v>
      </c>
      <c r="T212" s="24">
        <f ca="1">IF(L212=0,0,Agents($I$4,$I$5,L212,$I$3)/(1-$P$1))</f>
        <v>40</v>
      </c>
      <c r="U212" s="24">
        <f ca="1">IF(M212=0,0,Agents($I$4,$I$5,M212,$I$3)/(1-$P$1))</f>
        <v>37.777777777777779</v>
      </c>
      <c r="V212" s="24">
        <f ca="1">IF(N212=0,0,Agents($I$4,$I$5,N212,$I$3)/(1-$P$1))</f>
        <v>37.777777777777779</v>
      </c>
      <c r="W212" s="24">
        <f ca="1">IF(O212=0,0,Agents($I$4,$I$5,O212,$I$3)/(1-$P$1))</f>
        <v>34.444444444444443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73.539805981038683</v>
      </c>
      <c r="L213" s="30">
        <f t="shared" ca="1" si="23"/>
        <v>69.405552984562974</v>
      </c>
      <c r="M213" s="30">
        <f t="shared" ca="1" si="23"/>
        <v>65.682292787878936</v>
      </c>
      <c r="N213" s="30">
        <f t="shared" ca="1" si="23"/>
        <v>62.149496238842701</v>
      </c>
      <c r="O213" s="30">
        <f t="shared" ca="1" si="23"/>
        <v>55.418299576659528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40</v>
      </c>
      <c r="T213" s="30">
        <f ca="1">IF(L213=0,0,Agents($I$4,$I$5,L213,$I$3)/(1-$P$1))</f>
        <v>37.777777777777779</v>
      </c>
      <c r="U213" s="30">
        <f ca="1">IF(M213=0,0,Agents($I$4,$I$5,M213,$I$3)/(1-$P$1))</f>
        <v>36.666666666666664</v>
      </c>
      <c r="V213" s="30">
        <f ca="1">IF(N213=0,0,Agents($I$4,$I$5,N213,$I$3)/(1-$P$1))</f>
        <v>34.444444444444443</v>
      </c>
      <c r="W213" s="30">
        <f ca="1">IF(O213=0,0,Agents($I$4,$I$5,O213,$I$3)/(1-$P$1))</f>
        <v>31.111111111111111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65.320223314513086</v>
      </c>
      <c r="L214" s="24">
        <f t="shared" ca="1" si="23"/>
        <v>59.986115800501032</v>
      </c>
      <c r="M214" s="24">
        <f t="shared" ca="1" si="23"/>
        <v>56.73884233599707</v>
      </c>
      <c r="N214" s="24">
        <f t="shared" ca="1" si="23"/>
        <v>55.617174373381793</v>
      </c>
      <c r="O214" s="24">
        <f t="shared" ca="1" si="23"/>
        <v>45.961746712851635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36.666666666666664</v>
      </c>
      <c r="T214" s="24">
        <f ca="1">IF(L214=0,0,Agents($I$4,$I$5,L214,$I$3)/(1-$P$1))</f>
        <v>33.333333333333336</v>
      </c>
      <c r="U214" s="24">
        <f ca="1">IF(M214=0,0,Agents($I$4,$I$5,M214,$I$3)/(1-$P$1))</f>
        <v>32.222222222222221</v>
      </c>
      <c r="V214" s="24">
        <f ca="1">IF(N214=0,0,Agents($I$4,$I$5,N214,$I$3)/(1-$P$1))</f>
        <v>31.111111111111111</v>
      </c>
      <c r="W214" s="24">
        <f ca="1">IF(O214=0,0,Agents($I$4,$I$5,O214,$I$3)/(1-$P$1))</f>
        <v>26.666666666666664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53.35454766280106</v>
      </c>
      <c r="L215" s="30">
        <f t="shared" ca="1" si="23"/>
        <v>48.039129638715821</v>
      </c>
      <c r="M215" s="30">
        <f t="shared" ca="1" si="23"/>
        <v>45.345131486339362</v>
      </c>
      <c r="N215" s="30">
        <f t="shared" ca="1" si="23"/>
        <v>42.13655731612166</v>
      </c>
      <c r="O215" s="30">
        <f t="shared" ca="1" si="23"/>
        <v>33.782608782632273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30</v>
      </c>
      <c r="T215" s="30">
        <f ca="1">IF(L215=0,0,Agents($I$4,$I$5,L215,$I$3)/(1-$P$1))</f>
        <v>27.777777777777779</v>
      </c>
      <c r="U215" s="30">
        <f ca="1">IF(M215=0,0,Agents($I$4,$I$5,M215,$I$3)/(1-$P$1))</f>
        <v>26.666666666666664</v>
      </c>
      <c r="V215" s="30">
        <f ca="1">IF(N215=0,0,Agents($I$4,$I$5,N215,$I$3)/(1-$P$1))</f>
        <v>24.444444444444443</v>
      </c>
      <c r="W215" s="30">
        <f ca="1">IF(O215=0,0,Agents($I$4,$I$5,O215,$I$3)/(1-$P$1))</f>
        <v>20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28.768539332839566</v>
      </c>
      <c r="L216" s="24">
        <f t="shared" ca="1" si="23"/>
        <v>26.04474381393123</v>
      </c>
      <c r="M216" s="24">
        <f t="shared" ca="1" si="23"/>
        <v>24.824200654966599</v>
      </c>
      <c r="N216" s="24">
        <f t="shared" ca="1" si="23"/>
        <v>23.756698859765851</v>
      </c>
      <c r="O216" s="24">
        <f t="shared" ca="1" si="23"/>
        <v>17.430988413356282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17.777777777777779</v>
      </c>
      <c r="T216" s="24">
        <f ca="1">IF(L216=0,0,Agents($I$4,$I$5,L216,$I$3)/(1-$P$1))</f>
        <v>16.666666666666668</v>
      </c>
      <c r="U216" s="24">
        <f ca="1">IF(M216=0,0,Agents($I$4,$I$5,M216,$I$3)/(1-$P$1))</f>
        <v>15.555555555555555</v>
      </c>
      <c r="V216" s="24">
        <f ca="1">IF(N216=0,0,Agents($I$4,$I$5,N216,$I$3)/(1-$P$1))</f>
        <v>15.555555555555555</v>
      </c>
      <c r="W216" s="24">
        <f ca="1">IF(O216=0,0,Agents($I$4,$I$5,O216,$I$3)/(1-$P$1))</f>
        <v>12.222222222222221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17.202931864011521</v>
      </c>
      <c r="L217" s="30">
        <f t="shared" ca="1" si="23"/>
        <v>15.149594804366266</v>
      </c>
      <c r="M217" s="30">
        <f t="shared" ca="1" si="23"/>
        <v>14.379965709447031</v>
      </c>
      <c r="N217" s="30">
        <f t="shared" ca="1" si="23"/>
        <v>13.403584959790072</v>
      </c>
      <c r="O217" s="30">
        <f t="shared" ca="1" si="23"/>
        <v>10.568140849502514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12.222222222222221</v>
      </c>
      <c r="T217" s="30">
        <f ca="1">IF(L217=0,0,Agents($I$4,$I$5,L217,$I$3)/(1-$P$1))</f>
        <v>11.111111111111111</v>
      </c>
      <c r="U217" s="30">
        <f ca="1">IF(M217=0,0,Agents($I$4,$I$5,M217,$I$3)/(1-$P$1))</f>
        <v>10</v>
      </c>
      <c r="V217" s="30">
        <f ca="1">IF(N217=0,0,Agents($I$4,$I$5,N217,$I$3)/(1-$P$1))</f>
        <v>10</v>
      </c>
      <c r="W217" s="30">
        <f ca="1">IF(O217=0,0,Agents($I$4,$I$5,O217,$I$3)/(1-$P$1))</f>
        <v>7.7777777777777777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6.6920496046049047</v>
      </c>
      <c r="L218" s="24">
        <f t="shared" ca="1" si="23"/>
        <v>5.9656435499058871</v>
      </c>
      <c r="M218" s="24">
        <f t="shared" ca="1" si="23"/>
        <v>5.482457640023469</v>
      </c>
      <c r="N218" s="24">
        <f t="shared" ca="1" si="23"/>
        <v>4.8684285601076578</v>
      </c>
      <c r="O218" s="24">
        <f t="shared" ca="1" si="23"/>
        <v>4.3013622055139802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5.5555555555555554</v>
      </c>
      <c r="T218" s="24">
        <f ca="1">IF(L218=0,0,Agents($I$4,$I$5,L218,$I$3)/(1-$P$1))</f>
        <v>5.5555555555555554</v>
      </c>
      <c r="U218" s="24">
        <f ca="1">IF(M218=0,0,Agents($I$4,$I$5,M218,$I$3)/(1-$P$1))</f>
        <v>5.5555555555555554</v>
      </c>
      <c r="V218" s="24">
        <f ca="1">IF(N218=0,0,Agents($I$4,$I$5,N218,$I$3)/(1-$P$1))</f>
        <v>4.4444444444444446</v>
      </c>
      <c r="W218" s="24">
        <f ca="1">IF(O218=0,0,Agents($I$4,$I$5,O218,$I$3)/(1-$P$1))</f>
        <v>4.4444444444444446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2.964141536822281</v>
      </c>
      <c r="L219" s="30">
        <f t="shared" ca="1" si="23"/>
        <v>2.6688405354842124</v>
      </c>
      <c r="M219" s="30">
        <f t="shared" ca="1" si="23"/>
        <v>2.2511767404565637</v>
      </c>
      <c r="N219" s="30">
        <f t="shared" ca="1" si="23"/>
        <v>2.5266527970178982</v>
      </c>
      <c r="O219" s="30">
        <f t="shared" ca="1" si="23"/>
        <v>1.8526466428243737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3.333333333333333</v>
      </c>
      <c r="T219" s="30">
        <f ca="1">IF(L219=0,0,Agents($I$4,$I$5,L219,$I$3)/(1-$P$1))</f>
        <v>3.333333333333333</v>
      </c>
      <c r="U219" s="30">
        <f ca="1">IF(M219=0,0,Agents($I$4,$I$5,M219,$I$3)/(1-$P$1))</f>
        <v>3.333333333333333</v>
      </c>
      <c r="V219" s="30">
        <f ca="1">IF(N219=0,0,Agents($I$4,$I$5,N219,$I$3)/(1-$P$1))</f>
        <v>3.333333333333333</v>
      </c>
      <c r="W219" s="30">
        <f ca="1">IF(O219=0,0,Agents($I$4,$I$5,O219,$I$3)/(1-$P$1))</f>
        <v>2.2222222222222223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1.400238640093961</v>
      </c>
      <c r="L220" s="24">
        <f t="shared" ca="1" si="23"/>
        <v>1.1303324620874311</v>
      </c>
      <c r="M220" s="24">
        <f t="shared" ca="1" si="23"/>
        <v>0.78102050179105276</v>
      </c>
      <c r="N220" s="24">
        <f t="shared" ca="1" si="23"/>
        <v>0.86275949166464827</v>
      </c>
      <c r="O220" s="24">
        <f t="shared" ca="1" si="23"/>
        <v>0.98270821923727647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2.2222222222222223</v>
      </c>
      <c r="T220" s="24">
        <f ca="1">IF(L220=0,0,Agents($I$4,$I$5,L220,$I$3)/(1-$P$1))</f>
        <v>2.2222222222222223</v>
      </c>
      <c r="U220" s="24">
        <f ca="1">IF(M220=0,0,Agents($I$4,$I$5,M220,$I$3)/(1-$P$1))</f>
        <v>2.2222222222222223</v>
      </c>
      <c r="V220" s="24">
        <f ca="1">IF(N220=0,0,Agents($I$4,$I$5,N220,$I$3)/(1-$P$1))</f>
        <v>2.2222222222222223</v>
      </c>
      <c r="W220" s="24">
        <f ca="1">IF(O220=0,0,Agents($I$4,$I$5,O220,$I$3)/(1-$P$1))</f>
        <v>2.2222222222222223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0.70921177874888941</v>
      </c>
      <c r="L221" s="30">
        <f t="shared" ca="1" si="23"/>
        <v>0.59656435499058869</v>
      </c>
      <c r="M221" s="30">
        <f t="shared" ca="1" si="23"/>
        <v>0.45942382458297226</v>
      </c>
      <c r="N221" s="30">
        <f t="shared" ca="1" si="23"/>
        <v>0.60085036026645156</v>
      </c>
      <c r="O221" s="30">
        <f t="shared" ca="1" si="23"/>
        <v>0.43496921179354858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2.2222222222222223</v>
      </c>
      <c r="T221" s="30">
        <f ca="1">IF(L221=0,0,Agents($I$4,$I$5,L221,$I$3)/(1-$P$1))</f>
        <v>2.2222222222222223</v>
      </c>
      <c r="U221" s="30">
        <f ca="1">IF(M221=0,0,Agents($I$4,$I$5,M221,$I$3)/(1-$P$1))</f>
        <v>1.1111111111111112</v>
      </c>
      <c r="V221" s="30">
        <f ca="1">IF(N221=0,0,Agents($I$4,$I$5,N221,$I$3)/(1-$P$1))</f>
        <v>2.2222222222222223</v>
      </c>
      <c r="W221" s="30">
        <f ca="1">IF(O221=0,0,Agents($I$4,$I$5,O221,$I$3)/(1-$P$1))</f>
        <v>1.1111111111111112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1261.9423432379276</v>
      </c>
      <c r="L224" s="27">
        <f t="shared" ca="1" si="25"/>
        <v>1229.7546215652048</v>
      </c>
      <c r="M224" s="27">
        <f t="shared" ca="1" si="25"/>
        <v>1169.0039216513728</v>
      </c>
      <c r="N224" s="27">
        <f t="shared" ca="1" si="25"/>
        <v>1117.9514241634561</v>
      </c>
      <c r="O224" s="27">
        <f t="shared" ca="1" si="25"/>
        <v>1078.4497757442787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44.2361111111111</v>
      </c>
      <c r="T224" s="26">
        <f t="shared" ca="1" si="26"/>
        <v>43.125000000000007</v>
      </c>
      <c r="U224" s="26">
        <f t="shared" ca="1" si="26"/>
        <v>41.249999999999986</v>
      </c>
      <c r="V224" s="26">
        <f t="shared" ca="1" si="26"/>
        <v>39.791666666666664</v>
      </c>
      <c r="W224" s="26">
        <f t="shared" ca="1" si="26"/>
        <v>38.472222222222214</v>
      </c>
      <c r="X224" s="26">
        <f t="shared" ca="1" si="26"/>
        <v>0</v>
      </c>
    </row>
    <row r="225" spans="1:24" x14ac:dyDescent="0.25">
      <c r="R225" s="32">
        <f ca="1">SUM(R224:X224)/5</f>
        <v>41.374999999999986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28.295914263436391</v>
      </c>
      <c r="L229" s="24">
        <f t="shared" ca="1" si="27"/>
        <v>32.429187156413789</v>
      </c>
      <c r="M229" s="24">
        <f t="shared" ca="1" si="27"/>
        <v>30.231276916073924</v>
      </c>
      <c r="N229" s="24">
        <f t="shared" ca="1" si="27"/>
        <v>29.671676592068096</v>
      </c>
      <c r="O229" s="24">
        <f t="shared" ca="1" si="27"/>
        <v>28.226699277364371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17.777777777777779</v>
      </c>
      <c r="T229" s="24">
        <f ca="1">IF(L229=0,0,Agents($J$4,$J$5,L229,$J$3)/(1-$P$1))</f>
        <v>20</v>
      </c>
      <c r="U229" s="24">
        <f ca="1">IF(M229=0,0,Agents($J$4,$J$5,M229,$J$3)/(1-$P$1))</f>
        <v>18.888888888888889</v>
      </c>
      <c r="V229" s="24">
        <f ca="1">IF(N229=0,0,Agents($J$4,$J$5,N229,$J$3)/(1-$P$1))</f>
        <v>17.777777777777779</v>
      </c>
      <c r="W229" s="24">
        <f ca="1">IF(O229=0,0,Agents($J$4,$J$5,O229,$J$3)/(1-$P$1))</f>
        <v>17.777777777777779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55.096950037483694</v>
      </c>
      <c r="L230" s="30">
        <f t="shared" ca="1" si="27"/>
        <v>60.618059903518208</v>
      </c>
      <c r="M230" s="30">
        <f t="shared" ca="1" si="27"/>
        <v>58.052684048237133</v>
      </c>
      <c r="N230" s="30">
        <f t="shared" ca="1" si="27"/>
        <v>52.775780865282094</v>
      </c>
      <c r="O230" s="30">
        <f t="shared" ca="1" si="27"/>
        <v>53.937211554802829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31.111111111111111</v>
      </c>
      <c r="T230" s="30">
        <f ca="1">IF(L230=0,0,Agents($J$4,$J$5,L230,$J$3)/(1-$P$1))</f>
        <v>33.333333333333336</v>
      </c>
      <c r="U230" s="30">
        <f ca="1">IF(M230=0,0,Agents($J$4,$J$5,M230,$J$3)/(1-$P$1))</f>
        <v>32.222222222222221</v>
      </c>
      <c r="V230" s="30">
        <f ca="1">IF(N230=0,0,Agents($J$4,$J$5,N230,$J$3)/(1-$P$1))</f>
        <v>30</v>
      </c>
      <c r="W230" s="30">
        <f ca="1">IF(O230=0,0,Agents($J$4,$J$5,O230,$J$3)/(1-$P$1))</f>
        <v>30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68.038326674194977</v>
      </c>
      <c r="L231" s="24">
        <f t="shared" ca="1" si="27"/>
        <v>75.072001194381428</v>
      </c>
      <c r="M231" s="24">
        <f t="shared" ca="1" si="27"/>
        <v>72.673759677486444</v>
      </c>
      <c r="N231" s="24">
        <f t="shared" ca="1" si="27"/>
        <v>66.363237646162062</v>
      </c>
      <c r="O231" s="24">
        <f t="shared" ca="1" si="27"/>
        <v>70.320805103192612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37.777777777777779</v>
      </c>
      <c r="T231" s="24">
        <f ca="1">IF(L231=0,0,Agents($J$4,$J$5,L231,$J$3)/(1-$P$1))</f>
        <v>41.111111111111107</v>
      </c>
      <c r="U231" s="24">
        <f ca="1">IF(M231=0,0,Agents($J$4,$J$5,M231,$J$3)/(1-$P$1))</f>
        <v>40</v>
      </c>
      <c r="V231" s="24">
        <f ca="1">IF(N231=0,0,Agents($J$4,$J$5,N231,$J$3)/(1-$P$1))</f>
        <v>36.666666666666664</v>
      </c>
      <c r="W231" s="24">
        <f ca="1">IF(O231=0,0,Agents($J$4,$J$5,O231,$J$3)/(1-$P$1))</f>
        <v>38.888888888888886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82.645425056225534</v>
      </c>
      <c r="L232" s="30">
        <f t="shared" ca="1" si="27"/>
        <v>84.253203698016492</v>
      </c>
      <c r="M232" s="30">
        <f t="shared" ca="1" si="27"/>
        <v>78.033022331258024</v>
      </c>
      <c r="N232" s="30">
        <f t="shared" ca="1" si="27"/>
        <v>76.675954510478405</v>
      </c>
      <c r="O232" s="30">
        <f t="shared" ca="1" si="27"/>
        <v>80.990951478818289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44.444444444444443</v>
      </c>
      <c r="T232" s="30">
        <f ca="1">IF(L232=0,0,Agents($J$4,$J$5,L232,$J$3)/(1-$P$1))</f>
        <v>45.555555555555557</v>
      </c>
      <c r="U232" s="30">
        <f ca="1">IF(M232=0,0,Agents($J$4,$J$5,M232,$J$3)/(1-$P$1))</f>
        <v>42.222222222222221</v>
      </c>
      <c r="V232" s="30">
        <f ca="1">IF(N232=0,0,Agents($J$4,$J$5,N232,$J$3)/(1-$P$1))</f>
        <v>42.222222222222221</v>
      </c>
      <c r="W232" s="30">
        <f ca="1">IF(O232=0,0,Agents($J$4,$J$5,O232,$J$3)/(1-$P$1))</f>
        <v>43.333333333333336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83.179310231007349</v>
      </c>
      <c r="L233" s="24">
        <f t="shared" ca="1" si="27"/>
        <v>88.309156611268918</v>
      </c>
      <c r="M233" s="24">
        <f t="shared" ca="1" si="27"/>
        <v>81.539922389934063</v>
      </c>
      <c r="N233" s="24">
        <f t="shared" ca="1" si="27"/>
        <v>78.30427822589678</v>
      </c>
      <c r="O233" s="24">
        <f t="shared" ca="1" si="27"/>
        <v>83.034170997555108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44.444444444444443</v>
      </c>
      <c r="T233" s="24">
        <f ca="1">IF(L233=0,0,Agents($J$4,$J$5,L233,$J$3)/(1-$P$1))</f>
        <v>47.777777777777779</v>
      </c>
      <c r="U233" s="24">
        <f ca="1">IF(M233=0,0,Agents($J$4,$J$5,M233,$J$3)/(1-$P$1))</f>
        <v>44.444444444444443</v>
      </c>
      <c r="V233" s="24">
        <f ca="1">IF(N233=0,0,Agents($J$4,$J$5,N233,$J$3)/(1-$P$1))</f>
        <v>42.222222222222221</v>
      </c>
      <c r="W233" s="24">
        <f ca="1">IF(O233=0,0,Agents($J$4,$J$5,O233,$J$3)/(1-$P$1))</f>
        <v>44.444444444444443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89.778130991310633</v>
      </c>
      <c r="L234" s="30">
        <f t="shared" ca="1" si="27"/>
        <v>88.917549548256787</v>
      </c>
      <c r="M234" s="30">
        <f t="shared" ca="1" si="27"/>
        <v>84.471331156929935</v>
      </c>
      <c r="N234" s="30">
        <f t="shared" ca="1" si="27"/>
        <v>79.31745742660155</v>
      </c>
      <c r="O234" s="30">
        <f t="shared" ca="1" si="27"/>
        <v>82.277423027652574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47.777777777777779</v>
      </c>
      <c r="T234" s="30">
        <f ca="1">IF(L234=0,0,Agents($J$4,$J$5,L234,$J$3)/(1-$P$1))</f>
        <v>47.777777777777779</v>
      </c>
      <c r="U234" s="30">
        <f ca="1">IF(M234=0,0,Agents($J$4,$J$5,M234,$J$3)/(1-$P$1))</f>
        <v>45.555555555555557</v>
      </c>
      <c r="V234" s="30">
        <f ca="1">IF(N234=0,0,Agents($J$4,$J$5,N234,$J$3)/(1-$P$1))</f>
        <v>43.333333333333336</v>
      </c>
      <c r="W234" s="30">
        <f ca="1">IF(O234=0,0,Agents($J$4,$J$5,O234,$J$3)/(1-$P$1))</f>
        <v>44.444444444444443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94.091923203547736</v>
      </c>
      <c r="L235" s="24">
        <f t="shared" ca="1" si="27"/>
        <v>89.507506335638965</v>
      </c>
      <c r="M235" s="24">
        <f t="shared" ca="1" si="27"/>
        <v>85.388520403045192</v>
      </c>
      <c r="N235" s="24">
        <f t="shared" ca="1" si="27"/>
        <v>80.891503684839307</v>
      </c>
      <c r="O235" s="24">
        <f t="shared" ca="1" si="27"/>
        <v>81.085544975056109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50</v>
      </c>
      <c r="T235" s="24">
        <f ca="1">IF(L235=0,0,Agents($J$4,$J$5,L235,$J$3)/(1-$P$1))</f>
        <v>47.777777777777779</v>
      </c>
      <c r="U235" s="24">
        <f ca="1">IF(M235=0,0,Agents($J$4,$J$5,M235,$J$3)/(1-$P$1))</f>
        <v>45.555555555555557</v>
      </c>
      <c r="V235" s="24">
        <f ca="1">IF(N235=0,0,Agents($J$4,$J$5,N235,$J$3)/(1-$P$1))</f>
        <v>43.333333333333336</v>
      </c>
      <c r="W235" s="24">
        <f ca="1">IF(O235=0,0,Agents($J$4,$J$5,O235,$J$3)/(1-$P$1))</f>
        <v>44.444444444444443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89.158824188563727</v>
      </c>
      <c r="L236" s="30">
        <f t="shared" ca="1" si="27"/>
        <v>84.990649682244197</v>
      </c>
      <c r="M236" s="30">
        <f t="shared" ca="1" si="27"/>
        <v>81.198224435498972</v>
      </c>
      <c r="N236" s="30">
        <f t="shared" ca="1" si="27"/>
        <v>78.231908282989295</v>
      </c>
      <c r="O236" s="30">
        <f t="shared" ca="1" si="27"/>
        <v>80.045016516440114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47.777777777777779</v>
      </c>
      <c r="T236" s="30">
        <f ca="1">IF(L236=0,0,Agents($J$4,$J$5,L236,$J$3)/(1-$P$1))</f>
        <v>45.555555555555557</v>
      </c>
      <c r="U236" s="30">
        <f ca="1">IF(M236=0,0,Agents($J$4,$J$5,M236,$J$3)/(1-$P$1))</f>
        <v>44.444444444444443</v>
      </c>
      <c r="V236" s="30">
        <f ca="1">IF(N236=0,0,Agents($J$4,$J$5,N236,$J$3)/(1-$P$1))</f>
        <v>42.222222222222221</v>
      </c>
      <c r="W236" s="30">
        <f ca="1">IF(O236=0,0,Agents($J$4,$J$5,O236,$J$3)/(1-$P$1))</f>
        <v>43.333333333333336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83.755906219771717</v>
      </c>
      <c r="L237" s="24">
        <f t="shared" ca="1" si="27"/>
        <v>80.400048430426665</v>
      </c>
      <c r="M237" s="24">
        <f t="shared" ca="1" si="27"/>
        <v>76.216627941892483</v>
      </c>
      <c r="N237" s="24">
        <f t="shared" ca="1" si="27"/>
        <v>73.401214593914787</v>
      </c>
      <c r="O237" s="24">
        <f t="shared" ca="1" si="27"/>
        <v>73.32887828355517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45.555555555555557</v>
      </c>
      <c r="T237" s="24">
        <f ca="1">IF(L237=0,0,Agents($J$4,$J$5,L237,$J$3)/(1-$P$1))</f>
        <v>43.333333333333336</v>
      </c>
      <c r="U237" s="24">
        <f ca="1">IF(M237=0,0,Agents($J$4,$J$5,M237,$J$3)/(1-$P$1))</f>
        <v>41.111111111111107</v>
      </c>
      <c r="V237" s="24">
        <f ca="1">IF(N237=0,0,Agents($J$4,$J$5,N237,$J$3)/(1-$P$1))</f>
        <v>40</v>
      </c>
      <c r="W237" s="24">
        <f ca="1">IF(O237=0,0,Agents($J$4,$J$5,O237,$J$3)/(1-$P$1))</f>
        <v>40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81.897985811531001</v>
      </c>
      <c r="L238" s="30">
        <f t="shared" ca="1" si="27"/>
        <v>77.782115186418281</v>
      </c>
      <c r="M238" s="30">
        <f t="shared" ca="1" si="27"/>
        <v>77.241721805197798</v>
      </c>
      <c r="N238" s="30">
        <f t="shared" ca="1" si="27"/>
        <v>71.374856192505263</v>
      </c>
      <c r="O238" s="30">
        <f t="shared" ca="1" si="27"/>
        <v>70.585666892658494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44.444444444444443</v>
      </c>
      <c r="T238" s="30">
        <f ca="1">IF(L238=0,0,Agents($J$4,$J$5,L238,$J$3)/(1-$P$1))</f>
        <v>42.222222222222221</v>
      </c>
      <c r="U238" s="30">
        <f ca="1">IF(M238=0,0,Agents($J$4,$J$5,M238,$J$3)/(1-$P$1))</f>
        <v>42.222222222222221</v>
      </c>
      <c r="V238" s="30">
        <f ca="1">IF(N238=0,0,Agents($J$4,$J$5,N238,$J$3)/(1-$P$1))</f>
        <v>38.888888888888886</v>
      </c>
      <c r="W238" s="30">
        <f ca="1">IF(O238=0,0,Agents($J$4,$J$5,O238,$J$3)/(1-$P$1))</f>
        <v>38.888888888888886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82.154250695426271</v>
      </c>
      <c r="L239" s="24">
        <f t="shared" ca="1" si="27"/>
        <v>77.76367903681259</v>
      </c>
      <c r="M239" s="24">
        <f t="shared" ca="1" si="27"/>
        <v>75.820977678862377</v>
      </c>
      <c r="N239" s="24">
        <f t="shared" ca="1" si="27"/>
        <v>73.274567193826698</v>
      </c>
      <c r="O239" s="24">
        <f t="shared" ca="1" si="27"/>
        <v>68.920821358872928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44.444444444444443</v>
      </c>
      <c r="T239" s="24">
        <f ca="1">IF(L239=0,0,Agents($J$4,$J$5,L239,$J$3)/(1-$P$1))</f>
        <v>42.222222222222221</v>
      </c>
      <c r="U239" s="24">
        <f ca="1">IF(M239=0,0,Agents($J$4,$J$5,M239,$J$3)/(1-$P$1))</f>
        <v>41.111111111111107</v>
      </c>
      <c r="V239" s="24">
        <f ca="1">IF(N239=0,0,Agents($J$4,$J$5,N239,$J$3)/(1-$P$1))</f>
        <v>40</v>
      </c>
      <c r="W239" s="24">
        <f ca="1">IF(O239=0,0,Agents($J$4,$J$5,O239,$J$3)/(1-$P$1))</f>
        <v>37.777777777777779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85.464338779073543</v>
      </c>
      <c r="L240" s="30">
        <f t="shared" ca="1" si="27"/>
        <v>80.363176131215283</v>
      </c>
      <c r="M240" s="30">
        <f t="shared" ca="1" si="27"/>
        <v>76.270580250487512</v>
      </c>
      <c r="N240" s="30">
        <f t="shared" ca="1" si="27"/>
        <v>74.360116337438939</v>
      </c>
      <c r="O240" s="30">
        <f t="shared" ca="1" si="27"/>
        <v>72.307268524186753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45.555555555555557</v>
      </c>
      <c r="T240" s="30">
        <f ca="1">IF(L240=0,0,Agents($J$4,$J$5,L240,$J$3)/(1-$P$1))</f>
        <v>43.333333333333336</v>
      </c>
      <c r="U240" s="30">
        <f ca="1">IF(M240=0,0,Agents($J$4,$J$5,M240,$J$3)/(1-$P$1))</f>
        <v>41.111111111111107</v>
      </c>
      <c r="V240" s="30">
        <f ca="1">IF(N240=0,0,Agents($J$4,$J$5,N240,$J$3)/(1-$P$1))</f>
        <v>41.111111111111107</v>
      </c>
      <c r="W240" s="30">
        <f ca="1">IF(O240=0,0,Agents($J$4,$J$5,O240,$J$3)/(1-$P$1))</f>
        <v>40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87.535813257226991</v>
      </c>
      <c r="L241" s="24">
        <f t="shared" ca="1" si="27"/>
        <v>84.308512146833564</v>
      </c>
      <c r="M241" s="24">
        <f t="shared" ca="1" si="27"/>
        <v>80.982415201118897</v>
      </c>
      <c r="N241" s="24">
        <f t="shared" ca="1" si="27"/>
        <v>77.073989196469569</v>
      </c>
      <c r="O241" s="24">
        <f t="shared" ca="1" si="27"/>
        <v>74.274813245933331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46.666666666666664</v>
      </c>
      <c r="T241" s="24">
        <f ca="1">IF(L241=0,0,Agents($J$4,$J$5,L241,$J$3)/(1-$P$1))</f>
        <v>45.555555555555557</v>
      </c>
      <c r="U241" s="24">
        <f ca="1">IF(M241=0,0,Agents($J$4,$J$5,M241,$J$3)/(1-$P$1))</f>
        <v>43.333333333333336</v>
      </c>
      <c r="V241" s="24">
        <f ca="1">IF(N241=0,0,Agents($J$4,$J$5,N241,$J$3)/(1-$P$1))</f>
        <v>42.222222222222221</v>
      </c>
      <c r="W241" s="24">
        <f ca="1">IF(O241=0,0,Agents($J$4,$J$5,O241,$J$3)/(1-$P$1))</f>
        <v>41.111111111111107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88.966625525642272</v>
      </c>
      <c r="L242" s="30">
        <f t="shared" ca="1" si="27"/>
        <v>84.419129044467724</v>
      </c>
      <c r="M242" s="30">
        <f t="shared" ca="1" si="27"/>
        <v>81.360081361284017</v>
      </c>
      <c r="N242" s="30">
        <f t="shared" ca="1" si="27"/>
        <v>79.172717540786579</v>
      </c>
      <c r="O242" s="30">
        <f t="shared" ca="1" si="27"/>
        <v>74.426162839913843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47.777777777777779</v>
      </c>
      <c r="T242" s="30">
        <f ca="1">IF(L242=0,0,Agents($J$4,$J$5,L242,$J$3)/(1-$P$1))</f>
        <v>45.555555555555557</v>
      </c>
      <c r="U242" s="30">
        <f ca="1">IF(M242=0,0,Agents($J$4,$J$5,M242,$J$3)/(1-$P$1))</f>
        <v>44.444444444444443</v>
      </c>
      <c r="V242" s="30">
        <f ca="1">IF(N242=0,0,Agents($J$4,$J$5,N242,$J$3)/(1-$P$1))</f>
        <v>43.333333333333336</v>
      </c>
      <c r="W242" s="30">
        <f ca="1">IF(O242=0,0,Agents($J$4,$J$5,O242,$J$3)/(1-$P$1))</f>
        <v>41.111111111111107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88.048343025017545</v>
      </c>
      <c r="L243" s="24">
        <f t="shared" ca="1" si="27"/>
        <v>85.930893312134543</v>
      </c>
      <c r="M243" s="24">
        <f t="shared" ca="1" si="27"/>
        <v>79.56167107478349</v>
      </c>
      <c r="N243" s="24">
        <f t="shared" ca="1" si="27"/>
        <v>79.842139512680802</v>
      </c>
      <c r="O243" s="24">
        <f t="shared" ca="1" si="27"/>
        <v>72.061325433968435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47.777777777777779</v>
      </c>
      <c r="T243" s="24">
        <f ca="1">IF(L243=0,0,Agents($J$4,$J$5,L243,$J$3)/(1-$P$1))</f>
        <v>46.666666666666664</v>
      </c>
      <c r="U243" s="24">
        <f ca="1">IF(M243=0,0,Agents($J$4,$J$5,M243,$J$3)/(1-$P$1))</f>
        <v>43.333333333333336</v>
      </c>
      <c r="V243" s="24">
        <f ca="1">IF(N243=0,0,Agents($J$4,$J$5,N243,$J$3)/(1-$P$1))</f>
        <v>43.333333333333336</v>
      </c>
      <c r="W243" s="24">
        <f ca="1">IF(O243=0,0,Agents($J$4,$J$5,O243,$J$3)/(1-$P$1))</f>
        <v>40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86.361265872706994</v>
      </c>
      <c r="L244" s="30">
        <f t="shared" ca="1" si="27"/>
        <v>81.506217406768258</v>
      </c>
      <c r="M244" s="30">
        <f t="shared" ca="1" si="27"/>
        <v>77.133817188007768</v>
      </c>
      <c r="N244" s="30">
        <f t="shared" ca="1" si="27"/>
        <v>72.98508742219677</v>
      </c>
      <c r="O244" s="30">
        <f t="shared" ca="1" si="27"/>
        <v>65.080325411617594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46.666666666666664</v>
      </c>
      <c r="T244" s="30">
        <f ca="1">IF(L244=0,0,Agents($J$4,$J$5,L244,$J$3)/(1-$P$1))</f>
        <v>44.444444444444443</v>
      </c>
      <c r="U244" s="30">
        <f ca="1">IF(M244=0,0,Agents($J$4,$J$5,M244,$J$3)/(1-$P$1))</f>
        <v>42.222222222222221</v>
      </c>
      <c r="V244" s="30">
        <f ca="1">IF(N244=0,0,Agents($J$4,$J$5,N244,$J$3)/(1-$P$1))</f>
        <v>40</v>
      </c>
      <c r="W244" s="30">
        <f ca="1">IF(O244=0,0,Agents($J$4,$J$5,O244,$J$3)/(1-$P$1))</f>
        <v>35.555555555555557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76.708621912651708</v>
      </c>
      <c r="L245" s="24">
        <f t="shared" ca="1" si="27"/>
        <v>70.444527643352515</v>
      </c>
      <c r="M245" s="24">
        <f t="shared" ca="1" si="27"/>
        <v>66.631101114844668</v>
      </c>
      <c r="N245" s="24">
        <f t="shared" ca="1" si="27"/>
        <v>65.313873474003557</v>
      </c>
      <c r="O245" s="24">
        <f t="shared" ca="1" si="27"/>
        <v>53.975048953297964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42.222222222222221</v>
      </c>
      <c r="T245" s="24">
        <f ca="1">IF(L245=0,0,Agents($J$4,$J$5,L245,$J$3)/(1-$P$1))</f>
        <v>38.888888888888886</v>
      </c>
      <c r="U245" s="24">
        <f ca="1">IF(M245=0,0,Agents($J$4,$J$5,M245,$J$3)/(1-$P$1))</f>
        <v>36.666666666666664</v>
      </c>
      <c r="V245" s="24">
        <f ca="1">IF(N245=0,0,Agents($J$4,$J$5,N245,$J$3)/(1-$P$1))</f>
        <v>36.666666666666664</v>
      </c>
      <c r="W245" s="24">
        <f ca="1">IF(O245=0,0,Agents($J$4,$J$5,O245,$J$3)/(1-$P$1))</f>
        <v>31.111111111111111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62.656764112394242</v>
      </c>
      <c r="L246" s="30">
        <f t="shared" ca="1" si="27"/>
        <v>56.414617793420227</v>
      </c>
      <c r="M246" s="30">
        <f t="shared" ca="1" si="27"/>
        <v>53.250928583280718</v>
      </c>
      <c r="N246" s="30">
        <f t="shared" ca="1" si="27"/>
        <v>49.482948462991608</v>
      </c>
      <c r="O246" s="30">
        <f t="shared" ca="1" si="27"/>
        <v>39.672512322140143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34.444444444444443</v>
      </c>
      <c r="T246" s="30">
        <f ca="1">IF(L246=0,0,Agents($J$4,$J$5,L246,$J$3)/(1-$P$1))</f>
        <v>32.222222222222221</v>
      </c>
      <c r="U246" s="30">
        <f ca="1">IF(M246=0,0,Agents($J$4,$J$5,M246,$J$3)/(1-$P$1))</f>
        <v>30</v>
      </c>
      <c r="V246" s="30">
        <f ca="1">IF(N246=0,0,Agents($J$4,$J$5,N246,$J$3)/(1-$P$1))</f>
        <v>27.777777777777779</v>
      </c>
      <c r="W246" s="30">
        <f ca="1">IF(O246=0,0,Agents($J$4,$J$5,O246,$J$3)/(1-$P$1))</f>
        <v>23.333333333333332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33.784253860193488</v>
      </c>
      <c r="L247" s="24">
        <f t="shared" ca="1" si="27"/>
        <v>30.585572195844499</v>
      </c>
      <c r="M247" s="24">
        <f t="shared" ca="1" si="27"/>
        <v>29.152230744173604</v>
      </c>
      <c r="N247" s="24">
        <f t="shared" ca="1" si="27"/>
        <v>27.898612990834756</v>
      </c>
      <c r="O247" s="24">
        <f t="shared" ca="1" si="27"/>
        <v>20.470032585863439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20</v>
      </c>
      <c r="T247" s="24">
        <f ca="1">IF(L247=0,0,Agents($J$4,$J$5,L247,$J$3)/(1-$P$1))</f>
        <v>18.888888888888889</v>
      </c>
      <c r="U247" s="24">
        <f ca="1">IF(M247=0,0,Agents($J$4,$J$5,M247,$J$3)/(1-$P$1))</f>
        <v>17.777777777777779</v>
      </c>
      <c r="V247" s="24">
        <f ca="1">IF(N247=0,0,Agents($J$4,$J$5,N247,$J$3)/(1-$P$1))</f>
        <v>17.777777777777779</v>
      </c>
      <c r="W247" s="24">
        <f ca="1">IF(O247=0,0,Agents($J$4,$J$5,O247,$J$3)/(1-$P$1))</f>
        <v>13.333333333333332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20.20221501374402</v>
      </c>
      <c r="L248" s="30">
        <f t="shared" ca="1" si="27"/>
        <v>17.790884369493636</v>
      </c>
      <c r="M248" s="30">
        <f t="shared" ca="1" si="27"/>
        <v>16.887072590239985</v>
      </c>
      <c r="N248" s="30">
        <f t="shared" ca="1" si="27"/>
        <v>15.740462582377587</v>
      </c>
      <c r="O248" s="30">
        <f t="shared" ca="1" si="27"/>
        <v>12.410666706401495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13.333333333333332</v>
      </c>
      <c r="T248" s="30">
        <f ca="1">IF(L248=0,0,Agents($J$4,$J$5,L248,$J$3)/(1-$P$1))</f>
        <v>12.222222222222221</v>
      </c>
      <c r="U248" s="30">
        <f ca="1">IF(M248=0,0,Agents($J$4,$J$5,M248,$J$3)/(1-$P$1))</f>
        <v>11.111111111111111</v>
      </c>
      <c r="V248" s="30">
        <f ca="1">IF(N248=0,0,Agents($J$4,$J$5,N248,$J$3)/(1-$P$1))</f>
        <v>11.111111111111111</v>
      </c>
      <c r="W248" s="30">
        <f ca="1">IF(O248=0,0,Agents($J$4,$J$5,O248,$J$3)/(1-$P$1))</f>
        <v>8.8888888888888893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7.8587897727883718</v>
      </c>
      <c r="L249" s="24">
        <f t="shared" ca="1" si="27"/>
        <v>7.0057368501632968</v>
      </c>
      <c r="M249" s="24">
        <f t="shared" ca="1" si="27"/>
        <v>6.4383088256719008</v>
      </c>
      <c r="N249" s="24">
        <f t="shared" ca="1" si="27"/>
        <v>5.7172254896911694</v>
      </c>
      <c r="O249" s="24">
        <f t="shared" ca="1" si="27"/>
        <v>5.0512926990993883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6.6666666666666661</v>
      </c>
      <c r="T249" s="24">
        <f ca="1">IF(L249=0,0,Agents($J$4,$J$5,L249,$J$3)/(1-$P$1))</f>
        <v>5.5555555555555554</v>
      </c>
      <c r="U249" s="24">
        <f ca="1">IF(M249=0,0,Agents($J$4,$J$5,M249,$J$3)/(1-$P$1))</f>
        <v>5.5555555555555554</v>
      </c>
      <c r="V249" s="24">
        <f ca="1">IF(N249=0,0,Agents($J$4,$J$5,N249,$J$3)/(1-$P$1))</f>
        <v>5.5555555555555554</v>
      </c>
      <c r="W249" s="24">
        <f ca="1">IF(O249=0,0,Agents($J$4,$J$5,O249,$J$3)/(1-$P$1))</f>
        <v>4.4444444444444446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3.4809313395774577</v>
      </c>
      <c r="L250" s="30">
        <f t="shared" ca="1" si="27"/>
        <v>3.1341454329677902</v>
      </c>
      <c r="M250" s="30">
        <f t="shared" ca="1" si="27"/>
        <v>2.6436631211557802</v>
      </c>
      <c r="N250" s="30">
        <f t="shared" ca="1" si="27"/>
        <v>2.9671676592068095</v>
      </c>
      <c r="O250" s="30">
        <f t="shared" ca="1" si="27"/>
        <v>2.1756504134697741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3.333333333333333</v>
      </c>
      <c r="T250" s="30">
        <f ca="1">IF(L250=0,0,Agents($J$4,$J$5,L250,$J$3)/(1-$P$1))</f>
        <v>3.333333333333333</v>
      </c>
      <c r="U250" s="30">
        <f ca="1">IF(M250=0,0,Agents($J$4,$J$5,M250,$J$3)/(1-$P$1))</f>
        <v>3.333333333333333</v>
      </c>
      <c r="V250" s="30">
        <f ca="1">IF(N250=0,0,Agents($J$4,$J$5,N250,$J$3)/(1-$P$1))</f>
        <v>3.333333333333333</v>
      </c>
      <c r="W250" s="30">
        <f ca="1">IF(O250=0,0,Agents($J$4,$J$5,O250,$J$3)/(1-$P$1))</f>
        <v>3.333333333333333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1.6443663383280018</v>
      </c>
      <c r="L251" s="24">
        <f t="shared" ca="1" si="27"/>
        <v>1.3274027716098877</v>
      </c>
      <c r="M251" s="24">
        <f t="shared" ca="1" si="27"/>
        <v>0.91718924611527064</v>
      </c>
      <c r="N251" s="24">
        <f t="shared" ca="1" si="27"/>
        <v>1.0131792007047642</v>
      </c>
      <c r="O251" s="24">
        <f t="shared" ca="1" si="27"/>
        <v>1.1540406541013586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2.2222222222222223</v>
      </c>
      <c r="T251" s="24">
        <f ca="1">IF(L251=0,0,Agents($J$4,$J$5,L251,$J$3)/(1-$P$1))</f>
        <v>2.2222222222222223</v>
      </c>
      <c r="U251" s="24">
        <f ca="1">IF(M251=0,0,Agents($J$4,$J$5,M251,$J$3)/(1-$P$1))</f>
        <v>2.2222222222222223</v>
      </c>
      <c r="V251" s="24">
        <f ca="1">IF(N251=0,0,Agents($J$4,$J$5,N251,$J$3)/(1-$P$1))</f>
        <v>2.2222222222222223</v>
      </c>
      <c r="W251" s="24">
        <f ca="1">IF(O251=0,0,Agents($J$4,$J$5,O251,$J$3)/(1-$P$1))</f>
        <v>2.2222222222222223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0.83286087265963715</v>
      </c>
      <c r="L252" s="30">
        <f t="shared" ca="1" si="27"/>
        <v>0.70057368501632966</v>
      </c>
      <c r="M252" s="30">
        <f t="shared" ca="1" si="27"/>
        <v>0.5395230859501593</v>
      </c>
      <c r="N252" s="30">
        <f t="shared" ca="1" si="27"/>
        <v>0.70560694334796081</v>
      </c>
      <c r="O252" s="30">
        <f t="shared" ca="1" si="27"/>
        <v>0.51080487968420785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2.2222222222222223</v>
      </c>
      <c r="T252" s="30">
        <f ca="1">IF(L252=0,0,Agents($J$4,$J$5,L252,$J$3)/(1-$P$1))</f>
        <v>2.2222222222222223</v>
      </c>
      <c r="U252" s="30">
        <f ca="1">IF(M252=0,0,Agents($J$4,$J$5,M252,$J$3)/(1-$P$1))</f>
        <v>2.2222222222222223</v>
      </c>
      <c r="V252" s="30">
        <f ca="1">IF(N252=0,0,Agents($J$4,$J$5,N252,$J$3)/(1-$P$1))</f>
        <v>2.2222222222222223</v>
      </c>
      <c r="W252" s="30">
        <f ca="1">IF(O252=0,0,Agents($J$4,$J$5,O252,$J$3)/(1-$P$1))</f>
        <v>2.2222222222222223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1481.9584681593724</v>
      </c>
      <c r="L255" s="27">
        <f t="shared" ca="1" si="29"/>
        <v>1444.1589070627408</v>
      </c>
      <c r="M255" s="27">
        <f t="shared" ca="1" si="29"/>
        <v>1372.8164922001802</v>
      </c>
      <c r="N255" s="27">
        <f t="shared" ca="1" si="29"/>
        <v>1312.863134284652</v>
      </c>
      <c r="O255" s="27">
        <f t="shared" ca="1" si="29"/>
        <v>1266.4744837296269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50.902777777777771</v>
      </c>
      <c r="T255" s="26">
        <f t="shared" ca="1" si="30"/>
        <v>49.8611111111111</v>
      </c>
      <c r="U255" s="26">
        <f t="shared" ca="1" si="30"/>
        <v>47.569444444444436</v>
      </c>
      <c r="V255" s="26">
        <f t="shared" ca="1" si="30"/>
        <v>45.833333333333329</v>
      </c>
      <c r="W255" s="26">
        <f t="shared" ca="1" si="30"/>
        <v>44.375</v>
      </c>
      <c r="X255" s="26">
        <f t="shared" ca="1" si="30"/>
        <v>0</v>
      </c>
    </row>
    <row r="256" spans="1:24" x14ac:dyDescent="0.25">
      <c r="R256" s="32">
        <f ca="1">SUM(R255:X255)/5</f>
        <v>47.708333333333329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22.906480509735214</v>
      </c>
      <c r="L260" s="24">
        <f t="shared" ca="1" si="31"/>
        <v>26.252501920562935</v>
      </c>
      <c r="M260" s="24">
        <f t="shared" ca="1" si="31"/>
        <v>24.473220727746007</v>
      </c>
      <c r="N260" s="24">
        <f t="shared" ca="1" si="31"/>
        <v>24.020205716612587</v>
      </c>
      <c r="O260" s="24">
        <f t="shared" ca="1" si="31"/>
        <v>22.850448684268137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14.444444444444445</v>
      </c>
      <c r="T260" s="24">
        <f ca="1">IF(L260=0,0,Agents($K$4,$K$5,L260,$K$3)/(1-$P$1))</f>
        <v>16.666666666666668</v>
      </c>
      <c r="U260" s="24">
        <f ca="1">IF(M260=0,0,Agents($K$4,$K$5,M260,$K$3)/(1-$P$1))</f>
        <v>15.555555555555555</v>
      </c>
      <c r="V260" s="24">
        <f ca="1">IF(N260=0,0,Agents($K$4,$K$5,N260,$K$3)/(1-$P$1))</f>
        <v>15.555555555555555</v>
      </c>
      <c r="W260" s="24">
        <f ca="1">IF(O260=0,0,Agents($K$4,$K$5,O260,$K$3)/(1-$P$1))</f>
        <v>14.444444444444445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44.602807332163664</v>
      </c>
      <c r="L261" s="30">
        <f t="shared" ca="1" si="31"/>
        <v>49.0723287747646</v>
      </c>
      <c r="M261" s="30">
        <f t="shared" ca="1" si="31"/>
        <v>46.995571986415293</v>
      </c>
      <c r="N261" s="30">
        <f t="shared" ca="1" si="31"/>
        <v>42.723743948389583</v>
      </c>
      <c r="O261" s="30">
        <f t="shared" ca="1" si="31"/>
        <v>43.663960589040521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25.555555555555554</v>
      </c>
      <c r="T261" s="30">
        <f ca="1">IF(L261=0,0,Agents($K$4,$K$5,L261,$K$3)/(1-$P$1))</f>
        <v>27.777777777777779</v>
      </c>
      <c r="U261" s="30">
        <f ca="1">IF(M261=0,0,Agents($K$4,$K$5,M261,$K$3)/(1-$P$1))</f>
        <v>26.666666666666664</v>
      </c>
      <c r="V261" s="30">
        <f ca="1">IF(N261=0,0,Agents($K$4,$K$5,N261,$K$3)/(1-$P$1))</f>
        <v>24.444444444444443</v>
      </c>
      <c r="W261" s="30">
        <f ca="1">IF(O261=0,0,Agents($K$4,$K$5,O261,$K$3)/(1-$P$1))</f>
        <v>25.555555555555554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55.079280682276526</v>
      </c>
      <c r="L262" s="24">
        <f t="shared" ca="1" si="31"/>
        <v>60.77327334879606</v>
      </c>
      <c r="M262" s="24">
        <f t="shared" ca="1" si="31"/>
        <v>58.831817347306135</v>
      </c>
      <c r="N262" s="24">
        <f t="shared" ca="1" si="31"/>
        <v>53.723240590570107</v>
      </c>
      <c r="O262" s="24">
        <f t="shared" ca="1" si="31"/>
        <v>56.927022626960238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31.111111111111111</v>
      </c>
      <c r="T262" s="24">
        <f ca="1">IF(L262=0,0,Agents($K$4,$K$5,L262,$K$3)/(1-$P$1))</f>
        <v>34.444444444444443</v>
      </c>
      <c r="U262" s="24">
        <f ca="1">IF(M262=0,0,Agents($K$4,$K$5,M262,$K$3)/(1-$P$1))</f>
        <v>33.333333333333336</v>
      </c>
      <c r="V262" s="24">
        <f ca="1">IF(N262=0,0,Agents($K$4,$K$5,N262,$K$3)/(1-$P$1))</f>
        <v>30</v>
      </c>
      <c r="W262" s="24">
        <f ca="1">IF(O262=0,0,Agents($K$4,$K$5,O262,$K$3)/(1-$P$1))</f>
        <v>32.222222222222221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66.904210998245489</v>
      </c>
      <c r="L263" s="30">
        <f t="shared" ca="1" si="31"/>
        <v>68.205761101178297</v>
      </c>
      <c r="M263" s="30">
        <f t="shared" ca="1" si="31"/>
        <v>63.170318106894655</v>
      </c>
      <c r="N263" s="30">
        <f t="shared" ca="1" si="31"/>
        <v>62.071726723783016</v>
      </c>
      <c r="O263" s="30">
        <f t="shared" ca="1" si="31"/>
        <v>65.564859797152749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36.666666666666664</v>
      </c>
      <c r="T263" s="30">
        <f ca="1">IF(L263=0,0,Agents($K$4,$K$5,L263,$K$3)/(1-$P$1))</f>
        <v>37.777777777777779</v>
      </c>
      <c r="U263" s="30">
        <f ca="1">IF(M263=0,0,Agents($K$4,$K$5,M263,$K$3)/(1-$P$1))</f>
        <v>35.555555555555557</v>
      </c>
      <c r="V263" s="30">
        <f ca="1">IF(N263=0,0,Agents($K$4,$K$5,N263,$K$3)/(1-$P$1))</f>
        <v>34.444444444444443</v>
      </c>
      <c r="W263" s="30">
        <f ca="1">IF(O263=0,0,Agents($K$4,$K$5,O263,$K$3)/(1-$P$1))</f>
        <v>36.666666666666664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67.336408743712198</v>
      </c>
      <c r="L264" s="24">
        <f t="shared" ca="1" si="31"/>
        <v>71.489189425523847</v>
      </c>
      <c r="M264" s="24">
        <f t="shared" ca="1" si="31"/>
        <v>66.009269946222716</v>
      </c>
      <c r="N264" s="24">
        <f t="shared" ca="1" si="31"/>
        <v>63.38990874481663</v>
      </c>
      <c r="O264" s="24">
        <f t="shared" ca="1" si="31"/>
        <v>67.218913723359819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36.666666666666664</v>
      </c>
      <c r="T264" s="24">
        <f ca="1">IF(L264=0,0,Agents($K$4,$K$5,L264,$K$3)/(1-$P$1))</f>
        <v>38.888888888888886</v>
      </c>
      <c r="U264" s="24">
        <f ca="1">IF(M264=0,0,Agents($K$4,$K$5,M264,$K$3)/(1-$P$1))</f>
        <v>36.666666666666664</v>
      </c>
      <c r="V264" s="24">
        <f ca="1">IF(N264=0,0,Agents($K$4,$K$5,N264,$K$3)/(1-$P$1))</f>
        <v>35.555555555555557</v>
      </c>
      <c r="W264" s="24">
        <f ca="1">IF(O264=0,0,Agents($K$4,$K$5,O264,$K$3)/(1-$P$1))</f>
        <v>36.666666666666664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72.678372877680644</v>
      </c>
      <c r="L265" s="30">
        <f t="shared" ca="1" si="31"/>
        <v>71.981703674175691</v>
      </c>
      <c r="M265" s="30">
        <f t="shared" ca="1" si="31"/>
        <v>68.38234250935335</v>
      </c>
      <c r="N265" s="30">
        <f t="shared" ca="1" si="31"/>
        <v>64.210110891237548</v>
      </c>
      <c r="O265" s="30">
        <f t="shared" ca="1" si="31"/>
        <v>66.606301158097935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40</v>
      </c>
      <c r="T265" s="30">
        <f ca="1">IF(L265=0,0,Agents($K$4,$K$5,L265,$K$3)/(1-$P$1))</f>
        <v>40</v>
      </c>
      <c r="U265" s="30">
        <f ca="1">IF(M265=0,0,Agents($K$4,$K$5,M265,$K$3)/(1-$P$1))</f>
        <v>37.777777777777779</v>
      </c>
      <c r="V265" s="30">
        <f ca="1">IF(N265=0,0,Agents($K$4,$K$5,N265,$K$3)/(1-$P$1))</f>
        <v>35.555555555555557</v>
      </c>
      <c r="W265" s="30">
        <f ca="1">IF(O265=0,0,Agents($K$4,$K$5,O265,$K$3)/(1-$P$1))</f>
        <v>36.666666666666664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76.1705306610516</v>
      </c>
      <c r="L266" s="24">
        <f t="shared" ca="1" si="31"/>
        <v>72.459293248625954</v>
      </c>
      <c r="M266" s="24">
        <f t="shared" ca="1" si="31"/>
        <v>69.124837605793005</v>
      </c>
      <c r="N266" s="24">
        <f t="shared" ca="1" si="31"/>
        <v>65.484353511570049</v>
      </c>
      <c r="O266" s="24">
        <f t="shared" ca="1" si="31"/>
        <v>65.641436367810485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41.111111111111107</v>
      </c>
      <c r="T266" s="24">
        <f ca="1">IF(L266=0,0,Agents($K$4,$K$5,L266,$K$3)/(1-$P$1))</f>
        <v>40</v>
      </c>
      <c r="U266" s="24">
        <f ca="1">IF(M266=0,0,Agents($K$4,$K$5,M266,$K$3)/(1-$P$1))</f>
        <v>37.777777777777779</v>
      </c>
      <c r="V266" s="24">
        <f ca="1">IF(N266=0,0,Agents($K$4,$K$5,N266,$K$3)/(1-$P$1))</f>
        <v>36.666666666666664</v>
      </c>
      <c r="W266" s="24">
        <f ca="1">IF(O266=0,0,Agents($K$4,$K$5,O266,$K$3)/(1-$P$1))</f>
        <v>36.666666666666664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72.17702349293927</v>
      </c>
      <c r="L267" s="30">
        <f t="shared" ca="1" si="31"/>
        <v>68.802748069241119</v>
      </c>
      <c r="M267" s="30">
        <f t="shared" ca="1" si="31"/>
        <v>65.732654125980503</v>
      </c>
      <c r="N267" s="30">
        <f t="shared" ca="1" si="31"/>
        <v>63.331322877215136</v>
      </c>
      <c r="O267" s="30">
        <f t="shared" ca="1" si="31"/>
        <v>64.799094090575394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40</v>
      </c>
      <c r="T267" s="30">
        <f ca="1">IF(L267=0,0,Agents($K$4,$K$5,L267,$K$3)/(1-$P$1))</f>
        <v>37.777777777777779</v>
      </c>
      <c r="U267" s="30">
        <f ca="1">IF(M267=0,0,Agents($K$4,$K$5,M267,$K$3)/(1-$P$1))</f>
        <v>36.666666666666664</v>
      </c>
      <c r="V267" s="30">
        <f ca="1">IF(N267=0,0,Agents($K$4,$K$5,N267,$K$3)/(1-$P$1))</f>
        <v>35.555555555555557</v>
      </c>
      <c r="W267" s="30">
        <f ca="1">IF(O267=0,0,Agents($K$4,$K$5,O267,$K$3)/(1-$P$1))</f>
        <v>35.555555555555557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67.803182308816233</v>
      </c>
      <c r="L268" s="24">
        <f t="shared" ca="1" si="31"/>
        <v>65.086504193050004</v>
      </c>
      <c r="M268" s="24">
        <f t="shared" ca="1" si="31"/>
        <v>61.699886641396532</v>
      </c>
      <c r="N268" s="24">
        <f t="shared" ca="1" si="31"/>
        <v>59.420716214815407</v>
      </c>
      <c r="O268" s="24">
        <f t="shared" ca="1" si="31"/>
        <v>59.36215757387621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37.777777777777779</v>
      </c>
      <c r="T268" s="24">
        <f ca="1">IF(L268=0,0,Agents($K$4,$K$5,L268,$K$3)/(1-$P$1))</f>
        <v>35.555555555555557</v>
      </c>
      <c r="U268" s="24">
        <f ca="1">IF(M268=0,0,Agents($K$4,$K$5,M268,$K$3)/(1-$P$1))</f>
        <v>34.444444444444443</v>
      </c>
      <c r="V268" s="24">
        <f ca="1">IF(N268=0,0,Agents($K$4,$K$5,N268,$K$3)/(1-$P$1))</f>
        <v>33.333333333333336</v>
      </c>
      <c r="W268" s="24">
        <f ca="1">IF(O268=0,0,Agents($K$4,$K$5,O268,$K$3)/(1-$P$1))</f>
        <v>33.333333333333336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66.299134154592124</v>
      </c>
      <c r="L269" s="30">
        <f t="shared" ca="1" si="31"/>
        <v>62.967200456426959</v>
      </c>
      <c r="M269" s="30">
        <f t="shared" ca="1" si="31"/>
        <v>62.529734102123193</v>
      </c>
      <c r="N269" s="30">
        <f t="shared" ca="1" si="31"/>
        <v>57.780311921973563</v>
      </c>
      <c r="O269" s="30">
        <f t="shared" ca="1" si="31"/>
        <v>57.141437024801895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36.666666666666664</v>
      </c>
      <c r="T269" s="30">
        <f ca="1">IF(L269=0,0,Agents($K$4,$K$5,L269,$K$3)/(1-$P$1))</f>
        <v>35.555555555555557</v>
      </c>
      <c r="U269" s="30">
        <f ca="1">IF(M269=0,0,Agents($K$4,$K$5,M269,$K$3)/(1-$P$1))</f>
        <v>34.444444444444443</v>
      </c>
      <c r="V269" s="30">
        <f ca="1">IF(N269=0,0,Agents($K$4,$K$5,N269,$K$3)/(1-$P$1))</f>
        <v>32.222222222222221</v>
      </c>
      <c r="W269" s="30">
        <f ca="1">IF(O269=0,0,Agents($K$4,$K$5,O269,$K$3)/(1-$P$1))</f>
        <v>32.222222222222221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66.506589072416133</v>
      </c>
      <c r="L270" s="24">
        <f t="shared" ca="1" si="31"/>
        <v>62.952275782225385</v>
      </c>
      <c r="M270" s="24">
        <f t="shared" ca="1" si="31"/>
        <v>61.379594639010804</v>
      </c>
      <c r="N270" s="24">
        <f t="shared" ca="1" si="31"/>
        <v>59.318190946512793</v>
      </c>
      <c r="O270" s="24">
        <f t="shared" ca="1" si="31"/>
        <v>55.793689381225754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36.666666666666664</v>
      </c>
      <c r="T270" s="24">
        <f ca="1">IF(L270=0,0,Agents($K$4,$K$5,L270,$K$3)/(1-$P$1))</f>
        <v>35.555555555555557</v>
      </c>
      <c r="U270" s="24">
        <f ca="1">IF(M270=0,0,Agents($K$4,$K$5,M270,$K$3)/(1-$P$1))</f>
        <v>34.444444444444443</v>
      </c>
      <c r="V270" s="24">
        <f ca="1">IF(N270=0,0,Agents($K$4,$K$5,N270,$K$3)/(1-$P$1))</f>
        <v>33.333333333333336</v>
      </c>
      <c r="W270" s="24">
        <f ca="1">IF(O270=0,0,Agents($K$4,$K$5,O270,$K$3)/(1-$P$1))</f>
        <v>31.111111111111111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69.186215094309688</v>
      </c>
      <c r="L271" s="30">
        <f t="shared" ca="1" si="31"/>
        <v>65.056654844646857</v>
      </c>
      <c r="M271" s="30">
        <f t="shared" ca="1" si="31"/>
        <v>61.743562823540046</v>
      </c>
      <c r="N271" s="30">
        <f t="shared" ca="1" si="31"/>
        <v>60.196978960535198</v>
      </c>
      <c r="O271" s="30">
        <f t="shared" ca="1" si="31"/>
        <v>58.535130610772669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37.777777777777779</v>
      </c>
      <c r="T271" s="30">
        <f ca="1">IF(L271=0,0,Agents($K$4,$K$5,L271,$K$3)/(1-$P$1))</f>
        <v>35.555555555555557</v>
      </c>
      <c r="U271" s="30">
        <f ca="1">IF(M271=0,0,Agents($K$4,$K$5,M271,$K$3)/(1-$P$1))</f>
        <v>34.444444444444443</v>
      </c>
      <c r="V271" s="30">
        <f ca="1">IF(N271=0,0,Agents($K$4,$K$5,N271,$K$3)/(1-$P$1))</f>
        <v>33.333333333333336</v>
      </c>
      <c r="W271" s="30">
        <f ca="1">IF(O271=0,0,Agents($K$4,$K$5,O271,$K$3)/(1-$P$1))</f>
        <v>33.333333333333336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70.863142346720494</v>
      </c>
      <c r="L272" s="24">
        <f t="shared" ca="1" si="31"/>
        <v>68.25053512378301</v>
      </c>
      <c r="M272" s="24">
        <f t="shared" ca="1" si="31"/>
        <v>65.55794939740646</v>
      </c>
      <c r="N272" s="24">
        <f t="shared" ca="1" si="31"/>
        <v>62.393948995591231</v>
      </c>
      <c r="O272" s="24">
        <f t="shared" ca="1" si="31"/>
        <v>60.127923280453558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38.888888888888886</v>
      </c>
      <c r="T272" s="24">
        <f ca="1">IF(L272=0,0,Agents($K$4,$K$5,L272,$K$3)/(1-$P$1))</f>
        <v>37.777777777777779</v>
      </c>
      <c r="U272" s="24">
        <f ca="1">IF(M272=0,0,Agents($K$4,$K$5,M272,$K$3)/(1-$P$1))</f>
        <v>36.666666666666664</v>
      </c>
      <c r="V272" s="24">
        <f ca="1">IF(N272=0,0,Agents($K$4,$K$5,N272,$K$3)/(1-$P$1))</f>
        <v>34.444444444444443</v>
      </c>
      <c r="W272" s="24">
        <f ca="1">IF(O272=0,0,Agents($K$4,$K$5,O272,$K$3)/(1-$P$1))</f>
        <v>33.333333333333336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72.021432304571249</v>
      </c>
      <c r="L273" s="30">
        <f t="shared" ca="1" si="31"/>
        <v>68.340083168992436</v>
      </c>
      <c r="M273" s="30">
        <f t="shared" ca="1" si="31"/>
        <v>65.863682672411016</v>
      </c>
      <c r="N273" s="30">
        <f t="shared" ca="1" si="31"/>
        <v>64.092939156034561</v>
      </c>
      <c r="O273" s="30">
        <f t="shared" ca="1" si="31"/>
        <v>60.250445793505939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40</v>
      </c>
      <c r="T273" s="30">
        <f ca="1">IF(L273=0,0,Agents($K$4,$K$5,L273,$K$3)/(1-$P$1))</f>
        <v>37.777777777777779</v>
      </c>
      <c r="U273" s="30">
        <f ca="1">IF(M273=0,0,Agents($K$4,$K$5,M273,$K$3)/(1-$P$1))</f>
        <v>36.666666666666664</v>
      </c>
      <c r="V273" s="30">
        <f ca="1">IF(N273=0,0,Agents($K$4,$K$5,N273,$K$3)/(1-$P$1))</f>
        <v>35.555555555555557</v>
      </c>
      <c r="W273" s="30">
        <f ca="1">IF(O273=0,0,Agents($K$4,$K$5,O273,$K$3)/(1-$P$1))</f>
        <v>33.333333333333336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71.278052182368526</v>
      </c>
      <c r="L274" s="24">
        <f t="shared" ca="1" si="31"/>
        <v>69.563906453521227</v>
      </c>
      <c r="M274" s="24">
        <f t="shared" ca="1" si="31"/>
        <v>64.407809934294065</v>
      </c>
      <c r="N274" s="24">
        <f t="shared" ca="1" si="31"/>
        <v>64.634858431348377</v>
      </c>
      <c r="O274" s="24">
        <f t="shared" ca="1" si="31"/>
        <v>58.336031527062559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38.888888888888886</v>
      </c>
      <c r="T274" s="24">
        <f ca="1">IF(L274=0,0,Agents($K$4,$K$5,L274,$K$3)/(1-$P$1))</f>
        <v>37.777777777777779</v>
      </c>
      <c r="U274" s="24">
        <f ca="1">IF(M274=0,0,Agents($K$4,$K$5,M274,$K$3)/(1-$P$1))</f>
        <v>35.555555555555557</v>
      </c>
      <c r="V274" s="24">
        <f ca="1">IF(N274=0,0,Agents($K$4,$K$5,N274,$K$3)/(1-$P$1))</f>
        <v>35.555555555555557</v>
      </c>
      <c r="W274" s="24">
        <f ca="1">IF(O274=0,0,Agents($K$4,$K$5,O274,$K$3)/(1-$P$1))</f>
        <v>32.222222222222221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69.912307306693748</v>
      </c>
      <c r="L275" s="30">
        <f t="shared" ca="1" si="31"/>
        <v>65.981984645144252</v>
      </c>
      <c r="M275" s="30">
        <f t="shared" ca="1" si="31"/>
        <v>62.442381737836186</v>
      </c>
      <c r="N275" s="30">
        <f t="shared" ca="1" si="31"/>
        <v>59.083847476106811</v>
      </c>
      <c r="O275" s="30">
        <f t="shared" ca="1" si="31"/>
        <v>52.68468061252171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38.888888888888886</v>
      </c>
      <c r="T275" s="30">
        <f ca="1">IF(L275=0,0,Agents($K$4,$K$5,L275,$K$3)/(1-$P$1))</f>
        <v>36.666666666666664</v>
      </c>
      <c r="U275" s="30">
        <f ca="1">IF(M275=0,0,Agents($K$4,$K$5,M275,$K$3)/(1-$P$1))</f>
        <v>34.444444444444443</v>
      </c>
      <c r="V275" s="30">
        <f ca="1">IF(N275=0,0,Agents($K$4,$K$5,N275,$K$3)/(1-$P$1))</f>
        <v>33.333333333333336</v>
      </c>
      <c r="W275" s="30">
        <f ca="1">IF(O275=0,0,Agents($K$4,$K$5,O275,$K$3)/(1-$P$1))</f>
        <v>30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62.098172068655764</v>
      </c>
      <c r="L276" s="24">
        <f t="shared" ca="1" si="31"/>
        <v>57.027180124201806</v>
      </c>
      <c r="M276" s="24">
        <f t="shared" ca="1" si="31"/>
        <v>53.940084947233167</v>
      </c>
      <c r="N276" s="24">
        <f t="shared" ca="1" si="31"/>
        <v>52.873745510348442</v>
      </c>
      <c r="O276" s="24">
        <f t="shared" ca="1" si="31"/>
        <v>43.694591217303618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34.444444444444443</v>
      </c>
      <c r="T276" s="24">
        <f ca="1">IF(L276=0,0,Agents($K$4,$K$5,L276,$K$3)/(1-$P$1))</f>
        <v>32.222222222222221</v>
      </c>
      <c r="U276" s="24">
        <f ca="1">IF(M276=0,0,Agents($K$4,$K$5,M276,$K$3)/(1-$P$1))</f>
        <v>30</v>
      </c>
      <c r="V276" s="24">
        <f ca="1">IF(N276=0,0,Agents($K$4,$K$5,N276,$K$3)/(1-$P$1))</f>
        <v>30</v>
      </c>
      <c r="W276" s="24">
        <f ca="1">IF(O276=0,0,Agents($K$4,$K$5,O276,$K$3)/(1-$P$1))</f>
        <v>25.555555555555554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50.722727407972165</v>
      </c>
      <c r="L277" s="30">
        <f t="shared" ca="1" si="31"/>
        <v>45.669503056806469</v>
      </c>
      <c r="M277" s="30">
        <f t="shared" ca="1" si="31"/>
        <v>43.108391775643028</v>
      </c>
      <c r="N277" s="30">
        <f t="shared" ca="1" si="31"/>
        <v>40.058086972521593</v>
      </c>
      <c r="O277" s="30">
        <f t="shared" ca="1" si="31"/>
        <v>32.116213733854082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28.888888888888889</v>
      </c>
      <c r="T277" s="30">
        <f ca="1">IF(L277=0,0,Agents($K$4,$K$5,L277,$K$3)/(1-$P$1))</f>
        <v>26.666666666666664</v>
      </c>
      <c r="U277" s="30">
        <f ca="1">IF(M277=0,0,Agents($K$4,$K$5,M277,$K$3)/(1-$P$1))</f>
        <v>25.555555555555554</v>
      </c>
      <c r="V277" s="30">
        <f ca="1">IF(N277=0,0,Agents($K$4,$K$5,N277,$K$3)/(1-$P$1))</f>
        <v>23.333333333333332</v>
      </c>
      <c r="W277" s="30">
        <f ca="1">IF(O277=0,0,Agents($K$4,$K$5,O277,$K$3)/(1-$P$1))</f>
        <v>20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27.349473333132917</v>
      </c>
      <c r="L278" s="24">
        <f t="shared" ca="1" si="31"/>
        <v>24.760034500405862</v>
      </c>
      <c r="M278" s="24">
        <f t="shared" ca="1" si="31"/>
        <v>23.599697084875832</v>
      </c>
      <c r="N278" s="24">
        <f t="shared" ca="1" si="31"/>
        <v>22.584851960375978</v>
      </c>
      <c r="O278" s="24">
        <f t="shared" ca="1" si="31"/>
        <v>16.571169890333866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16.666666666666668</v>
      </c>
      <c r="T278" s="24">
        <f ca="1">IF(L278=0,0,Agents($K$4,$K$5,L278,$K$3)/(1-$P$1))</f>
        <v>15.555555555555555</v>
      </c>
      <c r="U278" s="24">
        <f ca="1">IF(M278=0,0,Agents($K$4,$K$5,M278,$K$3)/(1-$P$1))</f>
        <v>15.555555555555555</v>
      </c>
      <c r="V278" s="24">
        <f ca="1">IF(N278=0,0,Agents($K$4,$K$5,N278,$K$3)/(1-$P$1))</f>
        <v>14.444444444444445</v>
      </c>
      <c r="W278" s="24">
        <f ca="1">IF(O278=0,0,Agents($K$4,$K$5,O278,$K$3)/(1-$P$1))</f>
        <v>11.111111111111111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16.354362688460011</v>
      </c>
      <c r="L279" s="30">
        <f t="shared" ca="1" si="31"/>
        <v>14.402310604515765</v>
      </c>
      <c r="M279" s="30">
        <f t="shared" ca="1" si="31"/>
        <v>13.670645010918204</v>
      </c>
      <c r="N279" s="30">
        <f t="shared" ca="1" si="31"/>
        <v>12.742426203324969</v>
      </c>
      <c r="O279" s="30">
        <f t="shared" ca="1" si="31"/>
        <v>10.046846070294839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11.111111111111111</v>
      </c>
      <c r="T279" s="30">
        <f ca="1">IF(L279=0,0,Agents($K$4,$K$5,L279,$K$3)/(1-$P$1))</f>
        <v>10</v>
      </c>
      <c r="U279" s="30">
        <f ca="1">IF(M279=0,0,Agents($K$4,$K$5,M279,$K$3)/(1-$P$1))</f>
        <v>10</v>
      </c>
      <c r="V279" s="30">
        <f ca="1">IF(N279=0,0,Agents($K$4,$K$5,N279,$K$3)/(1-$P$1))</f>
        <v>8.8888888888888893</v>
      </c>
      <c r="W279" s="30">
        <f ca="1">IF(O279=0,0,Agents($K$4,$K$5,O279,$K$3)/(1-$P$1))</f>
        <v>7.7777777777777777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6.3619508132698561</v>
      </c>
      <c r="L280" s="24">
        <f t="shared" ca="1" si="31"/>
        <v>5.6713761965968823</v>
      </c>
      <c r="M280" s="24">
        <f t="shared" ca="1" si="31"/>
        <v>5.2120244024586979</v>
      </c>
      <c r="N280" s="24">
        <f t="shared" ca="1" si="31"/>
        <v>4.6282835405180345</v>
      </c>
      <c r="O280" s="24">
        <f t="shared" ca="1" si="31"/>
        <v>4.0891888731230512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5.5555555555555554</v>
      </c>
      <c r="T280" s="24">
        <f ca="1">IF(L280=0,0,Agents($K$4,$K$5,L280,$K$3)/(1-$P$1))</f>
        <v>5.5555555555555554</v>
      </c>
      <c r="U280" s="24">
        <f ca="1">IF(M280=0,0,Agents($K$4,$K$5,M280,$K$3)/(1-$P$1))</f>
        <v>4.4444444444444446</v>
      </c>
      <c r="V280" s="24">
        <f ca="1">IF(N280=0,0,Agents($K$4,$K$5,N280,$K$3)/(1-$P$1))</f>
        <v>4.4444444444444446</v>
      </c>
      <c r="W280" s="24">
        <f ca="1">IF(O280=0,0,Agents($K$4,$K$5,O280,$K$3)/(1-$P$1))</f>
        <v>4.4444444444444446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2.817929300442898</v>
      </c>
      <c r="L281" s="30">
        <f t="shared" ca="1" si="31"/>
        <v>2.5371946142670261</v>
      </c>
      <c r="M281" s="30">
        <f t="shared" ca="1" si="31"/>
        <v>2.140132925031923</v>
      </c>
      <c r="N281" s="30">
        <f t="shared" ca="1" si="31"/>
        <v>2.4020205716612586</v>
      </c>
      <c r="O281" s="30">
        <f t="shared" ca="1" si="31"/>
        <v>1.7612611251279062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3.333333333333333</v>
      </c>
      <c r="T281" s="30">
        <f ca="1">IF(L281=0,0,Agents($K$4,$K$5,L281,$K$3)/(1-$P$1))</f>
        <v>3.333333333333333</v>
      </c>
      <c r="U281" s="30">
        <f ca="1">IF(M281=0,0,Agents($K$4,$K$5,M281,$K$3)/(1-$P$1))</f>
        <v>3.333333333333333</v>
      </c>
      <c r="V281" s="30">
        <f ca="1">IF(N281=0,0,Agents($K$4,$K$5,N281,$K$3)/(1-$P$1))</f>
        <v>3.333333333333333</v>
      </c>
      <c r="W281" s="30">
        <f ca="1">IF(O281=0,0,Agents($K$4,$K$5,O281,$K$3)/(1-$P$1))</f>
        <v>2.2222222222222223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1.3311690560374427</v>
      </c>
      <c r="L282" s="24">
        <f t="shared" ca="1" si="31"/>
        <v>1.0745765425130933</v>
      </c>
      <c r="M282" s="24">
        <f t="shared" ca="1" si="31"/>
        <v>0.74249509643964673</v>
      </c>
      <c r="N282" s="24">
        <f t="shared" ca="1" si="31"/>
        <v>0.8202021464209176</v>
      </c>
      <c r="O282" s="24">
        <f t="shared" ca="1" si="31"/>
        <v>0.9342341620243676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2.2222222222222223</v>
      </c>
      <c r="T282" s="24">
        <f ca="1">IF(L282=0,0,Agents($K$4,$K$5,L282,$K$3)/(1-$P$1))</f>
        <v>2.2222222222222223</v>
      </c>
      <c r="U282" s="24">
        <f ca="1">IF(M282=0,0,Agents($K$4,$K$5,M282,$K$3)/(1-$P$1))</f>
        <v>2.2222222222222223</v>
      </c>
      <c r="V282" s="24">
        <f ca="1">IF(N282=0,0,Agents($K$4,$K$5,N282,$K$3)/(1-$P$1))</f>
        <v>2.2222222222222223</v>
      </c>
      <c r="W282" s="24">
        <f ca="1">IF(O282=0,0,Agents($K$4,$K$5,O282,$K$3)/(1-$P$1))</f>
        <v>2.2222222222222223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0.67422848292805537</v>
      </c>
      <c r="L283" s="30">
        <f t="shared" ca="1" si="31"/>
        <v>0.56713761965968823</v>
      </c>
      <c r="M283" s="30">
        <f t="shared" ca="1" si="31"/>
        <v>0.43676182143508641</v>
      </c>
      <c r="N283" s="30">
        <f t="shared" ca="1" si="31"/>
        <v>0.5712122091145676</v>
      </c>
      <c r="O283" s="30">
        <f t="shared" ca="1" si="31"/>
        <v>0.41351348155176926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2.2222222222222223</v>
      </c>
      <c r="T283" s="30">
        <f ca="1">IF(L283=0,0,Agents($K$4,$K$5,L283,$K$3)/(1-$P$1))</f>
        <v>2.2222222222222223</v>
      </c>
      <c r="U283" s="30">
        <f ca="1">IF(M283=0,0,Agents($K$4,$K$5,M283,$K$3)/(1-$P$1))</f>
        <v>1.1111111111111112</v>
      </c>
      <c r="V283" s="30">
        <f ca="1">IF(N283=0,0,Agents($K$4,$K$5,N283,$K$3)/(1-$P$1))</f>
        <v>2.2222222222222223</v>
      </c>
      <c r="W283" s="30">
        <f ca="1">IF(O283=0,0,Agents($K$4,$K$5,O283,$K$3)/(1-$P$1))</f>
        <v>1.1111111111111112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1199.6945018664719</v>
      </c>
      <c r="L286" s="27">
        <f t="shared" ca="1" si="33"/>
        <v>1169.0945042316409</v>
      </c>
      <c r="M286" s="27">
        <f t="shared" ca="1" si="33"/>
        <v>1111.3404546415773</v>
      </c>
      <c r="N286" s="27">
        <f t="shared" ca="1" si="33"/>
        <v>1062.8062241587047</v>
      </c>
      <c r="O286" s="27">
        <f t="shared" ca="1" si="33"/>
        <v>1025.2530739081515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42.222222222222221</v>
      </c>
      <c r="T286" s="26">
        <f t="shared" ca="1" si="34"/>
        <v>41.458333333333314</v>
      </c>
      <c r="U286" s="26">
        <f t="shared" ca="1" si="34"/>
        <v>39.583333333333336</v>
      </c>
      <c r="V286" s="26">
        <f t="shared" ca="1" si="34"/>
        <v>37.986111111111107</v>
      </c>
      <c r="W286" s="26">
        <f t="shared" ca="1" si="34"/>
        <v>36.7361111111111</v>
      </c>
      <c r="X286" s="26">
        <f t="shared" ca="1" si="34"/>
        <v>0</v>
      </c>
    </row>
    <row r="287" spans="1:24" x14ac:dyDescent="0.25">
      <c r="R287" s="32">
        <f ca="1">SUM(R286:X286)/5</f>
        <v>39.597222222222214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27.400712258147145</v>
      </c>
      <c r="L291" s="24">
        <f t="shared" ca="1" si="35"/>
        <v>31.40322018810717</v>
      </c>
      <c r="M291" s="24">
        <f t="shared" ca="1" si="35"/>
        <v>29.274845557618242</v>
      </c>
      <c r="N291" s="24">
        <f t="shared" ca="1" si="35"/>
        <v>28.732949391447598</v>
      </c>
      <c r="O291" s="24">
        <f t="shared" ca="1" si="35"/>
        <v>27.333687036779349</v>
      </c>
      <c r="P291" s="24">
        <f t="shared" ca="1" si="35"/>
        <v>0</v>
      </c>
      <c r="R291" s="24">
        <f ca="1">IF(J291=0,0,Agents($L$4,$L$5,J291,$L$3)/(1-$P$1-3%))</f>
        <v>0</v>
      </c>
      <c r="S291" s="24">
        <f ca="1">IF(K291=0,0,Agents($L$4,$L$5,K291,$L$3)/(1-$P$1-3%))</f>
        <v>18.390804597701148</v>
      </c>
      <c r="T291" s="24">
        <f ca="1">IF(L291=0,0,Agents($L$4,$L$5,L291,$L$3)/(1-$P$1-3%))</f>
        <v>20.689655172413794</v>
      </c>
      <c r="U291" s="24">
        <f ca="1">IF(M291=0,0,Agents($L$4,$L$5,M291,$L$3)/(1-$P$1-3%))</f>
        <v>19.540229885057471</v>
      </c>
      <c r="V291" s="24">
        <f ca="1">IF(N291=0,0,Agents($L$4,$L$5,N291,$L$3)/(1-$P$1-3%))</f>
        <v>18.390804597701148</v>
      </c>
      <c r="W291" s="24">
        <f ca="1">IF(O291=0,0,Agents($L$4,$L$5,O291,$L$3)/(1-$P$1-3%))</f>
        <v>18.390804597701148</v>
      </c>
      <c r="X291" s="24">
        <f ca="1">IF(P291=0,0,Agents($L$4,$L$5,P291,$L$3)/(1-$P$1-3%))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53.353839717750674</v>
      </c>
      <c r="L292" s="30">
        <f t="shared" ca="1" si="35"/>
        <v>58.70027741813324</v>
      </c>
      <c r="M292" s="30">
        <f t="shared" ca="1" si="35"/>
        <v>56.216062736461438</v>
      </c>
      <c r="N292" s="30">
        <f t="shared" ca="1" si="35"/>
        <v>51.106105716373563</v>
      </c>
      <c r="O292" s="30">
        <f t="shared" ca="1" si="35"/>
        <v>52.230792052183595</v>
      </c>
      <c r="P292" s="30">
        <f t="shared" ca="1" si="35"/>
        <v>0</v>
      </c>
      <c r="R292" s="30">
        <f ca="1">IF(J292=0,0,Agents($L$4,$L$5,J292,$L$3)/(1-$P$1-3%))</f>
        <v>0</v>
      </c>
      <c r="S292" s="30">
        <f ca="1">IF(K292=0,0,Agents($L$4,$L$5,K292,$L$3)/(1-$P$1-3%))</f>
        <v>32.183908045977013</v>
      </c>
      <c r="T292" s="30">
        <f ca="1">IF(L292=0,0,Agents($L$4,$L$5,L292,$L$3)/(1-$P$1-3%))</f>
        <v>34.482758620689658</v>
      </c>
      <c r="U292" s="30">
        <f ca="1">IF(M292=0,0,Agents($L$4,$L$5,M292,$L$3)/(1-$P$1-3%))</f>
        <v>33.333333333333336</v>
      </c>
      <c r="V292" s="30">
        <f ca="1">IF(N292=0,0,Agents($L$4,$L$5,N292,$L$3)/(1-$P$1-3%))</f>
        <v>31.03448275862069</v>
      </c>
      <c r="W292" s="30">
        <f ca="1">IF(O292=0,0,Agents($L$4,$L$5,O292,$L$3)/(1-$P$1-3%))</f>
        <v>31.03448275862069</v>
      </c>
      <c r="X292" s="30">
        <f ca="1">IF(P292=0,0,Agents($L$4,$L$5,P292,$L$3)/(1-$P$1-3%))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65.885788116571177</v>
      </c>
      <c r="L293" s="24">
        <f t="shared" ca="1" si="35"/>
        <v>72.69693724046185</v>
      </c>
      <c r="M293" s="24">
        <f t="shared" ca="1" si="35"/>
        <v>70.374569243507025</v>
      </c>
      <c r="N293" s="24">
        <f t="shared" ca="1" si="35"/>
        <v>64.263694126725483</v>
      </c>
      <c r="O293" s="24">
        <f t="shared" ca="1" si="35"/>
        <v>68.096055439483138</v>
      </c>
      <c r="P293" s="24">
        <f t="shared" ca="1" si="35"/>
        <v>0</v>
      </c>
      <c r="R293" s="24">
        <f ca="1">IF(J293=0,0,Agents($L$4,$L$5,J293,$L$3)/(1-$P$1-3%))</f>
        <v>0</v>
      </c>
      <c r="S293" s="24">
        <f ca="1">IF(K293=0,0,Agents($L$4,$L$5,K293,$L$3)/(1-$P$1-3%))</f>
        <v>39.080459770114942</v>
      </c>
      <c r="T293" s="24">
        <f ca="1">IF(L293=0,0,Agents($L$4,$L$5,L293,$L$3)/(1-$P$1-3%))</f>
        <v>42.52873563218391</v>
      </c>
      <c r="U293" s="24">
        <f ca="1">IF(M293=0,0,Agents($L$4,$L$5,M293,$L$3)/(1-$P$1-3%))</f>
        <v>41.379310344827587</v>
      </c>
      <c r="V293" s="24">
        <f ca="1">IF(N293=0,0,Agents($L$4,$L$5,N293,$L$3)/(1-$P$1-3%))</f>
        <v>37.931034482758619</v>
      </c>
      <c r="W293" s="24">
        <f ca="1">IF(O293=0,0,Agents($L$4,$L$5,O293,$L$3)/(1-$P$1-3%))</f>
        <v>40.229885057471265</v>
      </c>
      <c r="X293" s="24">
        <f ca="1">IF(P293=0,0,Agents($L$4,$L$5,P293,$L$3)/(1-$P$1-3%))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80.030759576625996</v>
      </c>
      <c r="L294" s="30">
        <f t="shared" ca="1" si="35"/>
        <v>81.587672688828746</v>
      </c>
      <c r="M294" s="30">
        <f t="shared" ca="1" si="35"/>
        <v>75.564280115708243</v>
      </c>
      <c r="N294" s="30">
        <f t="shared" ca="1" si="35"/>
        <v>74.250146049362755</v>
      </c>
      <c r="O294" s="30">
        <f t="shared" ca="1" si="35"/>
        <v>78.428628823359517</v>
      </c>
      <c r="P294" s="30">
        <f t="shared" ca="1" si="35"/>
        <v>0</v>
      </c>
      <c r="R294" s="30">
        <f ca="1">IF(J294=0,0,Agents($L$4,$L$5,J294,$L$3)/(1-$P$1-3%))</f>
        <v>0</v>
      </c>
      <c r="S294" s="30">
        <f ca="1">IF(K294=0,0,Agents($L$4,$L$5,K294,$L$3)/(1-$P$1-3%))</f>
        <v>45.977011494252871</v>
      </c>
      <c r="T294" s="30">
        <f ca="1">IF(L294=0,0,Agents($L$4,$L$5,L294,$L$3)/(1-$P$1-3%))</f>
        <v>47.126436781609193</v>
      </c>
      <c r="U294" s="30">
        <f ca="1">IF(M294=0,0,Agents($L$4,$L$5,M294,$L$3)/(1-$P$1-3%))</f>
        <v>43.678160919540232</v>
      </c>
      <c r="V294" s="30">
        <f ca="1">IF(N294=0,0,Agents($L$4,$L$5,N294,$L$3)/(1-$P$1-3%))</f>
        <v>42.52873563218391</v>
      </c>
      <c r="W294" s="30">
        <f ca="1">IF(O294=0,0,Agents($L$4,$L$5,O294,$L$3)/(1-$P$1-3%))</f>
        <v>44.827586206896555</v>
      </c>
      <c r="X294" s="30">
        <f ca="1">IF(P294=0,0,Agents($L$4,$L$5,P294,$L$3)/(1-$P$1-3%))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80.547754147534434</v>
      </c>
      <c r="L295" s="24">
        <f t="shared" ca="1" si="35"/>
        <v>85.515306822645442</v>
      </c>
      <c r="M295" s="24">
        <f t="shared" ca="1" si="35"/>
        <v>78.960231860940581</v>
      </c>
      <c r="N295" s="24">
        <f t="shared" ca="1" si="35"/>
        <v>75.826954247673896</v>
      </c>
      <c r="O295" s="24">
        <f t="shared" ca="1" si="35"/>
        <v>80.4072067053784</v>
      </c>
      <c r="P295" s="24">
        <f t="shared" ca="1" si="35"/>
        <v>0</v>
      </c>
      <c r="R295" s="24">
        <f ca="1">IF(J295=0,0,Agents($L$4,$L$5,J295,$L$3)/(1-$P$1-3%))</f>
        <v>0</v>
      </c>
      <c r="S295" s="24">
        <f ca="1">IF(K295=0,0,Agents($L$4,$L$5,K295,$L$3)/(1-$P$1-3%))</f>
        <v>45.977011494252871</v>
      </c>
      <c r="T295" s="24">
        <f ca="1">IF(L295=0,0,Agents($L$4,$L$5,L295,$L$3)/(1-$P$1-3%))</f>
        <v>49.425287356321839</v>
      </c>
      <c r="U295" s="24">
        <f ca="1">IF(M295=0,0,Agents($L$4,$L$5,M295,$L$3)/(1-$P$1-3%))</f>
        <v>45.977011494252871</v>
      </c>
      <c r="V295" s="24">
        <f ca="1">IF(N295=0,0,Agents($L$4,$L$5,N295,$L$3)/(1-$P$1-3%))</f>
        <v>43.678160919540232</v>
      </c>
      <c r="W295" s="24">
        <f ca="1">IF(O295=0,0,Agents($L$4,$L$5,O295,$L$3)/(1-$P$1-3%))</f>
        <v>45.977011494252871</v>
      </c>
      <c r="X295" s="24">
        <f ca="1">IF(P295=0,0,Agents($L$4,$L$5,P295,$L$3)/(1-$P$1-3%))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86.937807043962721</v>
      </c>
      <c r="L296" s="30">
        <f t="shared" ca="1" si="35"/>
        <v>86.104451942717958</v>
      </c>
      <c r="M296" s="30">
        <f t="shared" ca="1" si="35"/>
        <v>81.798899217211712</v>
      </c>
      <c r="N296" s="30">
        <f t="shared" ca="1" si="35"/>
        <v>76.808079348845283</v>
      </c>
      <c r="O296" s="30">
        <f t="shared" ca="1" si="35"/>
        <v>79.67440008240844</v>
      </c>
      <c r="P296" s="30">
        <f t="shared" ca="1" si="35"/>
        <v>0</v>
      </c>
      <c r="R296" s="30">
        <f ca="1">IF(J296=0,0,Agents($L$4,$L$5,J296,$L$3)/(1-$P$1-3%))</f>
        <v>0</v>
      </c>
      <c r="S296" s="30">
        <f ca="1">IF(K296=0,0,Agents($L$4,$L$5,K296,$L$3)/(1-$P$1-3%))</f>
        <v>49.425287356321839</v>
      </c>
      <c r="T296" s="30">
        <f ca="1">IF(L296=0,0,Agents($L$4,$L$5,L296,$L$3)/(1-$P$1-3%))</f>
        <v>49.425287356321839</v>
      </c>
      <c r="U296" s="30">
        <f ca="1">IF(M296=0,0,Agents($L$4,$L$5,M296,$L$3)/(1-$P$1-3%))</f>
        <v>47.126436781609193</v>
      </c>
      <c r="V296" s="30">
        <f ca="1">IF(N296=0,0,Agents($L$4,$L$5,N296,$L$3)/(1-$P$1-3%))</f>
        <v>44.827586206896555</v>
      </c>
      <c r="W296" s="30">
        <f ca="1">IF(O296=0,0,Agents($L$4,$L$5,O296,$L$3)/(1-$P$1-3%))</f>
        <v>45.977011494252871</v>
      </c>
      <c r="X296" s="30">
        <f ca="1">IF(P296=0,0,Agents($L$4,$L$5,P296,$L$3)/(1-$P$1-3%))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91.115123176902898</v>
      </c>
      <c r="L297" s="24">
        <f t="shared" ca="1" si="35"/>
        <v>86.675744180364021</v>
      </c>
      <c r="M297" s="24">
        <f t="shared" ca="1" si="35"/>
        <v>82.687071212118624</v>
      </c>
      <c r="N297" s="24">
        <f t="shared" ca="1" si="35"/>
        <v>78.3323272738794</v>
      </c>
      <c r="O297" s="24">
        <f t="shared" ca="1" si="35"/>
        <v>78.520229651230764</v>
      </c>
      <c r="P297" s="24">
        <f t="shared" ca="1" si="35"/>
        <v>0</v>
      </c>
      <c r="R297" s="24">
        <f ca="1">IF(J297=0,0,Agents($L$4,$L$5,J297,$L$3)/(1-$P$1-3%))</f>
        <v>0</v>
      </c>
      <c r="S297" s="24">
        <f ca="1">IF(K297=0,0,Agents($L$4,$L$5,K297,$L$3)/(1-$P$1-3%))</f>
        <v>51.724137931034484</v>
      </c>
      <c r="T297" s="24">
        <f ca="1">IF(L297=0,0,Agents($L$4,$L$5,L297,$L$3)/(1-$P$1-3%))</f>
        <v>49.425287356321839</v>
      </c>
      <c r="U297" s="24">
        <f ca="1">IF(M297=0,0,Agents($L$4,$L$5,M297,$L$3)/(1-$P$1-3%))</f>
        <v>47.126436781609193</v>
      </c>
      <c r="V297" s="24">
        <f ca="1">IF(N297=0,0,Agents($L$4,$L$5,N297,$L$3)/(1-$P$1-3%))</f>
        <v>44.827586206896555</v>
      </c>
      <c r="W297" s="24">
        <f ca="1">IF(O297=0,0,Agents($L$4,$L$5,O297,$L$3)/(1-$P$1-3%))</f>
        <v>44.827586206896555</v>
      </c>
      <c r="X297" s="24">
        <f ca="1">IF(P297=0,0,Agents($L$4,$L$5,P297,$L$3)/(1-$P$1-3%))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86.338093341708941</v>
      </c>
      <c r="L298" s="30">
        <f t="shared" ca="1" si="35"/>
        <v>82.301787985886321</v>
      </c>
      <c r="M298" s="30">
        <f t="shared" ca="1" si="35"/>
        <v>78.629344254994862</v>
      </c>
      <c r="N298" s="30">
        <f t="shared" ca="1" si="35"/>
        <v>75.756873883304522</v>
      </c>
      <c r="O298" s="30">
        <f t="shared" ca="1" si="35"/>
        <v>77.512620544647064</v>
      </c>
      <c r="P298" s="30">
        <f t="shared" ca="1" si="35"/>
        <v>0</v>
      </c>
      <c r="R298" s="30">
        <f ca="1">IF(J298=0,0,Agents($L$4,$L$5,J298,$L$3)/(1-$P$1-3%))</f>
        <v>0</v>
      </c>
      <c r="S298" s="30">
        <f ca="1">IF(K298=0,0,Agents($L$4,$L$5,K298,$L$3)/(1-$P$1-3%))</f>
        <v>49.425287356321839</v>
      </c>
      <c r="T298" s="30">
        <f ca="1">IF(L298=0,0,Agents($L$4,$L$5,L298,$L$3)/(1-$P$1-3%))</f>
        <v>47.126436781609193</v>
      </c>
      <c r="U298" s="30">
        <f ca="1">IF(M298=0,0,Agents($L$4,$L$5,M298,$L$3)/(1-$P$1-3%))</f>
        <v>44.827586206896555</v>
      </c>
      <c r="V298" s="30">
        <f ca="1">IF(N298=0,0,Agents($L$4,$L$5,N298,$L$3)/(1-$P$1-3%))</f>
        <v>43.678160919540232</v>
      </c>
      <c r="W298" s="30">
        <f ca="1">IF(O298=0,0,Agents($L$4,$L$5,O298,$L$3)/(1-$P$1-3%))</f>
        <v>44.827586206896555</v>
      </c>
      <c r="X298" s="30">
        <f ca="1">IF(P298=0,0,Agents($L$4,$L$5,P298,$L$3)/(1-$P$1-3%))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81.10610828411555</v>
      </c>
      <c r="L299" s="24">
        <f t="shared" ca="1" si="35"/>
        <v>77.85642026170288</v>
      </c>
      <c r="M299" s="24">
        <f t="shared" ca="1" si="35"/>
        <v>73.805351263049431</v>
      </c>
      <c r="N299" s="24">
        <f t="shared" ca="1" si="35"/>
        <v>71.079009561648107</v>
      </c>
      <c r="O299" s="24">
        <f t="shared" ca="1" si="35"/>
        <v>71.008961765788712</v>
      </c>
      <c r="P299" s="24">
        <f t="shared" ca="1" si="35"/>
        <v>0</v>
      </c>
      <c r="R299" s="24">
        <f ca="1">IF(J299=0,0,Agents($L$4,$L$5,J299,$L$3)/(1-$P$1-3%))</f>
        <v>0</v>
      </c>
      <c r="S299" s="24">
        <f ca="1">IF(K299=0,0,Agents($L$4,$L$5,K299,$L$3)/(1-$P$1-3%))</f>
        <v>47.126436781609193</v>
      </c>
      <c r="T299" s="24">
        <f ca="1">IF(L299=0,0,Agents($L$4,$L$5,L299,$L$3)/(1-$P$1-3%))</f>
        <v>44.827586206896555</v>
      </c>
      <c r="U299" s="24">
        <f ca="1">IF(M299=0,0,Agents($L$4,$L$5,M299,$L$3)/(1-$P$1-3%))</f>
        <v>42.52873563218391</v>
      </c>
      <c r="V299" s="24">
        <f ca="1">IF(N299=0,0,Agents($L$4,$L$5,N299,$L$3)/(1-$P$1-3%))</f>
        <v>41.379310344827587</v>
      </c>
      <c r="W299" s="24">
        <f ca="1">IF(O299=0,0,Agents($L$4,$L$5,O299,$L$3)/(1-$P$1-3%))</f>
        <v>41.379310344827587</v>
      </c>
      <c r="X299" s="24">
        <f ca="1">IF(P299=0,0,Agents($L$4,$L$5,P299,$L$3)/(1-$P$1-3%))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79.306967177354196</v>
      </c>
      <c r="L300" s="30">
        <f t="shared" ca="1" si="35"/>
        <v>75.321310957148455</v>
      </c>
      <c r="M300" s="30">
        <f t="shared" ca="1" si="35"/>
        <v>74.798014080886588</v>
      </c>
      <c r="N300" s="30">
        <f t="shared" ca="1" si="35"/>
        <v>69.116759359305348</v>
      </c>
      <c r="O300" s="30">
        <f t="shared" ca="1" si="35"/>
        <v>68.352537757522626</v>
      </c>
      <c r="P300" s="30">
        <f t="shared" ca="1" si="35"/>
        <v>0</v>
      </c>
      <c r="R300" s="30">
        <f ca="1">IF(J300=0,0,Agents($L$4,$L$5,J300,$L$3)/(1-$P$1-3%))</f>
        <v>0</v>
      </c>
      <c r="S300" s="30">
        <f ca="1">IF(K300=0,0,Agents($L$4,$L$5,K300,$L$3)/(1-$P$1-3%))</f>
        <v>45.977011494252871</v>
      </c>
      <c r="T300" s="30">
        <f ca="1">IF(L300=0,0,Agents($L$4,$L$5,L300,$L$3)/(1-$P$1-3%))</f>
        <v>43.678160919540232</v>
      </c>
      <c r="U300" s="30">
        <f ca="1">IF(M300=0,0,Agents($L$4,$L$5,M300,$L$3)/(1-$P$1-3%))</f>
        <v>43.678160919540232</v>
      </c>
      <c r="V300" s="30">
        <f ca="1">IF(N300=0,0,Agents($L$4,$L$5,N300,$L$3)/(1-$P$1-3%))</f>
        <v>40.229885057471265</v>
      </c>
      <c r="W300" s="30">
        <f ca="1">IF(O300=0,0,Agents($L$4,$L$5,O300,$L$3)/(1-$P$1-3%))</f>
        <v>40.229885057471265</v>
      </c>
      <c r="X300" s="30">
        <f ca="1">IF(P300=0,0,Agents($L$4,$L$5,P300,$L$3)/(1-$P$1-3%))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79.555124571390252</v>
      </c>
      <c r="L301" s="24">
        <f t="shared" ca="1" si="35"/>
        <v>75.303458074722016</v>
      </c>
      <c r="M301" s="24">
        <f t="shared" ca="1" si="35"/>
        <v>73.422218245638618</v>
      </c>
      <c r="N301" s="24">
        <f t="shared" ca="1" si="35"/>
        <v>70.956368924001694</v>
      </c>
      <c r="O301" s="24">
        <f t="shared" ca="1" si="35"/>
        <v>66.740363186988731</v>
      </c>
      <c r="P301" s="24">
        <f t="shared" ca="1" si="35"/>
        <v>0</v>
      </c>
      <c r="R301" s="24">
        <f ca="1">IF(J301=0,0,Agents($L$4,$L$5,J301,$L$3)/(1-$P$1-3%))</f>
        <v>0</v>
      </c>
      <c r="S301" s="24">
        <f ca="1">IF(K301=0,0,Agents($L$4,$L$5,K301,$L$3)/(1-$P$1-3%))</f>
        <v>45.977011494252871</v>
      </c>
      <c r="T301" s="24">
        <f ca="1">IF(L301=0,0,Agents($L$4,$L$5,L301,$L$3)/(1-$P$1-3%))</f>
        <v>43.678160919540232</v>
      </c>
      <c r="U301" s="24">
        <f ca="1">IF(M301=0,0,Agents($L$4,$L$5,M301,$L$3)/(1-$P$1-3%))</f>
        <v>42.52873563218391</v>
      </c>
      <c r="V301" s="24">
        <f ca="1">IF(N301=0,0,Agents($L$4,$L$5,N301,$L$3)/(1-$P$1-3%))</f>
        <v>41.379310344827587</v>
      </c>
      <c r="W301" s="24">
        <f ca="1">IF(O301=0,0,Agents($L$4,$L$5,O301,$L$3)/(1-$P$1-3%))</f>
        <v>39.080459770114942</v>
      </c>
      <c r="X301" s="24">
        <f ca="1">IF(P301=0,0,Agents($L$4,$L$5,P301,$L$3)/(1-$P$1-3%))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82.760490911022544</v>
      </c>
      <c r="L302" s="30">
        <f t="shared" ca="1" si="35"/>
        <v>77.820714496850002</v>
      </c>
      <c r="M302" s="30">
        <f t="shared" ca="1" si="35"/>
        <v>73.857596674514554</v>
      </c>
      <c r="N302" s="30">
        <f t="shared" ca="1" si="35"/>
        <v>72.007574389542455</v>
      </c>
      <c r="O302" s="30">
        <f t="shared" ca="1" si="35"/>
        <v>70.019672824779278</v>
      </c>
      <c r="P302" s="30">
        <f t="shared" ca="1" si="35"/>
        <v>0</v>
      </c>
      <c r="R302" s="30">
        <f ca="1">IF(J302=0,0,Agents($L$4,$L$5,J302,$L$3)/(1-$P$1-3%))</f>
        <v>0</v>
      </c>
      <c r="S302" s="30">
        <f ca="1">IF(K302=0,0,Agents($L$4,$L$5,K302,$L$3)/(1-$P$1-3%))</f>
        <v>47.126436781609193</v>
      </c>
      <c r="T302" s="30">
        <f ca="1">IF(L302=0,0,Agents($L$4,$L$5,L302,$L$3)/(1-$P$1-3%))</f>
        <v>44.827586206896555</v>
      </c>
      <c r="U302" s="30">
        <f ca="1">IF(M302=0,0,Agents($L$4,$L$5,M302,$L$3)/(1-$P$1-3%))</f>
        <v>42.52873563218391</v>
      </c>
      <c r="V302" s="30">
        <f ca="1">IF(N302=0,0,Agents($L$4,$L$5,N302,$L$3)/(1-$P$1-3%))</f>
        <v>41.379310344827587</v>
      </c>
      <c r="W302" s="30">
        <f ca="1">IF(O302=0,0,Agents($L$4,$L$5,O302,$L$3)/(1-$P$1-3%))</f>
        <v>41.379310344827587</v>
      </c>
      <c r="X302" s="30">
        <f ca="1">IF(P302=0,0,Agents($L$4,$L$5,P302,$L$3)/(1-$P$1-3%))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84.76642984614729</v>
      </c>
      <c r="L303" s="24">
        <f t="shared" ca="1" si="35"/>
        <v>81.641231336108063</v>
      </c>
      <c r="M303" s="24">
        <f t="shared" ca="1" si="35"/>
        <v>78.420362609134415</v>
      </c>
      <c r="N303" s="24">
        <f t="shared" ca="1" si="35"/>
        <v>74.635588053394358</v>
      </c>
      <c r="O303" s="24">
        <f t="shared" ca="1" si="35"/>
        <v>71.924970044501165</v>
      </c>
      <c r="P303" s="24">
        <f t="shared" ca="1" si="35"/>
        <v>0</v>
      </c>
      <c r="R303" s="24">
        <f ca="1">IF(J303=0,0,Agents($L$4,$L$5,J303,$L$3)/(1-$P$1-3%))</f>
        <v>0</v>
      </c>
      <c r="S303" s="24">
        <f ca="1">IF(K303=0,0,Agents($L$4,$L$5,K303,$L$3)/(1-$P$1-3%))</f>
        <v>48.275862068965516</v>
      </c>
      <c r="T303" s="24">
        <f ca="1">IF(L303=0,0,Agents($L$4,$L$5,L303,$L$3)/(1-$P$1-3%))</f>
        <v>47.126436781609193</v>
      </c>
      <c r="U303" s="24">
        <f ca="1">IF(M303=0,0,Agents($L$4,$L$5,M303,$L$3)/(1-$P$1-3%))</f>
        <v>44.827586206896555</v>
      </c>
      <c r="V303" s="24">
        <f ca="1">IF(N303=0,0,Agents($L$4,$L$5,N303,$L$3)/(1-$P$1-3%))</f>
        <v>43.678160919540232</v>
      </c>
      <c r="W303" s="24">
        <f ca="1">IF(O303=0,0,Agents($L$4,$L$5,O303,$L$3)/(1-$P$1-3%))</f>
        <v>41.379310344827587</v>
      </c>
      <c r="X303" s="24">
        <f ca="1">IF(P303=0,0,Agents($L$4,$L$5,P303,$L$3)/(1-$P$1-3%))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86.151975296181888</v>
      </c>
      <c r="L304" s="30">
        <f t="shared" ca="1" si="35"/>
        <v>81.748348630666698</v>
      </c>
      <c r="M304" s="30">
        <f t="shared" ca="1" si="35"/>
        <v>78.786080489390201</v>
      </c>
      <c r="N304" s="30">
        <f t="shared" ca="1" si="35"/>
        <v>76.667918620106505</v>
      </c>
      <c r="O304" s="30">
        <f t="shared" ca="1" si="35"/>
        <v>72.071531369095155</v>
      </c>
      <c r="P304" s="30">
        <f t="shared" ca="1" si="35"/>
        <v>0</v>
      </c>
      <c r="R304" s="30">
        <f ca="1">IF(J304=0,0,Agents($L$4,$L$5,J304,$L$3)/(1-$P$1-3%))</f>
        <v>0</v>
      </c>
      <c r="S304" s="30">
        <f ca="1">IF(K304=0,0,Agents($L$4,$L$5,K304,$L$3)/(1-$P$1-3%))</f>
        <v>49.425287356321839</v>
      </c>
      <c r="T304" s="30">
        <f ca="1">IF(L304=0,0,Agents($L$4,$L$5,L304,$L$3)/(1-$P$1-3%))</f>
        <v>47.126436781609193</v>
      </c>
      <c r="U304" s="30">
        <f ca="1">IF(M304=0,0,Agents($L$4,$L$5,M304,$L$3)/(1-$P$1-3%))</f>
        <v>44.827586206896555</v>
      </c>
      <c r="V304" s="30">
        <f ca="1">IF(N304=0,0,Agents($L$4,$L$5,N304,$L$3)/(1-$P$1-3%))</f>
        <v>44.827586206896555</v>
      </c>
      <c r="W304" s="30">
        <f ca="1">IF(O304=0,0,Agents($L$4,$L$5,O304,$L$3)/(1-$P$1-3%))</f>
        <v>41.379310344827587</v>
      </c>
      <c r="X304" s="30">
        <f ca="1">IF(P304=0,0,Agents($L$4,$L$5,P304,$L$3)/(1-$P$1-3%))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85.262744634219388</v>
      </c>
      <c r="L305" s="24">
        <f t="shared" ca="1" si="35"/>
        <v>83.212284989634753</v>
      </c>
      <c r="M305" s="24">
        <f t="shared" ca="1" si="35"/>
        <v>77.044566773886444</v>
      </c>
      <c r="N305" s="24">
        <f t="shared" ca="1" si="35"/>
        <v>77.316161990523327</v>
      </c>
      <c r="O305" s="24">
        <f t="shared" ca="1" si="35"/>
        <v>69.781510672314042</v>
      </c>
      <c r="P305" s="24">
        <f t="shared" ca="1" si="35"/>
        <v>0</v>
      </c>
      <c r="R305" s="24">
        <f ca="1">IF(J305=0,0,Agents($L$4,$L$5,J305,$L$3)/(1-$P$1-3%))</f>
        <v>0</v>
      </c>
      <c r="S305" s="24">
        <f ca="1">IF(K305=0,0,Agents($L$4,$L$5,K305,$L$3)/(1-$P$1-3%))</f>
        <v>48.275862068965516</v>
      </c>
      <c r="T305" s="24">
        <f ca="1">IF(L305=0,0,Agents($L$4,$L$5,L305,$L$3)/(1-$P$1-3%))</f>
        <v>47.126436781609193</v>
      </c>
      <c r="U305" s="24">
        <f ca="1">IF(M305=0,0,Agents($L$4,$L$5,M305,$L$3)/(1-$P$1-3%))</f>
        <v>44.827586206896555</v>
      </c>
      <c r="V305" s="24">
        <f ca="1">IF(N305=0,0,Agents($L$4,$L$5,N305,$L$3)/(1-$P$1-3%))</f>
        <v>44.827586206896555</v>
      </c>
      <c r="W305" s="24">
        <f ca="1">IF(O305=0,0,Agents($L$4,$L$5,O305,$L$3)/(1-$P$1-3%))</f>
        <v>40.229885057471265</v>
      </c>
      <c r="X305" s="24">
        <f ca="1">IF(P305=0,0,Agents($L$4,$L$5,P305,$L$3)/(1-$P$1-3%))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83.629041790148719</v>
      </c>
      <c r="L306" s="30">
        <f t="shared" ca="1" si="35"/>
        <v>78.927593207289249</v>
      </c>
      <c r="M306" s="30">
        <f t="shared" ca="1" si="35"/>
        <v>74.693523257956357</v>
      </c>
      <c r="N306" s="30">
        <f t="shared" ca="1" si="35"/>
        <v>70.676047466524153</v>
      </c>
      <c r="O306" s="30">
        <f t="shared" ca="1" si="35"/>
        <v>63.021369575416195</v>
      </c>
      <c r="P306" s="30">
        <f t="shared" ca="1" si="35"/>
        <v>0</v>
      </c>
      <c r="R306" s="30">
        <f ca="1">IF(J306=0,0,Agents($L$4,$L$5,J306,$L$3)/(1-$P$1-3%))</f>
        <v>0</v>
      </c>
      <c r="S306" s="30">
        <f ca="1">IF(K306=0,0,Agents($L$4,$L$5,K306,$L$3)/(1-$P$1-3%))</f>
        <v>48.275862068965516</v>
      </c>
      <c r="T306" s="30">
        <f ca="1">IF(L306=0,0,Agents($L$4,$L$5,L306,$L$3)/(1-$P$1-3%))</f>
        <v>45.977011494252871</v>
      </c>
      <c r="U306" s="30">
        <f ca="1">IF(M306=0,0,Agents($L$4,$L$5,M306,$L$3)/(1-$P$1-3%))</f>
        <v>43.678160919540232</v>
      </c>
      <c r="V306" s="30">
        <f ca="1">IF(N306=0,0,Agents($L$4,$L$5,N306,$L$3)/(1-$P$1-3%))</f>
        <v>41.379310344827587</v>
      </c>
      <c r="W306" s="30">
        <f ca="1">IF(O306=0,0,Agents($L$4,$L$5,O306,$L$3)/(1-$P$1-3%))</f>
        <v>36.781609195402297</v>
      </c>
      <c r="X306" s="30">
        <f ca="1">IF(P306=0,0,Agents($L$4,$L$5,P306,$L$3)/(1-$P$1-3%))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74.281779948124182</v>
      </c>
      <c r="L307" s="24">
        <f t="shared" ca="1" si="35"/>
        <v>68.215863751425516</v>
      </c>
      <c r="M307" s="24">
        <f t="shared" ca="1" si="35"/>
        <v>64.523083159414398</v>
      </c>
      <c r="N307" s="24">
        <f t="shared" ca="1" si="35"/>
        <v>63.247528843369409</v>
      </c>
      <c r="O307" s="24">
        <f t="shared" ca="1" si="35"/>
        <v>52.2674323833321</v>
      </c>
      <c r="P307" s="24">
        <f t="shared" ca="1" si="35"/>
        <v>0</v>
      </c>
      <c r="R307" s="24">
        <f ca="1">IF(J307=0,0,Agents($L$4,$L$5,J307,$L$3)/(1-$P$1-3%))</f>
        <v>0</v>
      </c>
      <c r="S307" s="24">
        <f ca="1">IF(K307=0,0,Agents($L$4,$L$5,K307,$L$3)/(1-$P$1-3%))</f>
        <v>42.52873563218391</v>
      </c>
      <c r="T307" s="24">
        <f ca="1">IF(L307=0,0,Agents($L$4,$L$5,L307,$L$3)/(1-$P$1-3%))</f>
        <v>40.229885057471265</v>
      </c>
      <c r="U307" s="24">
        <f ca="1">IF(M307=0,0,Agents($L$4,$L$5,M307,$L$3)/(1-$P$1-3%))</f>
        <v>37.931034482758619</v>
      </c>
      <c r="V307" s="24">
        <f ca="1">IF(N307=0,0,Agents($L$4,$L$5,N307,$L$3)/(1-$P$1-3%))</f>
        <v>36.781609195402297</v>
      </c>
      <c r="W307" s="24">
        <f ca="1">IF(O307=0,0,Agents($L$4,$L$5,O307,$L$3)/(1-$P$1-3%))</f>
        <v>31.03448275862069</v>
      </c>
      <c r="X307" s="24">
        <f ca="1">IF(P307=0,0,Agents($L$4,$L$5,P307,$L$3)/(1-$P$1-3%))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60.674482841814132</v>
      </c>
      <c r="L308" s="30">
        <f t="shared" ca="1" si="35"/>
        <v>54.629820224905018</v>
      </c>
      <c r="M308" s="30">
        <f t="shared" ca="1" si="35"/>
        <v>51.566221116066401</v>
      </c>
      <c r="N308" s="30">
        <f t="shared" ca="1" si="35"/>
        <v>47.917449137566564</v>
      </c>
      <c r="O308" s="30">
        <f t="shared" ca="1" si="35"/>
        <v>38.417387209199937</v>
      </c>
      <c r="P308" s="30">
        <f t="shared" ca="1" si="35"/>
        <v>0</v>
      </c>
      <c r="R308" s="30">
        <f ca="1">IF(J308=0,0,Agents($L$4,$L$5,J308,$L$3)/(1-$P$1-3%))</f>
        <v>0</v>
      </c>
      <c r="S308" s="30">
        <f ca="1">IF(K308=0,0,Agents($L$4,$L$5,K308,$L$3)/(1-$P$1-3%))</f>
        <v>35.632183908045974</v>
      </c>
      <c r="T308" s="30">
        <f ca="1">IF(L308=0,0,Agents($L$4,$L$5,L308,$L$3)/(1-$P$1-3%))</f>
        <v>32.183908045977013</v>
      </c>
      <c r="U308" s="30">
        <f ca="1">IF(M308=0,0,Agents($L$4,$L$5,M308,$L$3)/(1-$P$1-3%))</f>
        <v>31.03448275862069</v>
      </c>
      <c r="V308" s="30">
        <f ca="1">IF(N308=0,0,Agents($L$4,$L$5,N308,$L$3)/(1-$P$1-3%))</f>
        <v>28.735632183908045</v>
      </c>
      <c r="W308" s="30">
        <f ca="1">IF(O308=0,0,Agents($L$4,$L$5,O308,$L$3)/(1-$P$1-3%))</f>
        <v>24.137931034482758</v>
      </c>
      <c r="X308" s="30">
        <f ca="1">IF(P308=0,0,Agents($L$4,$L$5,P308,$L$3)/(1-$P$1-3%))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32.715416447085879</v>
      </c>
      <c r="L309" s="24">
        <f t="shared" ca="1" si="35"/>
        <v>29.617931945463216</v>
      </c>
      <c r="M309" s="24">
        <f t="shared" ca="1" si="35"/>
        <v>28.229937328315984</v>
      </c>
      <c r="N309" s="24">
        <f t="shared" ca="1" si="35"/>
        <v>27.015980464397678</v>
      </c>
      <c r="O309" s="24">
        <f t="shared" ca="1" si="35"/>
        <v>19.822419151337304</v>
      </c>
      <c r="P309" s="24">
        <f t="shared" ca="1" si="35"/>
        <v>0</v>
      </c>
      <c r="R309" s="24">
        <f ca="1">IF(J309=0,0,Agents($L$4,$L$5,J309,$L$3)/(1-$P$1-3%))</f>
        <v>0</v>
      </c>
      <c r="S309" s="24">
        <f ca="1">IF(K309=0,0,Agents($L$4,$L$5,K309,$L$3)/(1-$P$1-3%))</f>
        <v>20.689655172413794</v>
      </c>
      <c r="T309" s="24">
        <f ca="1">IF(L309=0,0,Agents($L$4,$L$5,L309,$L$3)/(1-$P$1-3%))</f>
        <v>19.540229885057471</v>
      </c>
      <c r="U309" s="24">
        <f ca="1">IF(M309=0,0,Agents($L$4,$L$5,M309,$L$3)/(1-$P$1-3%))</f>
        <v>18.390804597701148</v>
      </c>
      <c r="V309" s="24">
        <f ca="1">IF(N309=0,0,Agents($L$4,$L$5,N309,$L$3)/(1-$P$1-3%))</f>
        <v>18.390804597701148</v>
      </c>
      <c r="W309" s="24">
        <f ca="1">IF(O309=0,0,Agents($L$4,$L$5,O309,$L$3)/(1-$P$1-3%))</f>
        <v>13.793103448275863</v>
      </c>
      <c r="X309" s="24">
        <f ca="1">IF(P309=0,0,Agents($L$4,$L$5,P309,$L$3)/(1-$P$1-3%))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19.563074563175245</v>
      </c>
      <c r="L310" s="30">
        <f t="shared" ca="1" si="35"/>
        <v>17.228031541514166</v>
      </c>
      <c r="M310" s="30">
        <f t="shared" ca="1" si="35"/>
        <v>16.352813788580328</v>
      </c>
      <c r="N310" s="30">
        <f t="shared" ca="1" si="35"/>
        <v>15.242479250341102</v>
      </c>
      <c r="O310" s="30">
        <f t="shared" ca="1" si="35"/>
        <v>12.018028616707277</v>
      </c>
      <c r="P310" s="30">
        <f t="shared" ca="1" si="35"/>
        <v>0</v>
      </c>
      <c r="R310" s="30">
        <f ca="1">IF(J310=0,0,Agents($L$4,$L$5,J310,$L$3)/(1-$P$1-3%))</f>
        <v>0</v>
      </c>
      <c r="S310" s="30">
        <f ca="1">IF(K310=0,0,Agents($L$4,$L$5,K310,$L$3)/(1-$P$1-3%))</f>
        <v>13.793103448275863</v>
      </c>
      <c r="T310" s="30">
        <f ca="1">IF(L310=0,0,Agents($L$4,$L$5,L310,$L$3)/(1-$P$1-3%))</f>
        <v>12.64367816091954</v>
      </c>
      <c r="U310" s="30">
        <f ca="1">IF(M310=0,0,Agents($L$4,$L$5,M310,$L$3)/(1-$P$1-3%))</f>
        <v>11.494252873563218</v>
      </c>
      <c r="V310" s="30">
        <f ca="1">IF(N310=0,0,Agents($L$4,$L$5,N310,$L$3)/(1-$P$1-3%))</f>
        <v>11.494252873563218</v>
      </c>
      <c r="W310" s="30">
        <f ca="1">IF(O310=0,0,Agents($L$4,$L$5,O310,$L$3)/(1-$P$1-3%))</f>
        <v>9.1954022988505741</v>
      </c>
      <c r="X310" s="30">
        <f ca="1">IF(P310=0,0,Agents($L$4,$L$5,P310,$L$3)/(1-$P$1-3%))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7.6101600837721888</v>
      </c>
      <c r="L311" s="24">
        <f t="shared" ca="1" si="35"/>
        <v>6.7840953220470288</v>
      </c>
      <c r="M311" s="24">
        <f t="shared" ca="1" si="35"/>
        <v>6.2346191015034691</v>
      </c>
      <c r="N311" s="24">
        <f t="shared" ca="1" si="35"/>
        <v>5.5363487851813655</v>
      </c>
      <c r="O311" s="24">
        <f t="shared" ca="1" si="35"/>
        <v>4.8914842083244547</v>
      </c>
      <c r="P311" s="24">
        <f t="shared" ca="1" si="35"/>
        <v>0</v>
      </c>
      <c r="R311" s="24">
        <f ca="1">IF(J311=0,0,Agents($L$4,$L$5,J311,$L$3)/(1-$P$1-3%))</f>
        <v>0</v>
      </c>
      <c r="S311" s="24">
        <f ca="1">IF(K311=0,0,Agents($L$4,$L$5,K311,$L$3)/(1-$P$1-3%))</f>
        <v>6.8965517241379315</v>
      </c>
      <c r="T311" s="24">
        <f ca="1">IF(L311=0,0,Agents($L$4,$L$5,L311,$L$3)/(1-$P$1-3%))</f>
        <v>5.7471264367816088</v>
      </c>
      <c r="U311" s="24">
        <f ca="1">IF(M311=0,0,Agents($L$4,$L$5,M311,$L$3)/(1-$P$1-3%))</f>
        <v>5.7471264367816088</v>
      </c>
      <c r="V311" s="24">
        <f ca="1">IF(N311=0,0,Agents($L$4,$L$5,N311,$L$3)/(1-$P$1-3%))</f>
        <v>5.7471264367816088</v>
      </c>
      <c r="W311" s="24">
        <f ca="1">IF(O311=0,0,Agents($L$4,$L$5,O311,$L$3)/(1-$P$1-3%))</f>
        <v>4.5977011494252871</v>
      </c>
      <c r="X311" s="24">
        <f ca="1">IF(P311=0,0,Agents($L$4,$L$5,P311,$L$3)/(1-$P$1-3%))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3.3708046023230072</v>
      </c>
      <c r="L312" s="30">
        <f t="shared" ca="1" si="35"/>
        <v>3.0349900124947236</v>
      </c>
      <c r="M312" s="30">
        <f t="shared" ca="1" si="35"/>
        <v>2.5600251617905303</v>
      </c>
      <c r="N312" s="30">
        <f t="shared" ca="1" si="35"/>
        <v>2.8732949391447593</v>
      </c>
      <c r="O312" s="30">
        <f t="shared" ca="1" si="35"/>
        <v>2.1068190410386229</v>
      </c>
      <c r="P312" s="30">
        <f t="shared" ca="1" si="35"/>
        <v>0</v>
      </c>
      <c r="R312" s="30">
        <f ca="1">IF(J312=0,0,Agents($L$4,$L$5,J312,$L$3)/(1-$P$1-3%))</f>
        <v>0</v>
      </c>
      <c r="S312" s="30">
        <f ca="1">IF(K312=0,0,Agents($L$4,$L$5,K312,$L$3)/(1-$P$1-3%))</f>
        <v>3.4482758620689657</v>
      </c>
      <c r="T312" s="30">
        <f ca="1">IF(L312=0,0,Agents($L$4,$L$5,L312,$L$3)/(1-$P$1-3%))</f>
        <v>3.4482758620689657</v>
      </c>
      <c r="U312" s="30">
        <f ca="1">IF(M312=0,0,Agents($L$4,$L$5,M312,$L$3)/(1-$P$1-3%))</f>
        <v>3.4482758620689657</v>
      </c>
      <c r="V312" s="30">
        <f ca="1">IF(N312=0,0,Agents($L$4,$L$5,N312,$L$3)/(1-$P$1-3%))</f>
        <v>3.4482758620689657</v>
      </c>
      <c r="W312" s="30">
        <f ca="1">IF(O312=0,0,Agents($L$4,$L$5,O312,$L$3)/(1-$P$1-3%))</f>
        <v>3.4482758620689657</v>
      </c>
      <c r="X312" s="30">
        <f ca="1">IF(P312=0,0,Agents($L$4,$L$5,P312,$L$3)/(1-$P$1-3%))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1.5923432783979852</v>
      </c>
      <c r="L313" s="24">
        <f t="shared" ca="1" si="35"/>
        <v>1.2854075347036475</v>
      </c>
      <c r="M313" s="24">
        <f t="shared" ca="1" si="35"/>
        <v>0.88817199490691867</v>
      </c>
      <c r="N313" s="24">
        <f t="shared" ca="1" si="35"/>
        <v>0.9811251011713813</v>
      </c>
      <c r="O313" s="24">
        <f t="shared" ca="1" si="35"/>
        <v>1.1175301000291826</v>
      </c>
      <c r="P313" s="24">
        <f t="shared" ca="1" si="35"/>
        <v>0</v>
      </c>
      <c r="R313" s="24">
        <f ca="1">IF(J313=0,0,Agents($L$4,$L$5,J313,$L$3)/(1-$P$1-3%))</f>
        <v>0</v>
      </c>
      <c r="S313" s="24">
        <f ca="1">IF(K313=0,0,Agents($L$4,$L$5,K313,$L$3)/(1-$P$1-3%))</f>
        <v>2.2988505747126435</v>
      </c>
      <c r="T313" s="24">
        <f ca="1">IF(L313=0,0,Agents($L$4,$L$5,L313,$L$3)/(1-$P$1-3%))</f>
        <v>2.2988505747126435</v>
      </c>
      <c r="U313" s="24">
        <f ca="1">IF(M313=0,0,Agents($L$4,$L$5,M313,$L$3)/(1-$P$1-3%))</f>
        <v>2.2988505747126435</v>
      </c>
      <c r="V313" s="24">
        <f ca="1">IF(N313=0,0,Agents($L$4,$L$5,N313,$L$3)/(1-$P$1-3%))</f>
        <v>2.2988505747126435</v>
      </c>
      <c r="W313" s="24">
        <f ca="1">IF(O313=0,0,Agents($L$4,$L$5,O313,$L$3)/(1-$P$1-3%))</f>
        <v>2.2988505747126435</v>
      </c>
      <c r="X313" s="24">
        <f ca="1">IF(P313=0,0,Agents($L$4,$L$5,P313,$L$3)/(1-$P$1-3%))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0.8065115306171613</v>
      </c>
      <c r="L314" s="30">
        <f t="shared" ca="1" si="35"/>
        <v>0.6784095322047029</v>
      </c>
      <c r="M314" s="30">
        <f t="shared" ca="1" si="35"/>
        <v>0.52245411465112868</v>
      </c>
      <c r="N314" s="30">
        <f t="shared" ca="1" si="35"/>
        <v>0.68328355260149776</v>
      </c>
      <c r="O314" s="30">
        <f t="shared" ca="1" si="35"/>
        <v>0.49464447050472016</v>
      </c>
      <c r="P314" s="30">
        <f t="shared" ca="1" si="35"/>
        <v>0</v>
      </c>
      <c r="R314" s="30">
        <f ca="1">IF(J314=0,0,Agents($L$4,$L$5,J314,$L$3)/(1-$P$1-3%))</f>
        <v>0</v>
      </c>
      <c r="S314" s="30">
        <f ca="1">IF(K314=0,0,Agents($L$4,$L$5,K314,$L$3)/(1-$P$1-3%))</f>
        <v>2.2988505747126435</v>
      </c>
      <c r="T314" s="30">
        <f ca="1">IF(L314=0,0,Agents($L$4,$L$5,L314,$L$3)/(1-$P$1-3%))</f>
        <v>2.2988505747126435</v>
      </c>
      <c r="U314" s="30">
        <f ca="1">IF(M314=0,0,Agents($L$4,$L$5,M314,$L$3)/(1-$P$1-3%))</f>
        <v>2.2988505747126435</v>
      </c>
      <c r="V314" s="30">
        <f ca="1">IF(N314=0,0,Agents($L$4,$L$5,N314,$L$3)/(1-$P$1-3%))</f>
        <v>2.2988505747126435</v>
      </c>
      <c r="W314" s="30">
        <f ca="1">IF(O314=0,0,Agents($L$4,$L$5,O314,$L$3)/(1-$P$1-3%))</f>
        <v>2.2988505747126435</v>
      </c>
      <c r="X314" s="30">
        <f ca="1">IF(P314=0,0,Agents($L$4,$L$5,P314,$L$3)/(1-$P$1-3%))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1435.0735299276387</v>
      </c>
      <c r="L317" s="27">
        <f t="shared" ca="1" si="36"/>
        <v>1398.4698391102893</v>
      </c>
      <c r="M317" s="27">
        <f t="shared" ca="1" si="36"/>
        <v>1329.3844947297969</v>
      </c>
      <c r="N317" s="27">
        <f t="shared" ca="1" si="36"/>
        <v>1271.327890025002</v>
      </c>
      <c r="O317" s="27">
        <f t="shared" ca="1" si="36"/>
        <v>1226.4068440369438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52.514367816091948</v>
      </c>
      <c r="T317" s="26">
        <f t="shared" ca="1" si="37"/>
        <v>51.4367816091954</v>
      </c>
      <c r="U317" s="26">
        <f t="shared" ca="1" si="37"/>
        <v>49.066091954022987</v>
      </c>
      <c r="V317" s="26">
        <f t="shared" ca="1" si="37"/>
        <v>47.198275862068968</v>
      </c>
      <c r="W317" s="26">
        <f t="shared" ca="1" si="37"/>
        <v>45.545977011494259</v>
      </c>
      <c r="X317" s="26">
        <f t="shared" ca="1" si="37"/>
        <v>0</v>
      </c>
    </row>
    <row r="318" spans="1:24" x14ac:dyDescent="0.25">
      <c r="R318" s="32">
        <f ca="1">SUM(R317:X317)/5</f>
        <v>49.152298850574709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21.160757471464322</v>
      </c>
      <c r="L322" s="24">
        <f t="shared" ca="1" si="38"/>
        <v>24.251775645939471</v>
      </c>
      <c r="M322" s="24">
        <f t="shared" ca="1" si="38"/>
        <v>22.608095038666118</v>
      </c>
      <c r="N322" s="24">
        <f t="shared" ca="1" si="38"/>
        <v>22.189604700202604</v>
      </c>
      <c r="O322" s="24">
        <f t="shared" ca="1" si="38"/>
        <v>21.108995880726351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14.444444444444445</v>
      </c>
      <c r="T322" s="24">
        <f ca="1">IF(L322=0,0,Agents($M$4,$M$5,L322,$M$3)/(1-$P$1))</f>
        <v>15.555555555555555</v>
      </c>
      <c r="U322" s="24">
        <f ca="1">IF(M322=0,0,Agents($M$4,$M$5,M322,$M$3)/(1-$P$1))</f>
        <v>14.444444444444445</v>
      </c>
      <c r="V322" s="24">
        <f ca="1">IF(N322=0,0,Agents($M$4,$M$5,N322,$M$3)/(1-$P$1))</f>
        <v>14.444444444444445</v>
      </c>
      <c r="W322" s="24">
        <f ca="1">IF(O322=0,0,Agents($M$4,$M$5,O322,$M$3)/(1-$P$1))</f>
        <v>14.444444444444445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41.203588133115439</v>
      </c>
      <c r="L323" s="30">
        <f t="shared" ca="1" si="38"/>
        <v>45.332483413217155</v>
      </c>
      <c r="M323" s="30">
        <f t="shared" ca="1" si="38"/>
        <v>43.413998087337433</v>
      </c>
      <c r="N323" s="30">
        <f t="shared" ca="1" si="38"/>
        <v>39.467729823470123</v>
      </c>
      <c r="O323" s="30">
        <f t="shared" ca="1" si="38"/>
        <v>40.336291726508591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24.444444444444443</v>
      </c>
      <c r="T323" s="30">
        <f ca="1">IF(L323=0,0,Agents($M$4,$M$5,L323,$M$3)/(1-$P$1))</f>
        <v>26.666666666666664</v>
      </c>
      <c r="U323" s="30">
        <f ca="1">IF(M323=0,0,Agents($M$4,$M$5,M323,$M$3)/(1-$P$1))</f>
        <v>25.555555555555554</v>
      </c>
      <c r="V323" s="30">
        <f ca="1">IF(N323=0,0,Agents($M$4,$M$5,N323,$M$3)/(1-$P$1))</f>
        <v>23.333333333333332</v>
      </c>
      <c r="W323" s="30">
        <f ca="1">IF(O323=0,0,Agents($M$4,$M$5,O323,$M$3)/(1-$P$1))</f>
        <v>24.444444444444443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50.881640229498366</v>
      </c>
      <c r="L324" s="24">
        <f t="shared" ca="1" si="38"/>
        <v>56.141688703959929</v>
      </c>
      <c r="M324" s="24">
        <f t="shared" ca="1" si="38"/>
        <v>54.348192772902905</v>
      </c>
      <c r="N324" s="24">
        <f t="shared" ca="1" si="38"/>
        <v>49.628945146550706</v>
      </c>
      <c r="O324" s="24">
        <f t="shared" ca="1" si="38"/>
        <v>52.588564134490511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30</v>
      </c>
      <c r="T324" s="24">
        <f ca="1">IF(L324=0,0,Agents($M$4,$M$5,L324,$M$3)/(1-$P$1))</f>
        <v>32.222222222222221</v>
      </c>
      <c r="U324" s="24">
        <f ca="1">IF(M324=0,0,Agents($M$4,$M$5,M324,$M$3)/(1-$P$1))</f>
        <v>31.111111111111111</v>
      </c>
      <c r="V324" s="24">
        <f ca="1">IF(N324=0,0,Agents($M$4,$M$5,N324,$M$3)/(1-$P$1))</f>
        <v>28.888888888888889</v>
      </c>
      <c r="W324" s="24">
        <f ca="1">IF(O324=0,0,Agents($M$4,$M$5,O324,$M$3)/(1-$P$1))</f>
        <v>31.111111111111111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61.805382199673154</v>
      </c>
      <c r="L325" s="30">
        <f t="shared" ca="1" si="38"/>
        <v>63.007740023845017</v>
      </c>
      <c r="M325" s="30">
        <f t="shared" ca="1" si="38"/>
        <v>58.356052571548055</v>
      </c>
      <c r="N325" s="30">
        <f t="shared" ca="1" si="38"/>
        <v>57.341185804547955</v>
      </c>
      <c r="O325" s="30">
        <f t="shared" ca="1" si="38"/>
        <v>60.568104132298593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35.555555555555557</v>
      </c>
      <c r="T325" s="30">
        <f ca="1">IF(L325=0,0,Agents($M$4,$M$5,L325,$M$3)/(1-$P$1))</f>
        <v>35.555555555555557</v>
      </c>
      <c r="U325" s="30">
        <f ca="1">IF(M325=0,0,Agents($M$4,$M$5,M325,$M$3)/(1-$P$1))</f>
        <v>33.333333333333336</v>
      </c>
      <c r="V325" s="30">
        <f ca="1">IF(N325=0,0,Agents($M$4,$M$5,N325,$M$3)/(1-$P$1))</f>
        <v>33.333333333333336</v>
      </c>
      <c r="W325" s="30">
        <f ca="1">IF(O325=0,0,Agents($M$4,$M$5,O325,$M$3)/(1-$P$1))</f>
        <v>34.444444444444443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62.204641774606444</v>
      </c>
      <c r="L326" s="24">
        <f t="shared" ca="1" si="38"/>
        <v>66.040935386043245</v>
      </c>
      <c r="M326" s="24">
        <f t="shared" ca="1" si="38"/>
        <v>60.978645392809149</v>
      </c>
      <c r="N326" s="24">
        <f t="shared" ca="1" si="38"/>
        <v>58.558908013705413</v>
      </c>
      <c r="O326" s="24">
        <f t="shared" ca="1" si="38"/>
        <v>62.096101153155459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35.555555555555557</v>
      </c>
      <c r="T326" s="24">
        <f ca="1">IF(L326=0,0,Agents($M$4,$M$5,L326,$M$3)/(1-$P$1))</f>
        <v>37.777777777777779</v>
      </c>
      <c r="U326" s="24">
        <f ca="1">IF(M326=0,0,Agents($M$4,$M$5,M326,$M$3)/(1-$P$1))</f>
        <v>34.444444444444443</v>
      </c>
      <c r="V326" s="24">
        <f ca="1">IF(N326=0,0,Agents($M$4,$M$5,N326,$M$3)/(1-$P$1))</f>
        <v>33.333333333333336</v>
      </c>
      <c r="W326" s="24">
        <f ca="1">IF(O326=0,0,Agents($M$4,$M$5,O326,$M$3)/(1-$P$1))</f>
        <v>35.555555555555557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67.1394901207819</v>
      </c>
      <c r="L327" s="30">
        <f t="shared" ca="1" si="38"/>
        <v>66.49591469037297</v>
      </c>
      <c r="M327" s="30">
        <f t="shared" ca="1" si="38"/>
        <v>63.170864007504314</v>
      </c>
      <c r="N327" s="30">
        <f t="shared" ca="1" si="38"/>
        <v>59.316601832736723</v>
      </c>
      <c r="O327" s="30">
        <f t="shared" ca="1" si="38"/>
        <v>61.53017633061588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37.777777777777779</v>
      </c>
      <c r="T327" s="30">
        <f ca="1">IF(L327=0,0,Agents($M$4,$M$5,L327,$M$3)/(1-$P$1))</f>
        <v>37.777777777777779</v>
      </c>
      <c r="U327" s="30">
        <f ca="1">IF(M327=0,0,Agents($M$4,$M$5,M327,$M$3)/(1-$P$1))</f>
        <v>35.555555555555557</v>
      </c>
      <c r="V327" s="30">
        <f ca="1">IF(N327=0,0,Agents($M$4,$M$5,N327,$M$3)/(1-$P$1))</f>
        <v>34.444444444444443</v>
      </c>
      <c r="W327" s="30">
        <f ca="1">IF(O327=0,0,Agents($M$4,$M$5,O327,$M$3)/(1-$P$1))</f>
        <v>35.555555555555557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70.36550748624289</v>
      </c>
      <c r="L328" s="24">
        <f t="shared" ca="1" si="38"/>
        <v>66.937106743056361</v>
      </c>
      <c r="M328" s="24">
        <f t="shared" ca="1" si="38"/>
        <v>63.856772899218754</v>
      </c>
      <c r="N328" s="24">
        <f t="shared" ca="1" si="38"/>
        <v>60.493733301588932</v>
      </c>
      <c r="O328" s="24">
        <f t="shared" ca="1" si="38"/>
        <v>60.638844735116045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40</v>
      </c>
      <c r="T328" s="24">
        <f ca="1">IF(L328=0,0,Agents($M$4,$M$5,L328,$M$3)/(1-$P$1))</f>
        <v>37.777777777777779</v>
      </c>
      <c r="U328" s="24">
        <f ca="1">IF(M328=0,0,Agents($M$4,$M$5,M328,$M$3)/(1-$P$1))</f>
        <v>36.666666666666664</v>
      </c>
      <c r="V328" s="24">
        <f ca="1">IF(N328=0,0,Agents($M$4,$M$5,N328,$M$3)/(1-$P$1))</f>
        <v>34.444444444444443</v>
      </c>
      <c r="W328" s="24">
        <f ca="1">IF(O328=0,0,Agents($M$4,$M$5,O328,$M$3)/(1-$P$1))</f>
        <v>34.444444444444443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66.67634901385928</v>
      </c>
      <c r="L329" s="30">
        <f t="shared" ca="1" si="38"/>
        <v>63.559230089699234</v>
      </c>
      <c r="M329" s="30">
        <f t="shared" ca="1" si="38"/>
        <v>60.723110707660631</v>
      </c>
      <c r="N329" s="30">
        <f t="shared" ca="1" si="38"/>
        <v>58.504787026631746</v>
      </c>
      <c r="O329" s="30">
        <f t="shared" ca="1" si="38"/>
        <v>59.860698104124118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37.777777777777779</v>
      </c>
      <c r="T329" s="30">
        <f ca="1">IF(L329=0,0,Agents($M$4,$M$5,L329,$M$3)/(1-$P$1))</f>
        <v>36.666666666666664</v>
      </c>
      <c r="U329" s="30">
        <f ca="1">IF(M329=0,0,Agents($M$4,$M$5,M329,$M$3)/(1-$P$1))</f>
        <v>34.444444444444443</v>
      </c>
      <c r="V329" s="30">
        <f ca="1">IF(N329=0,0,Agents($M$4,$M$5,N329,$M$3)/(1-$P$1))</f>
        <v>33.333333333333336</v>
      </c>
      <c r="W329" s="30">
        <f ca="1">IF(O329=0,0,Agents($M$4,$M$5,O329,$M$3)/(1-$P$1))</f>
        <v>34.444444444444443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62.635842115534402</v>
      </c>
      <c r="L330" s="24">
        <f t="shared" ca="1" si="38"/>
        <v>60.126204429756697</v>
      </c>
      <c r="M330" s="24">
        <f t="shared" ca="1" si="38"/>
        <v>56.997683982074363</v>
      </c>
      <c r="N330" s="24">
        <f t="shared" ca="1" si="38"/>
        <v>54.892211139464614</v>
      </c>
      <c r="O330" s="24">
        <f t="shared" ca="1" si="38"/>
        <v>54.838115304085342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35.555555555555557</v>
      </c>
      <c r="T330" s="24">
        <f ca="1">IF(L330=0,0,Agents($M$4,$M$5,L330,$M$3)/(1-$P$1))</f>
        <v>34.444444444444443</v>
      </c>
      <c r="U330" s="24">
        <f ca="1">IF(M330=0,0,Agents($M$4,$M$5,M330,$M$3)/(1-$P$1))</f>
        <v>33.333333333333336</v>
      </c>
      <c r="V330" s="24">
        <f ca="1">IF(N330=0,0,Agents($M$4,$M$5,N330,$M$3)/(1-$P$1))</f>
        <v>32.222222222222221</v>
      </c>
      <c r="W330" s="24">
        <f ca="1">IF(O330=0,0,Agents($M$4,$M$5,O330,$M$3)/(1-$P$1))</f>
        <v>32.222222222222221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61.246418794766555</v>
      </c>
      <c r="L331" s="30">
        <f t="shared" ca="1" si="38"/>
        <v>58.168414695974199</v>
      </c>
      <c r="M331" s="30">
        <f t="shared" ca="1" si="38"/>
        <v>57.764288037519911</v>
      </c>
      <c r="N331" s="30">
        <f t="shared" ca="1" si="38"/>
        <v>53.376823501401994</v>
      </c>
      <c r="O331" s="30">
        <f t="shared" ca="1" si="38"/>
        <v>52.786637822379362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35.555555555555557</v>
      </c>
      <c r="T331" s="30">
        <f ca="1">IF(L331=0,0,Agents($M$4,$M$5,L331,$M$3)/(1-$P$1))</f>
        <v>33.333333333333336</v>
      </c>
      <c r="U331" s="30">
        <f ca="1">IF(M331=0,0,Agents($M$4,$M$5,M331,$M$3)/(1-$P$1))</f>
        <v>33.333333333333336</v>
      </c>
      <c r="V331" s="30">
        <f ca="1">IF(N331=0,0,Agents($M$4,$M$5,N331,$M$3)/(1-$P$1))</f>
        <v>31.111111111111111</v>
      </c>
      <c r="W331" s="30">
        <f ca="1">IF(O331=0,0,Agents($M$4,$M$5,O331,$M$3)/(1-$P$1))</f>
        <v>31.111111111111111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61.438063390734534</v>
      </c>
      <c r="L332" s="24">
        <f t="shared" ca="1" si="38"/>
        <v>58.154627444327843</v>
      </c>
      <c r="M332" s="24">
        <f t="shared" ca="1" si="38"/>
        <v>56.701801715060292</v>
      </c>
      <c r="N332" s="24">
        <f t="shared" ca="1" si="38"/>
        <v>54.797499412085706</v>
      </c>
      <c r="O332" s="24">
        <f t="shared" ca="1" si="38"/>
        <v>51.541603212792289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35.555555555555557</v>
      </c>
      <c r="T332" s="24">
        <f ca="1">IF(L332=0,0,Agents($M$4,$M$5,L332,$M$3)/(1-$P$1))</f>
        <v>33.333333333333336</v>
      </c>
      <c r="U332" s="24">
        <f ca="1">IF(M332=0,0,Agents($M$4,$M$5,M332,$M$3)/(1-$P$1))</f>
        <v>32.222222222222221</v>
      </c>
      <c r="V332" s="24">
        <f ca="1">IF(N332=0,0,Agents($M$4,$M$5,N332,$M$3)/(1-$P$1))</f>
        <v>32.222222222222221</v>
      </c>
      <c r="W332" s="24">
        <f ca="1">IF(O332=0,0,Agents($M$4,$M$5,O332,$M$3)/(1-$P$1))</f>
        <v>30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63.913472755320925</v>
      </c>
      <c r="L333" s="30">
        <f t="shared" ca="1" si="38"/>
        <v>60.098629926463985</v>
      </c>
      <c r="M333" s="30">
        <f t="shared" ca="1" si="38"/>
        <v>57.038031563939924</v>
      </c>
      <c r="N333" s="30">
        <f t="shared" ca="1" si="38"/>
        <v>55.609314218190676</v>
      </c>
      <c r="O333" s="30">
        <f t="shared" ca="1" si="38"/>
        <v>54.074116793656913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36.666666666666664</v>
      </c>
      <c r="T333" s="30">
        <f ca="1">IF(L333=0,0,Agents($M$4,$M$5,L333,$M$3)/(1-$P$1))</f>
        <v>34.444444444444443</v>
      </c>
      <c r="U333" s="30">
        <f ca="1">IF(M333=0,0,Agents($M$4,$M$5,M333,$M$3)/(1-$P$1))</f>
        <v>33.333333333333336</v>
      </c>
      <c r="V333" s="30">
        <f ca="1">IF(N333=0,0,Agents($M$4,$M$5,N333,$M$3)/(1-$P$1))</f>
        <v>32.222222222222221</v>
      </c>
      <c r="W333" s="30">
        <f ca="1">IF(O333=0,0,Agents($M$4,$M$5,O333,$M$3)/(1-$P$1))</f>
        <v>31.111111111111111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65.462599906062081</v>
      </c>
      <c r="L334" s="24">
        <f t="shared" ca="1" si="38"/>
        <v>63.049101778784085</v>
      </c>
      <c r="M334" s="24">
        <f t="shared" ca="1" si="38"/>
        <v>60.561720380198409</v>
      </c>
      <c r="N334" s="24">
        <f t="shared" ca="1" si="38"/>
        <v>57.63885123345311</v>
      </c>
      <c r="O334" s="24">
        <f t="shared" ca="1" si="38"/>
        <v>55.545521332259817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36.666666666666664</v>
      </c>
      <c r="T334" s="24">
        <f ca="1">IF(L334=0,0,Agents($M$4,$M$5,L334,$M$3)/(1-$P$1))</f>
        <v>35.555555555555557</v>
      </c>
      <c r="U334" s="24">
        <f ca="1">IF(M334=0,0,Agents($M$4,$M$5,M334,$M$3)/(1-$P$1))</f>
        <v>34.444444444444443</v>
      </c>
      <c r="V334" s="24">
        <f ca="1">IF(N334=0,0,Agents($M$4,$M$5,N334,$M$3)/(1-$P$1))</f>
        <v>33.333333333333336</v>
      </c>
      <c r="W334" s="24">
        <f ca="1">IF(O334=0,0,Agents($M$4,$M$5,O334,$M$3)/(1-$P$1))</f>
        <v>32.222222222222221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66.532615566883294</v>
      </c>
      <c r="L335" s="30">
        <f t="shared" ca="1" si="38"/>
        <v>63.131825288662213</v>
      </c>
      <c r="M335" s="30">
        <f t="shared" ca="1" si="38"/>
        <v>60.844153453257299</v>
      </c>
      <c r="N335" s="30">
        <f t="shared" ca="1" si="38"/>
        <v>59.20835985858939</v>
      </c>
      <c r="O335" s="30">
        <f t="shared" ca="1" si="38"/>
        <v>55.658706296767733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37.777777777777779</v>
      </c>
      <c r="T335" s="30">
        <f ca="1">IF(L335=0,0,Agents($M$4,$M$5,L335,$M$3)/(1-$P$1))</f>
        <v>35.555555555555557</v>
      </c>
      <c r="U335" s="30">
        <f ca="1">IF(M335=0,0,Agents($M$4,$M$5,M335,$M$3)/(1-$P$1))</f>
        <v>34.444444444444443</v>
      </c>
      <c r="V335" s="30">
        <f ca="1">IF(N335=0,0,Agents($M$4,$M$5,N335,$M$3)/(1-$P$1))</f>
        <v>34.444444444444443</v>
      </c>
      <c r="W335" s="30">
        <f ca="1">IF(O335=0,0,Agents($M$4,$M$5,O335,$M$3)/(1-$P$1))</f>
        <v>32.222222222222221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65.84588909799804</v>
      </c>
      <c r="L336" s="24">
        <f t="shared" ca="1" si="38"/>
        <v>64.262379923663374</v>
      </c>
      <c r="M336" s="24">
        <f t="shared" ca="1" si="38"/>
        <v>59.499234057738789</v>
      </c>
      <c r="N336" s="24">
        <f t="shared" ca="1" si="38"/>
        <v>59.708978989020792</v>
      </c>
      <c r="O336" s="24">
        <f t="shared" ca="1" si="38"/>
        <v>53.890191226331545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37.777777777777779</v>
      </c>
      <c r="T336" s="24">
        <f ca="1">IF(L336=0,0,Agents($M$4,$M$5,L336,$M$3)/(1-$P$1))</f>
        <v>36.666666666666664</v>
      </c>
      <c r="U336" s="24">
        <f ca="1">IF(M336=0,0,Agents($M$4,$M$5,M336,$M$3)/(1-$P$1))</f>
        <v>34.444444444444443</v>
      </c>
      <c r="V336" s="24">
        <f ca="1">IF(N336=0,0,Agents($M$4,$M$5,N336,$M$3)/(1-$P$1))</f>
        <v>34.444444444444443</v>
      </c>
      <c r="W336" s="24">
        <f ca="1">IF(O336=0,0,Agents($M$4,$M$5,O336,$M$3)/(1-$P$1))</f>
        <v>31.111111111111111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64.584228841208855</v>
      </c>
      <c r="L337" s="30">
        <f t="shared" ca="1" si="38"/>
        <v>60.953439528538034</v>
      </c>
      <c r="M337" s="30">
        <f t="shared" ca="1" si="38"/>
        <v>57.683592873788804</v>
      </c>
      <c r="N337" s="30">
        <f t="shared" ca="1" si="38"/>
        <v>54.581015463791047</v>
      </c>
      <c r="O337" s="30">
        <f t="shared" ca="1" si="38"/>
        <v>48.669534738403918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36.666666666666664</v>
      </c>
      <c r="T337" s="30">
        <f ca="1">IF(L337=0,0,Agents($M$4,$M$5,L337,$M$3)/(1-$P$1))</f>
        <v>34.444444444444443</v>
      </c>
      <c r="U337" s="30">
        <f ca="1">IF(M337=0,0,Agents($M$4,$M$5,M337,$M$3)/(1-$P$1))</f>
        <v>33.333333333333336</v>
      </c>
      <c r="V337" s="30">
        <f ca="1">IF(N337=0,0,Agents($M$4,$M$5,N337,$M$3)/(1-$P$1))</f>
        <v>31.111111111111111</v>
      </c>
      <c r="W337" s="30">
        <f ca="1">IF(O337=0,0,Agents($M$4,$M$5,O337,$M$3)/(1-$P$1))</f>
        <v>28.888888888888889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57.36561572641498</v>
      </c>
      <c r="L338" s="24">
        <f t="shared" ca="1" si="38"/>
        <v>52.68108854072468</v>
      </c>
      <c r="M338" s="24">
        <f t="shared" ca="1" si="38"/>
        <v>49.829263603960719</v>
      </c>
      <c r="N338" s="24">
        <f t="shared" ca="1" si="38"/>
        <v>48.844190833982566</v>
      </c>
      <c r="O338" s="24">
        <f t="shared" ca="1" si="38"/>
        <v>40.364587967635579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33.333333333333336</v>
      </c>
      <c r="T338" s="24">
        <f ca="1">IF(L338=0,0,Agents($M$4,$M$5,L338,$M$3)/(1-$P$1))</f>
        <v>31.111111111111111</v>
      </c>
      <c r="U338" s="24">
        <f ca="1">IF(M338=0,0,Agents($M$4,$M$5,M338,$M$3)/(1-$P$1))</f>
        <v>28.888888888888889</v>
      </c>
      <c r="V338" s="24">
        <f ca="1">IF(N338=0,0,Agents($M$4,$M$5,N338,$M$3)/(1-$P$1))</f>
        <v>28.888888888888889</v>
      </c>
      <c r="W338" s="24">
        <f ca="1">IF(O338=0,0,Agents($M$4,$M$5,O338,$M$3)/(1-$P$1))</f>
        <v>24.444444444444443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46.857103714170812</v>
      </c>
      <c r="L339" s="30">
        <f t="shared" ca="1" si="38"/>
        <v>42.188990037848079</v>
      </c>
      <c r="M339" s="30">
        <f t="shared" ca="1" si="38"/>
        <v>39.823063301303023</v>
      </c>
      <c r="N339" s="30">
        <f t="shared" ca="1" si="38"/>
        <v>37.005224911618363</v>
      </c>
      <c r="O339" s="30">
        <f t="shared" ca="1" si="38"/>
        <v>29.668608821637505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27.777777777777779</v>
      </c>
      <c r="T339" s="30">
        <f ca="1">IF(L339=0,0,Agents($M$4,$M$5,L339,$M$3)/(1-$P$1))</f>
        <v>25.555555555555554</v>
      </c>
      <c r="U339" s="30">
        <f ca="1">IF(M339=0,0,Agents($M$4,$M$5,M339,$M$3)/(1-$P$1))</f>
        <v>24.444444444444443</v>
      </c>
      <c r="V339" s="30">
        <f ca="1">IF(N339=0,0,Agents($M$4,$M$5,N339,$M$3)/(1-$P$1))</f>
        <v>22.222222222222221</v>
      </c>
      <c r="W339" s="30">
        <f ca="1">IF(O339=0,0,Agents($M$4,$M$5,O339,$M$3)/(1-$P$1))</f>
        <v>18.888888888888889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25.265145901778538</v>
      </c>
      <c r="L340" s="24">
        <f t="shared" ca="1" si="38"/>
        <v>22.873050481303913</v>
      </c>
      <c r="M340" s="24">
        <f t="shared" ca="1" si="38"/>
        <v>21.801143401355013</v>
      </c>
      <c r="N340" s="24">
        <f t="shared" ca="1" si="38"/>
        <v>20.863640516897814</v>
      </c>
      <c r="O340" s="24">
        <f t="shared" ca="1" si="38"/>
        <v>15.308266449695651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16.666666666666668</v>
      </c>
      <c r="T340" s="24">
        <f ca="1">IF(L340=0,0,Agents($M$4,$M$5,L340,$M$3)/(1-$P$1))</f>
        <v>15.555555555555555</v>
      </c>
      <c r="U340" s="24">
        <f ca="1">IF(M340=0,0,Agents($M$4,$M$5,M340,$M$3)/(1-$P$1))</f>
        <v>14.444444444444445</v>
      </c>
      <c r="V340" s="24">
        <f ca="1">IF(N340=0,0,Agents($M$4,$M$5,N340,$M$3)/(1-$P$1))</f>
        <v>14.444444444444445</v>
      </c>
      <c r="W340" s="24">
        <f ca="1">IF(O340=0,0,Agents($M$4,$M$5,O340,$M$3)/(1-$P$1))</f>
        <v>11.111111111111111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15.107982315475661</v>
      </c>
      <c r="L341" s="30">
        <f t="shared" ca="1" si="38"/>
        <v>13.304697838733137</v>
      </c>
      <c r="M341" s="30">
        <f t="shared" ca="1" si="38"/>
        <v>12.62879312391879</v>
      </c>
      <c r="N341" s="30">
        <f t="shared" ca="1" si="38"/>
        <v>11.771314688522112</v>
      </c>
      <c r="O341" s="30">
        <f t="shared" ca="1" si="38"/>
        <v>9.2811670896491201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11.111111111111111</v>
      </c>
      <c r="T341" s="30">
        <f ca="1">IF(L341=0,0,Agents($M$4,$M$5,L341,$M$3)/(1-$P$1))</f>
        <v>10</v>
      </c>
      <c r="U341" s="30">
        <f ca="1">IF(M341=0,0,Agents($M$4,$M$5,M341,$M$3)/(1-$P$1))</f>
        <v>8.8888888888888893</v>
      </c>
      <c r="V341" s="30">
        <f ca="1">IF(N341=0,0,Agents($M$4,$M$5,N341,$M$3)/(1-$P$1))</f>
        <v>8.8888888888888893</v>
      </c>
      <c r="W341" s="30">
        <f ca="1">IF(O341=0,0,Agents($M$4,$M$5,O341,$M$3)/(1-$P$1))</f>
        <v>7.7777777777777777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5.8771009430180161</v>
      </c>
      <c r="L342" s="24">
        <f t="shared" ca="1" si="38"/>
        <v>5.2391556256151217</v>
      </c>
      <c r="M342" s="24">
        <f t="shared" ca="1" si="38"/>
        <v>4.8148114359562584</v>
      </c>
      <c r="N342" s="24">
        <f t="shared" ca="1" si="38"/>
        <v>4.2755579788195259</v>
      </c>
      <c r="O342" s="24">
        <f t="shared" ca="1" si="38"/>
        <v>3.7775481904516992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5.5555555555555554</v>
      </c>
      <c r="T342" s="24">
        <f ca="1">IF(L342=0,0,Agents($M$4,$M$5,L342,$M$3)/(1-$P$1))</f>
        <v>5.5555555555555554</v>
      </c>
      <c r="U342" s="24">
        <f ca="1">IF(M342=0,0,Agents($M$4,$M$5,M342,$M$3)/(1-$P$1))</f>
        <v>4.4444444444444446</v>
      </c>
      <c r="V342" s="24">
        <f ca="1">IF(N342=0,0,Agents($M$4,$M$5,N342,$M$3)/(1-$P$1))</f>
        <v>4.4444444444444446</v>
      </c>
      <c r="W342" s="24">
        <f ca="1">IF(O342=0,0,Agents($M$4,$M$5,O342,$M$3)/(1-$P$1))</f>
        <v>4.4444444444444446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2.603172428565045</v>
      </c>
      <c r="L343" s="30">
        <f t="shared" ca="1" si="38"/>
        <v>2.343832779880449</v>
      </c>
      <c r="M343" s="30">
        <f t="shared" ca="1" si="38"/>
        <v>1.9770315114122066</v>
      </c>
      <c r="N343" s="30">
        <f t="shared" ca="1" si="38"/>
        <v>2.2189604700202605</v>
      </c>
      <c r="O343" s="30">
        <f t="shared" ca="1" si="38"/>
        <v>1.6270338648012939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3.333333333333333</v>
      </c>
      <c r="T343" s="30">
        <f ca="1">IF(L343=0,0,Agents($M$4,$M$5,L343,$M$3)/(1-$P$1))</f>
        <v>3.333333333333333</v>
      </c>
      <c r="U343" s="30">
        <f ca="1">IF(M343=0,0,Agents($M$4,$M$5,M343,$M$3)/(1-$P$1))</f>
        <v>3.333333333333333</v>
      </c>
      <c r="V343" s="30">
        <f ca="1">IF(N343=0,0,Agents($M$4,$M$5,N343,$M$3)/(1-$P$1))</f>
        <v>3.333333333333333</v>
      </c>
      <c r="W343" s="30">
        <f ca="1">IF(O343=0,0,Agents($M$4,$M$5,O343,$M$3)/(1-$P$1))</f>
        <v>2.2222222222222223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1.2297194907945306</v>
      </c>
      <c r="L344" s="24">
        <f t="shared" ca="1" si="38"/>
        <v>0.99268211853760191</v>
      </c>
      <c r="M344" s="24">
        <f t="shared" ca="1" si="38"/>
        <v>0.68590889171443903</v>
      </c>
      <c r="N344" s="24">
        <f t="shared" ca="1" si="38"/>
        <v>0.7576938190313085</v>
      </c>
      <c r="O344" s="24">
        <f t="shared" ca="1" si="38"/>
        <v>0.86303535437286016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2.2222222222222223</v>
      </c>
      <c r="T344" s="24">
        <f ca="1">IF(L344=0,0,Agents($M$4,$M$5,L344,$M$3)/(1-$P$1))</f>
        <v>2.2222222222222223</v>
      </c>
      <c r="U344" s="24">
        <f ca="1">IF(M344=0,0,Agents($M$4,$M$5,M344,$M$3)/(1-$P$1))</f>
        <v>2.2222222222222223</v>
      </c>
      <c r="V344" s="24">
        <f ca="1">IF(N344=0,0,Agents($M$4,$M$5,N344,$M$3)/(1-$P$1))</f>
        <v>2.2222222222222223</v>
      </c>
      <c r="W344" s="24">
        <f ca="1">IF(O344=0,0,Agents($M$4,$M$5,O344,$M$3)/(1-$P$1))</f>
        <v>2.2222222222222223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0.62284493689593101</v>
      </c>
      <c r="L345" s="30">
        <f t="shared" ca="1" si="38"/>
        <v>0.52391556256151217</v>
      </c>
      <c r="M345" s="30">
        <f t="shared" ca="1" si="38"/>
        <v>0.40347581865555238</v>
      </c>
      <c r="N345" s="30">
        <f t="shared" ca="1" si="38"/>
        <v>0.52767962396823265</v>
      </c>
      <c r="O345" s="30">
        <f t="shared" ca="1" si="38"/>
        <v>0.38199925521421679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2.2222222222222223</v>
      </c>
      <c r="T345" s="30">
        <f ca="1">IF(L345=0,0,Agents($M$4,$M$5,L345,$M$3)/(1-$P$1))</f>
        <v>2.2222222222222223</v>
      </c>
      <c r="U345" s="30">
        <f ca="1">IF(M345=0,0,Agents($M$4,$M$5,M345,$M$3)/(1-$P$1))</f>
        <v>1.1111111111111112</v>
      </c>
      <c r="V345" s="30">
        <f ca="1">IF(N345=0,0,Agents($M$4,$M$5,N345,$M$3)/(1-$P$1))</f>
        <v>2.2222222222222223</v>
      </c>
      <c r="W345" s="30">
        <f ca="1">IF(O345=0,0,Agents($M$4,$M$5,O345,$M$3)/(1-$P$1))</f>
        <v>1.1111111111111112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1108.264728099824</v>
      </c>
      <c r="L348" s="27">
        <f t="shared" ca="1" si="39"/>
        <v>1079.9967832139719</v>
      </c>
      <c r="M348" s="27">
        <f t="shared" ca="1" si="39"/>
        <v>1026.644220569053</v>
      </c>
      <c r="N348" s="27">
        <f t="shared" ca="1" si="39"/>
        <v>981.80882650335479</v>
      </c>
      <c r="O348" s="27">
        <f t="shared" ca="1" si="39"/>
        <v>947.11763488167833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40.624999999999993</v>
      </c>
      <c r="T348" s="26">
        <f t="shared" ca="1" si="40"/>
        <v>39.583333333333321</v>
      </c>
      <c r="U348" s="26">
        <f t="shared" ca="1" si="40"/>
        <v>37.638888888888893</v>
      </c>
      <c r="V348" s="26">
        <f t="shared" ca="1" si="40"/>
        <v>36.458333333333329</v>
      </c>
      <c r="W348" s="26">
        <f t="shared" ca="1" si="40"/>
        <v>35.347222222222214</v>
      </c>
      <c r="X348" s="26">
        <f t="shared" ca="1" si="40"/>
        <v>0</v>
      </c>
    </row>
    <row r="349" spans="1:24" x14ac:dyDescent="0.25">
      <c r="R349" s="32">
        <f ca="1">SUM(R348:X348)/5</f>
        <v>37.930555555555557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20.831774484217298</v>
      </c>
      <c r="L353" s="24">
        <f t="shared" ca="1" si="41"/>
        <v>23.874737082513526</v>
      </c>
      <c r="M353" s="24">
        <f t="shared" ca="1" si="41"/>
        <v>22.25661052059937</v>
      </c>
      <c r="N353" s="24">
        <f t="shared" ca="1" si="41"/>
        <v>21.844626385983588</v>
      </c>
      <c r="O353" s="24">
        <f t="shared" ca="1" si="41"/>
        <v>20.780817622835951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14.444444444444445</v>
      </c>
      <c r="T353" s="24">
        <f ca="1">IF(L353=0,0,Agents($N$4,$N$5,L353,$N$3)/(1-$P$1))</f>
        <v>15.555555555555555</v>
      </c>
      <c r="U353" s="24">
        <f ca="1">IF(M353=0,0,Agents($N$4,$N$5,M353,$N$3)/(1-$P$1))</f>
        <v>14.444444444444445</v>
      </c>
      <c r="V353" s="24">
        <f ca="1">IF(N353=0,0,Agents($N$4,$N$5,N353,$N$3)/(1-$P$1))</f>
        <v>14.444444444444445</v>
      </c>
      <c r="W353" s="24">
        <f ca="1">IF(O353=0,0,Agents($N$4,$N$5,O353,$N$3)/(1-$P$1))</f>
        <v>14.444444444444445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40.563002391909919</v>
      </c>
      <c r="L354" s="30">
        <f t="shared" ca="1" si="41"/>
        <v>44.627706382776843</v>
      </c>
      <c r="M354" s="30">
        <f t="shared" ca="1" si="41"/>
        <v>42.739047448241976</v>
      </c>
      <c r="N354" s="30">
        <f t="shared" ca="1" si="41"/>
        <v>38.854131199947638</v>
      </c>
      <c r="O354" s="30">
        <f t="shared" ca="1" si="41"/>
        <v>39.709189706907033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24.444444444444443</v>
      </c>
      <c r="T354" s="30">
        <f ca="1">IF(L354=0,0,Agents($N$4,$N$5,L354,$N$3)/(1-$P$1))</f>
        <v>26.666666666666664</v>
      </c>
      <c r="U354" s="30">
        <f ca="1">IF(M354=0,0,Agents($N$4,$N$5,M354,$N$3)/(1-$P$1))</f>
        <v>25.555555555555554</v>
      </c>
      <c r="V354" s="30">
        <f ca="1">IF(N354=0,0,Agents($N$4,$N$5,N354,$N$3)/(1-$P$1))</f>
        <v>23.333333333333332</v>
      </c>
      <c r="W354" s="30">
        <f ca="1">IF(O354=0,0,Agents($N$4,$N$5,O354,$N$3)/(1-$P$1))</f>
        <v>24.444444444444443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50.090591325823638</v>
      </c>
      <c r="L355" s="24">
        <f t="shared" ca="1" si="41"/>
        <v>55.26886264922971</v>
      </c>
      <c r="M355" s="24">
        <f t="shared" ca="1" si="41"/>
        <v>53.503249918942331</v>
      </c>
      <c r="N355" s="24">
        <f t="shared" ca="1" si="41"/>
        <v>48.857371697431589</v>
      </c>
      <c r="O355" s="24">
        <f t="shared" ca="1" si="41"/>
        <v>51.770977951797072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28.888888888888889</v>
      </c>
      <c r="T355" s="24">
        <f ca="1">IF(L355=0,0,Agents($N$4,$N$5,L355,$N$3)/(1-$P$1))</f>
        <v>32.222222222222221</v>
      </c>
      <c r="U355" s="24">
        <f ca="1">IF(M355=0,0,Agents($N$4,$N$5,M355,$N$3)/(1-$P$1))</f>
        <v>31.111111111111111</v>
      </c>
      <c r="V355" s="24">
        <f ca="1">IF(N355=0,0,Agents($N$4,$N$5,N355,$N$3)/(1-$P$1))</f>
        <v>28.888888888888889</v>
      </c>
      <c r="W355" s="24">
        <f ca="1">IF(O355=0,0,Agents($N$4,$N$5,O355,$N$3)/(1-$P$1))</f>
        <v>30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60.844503587864871</v>
      </c>
      <c r="L356" s="30">
        <f t="shared" ca="1" si="41"/>
        <v>62.028168542971464</v>
      </c>
      <c r="M356" s="30">
        <f t="shared" ca="1" si="41"/>
        <v>57.44880014805512</v>
      </c>
      <c r="N356" s="30">
        <f t="shared" ca="1" si="41"/>
        <v>56.449711355974664</v>
      </c>
      <c r="O356" s="30">
        <f t="shared" ca="1" si="41"/>
        <v>59.626461289115753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34.444444444444443</v>
      </c>
      <c r="T356" s="30">
        <f ca="1">IF(L356=0,0,Agents($N$4,$N$5,L356,$N$3)/(1-$P$1))</f>
        <v>35.555555555555557</v>
      </c>
      <c r="U356" s="30">
        <f ca="1">IF(M356=0,0,Agents($N$4,$N$5,M356,$N$3)/(1-$P$1))</f>
        <v>33.333333333333336</v>
      </c>
      <c r="V356" s="30">
        <f ca="1">IF(N356=0,0,Agents($N$4,$N$5,N356,$N$3)/(1-$P$1))</f>
        <v>32.222222222222221</v>
      </c>
      <c r="W356" s="30">
        <f ca="1">IF(O356=0,0,Agents($N$4,$N$5,O356,$N$3)/(1-$P$1))</f>
        <v>34.444444444444443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61.237555936623686</v>
      </c>
      <c r="L357" s="24">
        <f t="shared" ca="1" si="41"/>
        <v>65.014207291210795</v>
      </c>
      <c r="M357" s="24">
        <f t="shared" ca="1" si="41"/>
        <v>60.030619928850413</v>
      </c>
      <c r="N357" s="24">
        <f t="shared" ca="1" si="41"/>
        <v>57.648501828376205</v>
      </c>
      <c r="O357" s="24">
        <f t="shared" ca="1" si="41"/>
        <v>61.1307027792406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34.444444444444443</v>
      </c>
      <c r="T357" s="24">
        <f ca="1">IF(L357=0,0,Agents($N$4,$N$5,L357,$N$3)/(1-$P$1))</f>
        <v>36.666666666666664</v>
      </c>
      <c r="U357" s="24">
        <f ca="1">IF(M357=0,0,Agents($N$4,$N$5,M357,$N$3)/(1-$P$1))</f>
        <v>34.444444444444443</v>
      </c>
      <c r="V357" s="24">
        <f ca="1">IF(N357=0,0,Agents($N$4,$N$5,N357,$N$3)/(1-$P$1))</f>
        <v>33.333333333333336</v>
      </c>
      <c r="W357" s="24">
        <f ca="1">IF(O357=0,0,Agents($N$4,$N$5,O357,$N$3)/(1-$P$1))</f>
        <v>34.444444444444443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66.09568296728267</v>
      </c>
      <c r="L358" s="30">
        <f t="shared" ca="1" si="41"/>
        <v>65.462113103446697</v>
      </c>
      <c r="M358" s="30">
        <f t="shared" ca="1" si="41"/>
        <v>62.18875646356647</v>
      </c>
      <c r="N358" s="30">
        <f t="shared" ca="1" si="41"/>
        <v>58.394415900092717</v>
      </c>
      <c r="O358" s="30">
        <f t="shared" ca="1" si="41"/>
        <v>60.57357630141658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37.777777777777779</v>
      </c>
      <c r="T358" s="30">
        <f ca="1">IF(L358=0,0,Agents($N$4,$N$5,L358,$N$3)/(1-$P$1))</f>
        <v>36.666666666666664</v>
      </c>
      <c r="U358" s="30">
        <f ca="1">IF(M358=0,0,Agents($N$4,$N$5,M358,$N$3)/(1-$P$1))</f>
        <v>35.555555555555557</v>
      </c>
      <c r="V358" s="30">
        <f ca="1">IF(N358=0,0,Agents($N$4,$N$5,N358,$N$3)/(1-$P$1))</f>
        <v>33.333333333333336</v>
      </c>
      <c r="W358" s="30">
        <f ca="1">IF(O358=0,0,Agents($N$4,$N$5,O358,$N$3)/(1-$P$1))</f>
        <v>34.444444444444443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69.271545945253919</v>
      </c>
      <c r="L359" s="24">
        <f t="shared" ca="1" si="41"/>
        <v>65.896446012281501</v>
      </c>
      <c r="M359" s="24">
        <f t="shared" ca="1" si="41"/>
        <v>62.864001637005238</v>
      </c>
      <c r="N359" s="24">
        <f t="shared" ca="1" si="41"/>
        <v>59.553246690080876</v>
      </c>
      <c r="O359" s="24">
        <f t="shared" ca="1" si="41"/>
        <v>59.69610209884376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38.888888888888886</v>
      </c>
      <c r="T359" s="24">
        <f ca="1">IF(L359=0,0,Agents($N$4,$N$5,L359,$N$3)/(1-$P$1))</f>
        <v>37.777777777777779</v>
      </c>
      <c r="U359" s="24">
        <f ca="1">IF(M359=0,0,Agents($N$4,$N$5,M359,$N$3)/(1-$P$1))</f>
        <v>35.555555555555557</v>
      </c>
      <c r="V359" s="24">
        <f ca="1">IF(N359=0,0,Agents($N$4,$N$5,N359,$N$3)/(1-$P$1))</f>
        <v>34.444444444444443</v>
      </c>
      <c r="W359" s="24">
        <f ca="1">IF(O359=0,0,Agents($N$4,$N$5,O359,$N$3)/(1-$P$1))</f>
        <v>34.444444444444443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65.639742242722448</v>
      </c>
      <c r="L360" s="30">
        <f t="shared" ca="1" si="41"/>
        <v>62.571084679014973</v>
      </c>
      <c r="M360" s="30">
        <f t="shared" ca="1" si="41"/>
        <v>59.779058001490874</v>
      </c>
      <c r="N360" s="30">
        <f t="shared" ca="1" si="41"/>
        <v>57.595222251825021</v>
      </c>
      <c r="O360" s="30">
        <f t="shared" ca="1" si="41"/>
        <v>58.930053191835725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37.777777777777779</v>
      </c>
      <c r="T360" s="30">
        <f ca="1">IF(L360=0,0,Agents($N$4,$N$5,L360,$N$3)/(1-$P$1))</f>
        <v>35.555555555555557</v>
      </c>
      <c r="U360" s="30">
        <f ca="1">IF(M360=0,0,Agents($N$4,$N$5,M360,$N$3)/(1-$P$1))</f>
        <v>34.444444444444443</v>
      </c>
      <c r="V360" s="30">
        <f ca="1">IF(N360=0,0,Agents($N$4,$N$5,N360,$N$3)/(1-$P$1))</f>
        <v>33.333333333333336</v>
      </c>
      <c r="W360" s="30">
        <f ca="1">IF(O360=0,0,Agents($N$4,$N$5,O360,$N$3)/(1-$P$1))</f>
        <v>33.333333333333336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61.662052473283211</v>
      </c>
      <c r="L361" s="24">
        <f t="shared" ca="1" si="41"/>
        <v>59.191431732144103</v>
      </c>
      <c r="M361" s="24">
        <f t="shared" ca="1" si="41"/>
        <v>56.111549902617561</v>
      </c>
      <c r="N361" s="24">
        <f t="shared" ca="1" si="41"/>
        <v>54.038810517033795</v>
      </c>
      <c r="O361" s="24">
        <f t="shared" ca="1" si="41"/>
        <v>53.985555701147547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35.555555555555557</v>
      </c>
      <c r="T361" s="24">
        <f ca="1">IF(L361=0,0,Agents($N$4,$N$5,L361,$N$3)/(1-$P$1))</f>
        <v>34.444444444444443</v>
      </c>
      <c r="U361" s="24">
        <f ca="1">IF(M361=0,0,Agents($N$4,$N$5,M361,$N$3)/(1-$P$1))</f>
        <v>32.222222222222221</v>
      </c>
      <c r="V361" s="24">
        <f ca="1">IF(N361=0,0,Agents($N$4,$N$5,N361,$N$3)/(1-$P$1))</f>
        <v>31.111111111111111</v>
      </c>
      <c r="W361" s="24">
        <f ca="1">IF(O361=0,0,Agents($N$4,$N$5,O361,$N$3)/(1-$P$1))</f>
        <v>31.111111111111111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60.294230299602532</v>
      </c>
      <c r="L362" s="30">
        <f t="shared" ca="1" si="41"/>
        <v>57.26407944918963</v>
      </c>
      <c r="M362" s="30">
        <f t="shared" ca="1" si="41"/>
        <v>56.866235684696186</v>
      </c>
      <c r="N362" s="30">
        <f t="shared" ca="1" si="41"/>
        <v>52.546982373600763</v>
      </c>
      <c r="O362" s="30">
        <f t="shared" ca="1" si="41"/>
        <v>51.965972219035478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34.444444444444443</v>
      </c>
      <c r="T362" s="30">
        <f ca="1">IF(L362=0,0,Agents($N$4,$N$5,L362,$N$3)/(1-$P$1))</f>
        <v>33.333333333333336</v>
      </c>
      <c r="U362" s="30">
        <f ca="1">IF(M362=0,0,Agents($N$4,$N$5,M362,$N$3)/(1-$P$1))</f>
        <v>32.222222222222221</v>
      </c>
      <c r="V362" s="30">
        <f ca="1">IF(N362=0,0,Agents($N$4,$N$5,N362,$N$3)/(1-$P$1))</f>
        <v>31.111111111111111</v>
      </c>
      <c r="W362" s="30">
        <f ca="1">IF(O362=0,0,Agents($N$4,$N$5,O362,$N$3)/(1-$P$1))</f>
        <v>30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60.482895427006767</v>
      </c>
      <c r="L363" s="24">
        <f t="shared" ca="1" si="41"/>
        <v>57.250506545788539</v>
      </c>
      <c r="M363" s="24">
        <f t="shared" ca="1" si="41"/>
        <v>55.820267670938101</v>
      </c>
      <c r="N363" s="24">
        <f t="shared" ca="1" si="41"/>
        <v>53.945571258069229</v>
      </c>
      <c r="O363" s="24">
        <f t="shared" ca="1" si="41"/>
        <v>50.74029396782263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34.444444444444443</v>
      </c>
      <c r="T363" s="24">
        <f ca="1">IF(L363=0,0,Agents($N$4,$N$5,L363,$N$3)/(1-$P$1))</f>
        <v>33.333333333333336</v>
      </c>
      <c r="U363" s="24">
        <f ca="1">IF(M363=0,0,Agents($N$4,$N$5,M363,$N$3)/(1-$P$1))</f>
        <v>32.222222222222221</v>
      </c>
      <c r="V363" s="24">
        <f ca="1">IF(N363=0,0,Agents($N$4,$N$5,N363,$N$3)/(1-$P$1))</f>
        <v>31.111111111111111</v>
      </c>
      <c r="W363" s="24">
        <f ca="1">IF(O363=0,0,Agents($N$4,$N$5,O363,$N$3)/(1-$P$1))</f>
        <v>30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62.919819989311428</v>
      </c>
      <c r="L364" s="30">
        <f t="shared" ca="1" si="41"/>
        <v>59.164285925341929</v>
      </c>
      <c r="M364" s="30">
        <f t="shared" ca="1" si="41"/>
        <v>56.151270206937497</v>
      </c>
      <c r="N364" s="30">
        <f t="shared" ca="1" si="41"/>
        <v>54.744764906336918</v>
      </c>
      <c r="O364" s="30">
        <f t="shared" ca="1" si="41"/>
        <v>53.233434956085119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35.555555555555557</v>
      </c>
      <c r="T364" s="30">
        <f ca="1">IF(L364=0,0,Agents($N$4,$N$5,L364,$N$3)/(1-$P$1))</f>
        <v>34.444444444444443</v>
      </c>
      <c r="U364" s="30">
        <f ca="1">IF(M364=0,0,Agents($N$4,$N$5,M364,$N$3)/(1-$P$1))</f>
        <v>32.222222222222221</v>
      </c>
      <c r="V364" s="30">
        <f ca="1">IF(N364=0,0,Agents($N$4,$N$5,N364,$N$3)/(1-$P$1))</f>
        <v>32.222222222222221</v>
      </c>
      <c r="W364" s="30">
        <f ca="1">IF(O364=0,0,Agents($N$4,$N$5,O364,$N$3)/(1-$P$1))</f>
        <v>31.111111111111111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64.444863102495631</v>
      </c>
      <c r="L365" s="24">
        <f t="shared" ca="1" si="41"/>
        <v>62.068887253174729</v>
      </c>
      <c r="M365" s="24">
        <f t="shared" ca="1" si="41"/>
        <v>59.620176784211161</v>
      </c>
      <c r="N365" s="24">
        <f t="shared" ca="1" si="41"/>
        <v>56.742749027006148</v>
      </c>
      <c r="O365" s="24">
        <f t="shared" ca="1" si="41"/>
        <v>54.681963798427574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36.666666666666664</v>
      </c>
      <c r="T365" s="24">
        <f ca="1">IF(L365=0,0,Agents($N$4,$N$5,L365,$N$3)/(1-$P$1))</f>
        <v>35.555555555555557</v>
      </c>
      <c r="U365" s="24">
        <f ca="1">IF(M365=0,0,Agents($N$4,$N$5,M365,$N$3)/(1-$P$1))</f>
        <v>34.444444444444443</v>
      </c>
      <c r="V365" s="24">
        <f ca="1">IF(N365=0,0,Agents($N$4,$N$5,N365,$N$3)/(1-$P$1))</f>
        <v>32.222222222222221</v>
      </c>
      <c r="W365" s="24">
        <f ca="1">IF(O365=0,0,Agents($N$4,$N$5,O365,$N$3)/(1-$P$1))</f>
        <v>31.111111111111111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65.498243397169261</v>
      </c>
      <c r="L366" s="30">
        <f t="shared" ca="1" si="41"/>
        <v>62.15032467358126</v>
      </c>
      <c r="M366" s="30">
        <f t="shared" ca="1" si="41"/>
        <v>59.898218914450652</v>
      </c>
      <c r="N366" s="30">
        <f t="shared" ca="1" si="41"/>
        <v>58.287856746990357</v>
      </c>
      <c r="O366" s="30">
        <f t="shared" ca="1" si="41"/>
        <v>54.793389093992381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36.666666666666664</v>
      </c>
      <c r="T366" s="30">
        <f ca="1">IF(L366=0,0,Agents($N$4,$N$5,L366,$N$3)/(1-$P$1))</f>
        <v>35.555555555555557</v>
      </c>
      <c r="U366" s="30">
        <f ca="1">IF(M366=0,0,Agents($N$4,$N$5,M366,$N$3)/(1-$P$1))</f>
        <v>34.444444444444443</v>
      </c>
      <c r="V366" s="30">
        <f ca="1">IF(N366=0,0,Agents($N$4,$N$5,N366,$N$3)/(1-$P$1))</f>
        <v>33.333333333333336</v>
      </c>
      <c r="W366" s="30">
        <f ca="1">IF(O366=0,0,Agents($N$4,$N$5,O366,$N$3)/(1-$P$1))</f>
        <v>32.222222222222221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64.822193357304101</v>
      </c>
      <c r="L367" s="24">
        <f t="shared" ca="1" si="41"/>
        <v>63.263302752470459</v>
      </c>
      <c r="M367" s="24">
        <f t="shared" ca="1" si="41"/>
        <v>58.574208770453076</v>
      </c>
      <c r="N367" s="24">
        <f t="shared" ca="1" si="41"/>
        <v>58.780692830088768</v>
      </c>
      <c r="O367" s="24">
        <f t="shared" ca="1" si="41"/>
        <v>53.052368850792313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36.666666666666664</v>
      </c>
      <c r="T367" s="24">
        <f ca="1">IF(L367=0,0,Agents($N$4,$N$5,L367,$N$3)/(1-$P$1))</f>
        <v>35.555555555555557</v>
      </c>
      <c r="U367" s="24">
        <f ca="1">IF(M367=0,0,Agents($N$4,$N$5,M367,$N$3)/(1-$P$1))</f>
        <v>33.333333333333336</v>
      </c>
      <c r="V367" s="24">
        <f ca="1">IF(N367=0,0,Agents($N$4,$N$5,N367,$N$3)/(1-$P$1))</f>
        <v>33.333333333333336</v>
      </c>
      <c r="W367" s="24">
        <f ca="1">IF(O367=0,0,Agents($N$4,$N$5,O367,$N$3)/(1-$P$1))</f>
        <v>31.111111111111111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63.580147935226236</v>
      </c>
      <c r="L368" s="30">
        <f t="shared" ca="1" si="41"/>
        <v>60.005805936209377</v>
      </c>
      <c r="M368" s="30">
        <f t="shared" ca="1" si="41"/>
        <v>56.786795076056336</v>
      </c>
      <c r="N368" s="30">
        <f t="shared" ca="1" si="41"/>
        <v>53.732452951864509</v>
      </c>
      <c r="O368" s="30">
        <f t="shared" ca="1" si="41"/>
        <v>47.912877092865727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36.666666666666664</v>
      </c>
      <c r="T368" s="30">
        <f ca="1">IF(L368=0,0,Agents($N$4,$N$5,L368,$N$3)/(1-$P$1))</f>
        <v>34.444444444444443</v>
      </c>
      <c r="U368" s="30">
        <f ca="1">IF(M368=0,0,Agents($N$4,$N$5,M368,$N$3)/(1-$P$1))</f>
        <v>32.222222222222221</v>
      </c>
      <c r="V368" s="30">
        <f ca="1">IF(N368=0,0,Agents($N$4,$N$5,N368,$N$3)/(1-$P$1))</f>
        <v>31.111111111111111</v>
      </c>
      <c r="W368" s="30">
        <f ca="1">IF(O368=0,0,Agents($N$4,$N$5,O368,$N$3)/(1-$P$1))</f>
        <v>27.777777777777779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56.473761469666826</v>
      </c>
      <c r="L369" s="24">
        <f t="shared" ca="1" si="41"/>
        <v>51.862063895556666</v>
      </c>
      <c r="M369" s="24">
        <f t="shared" ca="1" si="41"/>
        <v>49.054575835110455</v>
      </c>
      <c r="N369" s="24">
        <f t="shared" ca="1" si="41"/>
        <v>48.084817837439488</v>
      </c>
      <c r="O369" s="24">
        <f t="shared" ca="1" si="41"/>
        <v>39.737046030798233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32.222222222222221</v>
      </c>
      <c r="T369" s="24">
        <f ca="1">IF(L369=0,0,Agents($N$4,$N$5,L369,$N$3)/(1-$P$1))</f>
        <v>30</v>
      </c>
      <c r="U369" s="24">
        <f ca="1">IF(M369=0,0,Agents($N$4,$N$5,M369,$N$3)/(1-$P$1))</f>
        <v>28.888888888888889</v>
      </c>
      <c r="V369" s="24">
        <f ca="1">IF(N369=0,0,Agents($N$4,$N$5,N369,$N$3)/(1-$P$1))</f>
        <v>27.777777777777779</v>
      </c>
      <c r="W369" s="24">
        <f ca="1">IF(O369=0,0,Agents($N$4,$N$5,O369,$N$3)/(1-$P$1))</f>
        <v>24.444444444444443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46.12862365033476</v>
      </c>
      <c r="L370" s="30">
        <f t="shared" ca="1" si="41"/>
        <v>41.533084407328815</v>
      </c>
      <c r="M370" s="30">
        <f t="shared" ca="1" si="41"/>
        <v>39.203940363768432</v>
      </c>
      <c r="N370" s="30">
        <f t="shared" ca="1" si="41"/>
        <v>36.429910466868968</v>
      </c>
      <c r="O370" s="30">
        <f t="shared" ca="1" si="41"/>
        <v>29.207355599924256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27.777777777777779</v>
      </c>
      <c r="T370" s="30">
        <f ca="1">IF(L370=0,0,Agents($N$4,$N$5,L370,$N$3)/(1-$P$1))</f>
        <v>24.444444444444443</v>
      </c>
      <c r="U370" s="30">
        <f ca="1">IF(M370=0,0,Agents($N$4,$N$5,M370,$N$3)/(1-$P$1))</f>
        <v>23.333333333333332</v>
      </c>
      <c r="V370" s="30">
        <f ca="1">IF(N370=0,0,Agents($N$4,$N$5,N370,$N$3)/(1-$P$1))</f>
        <v>22.222222222222221</v>
      </c>
      <c r="W370" s="30">
        <f ca="1">IF(O370=0,0,Agents($N$4,$N$5,O370,$N$3)/(1-$P$1))</f>
        <v>18.888888888888889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24.872352629457943</v>
      </c>
      <c r="L371" s="24">
        <f t="shared" ca="1" si="41"/>
        <v>22.51744674240474</v>
      </c>
      <c r="M371" s="24">
        <f t="shared" ca="1" si="41"/>
        <v>21.462204434200821</v>
      </c>
      <c r="N371" s="24">
        <f t="shared" ca="1" si="41"/>
        <v>20.539276760479691</v>
      </c>
      <c r="O371" s="24">
        <f t="shared" ca="1" si="41"/>
        <v>15.070271225139745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16.666666666666668</v>
      </c>
      <c r="T371" s="24">
        <f ca="1">IF(L371=0,0,Agents($N$4,$N$5,L371,$N$3)/(1-$P$1))</f>
        <v>14.444444444444445</v>
      </c>
      <c r="U371" s="24">
        <f ca="1">IF(M371=0,0,Agents($N$4,$N$5,M371,$N$3)/(1-$P$1))</f>
        <v>14.444444444444445</v>
      </c>
      <c r="V371" s="24">
        <f ca="1">IF(N371=0,0,Agents($N$4,$N$5,N371,$N$3)/(1-$P$1))</f>
        <v>13.333333333333332</v>
      </c>
      <c r="W371" s="24">
        <f ca="1">IF(O371=0,0,Agents($N$4,$N$5,O371,$N$3)/(1-$P$1))</f>
        <v>11.111111111111111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14.873100877033636</v>
      </c>
      <c r="L372" s="30">
        <f t="shared" ca="1" si="41"/>
        <v>13.097851782049773</v>
      </c>
      <c r="M372" s="30">
        <f t="shared" ca="1" si="41"/>
        <v>12.432455252137304</v>
      </c>
      <c r="N372" s="30">
        <f t="shared" ca="1" si="41"/>
        <v>11.588307899881537</v>
      </c>
      <c r="O372" s="30">
        <f t="shared" ca="1" si="41"/>
        <v>9.1368742363139308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11.111111111111111</v>
      </c>
      <c r="T372" s="30">
        <f ca="1">IF(L372=0,0,Agents($N$4,$N$5,L372,$N$3)/(1-$P$1))</f>
        <v>10</v>
      </c>
      <c r="U372" s="30">
        <f ca="1">IF(M372=0,0,Agents($N$4,$N$5,M372,$N$3)/(1-$P$1))</f>
        <v>8.8888888888888893</v>
      </c>
      <c r="V372" s="30">
        <f ca="1">IF(N372=0,0,Agents($N$4,$N$5,N372,$N$3)/(1-$P$1))</f>
        <v>8.8888888888888893</v>
      </c>
      <c r="W372" s="30">
        <f ca="1">IF(O372=0,0,Agents($N$4,$N$5,O372,$N$3)/(1-$P$1))</f>
        <v>7.7777777777777777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5.7857305737297864</v>
      </c>
      <c r="L373" s="24">
        <f t="shared" ca="1" si="41"/>
        <v>5.1577032924133821</v>
      </c>
      <c r="M373" s="24">
        <f t="shared" ca="1" si="41"/>
        <v>4.7399563155113471</v>
      </c>
      <c r="N373" s="24">
        <f t="shared" ca="1" si="41"/>
        <v>4.2090865475431789</v>
      </c>
      <c r="O373" s="24">
        <f t="shared" ca="1" si="41"/>
        <v>3.7188192394753341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5.5555555555555554</v>
      </c>
      <c r="T373" s="24">
        <f ca="1">IF(L373=0,0,Agents($N$4,$N$5,L373,$N$3)/(1-$P$1))</f>
        <v>5.5555555555555554</v>
      </c>
      <c r="U373" s="24">
        <f ca="1">IF(M373=0,0,Agents($N$4,$N$5,M373,$N$3)/(1-$P$1))</f>
        <v>4.4444444444444446</v>
      </c>
      <c r="V373" s="24">
        <f ca="1">IF(N373=0,0,Agents($N$4,$N$5,N373,$N$3)/(1-$P$1))</f>
        <v>4.4444444444444446</v>
      </c>
      <c r="W373" s="24">
        <f ca="1">IF(O373=0,0,Agents($N$4,$N$5,O373,$N$3)/(1-$P$1))</f>
        <v>4.4444444444444446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2.5627013139074868</v>
      </c>
      <c r="L374" s="30">
        <f t="shared" ca="1" si="41"/>
        <v>2.307393578184934</v>
      </c>
      <c r="M374" s="30">
        <f t="shared" ca="1" si="41"/>
        <v>1.946294911676447</v>
      </c>
      <c r="N374" s="30">
        <f t="shared" ca="1" si="41"/>
        <v>2.1844626385983585</v>
      </c>
      <c r="O374" s="30">
        <f t="shared" ca="1" si="41"/>
        <v>1.6017386237440578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3.333333333333333</v>
      </c>
      <c r="T374" s="30">
        <f ca="1">IF(L374=0,0,Agents($N$4,$N$5,L374,$N$3)/(1-$P$1))</f>
        <v>3.333333333333333</v>
      </c>
      <c r="U374" s="30">
        <f ca="1">IF(M374=0,0,Agents($N$4,$N$5,M374,$N$3)/(1-$P$1))</f>
        <v>3.333333333333333</v>
      </c>
      <c r="V374" s="30">
        <f ca="1">IF(N374=0,0,Agents($N$4,$N$5,N374,$N$3)/(1-$P$1))</f>
        <v>3.333333333333333</v>
      </c>
      <c r="W374" s="30">
        <f ca="1">IF(O374=0,0,Agents($N$4,$N$5,O374,$N$3)/(1-$P$1))</f>
        <v>2.2222222222222223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1.2106012341771564</v>
      </c>
      <c r="L375" s="24">
        <f t="shared" ca="1" si="41"/>
        <v>0.97724904487832498</v>
      </c>
      <c r="M375" s="24">
        <f t="shared" ca="1" si="41"/>
        <v>0.67524517343876733</v>
      </c>
      <c r="N375" s="24">
        <f t="shared" ca="1" si="41"/>
        <v>0.74591407171651281</v>
      </c>
      <c r="O375" s="24">
        <f t="shared" ca="1" si="41"/>
        <v>0.84961787868163074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2.2222222222222223</v>
      </c>
      <c r="T375" s="24">
        <f ca="1">IF(L375=0,0,Agents($N$4,$N$5,L375,$N$3)/(1-$P$1))</f>
        <v>2.2222222222222223</v>
      </c>
      <c r="U375" s="24">
        <f ca="1">IF(M375=0,0,Agents($N$4,$N$5,M375,$N$3)/(1-$P$1))</f>
        <v>2.2222222222222223</v>
      </c>
      <c r="V375" s="24">
        <f ca="1">IF(N375=0,0,Agents($N$4,$N$5,N375,$N$3)/(1-$P$1))</f>
        <v>2.2222222222222223</v>
      </c>
      <c r="W375" s="24">
        <f ca="1">IF(O375=0,0,Agents($N$4,$N$5,O375,$N$3)/(1-$P$1))</f>
        <v>2.2222222222222223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0.6131616640637545</v>
      </c>
      <c r="L376" s="30">
        <f t="shared" ca="1" si="41"/>
        <v>0.51577032924133825</v>
      </c>
      <c r="M376" s="30">
        <f t="shared" ca="1" si="41"/>
        <v>0.39720304319927491</v>
      </c>
      <c r="N376" s="30">
        <f t="shared" ca="1" si="41"/>
        <v>0.51947587137399998</v>
      </c>
      <c r="O376" s="30">
        <f t="shared" ca="1" si="41"/>
        <v>0.3760603725312136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2.2222222222222223</v>
      </c>
      <c r="T376" s="30">
        <f ca="1">IF(L376=0,0,Agents($N$4,$N$5,L376,$N$3)/(1-$P$1))</f>
        <v>2.2222222222222223</v>
      </c>
      <c r="U376" s="30">
        <f ca="1">IF(M376=0,0,Agents($N$4,$N$5,M376,$N$3)/(1-$P$1))</f>
        <v>1.1111111111111112</v>
      </c>
      <c r="V376" s="30">
        <f ca="1">IF(N376=0,0,Agents($N$4,$N$5,N376,$N$3)/(1-$P$1))</f>
        <v>2.2222222222222223</v>
      </c>
      <c r="W376" s="30">
        <f ca="1">IF(O376=0,0,Agents($N$4,$N$5,O376,$N$3)/(1-$P$1))</f>
        <v>1.1111111111111112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1091.0347096847242</v>
      </c>
      <c r="L379" s="27">
        <f t="shared" ca="1" si="42"/>
        <v>1063.2062421174144</v>
      </c>
      <c r="M379" s="27">
        <f t="shared" ca="1" si="42"/>
        <v>1010.683143420555</v>
      </c>
      <c r="N379" s="27">
        <f t="shared" ca="1" si="42"/>
        <v>966.54479821494704</v>
      </c>
      <c r="O379" s="27">
        <f t="shared" ca="1" si="42"/>
        <v>932.39294512433446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39.93055555555555</v>
      </c>
      <c r="T379" s="26">
        <f t="shared" ca="1" si="43"/>
        <v>39.097222222222214</v>
      </c>
      <c r="U379" s="26">
        <f t="shared" ca="1" si="43"/>
        <v>37.152777777777786</v>
      </c>
      <c r="V379" s="26">
        <f t="shared" ca="1" si="43"/>
        <v>35.833333333333329</v>
      </c>
      <c r="W379" s="26">
        <f t="shared" ca="1" si="43"/>
        <v>34.791666666666657</v>
      </c>
      <c r="X379" s="26">
        <f t="shared" ca="1" si="43"/>
        <v>0</v>
      </c>
    </row>
    <row r="380" spans="1:24" x14ac:dyDescent="0.25">
      <c r="R380" s="32">
        <f ca="1">SUM(R379:X379)/5</f>
        <v>37.361111111111107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4" tint="0.39997558519241921"/>
  </sheetPr>
  <dimension ref="A1:Z380"/>
  <sheetViews>
    <sheetView showGridLines="0" zoomScale="80" zoomScaleNormal="80" workbookViewId="0">
      <selection activeCell="P2" sqref="P2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 ca="1">'TX Member'!C4*12/52</f>
        <v>1319.5384615384614</v>
      </c>
      <c r="D2" s="35">
        <f ca="1">'TX Member'!D4*12/52</f>
        <v>909</v>
      </c>
      <c r="E2" s="35">
        <f ca="1">'TX Member'!E4*12/52</f>
        <v>1113.3120603399816</v>
      </c>
      <c r="F2" s="35">
        <f ca="1">'TX Member'!F4*12/52</f>
        <v>1194.0611148209939</v>
      </c>
      <c r="G2" s="35">
        <f ca="1">'TX Member'!G4*12/52</f>
        <v>986.6334225666659</v>
      </c>
      <c r="H2" s="35">
        <f ca="1">'TX Member'!H4*12/52</f>
        <v>867.54565223455802</v>
      </c>
      <c r="I2" s="35">
        <f ca="1">'TX Member'!I4*12/52</f>
        <v>1098.9231711876103</v>
      </c>
      <c r="J2" s="35">
        <f ca="1">'TX Member'!J4*12/52</f>
        <v>1153.8938171516834</v>
      </c>
      <c r="K2" s="35">
        <f ca="1">'TX Member'!K4*12/52</f>
        <v>1054.134728462443</v>
      </c>
      <c r="L2" s="35">
        <f ca="1">'TX Member'!L4*12/52</f>
        <v>1231.4744274054999</v>
      </c>
      <c r="M2" s="35">
        <f ca="1">'TX Member'!M4*12/52</f>
        <v>844.69540575470376</v>
      </c>
      <c r="N2" s="35">
        <f ca="1">'TX Member'!N4*12/52</f>
        <v>1113.0741554600413</v>
      </c>
    </row>
    <row r="3" spans="1:26" x14ac:dyDescent="0.25">
      <c r="A3" s="3" t="s">
        <v>4</v>
      </c>
      <c r="B3" s="4"/>
      <c r="C3" s="35">
        <f>'TX Member'!C5</f>
        <v>580</v>
      </c>
      <c r="D3" s="35">
        <f>'TX Member'!D5</f>
        <v>625</v>
      </c>
      <c r="E3" s="35">
        <f>'TX Member'!E5</f>
        <v>550</v>
      </c>
      <c r="F3" s="35">
        <f>'TX Member'!F5</f>
        <v>550</v>
      </c>
      <c r="G3" s="35">
        <f>'TX Member'!G5</f>
        <v>550</v>
      </c>
      <c r="H3" s="35">
        <f>'TX Member'!H5</f>
        <v>550</v>
      </c>
      <c r="I3" s="35">
        <f>'TX Member'!I5</f>
        <v>550</v>
      </c>
      <c r="J3" s="35">
        <f>'TX Member'!J5</f>
        <v>550</v>
      </c>
      <c r="K3" s="35">
        <f>'TX Member'!K5</f>
        <v>550</v>
      </c>
      <c r="L3" s="35">
        <f>'TX Member'!L5</f>
        <v>550</v>
      </c>
      <c r="M3" s="35">
        <f>'TX Member'!M5</f>
        <v>550</v>
      </c>
      <c r="N3" s="35">
        <f>'TX Member'!N5</f>
        <v>550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0.2</v>
      </c>
      <c r="G7" s="38">
        <v>0.2</v>
      </c>
      <c r="H7" s="38">
        <v>0.2</v>
      </c>
      <c r="I7" s="38">
        <v>0.2</v>
      </c>
      <c r="J7" s="38">
        <v>0.2</v>
      </c>
      <c r="K7" s="38">
        <v>0.2</v>
      </c>
      <c r="L7" s="38">
        <v>0.2</v>
      </c>
      <c r="M7" s="38">
        <v>0.2</v>
      </c>
      <c r="N7" s="38">
        <v>0.2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5.4283328673568922</v>
      </c>
      <c r="L12" s="23">
        <f t="shared" ca="1" si="0"/>
        <v>6.2212664649716203</v>
      </c>
      <c r="M12" s="23">
        <f t="shared" ca="1" si="0"/>
        <v>5.7996158942899632</v>
      </c>
      <c r="N12" s="23">
        <f t="shared" ca="1" si="0"/>
        <v>5.6922612846066256</v>
      </c>
      <c r="O12" s="23">
        <f t="shared" ca="1" si="0"/>
        <v>5.41505455514862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5</v>
      </c>
      <c r="T12" s="24">
        <f ca="1">IF(L12=0,0,Agents($C$4,$C$5,L12,$C$3)/(1-$O$1))</f>
        <v>5</v>
      </c>
      <c r="U12" s="24">
        <f ca="1">IF(M12=0,0,Agents($C$4,$C$5,M12,$C$3)/(1-$O$1))</f>
        <v>5</v>
      </c>
      <c r="V12" s="24">
        <f ca="1">IF(N12=0,0,Agents($C$4,$C$5,N12,$C$3)/(1-$O$1))</f>
        <v>5</v>
      </c>
      <c r="W12" s="24">
        <f ca="1">IF(O12=0,0,Agents($C$4,$C$5,O12,$C$3)/(1-$O$1))</f>
        <v>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10.569885885117571</v>
      </c>
      <c r="L13" s="23">
        <f t="shared" ca="1" si="0"/>
        <v>11.629064318832683</v>
      </c>
      <c r="M13" s="23">
        <f t="shared" ca="1" si="0"/>
        <v>11.1369185644069</v>
      </c>
      <c r="N13" s="23">
        <f t="shared" ca="1" si="0"/>
        <v>10.124589126339956</v>
      </c>
      <c r="O13" s="23">
        <f t="shared" ca="1" si="0"/>
        <v>10.347399823544716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7.5</v>
      </c>
      <c r="T13" s="24">
        <f ca="1">IF(L13=0,0,Agents($C$4,$C$5,L13,$C$3)/(1-$O$1))</f>
        <v>8.75</v>
      </c>
      <c r="U13" s="24">
        <f ca="1">IF(M13=0,0,Agents($C$4,$C$5,M13,$C$3)/(1-$O$1))</f>
        <v>7.5</v>
      </c>
      <c r="V13" s="24">
        <f ca="1">IF(N13=0,0,Agents($C$4,$C$5,N13,$C$3)/(1-$O$1))</f>
        <v>7.5</v>
      </c>
      <c r="W13" s="24">
        <f ca="1">IF(O13=0,0,Agents($C$4,$C$5,O13,$C$3)/(1-$O$1))</f>
        <v>7.5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13.052580011621931</v>
      </c>
      <c r="L14" s="23">
        <f t="shared" ca="1" si="0"/>
        <v>14.401931236705195</v>
      </c>
      <c r="M14" s="23">
        <f t="shared" ca="1" si="0"/>
        <v>13.941848797635776</v>
      </c>
      <c r="N14" s="23">
        <f t="shared" ca="1" si="0"/>
        <v>12.731228287766527</v>
      </c>
      <c r="O14" s="23">
        <f t="shared" ca="1" si="0"/>
        <v>13.490454277136342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8.75</v>
      </c>
      <c r="T14" s="24">
        <f ca="1">IF(L14=0,0,Agents($C$4,$C$5,L14,$C$3)/(1-$O$1))</f>
        <v>10</v>
      </c>
      <c r="U14" s="24">
        <f ca="1">IF(M14=0,0,Agents($C$4,$C$5,M14,$C$3)/(1-$O$1))</f>
        <v>8.75</v>
      </c>
      <c r="V14" s="24">
        <f ca="1">IF(N14=0,0,Agents($C$4,$C$5,N14,$C$3)/(1-$O$1))</f>
        <v>8.75</v>
      </c>
      <c r="W14" s="24">
        <f ca="1">IF(O14=0,0,Agents($C$4,$C$5,O14,$C$3)/(1-$O$1))</f>
        <v>8.75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15.854828827676357</v>
      </c>
      <c r="L15" s="23">
        <f t="shared" ca="1" si="0"/>
        <v>16.163267620761971</v>
      </c>
      <c r="M15" s="23">
        <f t="shared" ca="1" si="0"/>
        <v>14.969978206617577</v>
      </c>
      <c r="N15" s="23">
        <f t="shared" ca="1" si="0"/>
        <v>14.709636173270049</v>
      </c>
      <c r="O15" s="23">
        <f t="shared" ca="1" si="0"/>
        <v>15.537432004417724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10</v>
      </c>
      <c r="T15" s="24">
        <f ca="1">IF(L15=0,0,Agents($C$4,$C$5,L15,$C$3)/(1-$O$1))</f>
        <v>10</v>
      </c>
      <c r="U15" s="24">
        <f ca="1">IF(M15=0,0,Agents($C$4,$C$5,M15,$C$3)/(1-$O$1))</f>
        <v>10</v>
      </c>
      <c r="V15" s="24">
        <f ca="1">IF(N15=0,0,Agents($C$4,$C$5,N15,$C$3)/(1-$O$1))</f>
        <v>10</v>
      </c>
      <c r="W15" s="24">
        <f ca="1">IF(O15=0,0,Agents($C$4,$C$5,O15,$C$3)/(1-$O$1))</f>
        <v>10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15.957250202532148</v>
      </c>
      <c r="L16" s="23">
        <f t="shared" ca="1" si="0"/>
        <v>16.941368031389459</v>
      </c>
      <c r="M16" s="23">
        <f t="shared" ca="1" si="0"/>
        <v>15.642747450749965</v>
      </c>
      <c r="N16" s="23">
        <f t="shared" ca="1" si="0"/>
        <v>15.022016365717974</v>
      </c>
      <c r="O16" s="23">
        <f t="shared" ca="1" si="0"/>
        <v>15.929406462833308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10</v>
      </c>
      <c r="T16" s="24">
        <f ca="1">IF(L16=0,0,Agents($C$4,$C$5,L16,$C$3)/(1-$O$1))</f>
        <v>11.25</v>
      </c>
      <c r="U16" s="24">
        <f ca="1">IF(M16=0,0,Agents($C$4,$C$5,M16,$C$3)/(1-$O$1))</f>
        <v>10</v>
      </c>
      <c r="V16" s="24">
        <f ca="1">IF(N16=0,0,Agents($C$4,$C$5,N16,$C$3)/(1-$O$1))</f>
        <v>10</v>
      </c>
      <c r="W16" s="24">
        <f ca="1">IF(O16=0,0,Agents($C$4,$C$5,O16,$C$3)/(1-$O$1))</f>
        <v>10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17.22317839574972</v>
      </c>
      <c r="L17" s="23">
        <f t="shared" ca="1" si="0"/>
        <v>17.058083092983583</v>
      </c>
      <c r="M17" s="23">
        <f t="shared" ca="1" si="0"/>
        <v>16.205113536870883</v>
      </c>
      <c r="N17" s="23">
        <f t="shared" ca="1" si="0"/>
        <v>15.216386263241127</v>
      </c>
      <c r="O17" s="23">
        <f t="shared" ca="1" si="0"/>
        <v>15.784230737494202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11.25</v>
      </c>
      <c r="T17" s="24">
        <f ca="1">IF(L17=0,0,Agents($C$4,$C$5,L17,$C$3)/(1-$O$1))</f>
        <v>11.25</v>
      </c>
      <c r="U17" s="24">
        <f ca="1">IF(M17=0,0,Agents($C$4,$C$5,M17,$C$3)/(1-$O$1))</f>
        <v>10</v>
      </c>
      <c r="V17" s="24">
        <f ca="1">IF(N17=0,0,Agents($C$4,$C$5,N17,$C$3)/(1-$O$1))</f>
        <v>10</v>
      </c>
      <c r="W17" s="24">
        <f ca="1">IF(O17=0,0,Agents($C$4,$C$5,O17,$C$3)/(1-$O$1))</f>
        <v>10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18.050743104584505</v>
      </c>
      <c r="L18" s="23">
        <f t="shared" ca="1" si="0"/>
        <v>17.171261334529401</v>
      </c>
      <c r="M18" s="23">
        <f t="shared" ca="1" si="0"/>
        <v>16.381068569951662</v>
      </c>
      <c r="N18" s="23">
        <f t="shared" ca="1" si="0"/>
        <v>15.518353782607454</v>
      </c>
      <c r="O18" s="23">
        <f t="shared" ca="1" si="0"/>
        <v>15.555578970085113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11.25</v>
      </c>
      <c r="T18" s="24">
        <f ca="1">IF(L18=0,0,Agents($C$4,$C$5,L18,$C$3)/(1-$O$1))</f>
        <v>11.25</v>
      </c>
      <c r="U18" s="24">
        <f ca="1">IF(M18=0,0,Agents($C$4,$C$5,M18,$C$3)/(1-$O$1))</f>
        <v>10</v>
      </c>
      <c r="V18" s="24">
        <f ca="1">IF(N18=0,0,Agents($C$4,$C$5,N18,$C$3)/(1-$O$1))</f>
        <v>10</v>
      </c>
      <c r="W18" s="24">
        <f ca="1">IF(O18=0,0,Agents($C$4,$C$5,O18,$C$3)/(1-$O$1))</f>
        <v>10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17.104369600917</v>
      </c>
      <c r="L19" s="23">
        <f t="shared" ca="1" si="0"/>
        <v>16.304740422694241</v>
      </c>
      <c r="M19" s="23">
        <f t="shared" ca="1" si="0"/>
        <v>15.577195575680657</v>
      </c>
      <c r="N19" s="23">
        <f t="shared" ca="1" si="0"/>
        <v>15.008132801609177</v>
      </c>
      <c r="O19" s="23">
        <f t="shared" ca="1" si="0"/>
        <v>15.355962347743842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11.25</v>
      </c>
      <c r="T19" s="24">
        <f ca="1">IF(L19=0,0,Agents($C$4,$C$5,L19,$C$3)/(1-$O$1))</f>
        <v>10</v>
      </c>
      <c r="U19" s="24">
        <f ca="1">IF(M19=0,0,Agents($C$4,$C$5,M19,$C$3)/(1-$O$1))</f>
        <v>10</v>
      </c>
      <c r="V19" s="24">
        <f ca="1">IF(N19=0,0,Agents($C$4,$C$5,N19,$C$3)/(1-$O$1))</f>
        <v>10</v>
      </c>
      <c r="W19" s="24">
        <f ca="1">IF(O19=0,0,Agents($C$4,$C$5,O19,$C$3)/(1-$O$1))</f>
        <v>10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16.067865287376403</v>
      </c>
      <c r="L20" s="23">
        <f t="shared" ca="1" si="0"/>
        <v>15.424072230665853</v>
      </c>
      <c r="M20" s="23">
        <f t="shared" ca="1" si="0"/>
        <v>14.62151823914388</v>
      </c>
      <c r="N20" s="23">
        <f t="shared" ca="1" si="0"/>
        <v>14.081404897347001</v>
      </c>
      <c r="O20" s="23">
        <f t="shared" ca="1" si="0"/>
        <v>14.067527785359285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10</v>
      </c>
      <c r="T20" s="24">
        <f ca="1">IF(L20=0,0,Agents($C$4,$C$5,L20,$C$3)/(1-$O$1))</f>
        <v>10</v>
      </c>
      <c r="U20" s="24">
        <f ca="1">IF(M20=0,0,Agents($C$4,$C$5,M20,$C$3)/(1-$O$1))</f>
        <v>10</v>
      </c>
      <c r="V20" s="24">
        <f ca="1">IF(N20=0,0,Agents($C$4,$C$5,N20,$C$3)/(1-$O$1))</f>
        <v>8.75</v>
      </c>
      <c r="W20" s="24">
        <f ca="1">IF(O20=0,0,Agents($C$4,$C$5,O20,$C$3)/(1-$O$1))</f>
        <v>8.75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15.711438902878252</v>
      </c>
      <c r="L21" s="23">
        <f t="shared" ca="1" si="0"/>
        <v>14.92184378380629</v>
      </c>
      <c r="M21" s="23">
        <f t="shared" ca="1" si="0"/>
        <v>14.818173864351808</v>
      </c>
      <c r="N21" s="23">
        <f t="shared" ca="1" si="0"/>
        <v>13.692665102300694</v>
      </c>
      <c r="O21" s="23">
        <f t="shared" ca="1" si="0"/>
        <v>13.541265781005029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10</v>
      </c>
      <c r="T21" s="24">
        <f ca="1">IF(L21=0,0,Agents($C$4,$C$5,L21,$C$3)/(1-$O$1))</f>
        <v>10</v>
      </c>
      <c r="U21" s="24">
        <f ca="1">IF(M21=0,0,Agents($C$4,$C$5,M21,$C$3)/(1-$O$1))</f>
        <v>10</v>
      </c>
      <c r="V21" s="24">
        <f ca="1">IF(N21=0,0,Agents($C$4,$C$5,N21,$C$3)/(1-$O$1))</f>
        <v>8.75</v>
      </c>
      <c r="W21" s="24">
        <f ca="1">IF(O21=0,0,Agents($C$4,$C$5,O21,$C$3)/(1-$O$1))</f>
        <v>8.75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15.760601162809031</v>
      </c>
      <c r="L22" s="23">
        <f t="shared" ca="1" si="0"/>
        <v>14.918306963757983</v>
      </c>
      <c r="M22" s="23">
        <f t="shared" ca="1" si="0"/>
        <v>14.545616068010995</v>
      </c>
      <c r="N22" s="23">
        <f t="shared" ca="1" si="0"/>
        <v>14.057108660156608</v>
      </c>
      <c r="O22" s="23">
        <f t="shared" ca="1" si="0"/>
        <v>13.221879185258999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10</v>
      </c>
      <c r="T22" s="24">
        <f ca="1">IF(L22=0,0,Agents($C$4,$C$5,L22,$C$3)/(1-$O$1))</f>
        <v>10</v>
      </c>
      <c r="U22" s="24">
        <f ca="1">IF(M22=0,0,Agents($C$4,$C$5,M22,$C$3)/(1-$O$1))</f>
        <v>10</v>
      </c>
      <c r="V22" s="24">
        <f ca="1">IF(N22=0,0,Agents($C$4,$C$5,N22,$C$3)/(1-$O$1))</f>
        <v>8.75</v>
      </c>
      <c r="W22" s="24">
        <f ca="1">IF(O22=0,0,Agents($C$4,$C$5,O22,$C$3)/(1-$O$1))</f>
        <v>8.75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16.395613686914931</v>
      </c>
      <c r="L23" s="23">
        <f t="shared" ca="1" si="0"/>
        <v>15.416998590569239</v>
      </c>
      <c r="M23" s="23">
        <f t="shared" ca="1" si="0"/>
        <v>14.631868535207456</v>
      </c>
      <c r="N23" s="23">
        <f t="shared" ca="1" si="0"/>
        <v>14.265362121788556</v>
      </c>
      <c r="O23" s="23">
        <f t="shared" ca="1" si="0"/>
        <v>13.871540556151494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10</v>
      </c>
      <c r="T23" s="24">
        <f ca="1">IF(L23=0,0,Agents($C$4,$C$5,L23,$C$3)/(1-$O$1))</f>
        <v>10</v>
      </c>
      <c r="U23" s="24">
        <f ca="1">IF(M23=0,0,Agents($C$4,$C$5,M23,$C$3)/(1-$O$1))</f>
        <v>10</v>
      </c>
      <c r="V23" s="24">
        <f ca="1">IF(N23=0,0,Agents($C$4,$C$5,N23,$C$3)/(1-$O$1))</f>
        <v>10</v>
      </c>
      <c r="W23" s="24">
        <f ca="1">IF(O23=0,0,Agents($C$4,$C$5,O23,$C$3)/(1-$O$1))</f>
        <v>8.75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16.793008621355398</v>
      </c>
      <c r="L24" s="23">
        <f t="shared" ca="1" si="0"/>
        <v>16.173878080906892</v>
      </c>
      <c r="M24" s="23">
        <f t="shared" ca="1" si="0"/>
        <v>15.535794391426355</v>
      </c>
      <c r="N24" s="23">
        <f t="shared" ca="1" si="0"/>
        <v>14.785995775868431</v>
      </c>
      <c r="O24" s="23">
        <f t="shared" ca="1" si="0"/>
        <v>14.248997442033167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11.25</v>
      </c>
      <c r="T24" s="24">
        <f ca="1">IF(L24=0,0,Agents($C$4,$C$5,L24,$C$3)/(1-$O$1))</f>
        <v>10</v>
      </c>
      <c r="U24" s="24">
        <f ca="1">IF(M24=0,0,Agents($C$4,$C$5,M24,$C$3)/(1-$O$1))</f>
        <v>10</v>
      </c>
      <c r="V24" s="24">
        <f ca="1">IF(N24=0,0,Agents($C$4,$C$5,N24,$C$3)/(1-$O$1))</f>
        <v>10</v>
      </c>
      <c r="W24" s="24">
        <f ca="1">IF(O24=0,0,Agents($C$4,$C$5,O24,$C$3)/(1-$O$1))</f>
        <v>10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17.067497905968917</v>
      </c>
      <c r="L25" s="23">
        <f t="shared" ca="1" si="0"/>
        <v>16.195099001196731</v>
      </c>
      <c r="M25" s="23">
        <f t="shared" ca="1" si="0"/>
        <v>15.608246463871382</v>
      </c>
      <c r="N25" s="23">
        <f t="shared" ca="1" si="0"/>
        <v>15.188619135023533</v>
      </c>
      <c r="O25" s="23">
        <f t="shared" ca="1" si="0"/>
        <v>14.278032587100988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11.25</v>
      </c>
      <c r="T25" s="24">
        <f ca="1">IF(L25=0,0,Agents($C$4,$C$5,L25,$C$3)/(1-$O$1))</f>
        <v>10</v>
      </c>
      <c r="U25" s="24">
        <f ca="1">IF(M25=0,0,Agents($C$4,$C$5,M25,$C$3)/(1-$O$1))</f>
        <v>10</v>
      </c>
      <c r="V25" s="24">
        <f ca="1">IF(N25=0,0,Agents($C$4,$C$5,N25,$C$3)/(1-$O$1))</f>
        <v>10</v>
      </c>
      <c r="W25" s="24">
        <f ca="1">IF(O25=0,0,Agents($C$4,$C$5,O25,$C$3)/(1-$O$1))</f>
        <v>10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16.891333141216958</v>
      </c>
      <c r="L26" s="23">
        <f t="shared" ca="1" si="0"/>
        <v>16.485118245157889</v>
      </c>
      <c r="M26" s="23">
        <f t="shared" ca="1" si="0"/>
        <v>15.263236595085543</v>
      </c>
      <c r="N26" s="23">
        <f t="shared" ca="1" si="0"/>
        <v>15.317042103029904</v>
      </c>
      <c r="O26" s="23">
        <f t="shared" ca="1" si="0"/>
        <v>13.824358445416284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11.25</v>
      </c>
      <c r="T26" s="24">
        <f ca="1">IF(L26=0,0,Agents($C$4,$C$5,L26,$C$3)/(1-$O$1))</f>
        <v>10</v>
      </c>
      <c r="U26" s="24">
        <f ca="1">IF(M26=0,0,Agents($C$4,$C$5,M26,$C$3)/(1-$O$1))</f>
        <v>10</v>
      </c>
      <c r="V26" s="24">
        <f ca="1">IF(N26=0,0,Agents($C$4,$C$5,N26,$C$3)/(1-$O$1))</f>
        <v>10</v>
      </c>
      <c r="W26" s="24">
        <f ca="1">IF(O26=0,0,Agents($C$4,$C$5,O26,$C$3)/(1-$O$1))</f>
        <v>8.75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16.56768159667266</v>
      </c>
      <c r="L27" s="23">
        <f t="shared" ca="1" si="0"/>
        <v>15.63628143356426</v>
      </c>
      <c r="M27" s="23">
        <f t="shared" ca="1" si="0"/>
        <v>14.797473272224659</v>
      </c>
      <c r="N27" s="23">
        <f t="shared" ca="1" si="0"/>
        <v>14.00157440372142</v>
      </c>
      <c r="O27" s="23">
        <f t="shared" ca="1" si="0"/>
        <v>12.48511237916304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10</v>
      </c>
      <c r="T27" s="24">
        <f ca="1">IF(L27=0,0,Agents($C$4,$C$5,L27,$C$3)/(1-$O$1))</f>
        <v>10</v>
      </c>
      <c r="U27" s="24">
        <f ca="1">IF(M27=0,0,Agents($C$4,$C$5,M27,$C$3)/(1-$O$1))</f>
        <v>10</v>
      </c>
      <c r="V27" s="24">
        <f ca="1">IF(N27=0,0,Agents($C$4,$C$5,N27,$C$3)/(1-$O$1))</f>
        <v>8.75</v>
      </c>
      <c r="W27" s="24">
        <f ca="1">IF(O27=0,0,Agents($C$4,$C$5,O27,$C$3)/(1-$O$1))</f>
        <v>8.75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14.715903139279968</v>
      </c>
      <c r="L28" s="23">
        <f t="shared" ca="1" si="0"/>
        <v>13.514189404580193</v>
      </c>
      <c r="M28" s="23">
        <f t="shared" ca="1" si="0"/>
        <v>12.782615638515356</v>
      </c>
      <c r="N28" s="23">
        <f t="shared" ca="1" si="0"/>
        <v>12.529916608188977</v>
      </c>
      <c r="O28" s="23">
        <f t="shared" ca="1" si="0"/>
        <v>10.354658609811672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10</v>
      </c>
      <c r="T28" s="24">
        <f ca="1">IF(L28=0,0,Agents($C$4,$C$5,L28,$C$3)/(1-$O$1))</f>
        <v>8.75</v>
      </c>
      <c r="U28" s="24">
        <f ca="1">IF(M28=0,0,Agents($C$4,$C$5,M28,$C$3)/(1-$O$1))</f>
        <v>8.75</v>
      </c>
      <c r="V28" s="24">
        <f ca="1">IF(N28=0,0,Agents($C$4,$C$5,N28,$C$3)/(1-$O$1))</f>
        <v>8.75</v>
      </c>
      <c r="W28" s="24">
        <f ca="1">IF(O28=0,0,Agents($C$4,$C$5,O28,$C$3)/(1-$O$1))</f>
        <v>7.5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12.020172553075563</v>
      </c>
      <c r="L29" s="23">
        <f t="shared" ca="1" si="0"/>
        <v>10.822669347818737</v>
      </c>
      <c r="M29" s="23">
        <f t="shared" ca="1" si="0"/>
        <v>10.21574221474871</v>
      </c>
      <c r="N29" s="23">
        <f t="shared" ca="1" si="0"/>
        <v>9.4928869593897076</v>
      </c>
      <c r="O29" s="23">
        <f t="shared" ca="1" si="0"/>
        <v>7.6108374009025859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8.75</v>
      </c>
      <c r="T29" s="24">
        <f ca="1">IF(L29=0,0,Agents($C$4,$C$5,L29,$C$3)/(1-$O$1))</f>
        <v>7.5</v>
      </c>
      <c r="U29" s="24">
        <f ca="1">IF(M29=0,0,Agents($C$4,$C$5,M29,$C$3)/(1-$O$1))</f>
        <v>7.5</v>
      </c>
      <c r="V29" s="24">
        <f ca="1">IF(N29=0,0,Agents($C$4,$C$5,N29,$C$3)/(1-$O$1))</f>
        <v>7.5</v>
      </c>
      <c r="W29" s="24">
        <f ca="1">IF(O29=0,0,Agents($C$4,$C$5,O29,$C$3)/(1-$O$1))</f>
        <v>6.25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6.4812246008744188</v>
      </c>
      <c r="L30" s="23">
        <f t="shared" ca="1" si="0"/>
        <v>5.867584460140943</v>
      </c>
      <c r="M30" s="23">
        <f t="shared" ca="1" si="0"/>
        <v>5.5926099730184591</v>
      </c>
      <c r="N30" s="23">
        <f t="shared" ca="1" si="0"/>
        <v>5.3521139639411075</v>
      </c>
      <c r="O30" s="23">
        <f t="shared" ca="1" si="0"/>
        <v>3.9270033704227933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5</v>
      </c>
      <c r="T30" s="24">
        <f ca="1">IF(L30=0,0,Agents($C$4,$C$5,L30,$C$3)/(1-$O$1))</f>
        <v>5</v>
      </c>
      <c r="U30" s="24">
        <f ca="1">IF(M30=0,0,Agents($C$4,$C$5,M30,$C$3)/(1-$O$1))</f>
        <v>5</v>
      </c>
      <c r="V30" s="24">
        <f ca="1">IF(N30=0,0,Agents($C$4,$C$5,N30,$C$3)/(1-$O$1))</f>
        <v>5</v>
      </c>
      <c r="W30" s="24">
        <f ca="1">IF(O30=0,0,Agents($C$4,$C$5,O30,$C$3)/(1-$O$1))</f>
        <v>3.75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3.8756248245431095</v>
      </c>
      <c r="L31" s="23">
        <f t="shared" ca="1" si="0"/>
        <v>3.4130313466160396</v>
      </c>
      <c r="M31" s="23">
        <f t="shared" ca="1" si="0"/>
        <v>3.2396426678990333</v>
      </c>
      <c r="N31" s="23">
        <f t="shared" ca="1" si="0"/>
        <v>3.0196751936632706</v>
      </c>
      <c r="O31" s="23">
        <f t="shared" ca="1" si="0"/>
        <v>2.3808818955613238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3.75</v>
      </c>
      <c r="T31" s="24">
        <f ca="1">IF(L31=0,0,Agents($C$4,$C$5,L31,$C$3)/(1-$O$1))</f>
        <v>3.75</v>
      </c>
      <c r="U31" s="24">
        <f ca="1">IF(M31=0,0,Agents($C$4,$C$5,M31,$C$3)/(1-$O$1))</f>
        <v>3.75</v>
      </c>
      <c r="V31" s="24">
        <f ca="1">IF(N31=0,0,Agents($C$4,$C$5,N31,$C$3)/(1-$O$1))</f>
        <v>3.75</v>
      </c>
      <c r="W31" s="24">
        <f ca="1">IF(O31=0,0,Agents($C$4,$C$5,O31,$C$3)/(1-$O$1))</f>
        <v>2.5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1.507642637877235</v>
      </c>
      <c r="L32" s="23">
        <f t="shared" ca="1" si="0"/>
        <v>1.3439916183565752</v>
      </c>
      <c r="M32" s="23">
        <f t="shared" ca="1" si="0"/>
        <v>1.2351353302533057</v>
      </c>
      <c r="N32" s="23">
        <f t="shared" ca="1" si="0"/>
        <v>1.0968015645949352</v>
      </c>
      <c r="O32" s="23">
        <f t="shared" ca="1" si="0"/>
        <v>0.96904796663852655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2.5</v>
      </c>
      <c r="T32" s="24">
        <f ca="1">IF(L32=0,0,Agents($C$4,$C$5,L32,$C$3)/(1-$O$1))</f>
        <v>2.5</v>
      </c>
      <c r="U32" s="24">
        <f ca="1">IF(M32=0,0,Agents($C$4,$C$5,M32,$C$3)/(1-$O$1))</f>
        <v>2.5</v>
      </c>
      <c r="V32" s="24">
        <f ca="1">IF(N32=0,0,Agents($C$4,$C$5,N32,$C$3)/(1-$O$1))</f>
        <v>2.5</v>
      </c>
      <c r="W32" s="24">
        <f ca="1">IF(O32=0,0,Agents($C$4,$C$5,O32,$C$3)/(1-$O$1))</f>
        <v>2.5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0.66778736405975347</v>
      </c>
      <c r="L33" s="23">
        <f t="shared" ca="1" si="0"/>
        <v>0.60125940821215207</v>
      </c>
      <c r="M33" s="23">
        <f t="shared" ca="1" si="0"/>
        <v>0.50716450711518413</v>
      </c>
      <c r="N33" s="23">
        <f t="shared" ca="1" si="0"/>
        <v>0.56922612846066256</v>
      </c>
      <c r="O33" s="23">
        <f t="shared" ca="1" si="0"/>
        <v>0.41738021034992723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2.5</v>
      </c>
      <c r="T33" s="24">
        <f ca="1">IF(L33=0,0,Agents($C$4,$C$5,L33,$C$3)/(1-$O$1))</f>
        <v>1.25</v>
      </c>
      <c r="U33" s="24">
        <f ca="1">IF(M33=0,0,Agents($C$4,$C$5,M33,$C$3)/(1-$O$1))</f>
        <v>1.25</v>
      </c>
      <c r="V33" s="24">
        <f ca="1">IF(N33=0,0,Agents($C$4,$C$5,N33,$C$3)/(1-$O$1))</f>
        <v>1.25</v>
      </c>
      <c r="W33" s="24">
        <f ca="1">IF(O33=0,0,Agents($C$4,$C$5,O33,$C$3)/(1-$O$1))</f>
        <v>1.25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0.31545783455583454</v>
      </c>
      <c r="L34" s="23">
        <f t="shared" ca="1" si="0"/>
        <v>0.25465104347808792</v>
      </c>
      <c r="M34" s="23">
        <f t="shared" ca="1" si="0"/>
        <v>0.17595503308077817</v>
      </c>
      <c r="N34" s="23">
        <f t="shared" ca="1" si="0"/>
        <v>0.19436989752315309</v>
      </c>
      <c r="O34" s="23">
        <f t="shared" ca="1" si="0"/>
        <v>0.22139298114213529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1.25</v>
      </c>
      <c r="T34" s="24">
        <f ca="1">IF(L34=0,0,Agents($C$4,$C$5,L34,$C$3)/(1-$O$1))</f>
        <v>1.25</v>
      </c>
      <c r="U34" s="24">
        <f ca="1">IF(M34=0,0,Agents($C$4,$C$5,M34,$C$3)/(1-$O$1))</f>
        <v>1.25</v>
      </c>
      <c r="V34" s="24">
        <f ca="1">IF(N34=0,0,Agents($C$4,$C$5,N34,$C$3)/(1-$O$1))</f>
        <v>1.25</v>
      </c>
      <c r="W34" s="24">
        <f ca="1">IF(O34=0,0,Agents($C$4,$C$5,O34,$C$3)/(1-$O$1))</f>
        <v>1.25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0.15977734477503305</v>
      </c>
      <c r="L35" s="23">
        <f t="shared" ca="1" si="0"/>
        <v>0.13439916183565753</v>
      </c>
      <c r="M35" s="23">
        <f t="shared" ca="1" si="0"/>
        <v>0.10350296063575187</v>
      </c>
      <c r="N35" s="23">
        <f t="shared" ca="1" si="0"/>
        <v>0.13536475006076731</v>
      </c>
      <c r="O35" s="23">
        <f t="shared" ca="1" si="0"/>
        <v>9.7993614603895954E-2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1.25</v>
      </c>
      <c r="T35" s="24">
        <f ca="1">IF(L35=0,0,Agents($C$4,$C$5,L35,$C$3)/(1-$O$1))</f>
        <v>1.25</v>
      </c>
      <c r="U35" s="24">
        <f ca="1">IF(M35=0,0,Agents($C$4,$C$5,M35,$C$3)/(1-$O$1))</f>
        <v>1.25</v>
      </c>
      <c r="V35" s="24">
        <f ca="1">IF(N35=0,0,Agents($C$4,$C$5,N35,$C$3)/(1-$O$1))</f>
        <v>1.25</v>
      </c>
      <c r="W35" s="24">
        <f ca="1">IF(O35=0,0,Agents($C$4,$C$5,O35,$C$3)/(1-$O$1))</f>
        <v>1.25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284.30125232470306</v>
      </c>
      <c r="L38" s="26">
        <f t="shared" ca="1" si="1"/>
        <v>277.04972484401475</v>
      </c>
      <c r="M38" s="26">
        <f t="shared" ca="1" si="1"/>
        <v>263.36328333767062</v>
      </c>
      <c r="N38" s="26">
        <f t="shared" ca="1" si="1"/>
        <v>251.86173649768</v>
      </c>
      <c r="O38" s="26">
        <f t="shared" ca="1" si="1"/>
        <v>242.96246453439284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12.109375</v>
      </c>
      <c r="T38" s="26">
        <f t="shared" ca="1" si="2"/>
        <v>11.796875</v>
      </c>
      <c r="U38" s="26">
        <f t="shared" ca="1" si="2"/>
        <v>11.40625</v>
      </c>
      <c r="V38" s="26">
        <f t="shared" ca="1" si="2"/>
        <v>11.09375</v>
      </c>
      <c r="W38" s="26">
        <f t="shared" ca="1" si="2"/>
        <v>10.625</v>
      </c>
      <c r="X38" s="26">
        <f t="shared" ca="1" si="2"/>
        <v>0</v>
      </c>
    </row>
    <row r="39" spans="1:26" x14ac:dyDescent="0.25">
      <c r="R39" s="32">
        <f ca="1">SUM(R38:X38)/5</f>
        <v>11.40625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3.7394549081005244</v>
      </c>
      <c r="L43" s="24">
        <f t="shared" ca="1" si="3"/>
        <v>4.285688808241205</v>
      </c>
      <c r="M43" s="24">
        <f t="shared" ca="1" si="3"/>
        <v>3.9952233311661711</v>
      </c>
      <c r="N43" s="24">
        <f t="shared" ca="1" si="3"/>
        <v>3.921269185041186</v>
      </c>
      <c r="O43" s="24">
        <f t="shared" ca="1" si="3"/>
        <v>3.7303077811700627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3.75</v>
      </c>
      <c r="T43" s="24">
        <f ca="1">IF(L43=0,0,Agents($D$4,$D$5,L43,$D$3)/(1-$O$1))</f>
        <v>5</v>
      </c>
      <c r="U43" s="24">
        <f ca="1">IF(M43=0,0,Agents($D$4,$D$5,M43,$D$3)/(1-$O$1))</f>
        <v>3.75</v>
      </c>
      <c r="V43" s="24">
        <f ca="1">IF(N43=0,0,Agents($D$4,$D$5,N43,$D$3)/(1-$O$1))</f>
        <v>3.75</v>
      </c>
      <c r="W43" s="24">
        <f ca="1">IF(O43=0,0,Agents($D$4,$D$5,O43,$D$3)/(1-$O$1))</f>
        <v>3.75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7.2813537078485693</v>
      </c>
      <c r="L44" s="24">
        <f t="shared" ca="1" si="3"/>
        <v>8.0109976131308027</v>
      </c>
      <c r="M44" s="24">
        <f t="shared" ca="1" si="3"/>
        <v>7.6719696091638303</v>
      </c>
      <c r="N44" s="24">
        <f t="shared" ca="1" si="3"/>
        <v>6.974598910222646</v>
      </c>
      <c r="O44" s="24">
        <f t="shared" ca="1" si="3"/>
        <v>7.128088126083008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6.25</v>
      </c>
      <c r="T44" s="24">
        <f ca="1">IF(L44=0,0,Agents($D$4,$D$5,L44,$D$3)/(1-$O$1))</f>
        <v>6.25</v>
      </c>
      <c r="U44" s="24">
        <f ca="1">IF(M44=0,0,Agents($D$4,$D$5,M44,$D$3)/(1-$O$1))</f>
        <v>6.25</v>
      </c>
      <c r="V44" s="24">
        <f ca="1">IF(N44=0,0,Agents($D$4,$D$5,N44,$D$3)/(1-$O$1))</f>
        <v>6.25</v>
      </c>
      <c r="W44" s="24">
        <f ca="1">IF(O44=0,0,Agents($D$4,$D$5,O44,$D$3)/(1-$O$1))</f>
        <v>6.25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8.9916251601571862</v>
      </c>
      <c r="L45" s="24">
        <f t="shared" ca="1" si="3"/>
        <v>9.9211624941206278</v>
      </c>
      <c r="M45" s="24">
        <f t="shared" ca="1" si="3"/>
        <v>9.604222178014572</v>
      </c>
      <c r="N45" s="24">
        <f t="shared" ca="1" si="3"/>
        <v>8.7702532748360191</v>
      </c>
      <c r="O45" s="24">
        <f t="shared" ca="1" si="3"/>
        <v>9.2932667711857402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7.5</v>
      </c>
      <c r="T45" s="24">
        <f ca="1">IF(L45=0,0,Agents($D$4,$D$5,L45,$D$3)/(1-$O$1))</f>
        <v>7.5</v>
      </c>
      <c r="U45" s="24">
        <f ca="1">IF(M45=0,0,Agents($D$4,$D$5,M45,$D$3)/(1-$O$1))</f>
        <v>7.5</v>
      </c>
      <c r="V45" s="24">
        <f ca="1">IF(N45=0,0,Agents($D$4,$D$5,N45,$D$3)/(1-$O$1))</f>
        <v>7.5</v>
      </c>
      <c r="W45" s="24">
        <f ca="1">IF(O45=0,0,Agents($D$4,$D$5,O45,$D$3)/(1-$O$1))</f>
        <v>7.5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10.922030561772853</v>
      </c>
      <c r="L46" s="24">
        <f t="shared" ca="1" si="3"/>
        <v>11.134507023116718</v>
      </c>
      <c r="M46" s="24">
        <f t="shared" ca="1" si="3"/>
        <v>10.312477117150515</v>
      </c>
      <c r="N46" s="24">
        <f t="shared" ca="1" si="3"/>
        <v>10.133133418417406</v>
      </c>
      <c r="O46" s="24">
        <f t="shared" ca="1" si="3"/>
        <v>10.703383117418925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8.75</v>
      </c>
      <c r="T46" s="24">
        <f ca="1">IF(L46=0,0,Agents($D$4,$D$5,L46,$D$3)/(1-$O$1))</f>
        <v>8.75</v>
      </c>
      <c r="U46" s="24">
        <f ca="1">IF(M46=0,0,Agents($D$4,$D$5,M46,$D$3)/(1-$O$1))</f>
        <v>7.5</v>
      </c>
      <c r="V46" s="24">
        <f ca="1">IF(N46=0,0,Agents($D$4,$D$5,N46,$D$3)/(1-$O$1))</f>
        <v>7.5</v>
      </c>
      <c r="W46" s="24">
        <f ca="1">IF(O46=0,0,Agents($D$4,$D$5,O46,$D$3)/(1-$O$1))</f>
        <v>7.5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10.992586314755881</v>
      </c>
      <c r="L47" s="24">
        <f t="shared" ca="1" si="3"/>
        <v>11.670522678496516</v>
      </c>
      <c r="M47" s="24">
        <f t="shared" ca="1" si="3"/>
        <v>10.775932530343498</v>
      </c>
      <c r="N47" s="24">
        <f t="shared" ca="1" si="3"/>
        <v>10.348325020035519</v>
      </c>
      <c r="O47" s="24">
        <f t="shared" ca="1" si="3"/>
        <v>10.973405396484855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8.75</v>
      </c>
      <c r="T47" s="24">
        <f ca="1">IF(L47=0,0,Agents($D$4,$D$5,L47,$D$3)/(1-$O$1))</f>
        <v>8.75</v>
      </c>
      <c r="U47" s="24">
        <f ca="1">IF(M47=0,0,Agents($D$4,$D$5,M47,$D$3)/(1-$O$1))</f>
        <v>8.75</v>
      </c>
      <c r="V47" s="24">
        <f ca="1">IF(N47=0,0,Agents($D$4,$D$5,N47,$D$3)/(1-$O$1))</f>
        <v>7.5</v>
      </c>
      <c r="W47" s="24">
        <f ca="1">IF(O47=0,0,Agents($D$4,$D$5,O47,$D$3)/(1-$O$1))</f>
        <v>8.75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11.864655421626118</v>
      </c>
      <c r="L48" s="24">
        <f t="shared" ca="1" si="3"/>
        <v>11.750925026803486</v>
      </c>
      <c r="M48" s="24">
        <f t="shared" ca="1" si="3"/>
        <v>11.163333721884298</v>
      </c>
      <c r="N48" s="24">
        <f t="shared" ca="1" si="3"/>
        <v>10.482222016597902</v>
      </c>
      <c r="O48" s="24">
        <f t="shared" ca="1" si="3"/>
        <v>10.873397144978956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8.75</v>
      </c>
      <c r="T48" s="24">
        <f ca="1">IF(L48=0,0,Agents($D$4,$D$5,L48,$D$3)/(1-$O$1))</f>
        <v>8.75</v>
      </c>
      <c r="U48" s="24">
        <f ca="1">IF(M48=0,0,Agents($D$4,$D$5,M48,$D$3)/(1-$O$1))</f>
        <v>8.75</v>
      </c>
      <c r="V48" s="24">
        <f ca="1">IF(N48=0,0,Agents($D$4,$D$5,N48,$D$3)/(1-$O$1))</f>
        <v>7.5</v>
      </c>
      <c r="W48" s="24">
        <f ca="1">IF(O48=0,0,Agents($D$4,$D$5,O48,$D$3)/(1-$O$1))</f>
        <v>8.75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12.434745905728992</v>
      </c>
      <c r="L49" s="24">
        <f t="shared" ca="1" si="3"/>
        <v>11.828890940313276</v>
      </c>
      <c r="M49" s="24">
        <f t="shared" ca="1" si="3"/>
        <v>11.284545137642462</v>
      </c>
      <c r="N49" s="24">
        <f t="shared" ca="1" si="3"/>
        <v>10.690240564828745</v>
      </c>
      <c r="O49" s="24">
        <f t="shared" ca="1" si="3"/>
        <v>10.715884148857164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8.75</v>
      </c>
      <c r="T49" s="24">
        <f ca="1">IF(L49=0,0,Agents($D$4,$D$5,L49,$D$3)/(1-$O$1))</f>
        <v>8.75</v>
      </c>
      <c r="U49" s="24">
        <f ca="1">IF(M49=0,0,Agents($D$4,$D$5,M49,$D$3)/(1-$O$1))</f>
        <v>8.75</v>
      </c>
      <c r="V49" s="24">
        <f ca="1">IF(N49=0,0,Agents($D$4,$D$5,N49,$D$3)/(1-$O$1))</f>
        <v>7.5</v>
      </c>
      <c r="W49" s="24">
        <f ca="1">IF(O49=0,0,Agents($D$4,$D$5,O49,$D$3)/(1-$O$1))</f>
        <v>7.5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11.782810748165804</v>
      </c>
      <c r="L50" s="24">
        <f t="shared" ca="1" si="3"/>
        <v>11.231964415003953</v>
      </c>
      <c r="M50" s="24">
        <f t="shared" ca="1" si="3"/>
        <v>10.730775336237514</v>
      </c>
      <c r="N50" s="24">
        <f t="shared" ca="1" si="3"/>
        <v>10.338760948852492</v>
      </c>
      <c r="O50" s="24">
        <f t="shared" ca="1" si="3"/>
        <v>10.578372803036551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8.75</v>
      </c>
      <c r="T50" s="24">
        <f ca="1">IF(L50=0,0,Agents($D$4,$D$5,L50,$D$3)/(1-$O$1))</f>
        <v>8.75</v>
      </c>
      <c r="U50" s="24">
        <f ca="1">IF(M50=0,0,Agents($D$4,$D$5,M50,$D$3)/(1-$O$1))</f>
        <v>7.5</v>
      </c>
      <c r="V50" s="24">
        <f ca="1">IF(N50=0,0,Agents($D$4,$D$5,N50,$D$3)/(1-$O$1))</f>
        <v>7.5</v>
      </c>
      <c r="W50" s="24">
        <f ca="1">IF(O50=0,0,Agents($D$4,$D$5,O50,$D$3)/(1-$O$1))</f>
        <v>7.5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11.068786527977553</v>
      </c>
      <c r="L51" s="24">
        <f t="shared" ca="1" si="3"/>
        <v>10.62529215050591</v>
      </c>
      <c r="M51" s="24">
        <f t="shared" ca="1" si="3"/>
        <v>10.072430980060815</v>
      </c>
      <c r="N51" s="24">
        <f t="shared" ca="1" si="3"/>
        <v>9.7003591973854206</v>
      </c>
      <c r="O51" s="24">
        <f t="shared" ca="1" si="3"/>
        <v>9.6907995709216905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8.75</v>
      </c>
      <c r="T51" s="24">
        <f ca="1">IF(L51=0,0,Agents($D$4,$D$5,L51,$D$3)/(1-$O$1))</f>
        <v>7.5</v>
      </c>
      <c r="U51" s="24">
        <f ca="1">IF(M51=0,0,Agents($D$4,$D$5,M51,$D$3)/(1-$O$1))</f>
        <v>7.5</v>
      </c>
      <c r="V51" s="24">
        <f ca="1">IF(N51=0,0,Agents($D$4,$D$5,N51,$D$3)/(1-$O$1))</f>
        <v>7.5</v>
      </c>
      <c r="W51" s="24">
        <f ca="1">IF(O51=0,0,Agents($D$4,$D$5,O51,$D$3)/(1-$O$1))</f>
        <v>7.5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10.823252507596614</v>
      </c>
      <c r="L52" s="24">
        <f t="shared" ca="1" si="3"/>
        <v>10.279318409306221</v>
      </c>
      <c r="M52" s="24">
        <f t="shared" ca="1" si="3"/>
        <v>10.207902562378765</v>
      </c>
      <c r="N52" s="24">
        <f t="shared" ca="1" si="3"/>
        <v>9.4325652042606567</v>
      </c>
      <c r="O52" s="24">
        <f t="shared" ca="1" si="3"/>
        <v>9.328269659212804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8.75</v>
      </c>
      <c r="T52" s="24">
        <f ca="1">IF(L52=0,0,Agents($D$4,$D$5,L52,$D$3)/(1-$O$1))</f>
        <v>7.5</v>
      </c>
      <c r="U52" s="24">
        <f ca="1">IF(M52=0,0,Agents($D$4,$D$5,M52,$D$3)/(1-$O$1))</f>
        <v>7.5</v>
      </c>
      <c r="V52" s="24">
        <f ca="1">IF(N52=0,0,Agents($D$4,$D$5,N52,$D$3)/(1-$O$1))</f>
        <v>7.5</v>
      </c>
      <c r="W52" s="24">
        <f ca="1">IF(O52=0,0,Agents($D$4,$D$5,O52,$D$3)/(1-$O$1))</f>
        <v>7.5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10.857119269028468</v>
      </c>
      <c r="L53" s="24">
        <f t="shared" ca="1" si="3"/>
        <v>10.27688197450904</v>
      </c>
      <c r="M53" s="24">
        <f t="shared" ca="1" si="3"/>
        <v>10.020143702674941</v>
      </c>
      <c r="N53" s="24">
        <f t="shared" ca="1" si="3"/>
        <v>9.6836220728151243</v>
      </c>
      <c r="O53" s="24">
        <f t="shared" ca="1" si="3"/>
        <v>9.1082515058998244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8.75</v>
      </c>
      <c r="T53" s="24">
        <f ca="1">IF(L53=0,0,Agents($D$4,$D$5,L53,$D$3)/(1-$O$1))</f>
        <v>7.5</v>
      </c>
      <c r="U53" s="24">
        <f ca="1">IF(M53=0,0,Agents($D$4,$D$5,M53,$D$3)/(1-$O$1))</f>
        <v>7.5</v>
      </c>
      <c r="V53" s="24">
        <f ca="1">IF(N53=0,0,Agents($D$4,$D$5,N53,$D$3)/(1-$O$1))</f>
        <v>7.5</v>
      </c>
      <c r="W53" s="24">
        <f ca="1">IF(O53=0,0,Agents($D$4,$D$5,O53,$D$3)/(1-$O$1))</f>
        <v>7.5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11.294564937523244</v>
      </c>
      <c r="L54" s="24">
        <f t="shared" ca="1" si="3"/>
        <v>10.620419280911547</v>
      </c>
      <c r="M54" s="24">
        <f t="shared" ca="1" si="3"/>
        <v>10.079561063340709</v>
      </c>
      <c r="N54" s="24">
        <f t="shared" ca="1" si="3"/>
        <v>9.8270831405605321</v>
      </c>
      <c r="O54" s="24">
        <f t="shared" ca="1" si="3"/>
        <v>9.5557884313887254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8.75</v>
      </c>
      <c r="T54" s="24">
        <f ca="1">IF(L54=0,0,Agents($D$4,$D$5,L54,$D$3)/(1-$O$1))</f>
        <v>7.5</v>
      </c>
      <c r="U54" s="24">
        <f ca="1">IF(M54=0,0,Agents($D$4,$D$5,M54,$D$3)/(1-$O$1))</f>
        <v>7.5</v>
      </c>
      <c r="V54" s="24">
        <f ca="1">IF(N54=0,0,Agents($D$4,$D$5,N54,$D$3)/(1-$O$1))</f>
        <v>7.5</v>
      </c>
      <c r="W54" s="24">
        <f ca="1">IF(O54=0,0,Agents($D$4,$D$5,O54,$D$3)/(1-$O$1))</f>
        <v>7.5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11.568321259097397</v>
      </c>
      <c r="L55" s="24">
        <f t="shared" ca="1" si="3"/>
        <v>11.141816327508261</v>
      </c>
      <c r="M55" s="24">
        <f t="shared" ca="1" si="3"/>
        <v>10.702255003117946</v>
      </c>
      <c r="N55" s="24">
        <f t="shared" ca="1" si="3"/>
        <v>10.185735809924056</v>
      </c>
      <c r="O55" s="24">
        <f t="shared" ca="1" si="3"/>
        <v>9.8158098853040663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8.75</v>
      </c>
      <c r="T55" s="24">
        <f ca="1">IF(L55=0,0,Agents($D$4,$D$5,L55,$D$3)/(1-$O$1))</f>
        <v>8.75</v>
      </c>
      <c r="U55" s="24">
        <f ca="1">IF(M55=0,0,Agents($D$4,$D$5,M55,$D$3)/(1-$O$1))</f>
        <v>7.5</v>
      </c>
      <c r="V55" s="24">
        <f ca="1">IF(N55=0,0,Agents($D$4,$D$5,N55,$D$3)/(1-$O$1))</f>
        <v>7.5</v>
      </c>
      <c r="W55" s="24">
        <f ca="1">IF(O55=0,0,Agents($D$4,$D$5,O55,$D$3)/(1-$O$1))</f>
        <v>7.5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11.757410677091913</v>
      </c>
      <c r="L56" s="24">
        <f t="shared" ca="1" si="3"/>
        <v>11.156434936291346</v>
      </c>
      <c r="M56" s="24">
        <f t="shared" ca="1" si="3"/>
        <v>10.75216558607719</v>
      </c>
      <c r="N56" s="24">
        <f t="shared" ca="1" si="3"/>
        <v>10.463093874231847</v>
      </c>
      <c r="O56" s="24">
        <f t="shared" ca="1" si="3"/>
        <v>9.8358115356052451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8.75</v>
      </c>
      <c r="T56" s="24">
        <f ca="1">IF(L56=0,0,Agents($D$4,$D$5,L56,$D$3)/(1-$O$1))</f>
        <v>8.75</v>
      </c>
      <c r="U56" s="24">
        <f ca="1">IF(M56=0,0,Agents($D$4,$D$5,M56,$D$3)/(1-$O$1))</f>
        <v>8.75</v>
      </c>
      <c r="V56" s="24">
        <f ca="1">IF(N56=0,0,Agents($D$4,$D$5,N56,$D$3)/(1-$O$1))</f>
        <v>7.5</v>
      </c>
      <c r="W56" s="24">
        <f ca="1">IF(O56=0,0,Agents($D$4,$D$5,O56,$D$3)/(1-$O$1))</f>
        <v>7.5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11.636054781961104</v>
      </c>
      <c r="L57" s="24">
        <f t="shared" ca="1" si="3"/>
        <v>11.356222589660181</v>
      </c>
      <c r="M57" s="24">
        <f t="shared" ca="1" si="3"/>
        <v>10.514496143414123</v>
      </c>
      <c r="N57" s="24">
        <f t="shared" ca="1" si="3"/>
        <v>10.55156153267485</v>
      </c>
      <c r="O57" s="24">
        <f t="shared" ca="1" si="3"/>
        <v>9.5232857496493093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8.75</v>
      </c>
      <c r="T57" s="24">
        <f ca="1">IF(L57=0,0,Agents($D$4,$D$5,L57,$D$3)/(1-$O$1))</f>
        <v>8.75</v>
      </c>
      <c r="U57" s="24">
        <f ca="1">IF(M57=0,0,Agents($D$4,$D$5,M57,$D$3)/(1-$O$1))</f>
        <v>7.5</v>
      </c>
      <c r="V57" s="24">
        <f ca="1">IF(N57=0,0,Agents($D$4,$D$5,N57,$D$3)/(1-$O$1))</f>
        <v>7.5</v>
      </c>
      <c r="W57" s="24">
        <f ca="1">IF(O57=0,0,Agents($D$4,$D$5,O57,$D$3)/(1-$O$1))</f>
        <v>7.5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11.413098602534733</v>
      </c>
      <c r="L58" s="24">
        <f t="shared" ca="1" si="3"/>
        <v>10.771478238336764</v>
      </c>
      <c r="M58" s="24">
        <f t="shared" ca="1" si="3"/>
        <v>10.193642395818982</v>
      </c>
      <c r="N58" s="24">
        <f t="shared" ca="1" si="3"/>
        <v>9.6453657880830139</v>
      </c>
      <c r="O58" s="24">
        <f t="shared" ca="1" si="3"/>
        <v>8.6007096295073833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8.75</v>
      </c>
      <c r="T58" s="24">
        <f ca="1">IF(L58=0,0,Agents($D$4,$D$5,L58,$D$3)/(1-$O$1))</f>
        <v>8.75</v>
      </c>
      <c r="U58" s="24">
        <f ca="1">IF(M58=0,0,Agents($D$4,$D$5,M58,$D$3)/(1-$O$1))</f>
        <v>7.5</v>
      </c>
      <c r="V58" s="24">
        <f ca="1">IF(N58=0,0,Agents($D$4,$D$5,N58,$D$3)/(1-$O$1))</f>
        <v>7.5</v>
      </c>
      <c r="W58" s="24">
        <f ca="1">IF(O58=0,0,Agents($D$4,$D$5,O58,$D$3)/(1-$O$1))</f>
        <v>7.5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10.137450588601572</v>
      </c>
      <c r="L59" s="24">
        <f t="shared" ca="1" si="4"/>
        <v>9.3096173600282235</v>
      </c>
      <c r="M59" s="24">
        <f t="shared" ca="1" si="4"/>
        <v>8.8056528506666645</v>
      </c>
      <c r="N59" s="24">
        <f t="shared" ca="1" si="4"/>
        <v>8.6315742426821238</v>
      </c>
      <c r="O59" s="24">
        <f t="shared" ca="1" si="4"/>
        <v>7.1330885386583036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7.5</v>
      </c>
      <c r="T59" s="24">
        <f ca="1">IF(L59=0,0,Agents($D$4,$D$5,L59,$D$3)/(1-$O$1))</f>
        <v>7.5</v>
      </c>
      <c r="U59" s="24">
        <f ca="1">IF(M59=0,0,Agents($D$4,$D$5,M59,$D$3)/(1-$O$1))</f>
        <v>7.5</v>
      </c>
      <c r="V59" s="24">
        <f ca="1">IF(N59=0,0,Agents($D$4,$D$5,N59,$D$3)/(1-$O$1))</f>
        <v>7.5</v>
      </c>
      <c r="W59" s="24">
        <f ca="1">IF(O59=0,0,Agents($D$4,$D$5,O59,$D$3)/(1-$O$1))</f>
        <v>6.25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8.2804231700882553</v>
      </c>
      <c r="L60" s="24">
        <f t="shared" ca="1" si="4"/>
        <v>7.455490479373557</v>
      </c>
      <c r="M60" s="24">
        <f t="shared" ca="1" si="4"/>
        <v>7.0373921972534399</v>
      </c>
      <c r="N60" s="24">
        <f t="shared" ca="1" si="4"/>
        <v>6.5394336713949039</v>
      </c>
      <c r="O60" s="24">
        <f t="shared" ca="1" si="4"/>
        <v>5.2429325851967974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6.25</v>
      </c>
      <c r="T60" s="24">
        <f ca="1">IF(L60=0,0,Agents($D$4,$D$5,L60,$D$3)/(1-$O$1))</f>
        <v>6.25</v>
      </c>
      <c r="U60" s="24">
        <f ca="1">IF(M60=0,0,Agents($D$4,$D$5,M60,$D$3)/(1-$O$1))</f>
        <v>6.25</v>
      </c>
      <c r="V60" s="24">
        <f ca="1">IF(N60=0,0,Agents($D$4,$D$5,N60,$D$3)/(1-$O$1))</f>
        <v>6.25</v>
      </c>
      <c r="W60" s="24">
        <f ca="1">IF(O60=0,0,Agents($D$4,$D$5,O60,$D$3)/(1-$O$1))</f>
        <v>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4.4647680487660608</v>
      </c>
      <c r="L61" s="24">
        <f t="shared" ca="1" si="4"/>
        <v>4.0420453285231153</v>
      </c>
      <c r="M61" s="24">
        <f t="shared" ca="1" si="4"/>
        <v>3.8526216655683303</v>
      </c>
      <c r="N61" s="24">
        <f t="shared" ca="1" si="4"/>
        <v>3.6869494410570174</v>
      </c>
      <c r="O61" s="24">
        <f t="shared" ca="1" si="4"/>
        <v>2.7052232032345898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5</v>
      </c>
      <c r="T61" s="24">
        <f ca="1">IF(L61=0,0,Agents($D$4,$D$5,L61,$D$3)/(1-$O$1))</f>
        <v>3.75</v>
      </c>
      <c r="U61" s="24">
        <f ca="1">IF(M61=0,0,Agents($D$4,$D$5,M61,$D$3)/(1-$O$1))</f>
        <v>3.75</v>
      </c>
      <c r="V61" s="24">
        <f ca="1">IF(N61=0,0,Agents($D$4,$D$5,N61,$D$3)/(1-$O$1))</f>
        <v>3.75</v>
      </c>
      <c r="W61" s="24">
        <f ca="1">IF(O61=0,0,Agents($D$4,$D$5,O61,$D$3)/(1-$O$1))</f>
        <v>3.75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2.6698296928778085</v>
      </c>
      <c r="L62" s="24">
        <f t="shared" ca="1" si="4"/>
        <v>2.3511595792795696</v>
      </c>
      <c r="M62" s="24">
        <f t="shared" ca="1" si="4"/>
        <v>2.2317160666062072</v>
      </c>
      <c r="N62" s="24">
        <f t="shared" ca="1" si="4"/>
        <v>2.0801854823084338</v>
      </c>
      <c r="O62" s="24">
        <f t="shared" ca="1" si="4"/>
        <v>1.6401353246967569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3.75</v>
      </c>
      <c r="T62" s="24">
        <f ca="1">IF(L62=0,0,Agents($D$4,$D$5,L62,$D$3)/(1-$O$1))</f>
        <v>3.75</v>
      </c>
      <c r="U62" s="24">
        <f ca="1">IF(M62=0,0,Agents($D$4,$D$5,M62,$D$3)/(1-$O$1))</f>
        <v>3.75</v>
      </c>
      <c r="V62" s="24">
        <f ca="1">IF(N62=0,0,Agents($D$4,$D$5,N62,$D$3)/(1-$O$1))</f>
        <v>2.5</v>
      </c>
      <c r="W62" s="24">
        <f ca="1">IF(O62=0,0,Agents($D$4,$D$5,O62,$D$3)/(1-$O$1))</f>
        <v>2.5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1.0385806839101834</v>
      </c>
      <c r="L63" s="24">
        <f t="shared" ca="1" si="4"/>
        <v>0.92584522292874238</v>
      </c>
      <c r="M63" s="24">
        <f t="shared" ca="1" si="4"/>
        <v>0.850856604733783</v>
      </c>
      <c r="N63" s="24">
        <f t="shared" ca="1" si="4"/>
        <v>0.75556162345915523</v>
      </c>
      <c r="O63" s="24">
        <f t="shared" ca="1" si="4"/>
        <v>0.66755507880188114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2.5</v>
      </c>
      <c r="T63" s="24">
        <f ca="1">IF(L63=0,0,Agents($D$4,$D$5,L63,$D$3)/(1-$O$1))</f>
        <v>2.5</v>
      </c>
      <c r="U63" s="24">
        <f ca="1">IF(M63=0,0,Agents($D$4,$D$5,M63,$D$3)/(1-$O$1))</f>
        <v>2.5</v>
      </c>
      <c r="V63" s="24">
        <f ca="1">IF(N63=0,0,Agents($D$4,$D$5,N63,$D$3)/(1-$O$1))</f>
        <v>2.5</v>
      </c>
      <c r="W63" s="24">
        <f ca="1">IF(O63=0,0,Agents($D$4,$D$5,O63,$D$3)/(1-$O$1))</f>
        <v>2.5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0.4600235094493475</v>
      </c>
      <c r="L64" s="24">
        <f t="shared" ca="1" si="4"/>
        <v>0.41419391552075313</v>
      </c>
      <c r="M64" s="24">
        <f t="shared" ca="1" si="4"/>
        <v>0.34937408071470977</v>
      </c>
      <c r="N64" s="24">
        <f t="shared" ca="1" si="4"/>
        <v>0.39212691850411857</v>
      </c>
      <c r="O64" s="24">
        <f t="shared" ca="1" si="4"/>
        <v>0.28752372307946195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1.25</v>
      </c>
      <c r="T64" s="24">
        <f ca="1">IF(L64=0,0,Agents($D$4,$D$5,L64,$D$3)/(1-$O$1))</f>
        <v>1.25</v>
      </c>
      <c r="U64" s="24">
        <f ca="1">IF(M64=0,0,Agents($D$4,$D$5,M64,$D$3)/(1-$O$1))</f>
        <v>1.25</v>
      </c>
      <c r="V64" s="24">
        <f ca="1">IF(N64=0,0,Agents($D$4,$D$5,N64,$D$3)/(1-$O$1))</f>
        <v>1.25</v>
      </c>
      <c r="W64" s="24">
        <f ca="1">IF(O64=0,0,Agents($D$4,$D$5,O64,$D$3)/(1-$O$1))</f>
        <v>1.25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0.21731171918772862</v>
      </c>
      <c r="L65" s="24">
        <f t="shared" ca="1" si="4"/>
        <v>0.17542330539702486</v>
      </c>
      <c r="M65" s="24">
        <f t="shared" ca="1" si="4"/>
        <v>0.1212114157581646</v>
      </c>
      <c r="N65" s="24">
        <f t="shared" ca="1" si="4"/>
        <v>0.13389699656238196</v>
      </c>
      <c r="O65" s="24">
        <f t="shared" ca="1" si="4"/>
        <v>0.15251258354649722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1.25</v>
      </c>
      <c r="T65" s="24">
        <f ca="1">IF(L65=0,0,Agents($D$4,$D$5,L65,$D$3)/(1-$O$1))</f>
        <v>1.25</v>
      </c>
      <c r="U65" s="24">
        <f ca="1">IF(M65=0,0,Agents($D$4,$D$5,M65,$D$3)/(1-$O$1))</f>
        <v>1.25</v>
      </c>
      <c r="V65" s="24">
        <f ca="1">IF(N65=0,0,Agents($D$4,$D$5,N65,$D$3)/(1-$O$1))</f>
        <v>1.25</v>
      </c>
      <c r="W65" s="24">
        <f ca="1">IF(O65=0,0,Agents($D$4,$D$5,O65,$D$3)/(1-$O$1))</f>
        <v>1.25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0.11006697465352487</v>
      </c>
      <c r="L66" s="24">
        <f t="shared" ca="1" si="4"/>
        <v>9.2584522292874241E-2</v>
      </c>
      <c r="M66" s="24">
        <f t="shared" ca="1" si="4"/>
        <v>7.1300832798920369E-2</v>
      </c>
      <c r="N66" s="24">
        <f t="shared" ca="1" si="4"/>
        <v>9.3249694034516009E-2</v>
      </c>
      <c r="O66" s="24">
        <f t="shared" ca="1" si="4"/>
        <v>6.7505569766482365E-2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1.25</v>
      </c>
      <c r="T66" s="24">
        <f ca="1">IF(L66=0,0,Agents($D$4,$D$5,L66,$D$3)/(1-$O$1))</f>
        <v>1.25</v>
      </c>
      <c r="U66" s="24">
        <f ca="1">IF(M66=0,0,Agents($D$4,$D$5,M66,$D$3)/(1-$O$1))</f>
        <v>1.25</v>
      </c>
      <c r="V66" s="24">
        <f ca="1">IF(N66=0,0,Agents($D$4,$D$5,N66,$D$3)/(1-$O$1))</f>
        <v>1.25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195.84865913029125</v>
      </c>
      <c r="L69" s="26">
        <f t="shared" ca="1" si="5"/>
        <v>190.85324696757152</v>
      </c>
      <c r="M69" s="26">
        <f t="shared" ca="1" si="5"/>
        <v>181.42496905685286</v>
      </c>
      <c r="N69" s="26">
        <f t="shared" ca="1" si="5"/>
        <v>173.50181533129793</v>
      </c>
      <c r="O69" s="26">
        <f t="shared" ca="1" si="5"/>
        <v>167.37130951398626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10</v>
      </c>
      <c r="T69" s="26">
        <f t="shared" ca="1" si="6"/>
        <v>9.6875</v>
      </c>
      <c r="U69" s="26">
        <f t="shared" ca="1" si="6"/>
        <v>9.21875</v>
      </c>
      <c r="V69" s="26">
        <f t="shared" ca="1" si="6"/>
        <v>8.828125</v>
      </c>
      <c r="W69" s="26">
        <f t="shared" ca="1" si="6"/>
        <v>8.828125</v>
      </c>
      <c r="X69" s="26">
        <f t="shared" ca="1" si="6"/>
        <v>0</v>
      </c>
    </row>
    <row r="70" spans="1:24" x14ac:dyDescent="0.25">
      <c r="R70" s="32">
        <f ca="1">SUM(R69:X69)/5</f>
        <v>9.3125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4.5799562687413111</v>
      </c>
      <c r="L74" s="24">
        <f t="shared" ca="1" si="7"/>
        <v>5.2489648372706457</v>
      </c>
      <c r="M74" s="24">
        <f t="shared" ca="1" si="7"/>
        <v>4.8932126714400157</v>
      </c>
      <c r="N74" s="24">
        <f t="shared" ca="1" si="7"/>
        <v>4.8026361667171438</v>
      </c>
      <c r="O74" s="24">
        <f t="shared" ca="1" si="7"/>
        <v>4.5687531810304813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3.75</v>
      </c>
      <c r="T74" s="24">
        <f ca="1">IF(L74=0,0,Agents($E$4,$E$5,L74,$E$3)/(1-$O$1))</f>
        <v>5</v>
      </c>
      <c r="U74" s="24">
        <f ca="1">IF(M74=0,0,Agents($E$4,$E$5,M74,$E$3)/(1-$O$1))</f>
        <v>5</v>
      </c>
      <c r="V74" s="24">
        <f ca="1">IF(N74=0,0,Agents($E$4,$E$5,N74,$E$3)/(1-$O$1))</f>
        <v>5</v>
      </c>
      <c r="W74" s="24">
        <f ca="1">IF(O74=0,0,Agents($E$4,$E$5,O74,$E$3)/(1-$O$1))</f>
        <v>3.75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8.917952583662327</v>
      </c>
      <c r="L75" s="24">
        <f t="shared" ca="1" si="7"/>
        <v>9.8115954434030019</v>
      </c>
      <c r="M75" s="24">
        <f t="shared" ca="1" si="7"/>
        <v>9.3963655582441223</v>
      </c>
      <c r="N75" s="24">
        <f t="shared" ca="1" si="7"/>
        <v>8.5422498160450662</v>
      </c>
      <c r="O75" s="24">
        <f t="shared" ca="1" si="7"/>
        <v>8.7302381495428296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6.25</v>
      </c>
      <c r="T75" s="24">
        <f ca="1">IF(L75=0,0,Agents($E$4,$E$5,L75,$E$3)/(1-$O$1))</f>
        <v>7.5</v>
      </c>
      <c r="U75" s="24">
        <f ca="1">IF(M75=0,0,Agents($E$4,$E$5,M75,$E$3)/(1-$O$1))</f>
        <v>6.25</v>
      </c>
      <c r="V75" s="24">
        <f ca="1">IF(N75=0,0,Agents($E$4,$E$5,N75,$E$3)/(1-$O$1))</f>
        <v>6.25</v>
      </c>
      <c r="W75" s="24">
        <f ca="1">IF(O75=0,0,Agents($E$4,$E$5,O75,$E$3)/(1-$O$1))</f>
        <v>6.25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11.012634469592316</v>
      </c>
      <c r="L76" s="24">
        <f t="shared" ca="1" si="7"/>
        <v>12.151099953022209</v>
      </c>
      <c r="M76" s="24">
        <f t="shared" ca="1" si="7"/>
        <v>11.762922311296315</v>
      </c>
      <c r="N76" s="24">
        <f t="shared" ca="1" si="7"/>
        <v>10.741505767999076</v>
      </c>
      <c r="O76" s="24">
        <f t="shared" ca="1" si="7"/>
        <v>11.382074781427814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7.5</v>
      </c>
      <c r="T76" s="24">
        <f ca="1">IF(L76=0,0,Agents($E$4,$E$5,L76,$E$3)/(1-$O$1))</f>
        <v>7.5</v>
      </c>
      <c r="U76" s="24">
        <f ca="1">IF(M76=0,0,Agents($E$4,$E$5,M76,$E$3)/(1-$O$1))</f>
        <v>7.5</v>
      </c>
      <c r="V76" s="24">
        <f ca="1">IF(N76=0,0,Agents($E$4,$E$5,N76,$E$3)/(1-$O$1))</f>
        <v>7.5</v>
      </c>
      <c r="W76" s="24">
        <f ca="1">IF(O76=0,0,Agents($E$4,$E$5,O76,$E$3)/(1-$O$1))</f>
        <v>7.5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13.376928875493489</v>
      </c>
      <c r="L77" s="24">
        <f t="shared" ca="1" si="7"/>
        <v>13.637162766530329</v>
      </c>
      <c r="M77" s="24">
        <f t="shared" ca="1" si="7"/>
        <v>12.630368698023931</v>
      </c>
      <c r="N77" s="24">
        <f t="shared" ca="1" si="7"/>
        <v>12.410714679601986</v>
      </c>
      <c r="O77" s="24">
        <f t="shared" ca="1" si="7"/>
        <v>13.10913697586561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8.75</v>
      </c>
      <c r="T77" s="24">
        <f ca="1">IF(L77=0,0,Agents($E$4,$E$5,L77,$E$3)/(1-$O$1))</f>
        <v>8.75</v>
      </c>
      <c r="U77" s="24">
        <f ca="1">IF(M77=0,0,Agents($E$4,$E$5,M77,$E$3)/(1-$O$1))</f>
        <v>8.75</v>
      </c>
      <c r="V77" s="24">
        <f ca="1">IF(N77=0,0,Agents($E$4,$E$5,N77,$E$3)/(1-$O$1))</f>
        <v>8.75</v>
      </c>
      <c r="W77" s="24">
        <f ca="1">IF(O77=0,0,Agents($E$4,$E$5,O77,$E$3)/(1-$O$1))</f>
        <v>8.75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13.463343144715024</v>
      </c>
      <c r="L78" s="24">
        <f t="shared" ca="1" si="7"/>
        <v>14.293656378923474</v>
      </c>
      <c r="M78" s="24">
        <f t="shared" ca="1" si="7"/>
        <v>13.197993011486634</v>
      </c>
      <c r="N78" s="24">
        <f t="shared" ca="1" si="7"/>
        <v>12.674273981434023</v>
      </c>
      <c r="O78" s="24">
        <f t="shared" ca="1" si="7"/>
        <v>13.43985101309838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8.75</v>
      </c>
      <c r="T78" s="24">
        <f ca="1">IF(L78=0,0,Agents($E$4,$E$5,L78,$E$3)/(1-$O$1))</f>
        <v>8.75</v>
      </c>
      <c r="U78" s="24">
        <f ca="1">IF(M78=0,0,Agents($E$4,$E$5,M78,$E$3)/(1-$O$1))</f>
        <v>8.75</v>
      </c>
      <c r="V78" s="24">
        <f ca="1">IF(N78=0,0,Agents($E$4,$E$5,N78,$E$3)/(1-$O$1))</f>
        <v>8.75</v>
      </c>
      <c r="W78" s="24">
        <f ca="1">IF(O78=0,0,Agents($E$4,$E$5,O78,$E$3)/(1-$O$1))</f>
        <v>8.75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14.531423512293188</v>
      </c>
      <c r="L79" s="24">
        <f t="shared" ca="1" si="7"/>
        <v>14.392130420782445</v>
      </c>
      <c r="M79" s="24">
        <f t="shared" ca="1" si="7"/>
        <v>13.672468719663149</v>
      </c>
      <c r="N79" s="24">
        <f t="shared" ca="1" si="7"/>
        <v>12.838266435907292</v>
      </c>
      <c r="O79" s="24">
        <f t="shared" ca="1" si="7"/>
        <v>13.317364332641798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8.75</v>
      </c>
      <c r="T79" s="24">
        <f ca="1">IF(L79=0,0,Agents($E$4,$E$5,L79,$E$3)/(1-$O$1))</f>
        <v>8.75</v>
      </c>
      <c r="U79" s="24">
        <f ca="1">IF(M79=0,0,Agents($E$4,$E$5,M79,$E$3)/(1-$O$1))</f>
        <v>8.75</v>
      </c>
      <c r="V79" s="24">
        <f ca="1">IF(N79=0,0,Agents($E$4,$E$5,N79,$E$3)/(1-$O$1))</f>
        <v>8.75</v>
      </c>
      <c r="W79" s="24">
        <f ca="1">IF(O79=0,0,Agents($E$4,$E$5,O79,$E$3)/(1-$O$1))</f>
        <v>8.75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15.229650807603184</v>
      </c>
      <c r="L80" s="24">
        <f t="shared" ca="1" si="7"/>
        <v>14.487620400766904</v>
      </c>
      <c r="M80" s="24">
        <f t="shared" ca="1" si="7"/>
        <v>13.820924309338009</v>
      </c>
      <c r="N80" s="24">
        <f t="shared" ca="1" si="7"/>
        <v>13.093040427678263</v>
      </c>
      <c r="O80" s="24">
        <f t="shared" ca="1" si="7"/>
        <v>13.124447810922684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10</v>
      </c>
      <c r="T80" s="24">
        <f ca="1">IF(L80=0,0,Agents($E$4,$E$5,L80,$E$3)/(1-$O$1))</f>
        <v>8.75</v>
      </c>
      <c r="U80" s="24">
        <f ca="1">IF(M80=0,0,Agents($E$4,$E$5,M80,$E$3)/(1-$O$1))</f>
        <v>8.75</v>
      </c>
      <c r="V80" s="24">
        <f ca="1">IF(N80=0,0,Agents($E$4,$E$5,N80,$E$3)/(1-$O$1))</f>
        <v>8.75</v>
      </c>
      <c r="W80" s="24">
        <f ca="1">IF(O80=0,0,Agents($E$4,$E$5,O80,$E$3)/(1-$O$1))</f>
        <v>8.75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14.431182959996207</v>
      </c>
      <c r="L81" s="24">
        <f t="shared" ca="1" si="7"/>
        <v>13.7565252415109</v>
      </c>
      <c r="M81" s="24">
        <f t="shared" ca="1" si="7"/>
        <v>13.142686027097961</v>
      </c>
      <c r="N81" s="24">
        <f t="shared" ca="1" si="7"/>
        <v>12.662560234685932</v>
      </c>
      <c r="O81" s="24">
        <f t="shared" ca="1" si="7"/>
        <v>12.956028625294884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8.75</v>
      </c>
      <c r="T81" s="24">
        <f ca="1">IF(L81=0,0,Agents($E$4,$E$5,L81,$E$3)/(1-$O$1))</f>
        <v>8.75</v>
      </c>
      <c r="U81" s="24">
        <f ca="1">IF(M81=0,0,Agents($E$4,$E$5,M81,$E$3)/(1-$O$1))</f>
        <v>8.75</v>
      </c>
      <c r="V81" s="24">
        <f ca="1">IF(N81=0,0,Agents($E$4,$E$5,N81,$E$3)/(1-$O$1))</f>
        <v>8.75</v>
      </c>
      <c r="W81" s="24">
        <f ca="1">IF(O81=0,0,Agents($E$4,$E$5,O81,$E$3)/(1-$O$1))</f>
        <v>8.75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13.55667055547428</v>
      </c>
      <c r="L82" s="24">
        <f t="shared" ca="1" si="7"/>
        <v>13.01349383475684</v>
      </c>
      <c r="M82" s="24">
        <f t="shared" ca="1" si="7"/>
        <v>12.336368412589403</v>
      </c>
      <c r="N82" s="24">
        <f t="shared" ca="1" si="7"/>
        <v>11.880667639250886</v>
      </c>
      <c r="O82" s="24">
        <f t="shared" ca="1" si="7"/>
        <v>11.868959336242725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8.75</v>
      </c>
      <c r="T82" s="24">
        <f ca="1">IF(L82=0,0,Agents($E$4,$E$5,L82,$E$3)/(1-$O$1))</f>
        <v>8.75</v>
      </c>
      <c r="U82" s="24">
        <f ca="1">IF(M82=0,0,Agents($E$4,$E$5,M82,$E$3)/(1-$O$1))</f>
        <v>8.75</v>
      </c>
      <c r="V82" s="24">
        <f ca="1">IF(N82=0,0,Agents($E$4,$E$5,N82,$E$3)/(1-$O$1))</f>
        <v>7.5</v>
      </c>
      <c r="W82" s="24">
        <f ca="1">IF(O82=0,0,Agents($E$4,$E$5,O82,$E$3)/(1-$O$1))</f>
        <v>7.5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13.255948898583343</v>
      </c>
      <c r="L83" s="24">
        <f t="shared" ca="1" si="7"/>
        <v>12.589757048575811</v>
      </c>
      <c r="M83" s="24">
        <f t="shared" ca="1" si="7"/>
        <v>12.502289365755423</v>
      </c>
      <c r="N83" s="24">
        <f t="shared" ca="1" si="7"/>
        <v>11.552682730304348</v>
      </c>
      <c r="O83" s="24">
        <f t="shared" ca="1" si="7"/>
        <v>11.424945119587617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8.75</v>
      </c>
      <c r="T83" s="24">
        <f ca="1">IF(L83=0,0,Agents($E$4,$E$5,L83,$E$3)/(1-$O$1))</f>
        <v>8.75</v>
      </c>
      <c r="U83" s="24">
        <f ca="1">IF(M83=0,0,Agents($E$4,$E$5,M83,$E$3)/(1-$O$1))</f>
        <v>8.75</v>
      </c>
      <c r="V83" s="24">
        <f ca="1">IF(N83=0,0,Agents($E$4,$E$5,N83,$E$3)/(1-$O$1))</f>
        <v>7.5</v>
      </c>
      <c r="W83" s="24">
        <f ca="1">IF(O83=0,0,Agents($E$4,$E$5,O83,$E$3)/(1-$O$1))</f>
        <v>7.5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13.29742774780968</v>
      </c>
      <c r="L84" s="24">
        <f t="shared" ca="1" si="7"/>
        <v>12.586772986701297</v>
      </c>
      <c r="M84" s="24">
        <f t="shared" ca="1" si="7"/>
        <v>12.27232874645515</v>
      </c>
      <c r="N84" s="24">
        <f t="shared" ca="1" si="7"/>
        <v>11.860168582441727</v>
      </c>
      <c r="O84" s="24">
        <f t="shared" ca="1" si="7"/>
        <v>11.15547442258314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8.75</v>
      </c>
      <c r="T84" s="24">
        <f ca="1">IF(L84=0,0,Agents($E$4,$E$5,L84,$E$3)/(1-$O$1))</f>
        <v>8.75</v>
      </c>
      <c r="U84" s="24">
        <f ca="1">IF(M84=0,0,Agents($E$4,$E$5,M84,$E$3)/(1-$O$1))</f>
        <v>8.75</v>
      </c>
      <c r="V84" s="24">
        <f ca="1">IF(N84=0,0,Agents($E$4,$E$5,N84,$E$3)/(1-$O$1))</f>
        <v>7.5</v>
      </c>
      <c r="W84" s="24">
        <f ca="1">IF(O84=0,0,Agents($E$4,$E$5,O84,$E$3)/(1-$O$1))</f>
        <v>7.5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13.83319621698319</v>
      </c>
      <c r="L85" s="24">
        <f t="shared" ca="1" si="7"/>
        <v>13.007525711007812</v>
      </c>
      <c r="M85" s="24">
        <f t="shared" ca="1" si="7"/>
        <v>12.345101094334984</v>
      </c>
      <c r="N85" s="24">
        <f t="shared" ca="1" si="7"/>
        <v>12.035874783663086</v>
      </c>
      <c r="O85" s="24">
        <f t="shared" ca="1" si="7"/>
        <v>11.703602317626341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8.75</v>
      </c>
      <c r="T85" s="24">
        <f ca="1">IF(L85=0,0,Agents($E$4,$E$5,L85,$E$3)/(1-$O$1))</f>
        <v>8.75</v>
      </c>
      <c r="U85" s="24">
        <f ca="1">IF(M85=0,0,Agents($E$4,$E$5,M85,$E$3)/(1-$O$1))</f>
        <v>8.75</v>
      </c>
      <c r="V85" s="24">
        <f ca="1">IF(N85=0,0,Agents($E$4,$E$5,N85,$E$3)/(1-$O$1))</f>
        <v>7.5</v>
      </c>
      <c r="W85" s="24">
        <f ca="1">IF(O85=0,0,Agents($E$4,$E$5,O85,$E$3)/(1-$O$1))</f>
        <v>7.5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14.168483581562743</v>
      </c>
      <c r="L86" s="24">
        <f t="shared" ca="1" si="7"/>
        <v>13.646114952153873</v>
      </c>
      <c r="M86" s="24">
        <f t="shared" ca="1" si="7"/>
        <v>13.10775530011564</v>
      </c>
      <c r="N86" s="24">
        <f t="shared" ca="1" si="7"/>
        <v>12.475140286716483</v>
      </c>
      <c r="O86" s="24">
        <f t="shared" ca="1" si="7"/>
        <v>12.022067686813452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8.75</v>
      </c>
      <c r="T86" s="24">
        <f ca="1">IF(L86=0,0,Agents($E$4,$E$5,L86,$E$3)/(1-$O$1))</f>
        <v>8.75</v>
      </c>
      <c r="U86" s="24">
        <f ca="1">IF(M86=0,0,Agents($E$4,$E$5,M86,$E$3)/(1-$O$1))</f>
        <v>8.75</v>
      </c>
      <c r="V86" s="24">
        <f ca="1">IF(N86=0,0,Agents($E$4,$E$5,N86,$E$3)/(1-$O$1))</f>
        <v>8.75</v>
      </c>
      <c r="W86" s="24">
        <f ca="1">IF(O86=0,0,Agents($E$4,$E$5,O86,$E$3)/(1-$O$1))</f>
        <v>7.5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14.400073823076454</v>
      </c>
      <c r="L87" s="24">
        <f t="shared" ca="1" si="7"/>
        <v>13.664019323400957</v>
      </c>
      <c r="M87" s="24">
        <f t="shared" ca="1" si="7"/>
        <v>13.1688840723347</v>
      </c>
      <c r="N87" s="24">
        <f t="shared" ca="1" si="7"/>
        <v>12.814838942411111</v>
      </c>
      <c r="O87" s="24">
        <f t="shared" ca="1" si="7"/>
        <v>12.046565022904769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8.75</v>
      </c>
      <c r="T87" s="24">
        <f ca="1">IF(L87=0,0,Agents($E$4,$E$5,L87,$E$3)/(1-$O$1))</f>
        <v>8.75</v>
      </c>
      <c r="U87" s="24">
        <f ca="1">IF(M87=0,0,Agents($E$4,$E$5,M87,$E$3)/(1-$O$1))</f>
        <v>8.75</v>
      </c>
      <c r="V87" s="24">
        <f ca="1">IF(N87=0,0,Agents($E$4,$E$5,N87,$E$3)/(1-$O$1))</f>
        <v>8.75</v>
      </c>
      <c r="W87" s="24">
        <f ca="1">IF(O87=0,0,Agents($E$4,$E$5,O87,$E$3)/(1-$O$1))</f>
        <v>7.5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14.251441280015415</v>
      </c>
      <c r="L88" s="24">
        <f t="shared" ca="1" si="7"/>
        <v>13.908712397111131</v>
      </c>
      <c r="M88" s="24">
        <f t="shared" ca="1" si="7"/>
        <v>12.877794680815366</v>
      </c>
      <c r="N88" s="24">
        <f t="shared" ca="1" si="7"/>
        <v>12.92319109983095</v>
      </c>
      <c r="O88" s="24">
        <f t="shared" ca="1" si="7"/>
        <v>11.663794146477953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8.75</v>
      </c>
      <c r="T88" s="24">
        <f ca="1">IF(L88=0,0,Agents($E$4,$E$5,L88,$E$3)/(1-$O$1))</f>
        <v>8.75</v>
      </c>
      <c r="U88" s="24">
        <f ca="1">IF(M88=0,0,Agents($E$4,$E$5,M88,$E$3)/(1-$O$1))</f>
        <v>8.75</v>
      </c>
      <c r="V88" s="24">
        <f ca="1">IF(N88=0,0,Agents($E$4,$E$5,N88,$E$3)/(1-$O$1))</f>
        <v>8.75</v>
      </c>
      <c r="W88" s="24">
        <f ca="1">IF(O88=0,0,Agents($E$4,$E$5,O88,$E$3)/(1-$O$1))</f>
        <v>7.5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13.978372189275367</v>
      </c>
      <c r="L89" s="24">
        <f t="shared" ca="1" si="7"/>
        <v>13.192537547227699</v>
      </c>
      <c r="M89" s="24">
        <f t="shared" ca="1" si="7"/>
        <v>12.484824002264265</v>
      </c>
      <c r="N89" s="24">
        <f t="shared" ca="1" si="7"/>
        <v>11.813313595449365</v>
      </c>
      <c r="O89" s="24">
        <f t="shared" ca="1" si="7"/>
        <v>10.53385451926599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8.75</v>
      </c>
      <c r="T89" s="24">
        <f ca="1">IF(L89=0,0,Agents($E$4,$E$5,L89,$E$3)/(1-$O$1))</f>
        <v>8.75</v>
      </c>
      <c r="U89" s="24">
        <f ca="1">IF(M89=0,0,Agents($E$4,$E$5,M89,$E$3)/(1-$O$1))</f>
        <v>8.75</v>
      </c>
      <c r="V89" s="24">
        <f ca="1">IF(N89=0,0,Agents($E$4,$E$5,N89,$E$3)/(1-$O$1))</f>
        <v>7.5</v>
      </c>
      <c r="W89" s="24">
        <f ca="1">IF(O89=0,0,Agents($E$4,$E$5,O89,$E$3)/(1-$O$1))</f>
        <v>7.5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12.416002201750029</v>
      </c>
      <c r="L90" s="24">
        <f t="shared" ca="1" si="8"/>
        <v>11.402100422519121</v>
      </c>
      <c r="M90" s="24">
        <f t="shared" ca="1" si="8"/>
        <v>10.784861955791349</v>
      </c>
      <c r="N90" s="24">
        <f t="shared" ca="1" si="8"/>
        <v>10.571656440151763</v>
      </c>
      <c r="O90" s="24">
        <f t="shared" ca="1" si="8"/>
        <v>8.7363624835656601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8.75</v>
      </c>
      <c r="T90" s="24">
        <f ca="1">IF(L90=0,0,Agents($E$4,$E$5,L90,$E$3)/(1-$O$1))</f>
        <v>7.5</v>
      </c>
      <c r="U90" s="24">
        <f ca="1">IF(M90=0,0,Agents($E$4,$E$5,M90,$E$3)/(1-$O$1))</f>
        <v>7.5</v>
      </c>
      <c r="V90" s="24">
        <f ca="1">IF(N90=0,0,Agents($E$4,$E$5,N90,$E$3)/(1-$O$1))</f>
        <v>7.5</v>
      </c>
      <c r="W90" s="24">
        <f ca="1">IF(O90=0,0,Agents($E$4,$E$5,O90,$E$3)/(1-$O$1))</f>
        <v>6.25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10.141578635839251</v>
      </c>
      <c r="L91" s="24">
        <f t="shared" ca="1" si="8"/>
        <v>9.1312293360137424</v>
      </c>
      <c r="M91" s="24">
        <f t="shared" ca="1" si="8"/>
        <v>8.6191568828875003</v>
      </c>
      <c r="N91" s="24">
        <f t="shared" ca="1" si="8"/>
        <v>8.009274339006943</v>
      </c>
      <c r="O91" s="24">
        <f t="shared" ca="1" si="8"/>
        <v>6.4213642229362735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7.5</v>
      </c>
      <c r="T91" s="24">
        <f ca="1">IF(L91=0,0,Agents($E$4,$E$5,L91,$E$3)/(1-$O$1))</f>
        <v>6.25</v>
      </c>
      <c r="U91" s="24">
        <f ca="1">IF(M91=0,0,Agents($E$4,$E$5,M91,$E$3)/(1-$O$1))</f>
        <v>6.25</v>
      </c>
      <c r="V91" s="24">
        <f ca="1">IF(N91=0,0,Agents($E$4,$E$5,N91,$E$3)/(1-$O$1))</f>
        <v>6.25</v>
      </c>
      <c r="W91" s="24">
        <f ca="1">IF(O91=0,0,Agents($E$4,$E$5,O91,$E$3)/(1-$O$1))</f>
        <v>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5.4682949563386831</v>
      </c>
      <c r="L92" s="24">
        <f t="shared" ca="1" si="8"/>
        <v>4.9505586498192162</v>
      </c>
      <c r="M92" s="24">
        <f t="shared" ca="1" si="8"/>
        <v>4.7185590365284149</v>
      </c>
      <c r="N92" s="24">
        <f t="shared" ca="1" si="8"/>
        <v>4.5156493713889239</v>
      </c>
      <c r="O92" s="24">
        <f t="shared" ca="1" si="8"/>
        <v>3.3132647063505236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5</v>
      </c>
      <c r="T92" s="24">
        <f ca="1">IF(L92=0,0,Agents($E$4,$E$5,L92,$E$3)/(1-$O$1))</f>
        <v>5</v>
      </c>
      <c r="U92" s="24">
        <f ca="1">IF(M92=0,0,Agents($E$4,$E$5,M92,$E$3)/(1-$O$1))</f>
        <v>3.75</v>
      </c>
      <c r="V92" s="24">
        <f ca="1">IF(N92=0,0,Agents($E$4,$E$5,N92,$E$3)/(1-$O$1))</f>
        <v>3.75</v>
      </c>
      <c r="W92" s="24">
        <f ca="1">IF(O92=0,0,Agents($E$4,$E$5,O92,$E$3)/(1-$O$1))</f>
        <v>3.75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3.2699159473428532</v>
      </c>
      <c r="L93" s="24">
        <f t="shared" ca="1" si="8"/>
        <v>2.8796197089062949</v>
      </c>
      <c r="M93" s="24">
        <f t="shared" ca="1" si="8"/>
        <v>2.7333293863665524</v>
      </c>
      <c r="N93" s="24">
        <f t="shared" ca="1" si="8"/>
        <v>2.5477399177097042</v>
      </c>
      <c r="O93" s="24">
        <f t="shared" ca="1" si="8"/>
        <v>2.0087815594879328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3.75</v>
      </c>
      <c r="T93" s="24">
        <f ca="1">IF(L93=0,0,Agents($E$4,$E$5,L93,$E$3)/(1-$O$1))</f>
        <v>3.75</v>
      </c>
      <c r="U93" s="24">
        <f ca="1">IF(M93=0,0,Agents($E$4,$E$5,M93,$E$3)/(1-$O$1))</f>
        <v>3.75</v>
      </c>
      <c r="V93" s="24">
        <f ca="1">IF(N93=0,0,Agents($E$4,$E$5,N93,$E$3)/(1-$O$1))</f>
        <v>3.75</v>
      </c>
      <c r="W93" s="24">
        <f ca="1">IF(O93=0,0,Agents($E$4,$E$5,O93,$E$3)/(1-$O$1))</f>
        <v>2.5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1.2720180429409831</v>
      </c>
      <c r="L94" s="24">
        <f t="shared" ca="1" si="8"/>
        <v>1.1339435123154322</v>
      </c>
      <c r="M94" s="24">
        <f t="shared" ca="1" si="8"/>
        <v>1.0421000216392182</v>
      </c>
      <c r="N94" s="24">
        <f t="shared" ca="1" si="8"/>
        <v>0.92538599309915692</v>
      </c>
      <c r="O94" s="24">
        <f t="shared" ca="1" si="8"/>
        <v>0.81759859204767993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2.5</v>
      </c>
      <c r="T94" s="24">
        <f ca="1">IF(L94=0,0,Agents($E$4,$E$5,L94,$E$3)/(1-$O$1))</f>
        <v>2.5</v>
      </c>
      <c r="U94" s="24">
        <f ca="1">IF(M94=0,0,Agents($E$4,$E$5,M94,$E$3)/(1-$O$1))</f>
        <v>2.5</v>
      </c>
      <c r="V94" s="24">
        <f ca="1">IF(N94=0,0,Agents($E$4,$E$5,N94,$E$3)/(1-$O$1))</f>
        <v>2.5</v>
      </c>
      <c r="W94" s="24">
        <f ca="1">IF(O94=0,0,Agents($E$4,$E$5,O94,$E$3)/(1-$O$1))</f>
        <v>2.5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0.5634210353244028</v>
      </c>
      <c r="L95" s="24">
        <f t="shared" ca="1" si="8"/>
        <v>0.50729051866743013</v>
      </c>
      <c r="M95" s="24">
        <f t="shared" ca="1" si="8"/>
        <v>0.42790140553342193</v>
      </c>
      <c r="N95" s="24">
        <f t="shared" ca="1" si="8"/>
        <v>0.48026361667171436</v>
      </c>
      <c r="O95" s="24">
        <f t="shared" ca="1" si="8"/>
        <v>0.35214920631267116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1.25</v>
      </c>
      <c r="T95" s="24">
        <f ca="1">IF(L95=0,0,Agents($E$4,$E$5,L95,$E$3)/(1-$O$1))</f>
        <v>1.25</v>
      </c>
      <c r="U95" s="24">
        <f ca="1">IF(M95=0,0,Agents($E$4,$E$5,M95,$E$3)/(1-$O$1))</f>
        <v>1.25</v>
      </c>
      <c r="V95" s="24">
        <f ca="1">IF(N95=0,0,Agents($E$4,$E$5,N95,$E$3)/(1-$O$1))</f>
        <v>1.25</v>
      </c>
      <c r="W95" s="24">
        <f ca="1">IF(O95=0,0,Agents($E$4,$E$5,O95,$E$3)/(1-$O$1))</f>
        <v>1.25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0.26615594920232527</v>
      </c>
      <c r="L96" s="24">
        <f t="shared" ca="1" si="8"/>
        <v>0.21485245496502925</v>
      </c>
      <c r="M96" s="24">
        <f t="shared" ca="1" si="8"/>
        <v>0.14845558967486067</v>
      </c>
      <c r="N96" s="24">
        <f t="shared" ca="1" si="8"/>
        <v>0.16399245447326832</v>
      </c>
      <c r="O96" s="24">
        <f t="shared" ca="1" si="8"/>
        <v>0.18679218769628644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1.25</v>
      </c>
      <c r="T96" s="24">
        <f ca="1">IF(L96=0,0,Agents($E$4,$E$5,L96,$E$3)/(1-$O$1))</f>
        <v>1.25</v>
      </c>
      <c r="U96" s="24">
        <f ca="1">IF(M96=0,0,Agents($E$4,$E$5,M96,$E$3)/(1-$O$1))</f>
        <v>1.25</v>
      </c>
      <c r="V96" s="24">
        <f ca="1">IF(N96=0,0,Agents($E$4,$E$5,N96,$E$3)/(1-$O$1))</f>
        <v>1.25</v>
      </c>
      <c r="W96" s="24">
        <f ca="1">IF(O96=0,0,Agents($E$4,$E$5,O96,$E$3)/(1-$O$1))</f>
        <v>1.25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0.13480625998559331</v>
      </c>
      <c r="L97" s="24">
        <f t="shared" ca="1" si="8"/>
        <v>0.11339435123154322</v>
      </c>
      <c r="M97" s="24">
        <f t="shared" ca="1" si="8"/>
        <v>8.7326817455800398E-2</v>
      </c>
      <c r="N97" s="24">
        <f t="shared" ca="1" si="8"/>
        <v>0.1142090307938833</v>
      </c>
      <c r="O97" s="24">
        <f t="shared" ca="1" si="8"/>
        <v>8.2678509308192358E-2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1.25</v>
      </c>
      <c r="T97" s="24">
        <f ca="1">IF(L97=0,0,Agents($E$4,$E$5,L97,$E$3)/(1-$O$1))</f>
        <v>1.25</v>
      </c>
      <c r="U97" s="24">
        <f ca="1">IF(M97=0,0,Agents($E$4,$E$5,M97,$E$3)/(1-$O$1))</f>
        <v>1.25</v>
      </c>
      <c r="V97" s="24">
        <f ca="1">IF(N97=0,0,Agents($E$4,$E$5,N97,$E$3)/(1-$O$1))</f>
        <v>1.25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239.86872850513456</v>
      </c>
      <c r="L100" s="27">
        <f t="shared" ca="1" si="9"/>
        <v>233.75051881632828</v>
      </c>
      <c r="M100" s="27">
        <f t="shared" ca="1" si="9"/>
        <v>222.20308701628412</v>
      </c>
      <c r="N100" s="27">
        <f t="shared" ca="1" si="9"/>
        <v>212.49907975711147</v>
      </c>
      <c r="O100" s="27">
        <f t="shared" ca="1" si="9"/>
        <v>204.990646245123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10.234375</v>
      </c>
      <c r="T100" s="26">
        <f t="shared" ca="1" si="10"/>
        <v>10.15625</v>
      </c>
      <c r="U100" s="26">
        <f t="shared" ca="1" si="10"/>
        <v>10</v>
      </c>
      <c r="V100" s="26">
        <f t="shared" ca="1" si="10"/>
        <v>9.609375</v>
      </c>
      <c r="W100" s="26">
        <f t="shared" ca="1" si="10"/>
        <v>9.0625</v>
      </c>
      <c r="X100" s="26">
        <f t="shared" ca="1" si="10"/>
        <v>0</v>
      </c>
    </row>
    <row r="101" spans="1:24" x14ac:dyDescent="0.25">
      <c r="R101" s="32">
        <f ca="1">SUM(R100:X100)/5</f>
        <v>9.8125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4.9121426802963137</v>
      </c>
      <c r="L105" s="24">
        <f t="shared" ca="1" si="11"/>
        <v>5.6296747592347094</v>
      </c>
      <c r="M105" s="24">
        <f t="shared" ca="1" si="11"/>
        <v>5.2481197192201581</v>
      </c>
      <c r="N105" s="24">
        <f t="shared" ca="1" si="11"/>
        <v>5.1509736574295806</v>
      </c>
      <c r="O105" s="24">
        <f t="shared" ca="1" si="11"/>
        <v>4.900127027293018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4.7058823529411766</v>
      </c>
      <c r="T105" s="24">
        <f ca="1">IF(L105=0,0,Agents($F$4,$F$5,L105,$F$3)/(1-$P$1))</f>
        <v>4.7058823529411766</v>
      </c>
      <c r="U105" s="24">
        <f ca="1">IF(M105=0,0,Agents($F$4,$F$5,M105,$F$3)/(1-$P$1))</f>
        <v>4.7058823529411766</v>
      </c>
      <c r="V105" s="24">
        <f ca="1">IF(N105=0,0,Agents($F$4,$F$5,N105,$F$3)/(1-$P$1))</f>
        <v>4.7058823529411766</v>
      </c>
      <c r="W105" s="24">
        <f ca="1">IF(O105=0,0,Agents($F$4,$F$5,O105,$F$3)/(1-$P$1))</f>
        <v>4.7058823529411766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9.5647759359732021</v>
      </c>
      <c r="L106" s="24">
        <f t="shared" ca="1" si="11"/>
        <v>10.523235138353453</v>
      </c>
      <c r="M106" s="24">
        <f t="shared" ca="1" si="11"/>
        <v>10.077888431673211</v>
      </c>
      <c r="N106" s="24">
        <f t="shared" ca="1" si="11"/>
        <v>9.1618232675134674</v>
      </c>
      <c r="O106" s="24">
        <f t="shared" ca="1" si="11"/>
        <v>9.3634464844587093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5.882352941176471</v>
      </c>
      <c r="T106" s="30">
        <f ca="1">IF(L106=0,0,Agents($F$4,$F$5,L106,$F$3)/(1-$P$1))</f>
        <v>7.0588235294117645</v>
      </c>
      <c r="U106" s="30">
        <f ca="1">IF(M106=0,0,Agents($F$4,$F$5,M106,$F$3)/(1-$P$1))</f>
        <v>7.0588235294117645</v>
      </c>
      <c r="V106" s="30">
        <f ca="1">IF(N106=0,0,Agents($F$4,$F$5,N106,$F$3)/(1-$P$1))</f>
        <v>5.882352941176471</v>
      </c>
      <c r="W106" s="30">
        <f ca="1">IF(O106=0,0,Agents($F$4,$F$5,O106,$F$3)/(1-$P$1))</f>
        <v>5.882352941176471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11.811386097678534</v>
      </c>
      <c r="L107" s="24">
        <f t="shared" ca="1" si="11"/>
        <v>13.032425025357439</v>
      </c>
      <c r="M107" s="24">
        <f t="shared" ca="1" si="11"/>
        <v>12.616092674222879</v>
      </c>
      <c r="N107" s="24">
        <f t="shared" ca="1" si="11"/>
        <v>11.520592302104697</v>
      </c>
      <c r="O107" s="24">
        <f t="shared" ca="1" si="11"/>
        <v>12.207622091453183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7.0588235294117645</v>
      </c>
      <c r="T107" s="24">
        <f ca="1">IF(L107=0,0,Agents($F$4,$F$5,L107,$F$3)/(1-$P$1))</f>
        <v>8.2352941176470598</v>
      </c>
      <c r="U107" s="24">
        <f ca="1">IF(M107=0,0,Agents($F$4,$F$5,M107,$F$3)/(1-$P$1))</f>
        <v>8.2352941176470598</v>
      </c>
      <c r="V107" s="24">
        <f ca="1">IF(N107=0,0,Agents($F$4,$F$5,N107,$F$3)/(1-$P$1))</f>
        <v>7.0588235294117645</v>
      </c>
      <c r="W107" s="24">
        <f ca="1">IF(O107=0,0,Agents($F$4,$F$5,O107,$F$3)/(1-$P$1))</f>
        <v>7.0588235294117645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14.347163903959801</v>
      </c>
      <c r="L108" s="24">
        <f t="shared" ca="1" si="11"/>
        <v>14.626272683173747</v>
      </c>
      <c r="M108" s="24">
        <f t="shared" ca="1" si="11"/>
        <v>13.5464553609139</v>
      </c>
      <c r="N108" s="24">
        <f t="shared" ca="1" si="11"/>
        <v>13.310869731821075</v>
      </c>
      <c r="O108" s="24">
        <f t="shared" ca="1" si="11"/>
        <v>14.059948930188613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8.2352941176470598</v>
      </c>
      <c r="T108" s="30">
        <f ca="1">IF(L108=0,0,Agents($F$4,$F$5,L108,$F$3)/(1-$P$1))</f>
        <v>8.2352941176470598</v>
      </c>
      <c r="U108" s="30">
        <f ca="1">IF(M108=0,0,Agents($F$4,$F$5,M108,$F$3)/(1-$P$1))</f>
        <v>8.2352941176470598</v>
      </c>
      <c r="V108" s="30">
        <f ca="1">IF(N108=0,0,Agents($F$4,$F$5,N108,$F$3)/(1-$P$1))</f>
        <v>8.2352941176470598</v>
      </c>
      <c r="W108" s="30">
        <f ca="1">IF(O108=0,0,Agents($F$4,$F$5,O108,$F$3)/(1-$P$1))</f>
        <v>8.2352941176470598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14.439845841323882</v>
      </c>
      <c r="L109" s="24">
        <f t="shared" ca="1" si="11"/>
        <v>15.330382090241191</v>
      </c>
      <c r="M109" s="24">
        <f t="shared" ca="1" si="11"/>
        <v>14.155249736433191</v>
      </c>
      <c r="N109" s="24">
        <f t="shared" ca="1" si="11"/>
        <v>13.593545115460502</v>
      </c>
      <c r="O109" s="24">
        <f t="shared" ca="1" si="11"/>
        <v>14.41464981420178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8.2352941176470598</v>
      </c>
      <c r="T109" s="24">
        <f ca="1">IF(L109=0,0,Agents($F$4,$F$5,L109,$F$3)/(1-$P$1))</f>
        <v>9.4117647058823533</v>
      </c>
      <c r="U109" s="24">
        <f ca="1">IF(M109=0,0,Agents($F$4,$F$5,M109,$F$3)/(1-$P$1))</f>
        <v>8.2352941176470598</v>
      </c>
      <c r="V109" s="24">
        <f ca="1">IF(N109=0,0,Agents($F$4,$F$5,N109,$F$3)/(1-$P$1))</f>
        <v>8.2352941176470598</v>
      </c>
      <c r="W109" s="24">
        <f ca="1">IF(O109=0,0,Agents($F$4,$F$5,O109,$F$3)/(1-$P$1))</f>
        <v>8.2352941176470598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15.585394587143931</v>
      </c>
      <c r="L110" s="24">
        <f t="shared" ca="1" si="11"/>
        <v>15.435998501301309</v>
      </c>
      <c r="M110" s="24">
        <f t="shared" ca="1" si="11"/>
        <v>14.664139393918548</v>
      </c>
      <c r="N110" s="24">
        <f t="shared" ca="1" si="11"/>
        <v>13.769432020836147</v>
      </c>
      <c r="O110" s="24">
        <f t="shared" ca="1" si="11"/>
        <v>14.283279116419125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9.4117647058823533</v>
      </c>
      <c r="T110" s="30">
        <f ca="1">IF(L110=0,0,Agents($F$4,$F$5,L110,$F$3)/(1-$P$1))</f>
        <v>9.4117647058823533</v>
      </c>
      <c r="U110" s="30">
        <f ca="1">IF(M110=0,0,Agents($F$4,$F$5,M110,$F$3)/(1-$P$1))</f>
        <v>8.2352941176470598</v>
      </c>
      <c r="V110" s="30">
        <f ca="1">IF(N110=0,0,Agents($F$4,$F$5,N110,$F$3)/(1-$P$1))</f>
        <v>8.2352941176470598</v>
      </c>
      <c r="W110" s="30">
        <f ca="1">IF(O110=0,0,Agents($F$4,$F$5,O110,$F$3)/(1-$P$1))</f>
        <v>8.2352941176470598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16.33426464104571</v>
      </c>
      <c r="L111" s="24">
        <f t="shared" ca="1" si="11"/>
        <v>15.538414415056574</v>
      </c>
      <c r="M111" s="24">
        <f t="shared" ca="1" si="11"/>
        <v>14.823362538285133</v>
      </c>
      <c r="N111" s="24">
        <f t="shared" ca="1" si="11"/>
        <v>14.042684891687594</v>
      </c>
      <c r="O111" s="24">
        <f t="shared" ca="1" si="11"/>
        <v>14.076370267411445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9.4117647058823533</v>
      </c>
      <c r="T111" s="24">
        <f ca="1">IF(L111=0,0,Agents($F$4,$F$5,L111,$F$3)/(1-$P$1))</f>
        <v>9.4117647058823533</v>
      </c>
      <c r="U111" s="24">
        <f ca="1">IF(M111=0,0,Agents($F$4,$F$5,M111,$F$3)/(1-$P$1))</f>
        <v>8.2352941176470598</v>
      </c>
      <c r="V111" s="24">
        <f ca="1">IF(N111=0,0,Agents($F$4,$F$5,N111,$F$3)/(1-$P$1))</f>
        <v>8.2352941176470598</v>
      </c>
      <c r="W111" s="24">
        <f ca="1">IF(O111=0,0,Agents($F$4,$F$5,O111,$F$3)/(1-$P$1))</f>
        <v>8.2352941176470598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15.477883539801596</v>
      </c>
      <c r="L112" s="24">
        <f t="shared" ca="1" si="11"/>
        <v>14.754292575367828</v>
      </c>
      <c r="M112" s="24">
        <f t="shared" ca="1" si="11"/>
        <v>14.095931310100543</v>
      </c>
      <c r="N112" s="24">
        <f t="shared" ca="1" si="11"/>
        <v>13.580981765076528</v>
      </c>
      <c r="O112" s="24">
        <f t="shared" ca="1" si="11"/>
        <v>13.895735557960295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9.4117647058823533</v>
      </c>
      <c r="T112" s="30">
        <f ca="1">IF(L112=0,0,Agents($F$4,$F$5,L112,$F$3)/(1-$P$1))</f>
        <v>8.2352941176470598</v>
      </c>
      <c r="U112" s="30">
        <f ca="1">IF(M112=0,0,Agents($F$4,$F$5,M112,$F$3)/(1-$P$1))</f>
        <v>8.2352941176470598</v>
      </c>
      <c r="V112" s="30">
        <f ca="1">IF(N112=0,0,Agents($F$4,$F$5,N112,$F$3)/(1-$P$1))</f>
        <v>8.2352941176470598</v>
      </c>
      <c r="W112" s="30">
        <f ca="1">IF(O112=0,0,Agents($F$4,$F$5,O112,$F$3)/(1-$P$1))</f>
        <v>8.2352941176470598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14.539942333677091</v>
      </c>
      <c r="L113" s="24">
        <f t="shared" ca="1" si="11"/>
        <v>13.957368746459673</v>
      </c>
      <c r="M113" s="24">
        <f t="shared" ca="1" si="11"/>
        <v>13.231131094619291</v>
      </c>
      <c r="N113" s="24">
        <f t="shared" ca="1" si="11"/>
        <v>12.742378126946225</v>
      </c>
      <c r="O113" s="24">
        <f t="shared" ca="1" si="11"/>
        <v>12.729820615139236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8.2352941176470598</v>
      </c>
      <c r="T113" s="24">
        <f ca="1">IF(L113=0,0,Agents($F$4,$F$5,L113,$F$3)/(1-$P$1))</f>
        <v>8.2352941176470598</v>
      </c>
      <c r="U113" s="24">
        <f ca="1">IF(M113=0,0,Agents($F$4,$F$5,M113,$F$3)/(1-$P$1))</f>
        <v>8.2352941176470598</v>
      </c>
      <c r="V113" s="24">
        <f ca="1">IF(N113=0,0,Agents($F$4,$F$5,N113,$F$3)/(1-$P$1))</f>
        <v>8.2352941176470598</v>
      </c>
      <c r="W113" s="24">
        <f ca="1">IF(O113=0,0,Agents($F$4,$F$5,O113,$F$3)/(1-$P$1))</f>
        <v>8.2352941176470598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14.217409191650088</v>
      </c>
      <c r="L114" s="24">
        <f t="shared" ca="1" si="11"/>
        <v>13.502898129170687</v>
      </c>
      <c r="M114" s="24">
        <f t="shared" ca="1" si="11"/>
        <v>13.409086373617237</v>
      </c>
      <c r="N114" s="24">
        <f t="shared" ca="1" si="11"/>
        <v>12.390604316194937</v>
      </c>
      <c r="O114" s="24">
        <f t="shared" ca="1" si="11"/>
        <v>12.253601835677111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8.2352941176470598</v>
      </c>
      <c r="T114" s="30">
        <f ca="1">IF(L114=0,0,Agents($F$4,$F$5,L114,$F$3)/(1-$P$1))</f>
        <v>8.2352941176470598</v>
      </c>
      <c r="U114" s="30">
        <f ca="1">IF(M114=0,0,Agents($F$4,$F$5,M114,$F$3)/(1-$P$1))</f>
        <v>8.2352941176470598</v>
      </c>
      <c r="V114" s="30">
        <f ca="1">IF(N114=0,0,Agents($F$4,$F$5,N114,$F$3)/(1-$P$1))</f>
        <v>8.2352941176470598</v>
      </c>
      <c r="W114" s="30">
        <f ca="1">IF(O114=0,0,Agents($F$4,$F$5,O114,$F$3)/(1-$P$1))</f>
        <v>7.0588235294117645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14.261896521584848</v>
      </c>
      <c r="L115" s="24">
        <f t="shared" ca="1" si="11"/>
        <v>13.499697631865834</v>
      </c>
      <c r="M115" s="24">
        <f t="shared" ca="1" si="11"/>
        <v>13.162446600970961</v>
      </c>
      <c r="N115" s="24">
        <f t="shared" ca="1" si="11"/>
        <v>12.72039226377427</v>
      </c>
      <c r="O115" s="24">
        <f t="shared" ca="1" si="11"/>
        <v>11.964586300555272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8.2352941176470598</v>
      </c>
      <c r="T115" s="24">
        <f ca="1">IF(L115=0,0,Agents($F$4,$F$5,L115,$F$3)/(1-$P$1))</f>
        <v>8.2352941176470598</v>
      </c>
      <c r="U115" s="24">
        <f ca="1">IF(M115=0,0,Agents($F$4,$F$5,M115,$F$3)/(1-$P$1))</f>
        <v>8.2352941176470598</v>
      </c>
      <c r="V115" s="24">
        <f ca="1">IF(N115=0,0,Agents($F$4,$F$5,N115,$F$3)/(1-$P$1))</f>
        <v>8.2352941176470598</v>
      </c>
      <c r="W115" s="24">
        <f ca="1">IF(O115=0,0,Agents($F$4,$F$5,O115,$F$3)/(1-$P$1))</f>
        <v>7.0588235294117645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14.836524533242152</v>
      </c>
      <c r="L116" s="24">
        <f t="shared" ca="1" si="11"/>
        <v>13.950967751849969</v>
      </c>
      <c r="M116" s="24">
        <f t="shared" ca="1" si="11"/>
        <v>13.240497161934973</v>
      </c>
      <c r="N116" s="24">
        <f t="shared" ca="1" si="11"/>
        <v>12.908842519533888</v>
      </c>
      <c r="O116" s="24">
        <f t="shared" ca="1" si="11"/>
        <v>12.552470173132651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8.2352941176470598</v>
      </c>
      <c r="T116" s="30">
        <f ca="1">IF(L116=0,0,Agents($F$4,$F$5,L116,$F$3)/(1-$P$1))</f>
        <v>8.2352941176470598</v>
      </c>
      <c r="U116" s="30">
        <f ca="1">IF(M116=0,0,Agents($F$4,$F$5,M116,$F$3)/(1-$P$1))</f>
        <v>8.2352941176470598</v>
      </c>
      <c r="V116" s="30">
        <f ca="1">IF(N116=0,0,Agents($F$4,$F$5,N116,$F$3)/(1-$P$1))</f>
        <v>8.2352941176470598</v>
      </c>
      <c r="W116" s="30">
        <f ca="1">IF(O116=0,0,Agents($F$4,$F$5,O116,$F$3)/(1-$P$1))</f>
        <v>8.2352941176470598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15.196130450214786</v>
      </c>
      <c r="L117" s="24">
        <f t="shared" ca="1" si="11"/>
        <v>14.635874175088304</v>
      </c>
      <c r="M117" s="24">
        <f t="shared" ca="1" si="11"/>
        <v>14.058467040837817</v>
      </c>
      <c r="N117" s="24">
        <f t="shared" ca="1" si="11"/>
        <v>13.379968158932934</v>
      </c>
      <c r="O117" s="24">
        <f t="shared" ca="1" si="11"/>
        <v>12.894033987367553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9.4117647058823533</v>
      </c>
      <c r="T117" s="24">
        <f ca="1">IF(L117=0,0,Agents($F$4,$F$5,L117,$F$3)/(1-$P$1))</f>
        <v>8.2352941176470598</v>
      </c>
      <c r="U117" s="24">
        <f ca="1">IF(M117=0,0,Agents($F$4,$F$5,M117,$F$3)/(1-$P$1))</f>
        <v>8.2352941176470598</v>
      </c>
      <c r="V117" s="24">
        <f ca="1">IF(N117=0,0,Agents($F$4,$F$5,N117,$F$3)/(1-$P$1))</f>
        <v>8.2352941176470598</v>
      </c>
      <c r="W117" s="24">
        <f ca="1">IF(O117=0,0,Agents($F$4,$F$5,O117,$F$3)/(1-$P$1))</f>
        <v>8.2352941176470598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15.444518042350525</v>
      </c>
      <c r="L118" s="24">
        <f t="shared" ca="1" si="11"/>
        <v>14.655077158917415</v>
      </c>
      <c r="M118" s="24">
        <f t="shared" ca="1" si="11"/>
        <v>14.124029512047587</v>
      </c>
      <c r="N118" s="24">
        <f t="shared" ca="1" si="11"/>
        <v>13.744305320068198</v>
      </c>
      <c r="O118" s="24">
        <f t="shared" ca="1" si="11"/>
        <v>12.920308126924084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9.4117647058823533</v>
      </c>
      <c r="T118" s="30">
        <f ca="1">IF(L118=0,0,Agents($F$4,$F$5,L118,$F$3)/(1-$P$1))</f>
        <v>8.2352941176470598</v>
      </c>
      <c r="U118" s="30">
        <f ca="1">IF(M118=0,0,Agents($F$4,$F$5,M118,$F$3)/(1-$P$1))</f>
        <v>8.2352941176470598</v>
      </c>
      <c r="V118" s="30">
        <f ca="1">IF(N118=0,0,Agents($F$4,$F$5,N118,$F$3)/(1-$P$1))</f>
        <v>8.2352941176470598</v>
      </c>
      <c r="W118" s="30">
        <f ca="1">IF(O118=0,0,Agents($F$4,$F$5,O118,$F$3)/(1-$P$1))</f>
        <v>8.2352941176470598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15.285105110084306</v>
      </c>
      <c r="L119" s="24">
        <f t="shared" ca="1" si="11"/>
        <v>14.917517937915282</v>
      </c>
      <c r="M119" s="24">
        <f t="shared" ca="1" si="11"/>
        <v>13.811827268191541</v>
      </c>
      <c r="N119" s="24">
        <f t="shared" ca="1" si="11"/>
        <v>13.860516311119964</v>
      </c>
      <c r="O119" s="24">
        <f t="shared" ca="1" si="11"/>
        <v>12.509774696353288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9.4117647058823533</v>
      </c>
      <c r="T119" s="24">
        <f ca="1">IF(L119=0,0,Agents($F$4,$F$5,L119,$F$3)/(1-$P$1))</f>
        <v>8.2352941176470598</v>
      </c>
      <c r="U119" s="24">
        <f ca="1">IF(M119=0,0,Agents($F$4,$F$5,M119,$F$3)/(1-$P$1))</f>
        <v>8.2352941176470598</v>
      </c>
      <c r="V119" s="24">
        <f ca="1">IF(N119=0,0,Agents($F$4,$F$5,N119,$F$3)/(1-$P$1))</f>
        <v>8.2352941176470598</v>
      </c>
      <c r="W119" s="24">
        <f ca="1">IF(O119=0,0,Agents($F$4,$F$5,O119,$F$3)/(1-$P$1))</f>
        <v>8.2352941176470598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14.992230188013808</v>
      </c>
      <c r="L120" s="24">
        <f t="shared" ca="1" si="11"/>
        <v>14.149398584750797</v>
      </c>
      <c r="M120" s="24">
        <f t="shared" ca="1" si="11"/>
        <v>13.390354238985877</v>
      </c>
      <c r="N120" s="24">
        <f t="shared" ca="1" si="11"/>
        <v>12.670138862238371</v>
      </c>
      <c r="O120" s="24">
        <f t="shared" ca="1" si="11"/>
        <v>11.297880009308299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9.4117647058823533</v>
      </c>
      <c r="T120" s="30">
        <f ca="1">IF(L120=0,0,Agents($F$4,$F$5,L120,$F$3)/(1-$P$1))</f>
        <v>8.2352941176470598</v>
      </c>
      <c r="U120" s="30">
        <f ca="1">IF(M120=0,0,Agents($F$4,$F$5,M120,$F$3)/(1-$P$1))</f>
        <v>8.2352941176470598</v>
      </c>
      <c r="V120" s="30">
        <f ca="1">IF(N120=0,0,Agents($F$4,$F$5,N120,$F$3)/(1-$P$1))</f>
        <v>8.2352941176470598</v>
      </c>
      <c r="W120" s="30">
        <f ca="1">IF(O120=0,0,Agents($F$4,$F$5,O120,$F$3)/(1-$P$1))</f>
        <v>7.0588235294117645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13.316540760471216</v>
      </c>
      <c r="L121" s="24">
        <f t="shared" ca="1" si="12"/>
        <v>12.22910020183958</v>
      </c>
      <c r="M121" s="24">
        <f t="shared" ca="1" si="12"/>
        <v>11.567093134866559</v>
      </c>
      <c r="N121" s="24">
        <f t="shared" ca="1" si="12"/>
        <v>11.338423721537065</v>
      </c>
      <c r="O121" s="24">
        <f t="shared" ca="1" si="12"/>
        <v>9.3700150193478429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8.2352941176470598</v>
      </c>
      <c r="T121" s="24">
        <f ca="1">IF(L121=0,0,Agents($F$4,$F$5,L121,$F$3)/(1-$P$1))</f>
        <v>7.0588235294117645</v>
      </c>
      <c r="U121" s="24">
        <f ca="1">IF(M121=0,0,Agents($F$4,$F$5,M121,$F$3)/(1-$P$1))</f>
        <v>7.0588235294117645</v>
      </c>
      <c r="V121" s="24">
        <f ca="1">IF(N121=0,0,Agents($F$4,$F$5,N121,$F$3)/(1-$P$1))</f>
        <v>7.0588235294117645</v>
      </c>
      <c r="W121" s="24">
        <f ca="1">IF(O121=0,0,Agents($F$4,$F$5,O121,$F$3)/(1-$P$1))</f>
        <v>5.882352941176471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10.877152169048593</v>
      </c>
      <c r="L122" s="24">
        <f t="shared" ca="1" si="12"/>
        <v>9.793521752847191</v>
      </c>
      <c r="M122" s="24">
        <f t="shared" ca="1" si="12"/>
        <v>9.2443084405775657</v>
      </c>
      <c r="N122" s="24">
        <f t="shared" ca="1" si="12"/>
        <v>8.5901908250426224</v>
      </c>
      <c r="O122" s="24">
        <f t="shared" ca="1" si="12"/>
        <v>6.8871088312556701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7.0588235294117645</v>
      </c>
      <c r="T122" s="30">
        <f ca="1">IF(L122=0,0,Agents($F$4,$F$5,L122,$F$3)/(1-$P$1))</f>
        <v>7.0588235294117645</v>
      </c>
      <c r="U122" s="30">
        <f ca="1">IF(M122=0,0,Agents($F$4,$F$5,M122,$F$3)/(1-$P$1))</f>
        <v>5.882352941176471</v>
      </c>
      <c r="V122" s="30">
        <f ca="1">IF(N122=0,0,Agents($F$4,$F$5,N122,$F$3)/(1-$P$1))</f>
        <v>5.882352941176471</v>
      </c>
      <c r="W122" s="30">
        <f ca="1">IF(O122=0,0,Agents($F$4,$F$5,O122,$F$3)/(1-$P$1))</f>
        <v>4.7058823529411766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5.864912996399072</v>
      </c>
      <c r="L123" s="24">
        <f t="shared" ca="1" si="12"/>
        <v>5.3096250287495073</v>
      </c>
      <c r="M123" s="24">
        <f t="shared" ca="1" si="12"/>
        <v>5.0607983729065298</v>
      </c>
      <c r="N123" s="24">
        <f t="shared" ca="1" si="12"/>
        <v>4.8431715730222029</v>
      </c>
      <c r="O123" s="24">
        <f t="shared" ca="1" si="12"/>
        <v>3.5535773750208084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4.7058823529411766</v>
      </c>
      <c r="T123" s="24">
        <f ca="1">IF(L123=0,0,Agents($F$4,$F$5,L123,$F$3)/(1-$P$1))</f>
        <v>4.7058823529411766</v>
      </c>
      <c r="U123" s="24">
        <f ca="1">IF(M123=0,0,Agents($F$4,$F$5,M123,$F$3)/(1-$P$1))</f>
        <v>4.7058823529411766</v>
      </c>
      <c r="V123" s="24">
        <f ca="1">IF(N123=0,0,Agents($F$4,$F$5,N123,$F$3)/(1-$P$1))</f>
        <v>4.7058823529411766</v>
      </c>
      <c r="W123" s="24">
        <f ca="1">IF(O123=0,0,Agents($F$4,$F$5,O123,$F$3)/(1-$P$1))</f>
        <v>3.5294117647058822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3.5070845098568402</v>
      </c>
      <c r="L124" s="24">
        <f t="shared" ca="1" si="12"/>
        <v>3.0884798991822024</v>
      </c>
      <c r="M124" s="24">
        <f t="shared" ca="1" si="12"/>
        <v>2.9315790698082855</v>
      </c>
      <c r="N124" s="24">
        <f t="shared" ca="1" si="12"/>
        <v>2.7325287085144723</v>
      </c>
      <c r="O124" s="24">
        <f t="shared" ca="1" si="12"/>
        <v>2.1544794436355361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3.5294117647058822</v>
      </c>
      <c r="T124" s="30">
        <f ca="1">IF(L124=0,0,Agents($F$4,$F$5,L124,$F$3)/(1-$P$1))</f>
        <v>3.5294117647058822</v>
      </c>
      <c r="U124" s="30">
        <f ca="1">IF(M124=0,0,Agents($F$4,$F$5,M124,$F$3)/(1-$P$1))</f>
        <v>3.5294117647058822</v>
      </c>
      <c r="V124" s="30">
        <f ca="1">IF(N124=0,0,Agents($F$4,$F$5,N124,$F$3)/(1-$P$1))</f>
        <v>3.5294117647058822</v>
      </c>
      <c r="W124" s="30">
        <f ca="1">IF(O124=0,0,Agents($F$4,$F$5,O124,$F$3)/(1-$P$1))</f>
        <v>2.3529411764705883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1.3642781179992782</v>
      </c>
      <c r="L125" s="24">
        <f t="shared" ca="1" si="12"/>
        <v>1.2161889758437689</v>
      </c>
      <c r="M125" s="24">
        <f t="shared" ca="1" si="12"/>
        <v>1.11768403300465</v>
      </c>
      <c r="N125" s="24">
        <f t="shared" ca="1" si="12"/>
        <v>0.99250468033399231</v>
      </c>
      <c r="O125" s="24">
        <f t="shared" ca="1" si="12"/>
        <v>0.8768994076992197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2.3529411764705883</v>
      </c>
      <c r="T125" s="24">
        <f ca="1">IF(L125=0,0,Agents($F$4,$F$5,L125,$F$3)/(1-$P$1))</f>
        <v>2.3529411764705883</v>
      </c>
      <c r="U125" s="24">
        <f ca="1">IF(M125=0,0,Agents($F$4,$F$5,M125,$F$3)/(1-$P$1))</f>
        <v>2.3529411764705883</v>
      </c>
      <c r="V125" s="24">
        <f ca="1">IF(N125=0,0,Agents($F$4,$F$5,N125,$F$3)/(1-$P$1))</f>
        <v>2.3529411764705883</v>
      </c>
      <c r="W125" s="24">
        <f ca="1">IF(O125=0,0,Agents($F$4,$F$5,O125,$F$3)/(1-$P$1))</f>
        <v>2.3529411764705883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0.60428623161381068</v>
      </c>
      <c r="L126" s="24">
        <f t="shared" ca="1" si="12"/>
        <v>0.54408454182484389</v>
      </c>
      <c r="M126" s="24">
        <f t="shared" ca="1" si="12"/>
        <v>0.45893729846838976</v>
      </c>
      <c r="N126" s="24">
        <f t="shared" ca="1" si="12"/>
        <v>0.51509736574295806</v>
      </c>
      <c r="O126" s="24">
        <f t="shared" ca="1" si="12"/>
        <v>0.37769075612513209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1.1764705882352942</v>
      </c>
      <c r="T126" s="30">
        <f ca="1">IF(L126=0,0,Agents($F$4,$F$5,L126,$F$3)/(1-$P$1))</f>
        <v>1.1764705882352942</v>
      </c>
      <c r="U126" s="30">
        <f ca="1">IF(M126=0,0,Agents($F$4,$F$5,M126,$F$3)/(1-$P$1))</f>
        <v>1.1764705882352942</v>
      </c>
      <c r="V126" s="30">
        <f ca="1">IF(N126=0,0,Agents($F$4,$F$5,N126,$F$3)/(1-$P$1))</f>
        <v>1.1764705882352942</v>
      </c>
      <c r="W126" s="30">
        <f ca="1">IF(O126=0,0,Agents($F$4,$F$5,O126,$F$3)/(1-$P$1))</f>
        <v>1.1764705882352942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0.28546036708137074</v>
      </c>
      <c r="L127" s="24">
        <f t="shared" ca="1" si="12"/>
        <v>0.23043580594934568</v>
      </c>
      <c r="M127" s="24">
        <f t="shared" ca="1" si="12"/>
        <v>0.15922314436658419</v>
      </c>
      <c r="N127" s="24">
        <f t="shared" ca="1" si="12"/>
        <v>0.17588690537564422</v>
      </c>
      <c r="O127" s="24">
        <f t="shared" ca="1" si="12"/>
        <v>0.20034031411854833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1.1764705882352942</v>
      </c>
      <c r="T127" s="24">
        <f ca="1">IF(L127=0,0,Agents($F$4,$F$5,L127,$F$3)/(1-$P$1))</f>
        <v>1.1764705882352942</v>
      </c>
      <c r="U127" s="24">
        <f ca="1">IF(M127=0,0,Agents($F$4,$F$5,M127,$F$3)/(1-$P$1))</f>
        <v>1.1764705882352942</v>
      </c>
      <c r="V127" s="24">
        <f ca="1">IF(N127=0,0,Agents($F$4,$F$5,N127,$F$3)/(1-$P$1))</f>
        <v>1.1764705882352942</v>
      </c>
      <c r="W127" s="24">
        <f ca="1">IF(O127=0,0,Agents($F$4,$F$5,O127,$F$3)/(1-$P$1))</f>
        <v>1.1764705882352942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0.14458382228796698</v>
      </c>
      <c r="L128" s="24">
        <f t="shared" ca="1" si="12"/>
        <v>0.1216188975843769</v>
      </c>
      <c r="M128" s="24">
        <f t="shared" ca="1" si="12"/>
        <v>9.3660673156814242E-2</v>
      </c>
      <c r="N128" s="24">
        <f t="shared" ca="1" si="12"/>
        <v>0.12249266624375223</v>
      </c>
      <c r="O128" s="24">
        <f t="shared" ca="1" si="12"/>
        <v>8.8675221003291879E-2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1.1764705882352942</v>
      </c>
      <c r="T128" s="30">
        <f ca="1">IF(L128=0,0,Agents($F$4,$F$5,L128,$F$3)/(1-$P$1))</f>
        <v>1.1764705882352942</v>
      </c>
      <c r="U128" s="30">
        <f ca="1">IF(M128=0,0,Agents($F$4,$F$5,M128,$F$3)/(1-$P$1))</f>
        <v>1.1764705882352942</v>
      </c>
      <c r="V128" s="30">
        <f ca="1">IF(N128=0,0,Agents($F$4,$F$5,N128,$F$3)/(1-$P$1))</f>
        <v>1.1764705882352942</v>
      </c>
      <c r="W128" s="30">
        <f ca="1">IF(O128=0,0,Agents($F$4,$F$5,O128,$F$3)/(1-$P$1))</f>
        <v>1.1764705882352942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257.26652173521717</v>
      </c>
      <c r="L131" s="27">
        <f t="shared" ca="1" si="13"/>
        <v>250.70455538097355</v>
      </c>
      <c r="M131" s="27">
        <f t="shared" ca="1" si="13"/>
        <v>238.31958284751383</v>
      </c>
      <c r="N131" s="27">
        <f t="shared" ca="1" si="13"/>
        <v>227.91173931568298</v>
      </c>
      <c r="O131" s="27">
        <f t="shared" ca="1" si="13"/>
        <v>219.85871554160624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10.147058823529415</v>
      </c>
      <c r="T131" s="26">
        <f t="shared" ca="1" si="14"/>
        <v>9.926470588235297</v>
      </c>
      <c r="U131" s="26">
        <f t="shared" ca="1" si="14"/>
        <v>9.632352941176471</v>
      </c>
      <c r="V131" s="26">
        <f t="shared" ca="1" si="14"/>
        <v>9.4852941176470598</v>
      </c>
      <c r="W131" s="26">
        <f t="shared" ca="1" si="14"/>
        <v>8.9705882352941195</v>
      </c>
      <c r="X131" s="26">
        <f t="shared" ca="1" si="14"/>
        <v>0</v>
      </c>
    </row>
    <row r="132" spans="1:24" x14ac:dyDescent="0.25">
      <c r="R132" s="32">
        <f ca="1">SUM(R131:X131)/5</f>
        <v>9.6323529411764728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4.0588241963838696</v>
      </c>
      <c r="L136" s="24">
        <f t="shared" ca="1" si="15"/>
        <v>4.6517093695606997</v>
      </c>
      <c r="M136" s="24">
        <f t="shared" ca="1" si="15"/>
        <v>4.3364365997213152</v>
      </c>
      <c r="N136" s="24">
        <f t="shared" ca="1" si="15"/>
        <v>4.2561663771643419</v>
      </c>
      <c r="O136" s="24">
        <f t="shared" ca="1" si="15"/>
        <v>4.0488958562848012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3.5294117647058822</v>
      </c>
      <c r="T136" s="24">
        <f ca="1">IF(L136=0,0,Agents($G$4,$G$5,L136,$G$3)/(1-$P$1))</f>
        <v>3.5294117647058822</v>
      </c>
      <c r="U136" s="24">
        <f ca="1">IF(M136=0,0,Agents($G$4,$G$5,M136,$G$3)/(1-$P$1))</f>
        <v>3.5294117647058822</v>
      </c>
      <c r="V136" s="24">
        <f ca="1">IF(N136=0,0,Agents($G$4,$G$5,N136,$G$3)/(1-$P$1))</f>
        <v>3.5294117647058822</v>
      </c>
      <c r="W136" s="24">
        <f ca="1">IF(O136=0,0,Agents($G$4,$G$5,O136,$G$3)/(1-$P$1))</f>
        <v>3.5294117647058822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7.903219944656894</v>
      </c>
      <c r="L137" s="24">
        <f t="shared" ca="1" si="15"/>
        <v>8.6951793104693458</v>
      </c>
      <c r="M137" s="24">
        <f t="shared" ca="1" si="15"/>
        <v>8.327196516300063</v>
      </c>
      <c r="N137" s="24">
        <f t="shared" ca="1" si="15"/>
        <v>7.570266659870966</v>
      </c>
      <c r="O137" s="24">
        <f t="shared" ca="1" si="15"/>
        <v>7.7368646690804086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5.882352941176471</v>
      </c>
      <c r="T137" s="30">
        <f ca="1">IF(L137=0,0,Agents($G$4,$G$5,L137,$G$3)/(1-$P$1))</f>
        <v>5.882352941176471</v>
      </c>
      <c r="U137" s="30">
        <f ca="1">IF(M137=0,0,Agents($G$4,$G$5,M137,$G$3)/(1-$P$1))</f>
        <v>5.882352941176471</v>
      </c>
      <c r="V137" s="30">
        <f ca="1">IF(N137=0,0,Agents($G$4,$G$5,N137,$G$3)/(1-$P$1))</f>
        <v>5.882352941176471</v>
      </c>
      <c r="W137" s="30">
        <f ca="1">IF(O137=0,0,Agents($G$4,$G$5,O137,$G$3)/(1-$P$1))</f>
        <v>5.882352941176471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9.7595576525879313</v>
      </c>
      <c r="L138" s="24">
        <f t="shared" ca="1" si="15"/>
        <v>10.768482406396343</v>
      </c>
      <c r="M138" s="24">
        <f t="shared" ca="1" si="15"/>
        <v>10.424473705814298</v>
      </c>
      <c r="N138" s="24">
        <f t="shared" ca="1" si="15"/>
        <v>9.5192794338041491</v>
      </c>
      <c r="O138" s="24">
        <f t="shared" ca="1" si="15"/>
        <v>10.086961057513813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7.0588235294117645</v>
      </c>
      <c r="T138" s="24">
        <f ca="1">IF(L138=0,0,Agents($G$4,$G$5,L138,$G$3)/(1-$P$1))</f>
        <v>7.0588235294117645</v>
      </c>
      <c r="U138" s="24">
        <f ca="1">IF(M138=0,0,Agents($G$4,$G$5,M138,$G$3)/(1-$P$1))</f>
        <v>7.0588235294117645</v>
      </c>
      <c r="V138" s="24">
        <f ca="1">IF(N138=0,0,Agents($G$4,$G$5,N138,$G$3)/(1-$P$1))</f>
        <v>5.882352941176471</v>
      </c>
      <c r="W138" s="24">
        <f ca="1">IF(O138=0,0,Agents($G$4,$G$5,O138,$G$3)/(1-$P$1))</f>
        <v>7.0588235294117645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11.85482991698534</v>
      </c>
      <c r="L139" s="24">
        <f t="shared" ca="1" si="15"/>
        <v>12.085452995390789</v>
      </c>
      <c r="M139" s="24">
        <f t="shared" ca="1" si="15"/>
        <v>11.19321737429553</v>
      </c>
      <c r="N139" s="24">
        <f t="shared" ca="1" si="15"/>
        <v>10.998556772208829</v>
      </c>
      <c r="O139" s="24">
        <f t="shared" ca="1" si="15"/>
        <v>11.617508820881525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7.0588235294117645</v>
      </c>
      <c r="T139" s="30">
        <f ca="1">IF(L139=0,0,Agents($G$4,$G$5,L139,$G$3)/(1-$P$1))</f>
        <v>7.0588235294117645</v>
      </c>
      <c r="U139" s="30">
        <f ca="1">IF(M139=0,0,Agents($G$4,$G$5,M139,$G$3)/(1-$P$1))</f>
        <v>7.0588235294117645</v>
      </c>
      <c r="V139" s="30">
        <f ca="1">IF(N139=0,0,Agents($G$4,$G$5,N139,$G$3)/(1-$P$1))</f>
        <v>7.0588235294117645</v>
      </c>
      <c r="W139" s="30">
        <f ca="1">IF(O139=0,0,Agents($G$4,$G$5,O139,$G$3)/(1-$P$1))</f>
        <v>7.0588235294117645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11.931411505596357</v>
      </c>
      <c r="L140" s="24">
        <f t="shared" ca="1" si="15"/>
        <v>12.667247231492752</v>
      </c>
      <c r="M140" s="24">
        <f t="shared" ca="1" si="15"/>
        <v>11.696254338570162</v>
      </c>
      <c r="N140" s="24">
        <f t="shared" ca="1" si="15"/>
        <v>11.232126878272725</v>
      </c>
      <c r="O140" s="24">
        <f t="shared" ca="1" si="15"/>
        <v>11.910592435143428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7.0588235294117645</v>
      </c>
      <c r="T140" s="24">
        <f ca="1">IF(L140=0,0,Agents($G$4,$G$5,L140,$G$3)/(1-$P$1))</f>
        <v>8.2352941176470598</v>
      </c>
      <c r="U140" s="24">
        <f ca="1">IF(M140=0,0,Agents($G$4,$G$5,M140,$G$3)/(1-$P$1))</f>
        <v>7.0588235294117645</v>
      </c>
      <c r="V140" s="24">
        <f ca="1">IF(N140=0,0,Agents($G$4,$G$5,N140,$G$3)/(1-$P$1))</f>
        <v>7.0588235294117645</v>
      </c>
      <c r="W140" s="24">
        <f ca="1">IF(O140=0,0,Agents($G$4,$G$5,O140,$G$3)/(1-$P$1))</f>
        <v>7.0588235294117645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12.877959940828521</v>
      </c>
      <c r="L141" s="24">
        <f t="shared" ca="1" si="15"/>
        <v>12.754516366908046</v>
      </c>
      <c r="M141" s="24">
        <f t="shared" ca="1" si="15"/>
        <v>12.116741647168958</v>
      </c>
      <c r="N141" s="24">
        <f t="shared" ca="1" si="15"/>
        <v>11.377459388712484</v>
      </c>
      <c r="O141" s="24">
        <f t="shared" ca="1" si="15"/>
        <v>11.802042948379759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8.2352941176470598</v>
      </c>
      <c r="T141" s="30">
        <f ca="1">IF(L141=0,0,Agents($G$4,$G$5,L141,$G$3)/(1-$P$1))</f>
        <v>8.2352941176470598</v>
      </c>
      <c r="U141" s="30">
        <f ca="1">IF(M141=0,0,Agents($G$4,$G$5,M141,$G$3)/(1-$P$1))</f>
        <v>7.0588235294117645</v>
      </c>
      <c r="V141" s="30">
        <f ca="1">IF(N141=0,0,Agents($G$4,$G$5,N141,$G$3)/(1-$P$1))</f>
        <v>7.0588235294117645</v>
      </c>
      <c r="W141" s="30">
        <f ca="1">IF(O141=0,0,Agents($G$4,$G$5,O141,$G$3)/(1-$P$1))</f>
        <v>7.0588235294117645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13.496739176805534</v>
      </c>
      <c r="L142" s="24">
        <f t="shared" ca="1" si="15"/>
        <v>12.839140983068333</v>
      </c>
      <c r="M142" s="24">
        <f t="shared" ca="1" si="15"/>
        <v>12.248305160902323</v>
      </c>
      <c r="N142" s="24">
        <f t="shared" ca="1" si="15"/>
        <v>11.603243824574252</v>
      </c>
      <c r="O142" s="24">
        <f t="shared" ca="1" si="15"/>
        <v>11.631077506726985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8.2352941176470598</v>
      </c>
      <c r="T142" s="24">
        <f ca="1">IF(L142=0,0,Agents($G$4,$G$5,L142,$G$3)/(1-$P$1))</f>
        <v>8.2352941176470598</v>
      </c>
      <c r="U142" s="24">
        <f ca="1">IF(M142=0,0,Agents($G$4,$G$5,M142,$G$3)/(1-$P$1))</f>
        <v>7.0588235294117645</v>
      </c>
      <c r="V142" s="24">
        <f ca="1">IF(N142=0,0,Agents($G$4,$G$5,N142,$G$3)/(1-$P$1))</f>
        <v>7.0588235294117645</v>
      </c>
      <c r="W142" s="24">
        <f ca="1">IF(O142=0,0,Agents($G$4,$G$5,O142,$G$3)/(1-$P$1))</f>
        <v>7.0588235294117645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12.789125298039741</v>
      </c>
      <c r="L143" s="24">
        <f t="shared" ca="1" si="15"/>
        <v>12.191233765591145</v>
      </c>
      <c r="M143" s="24">
        <f t="shared" ca="1" si="15"/>
        <v>11.647240480512634</v>
      </c>
      <c r="N143" s="24">
        <f t="shared" ca="1" si="15"/>
        <v>11.221745984669885</v>
      </c>
      <c r="O143" s="24">
        <f t="shared" ca="1" si="15"/>
        <v>11.48182196242694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8.2352941176470598</v>
      </c>
      <c r="T143" s="30">
        <f ca="1">IF(L143=0,0,Agents($G$4,$G$5,L143,$G$3)/(1-$P$1))</f>
        <v>7.0588235294117645</v>
      </c>
      <c r="U143" s="30">
        <f ca="1">IF(M143=0,0,Agents($G$4,$G$5,M143,$G$3)/(1-$P$1))</f>
        <v>7.0588235294117645</v>
      </c>
      <c r="V143" s="30">
        <f ca="1">IF(N143=0,0,Agents($G$4,$G$5,N143,$G$3)/(1-$P$1))</f>
        <v>7.0588235294117645</v>
      </c>
      <c r="W143" s="30">
        <f ca="1">IF(O143=0,0,Agents($G$4,$G$5,O143,$G$3)/(1-$P$1))</f>
        <v>7.0588235294117645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12.014119621296254</v>
      </c>
      <c r="L144" s="24">
        <f t="shared" ca="1" si="15"/>
        <v>11.532748471093923</v>
      </c>
      <c r="M144" s="24">
        <f t="shared" ca="1" si="15"/>
        <v>10.932670023568669</v>
      </c>
      <c r="N144" s="24">
        <f t="shared" ca="1" si="15"/>
        <v>10.528821336680325</v>
      </c>
      <c r="O144" s="24">
        <f t="shared" ca="1" si="15"/>
        <v>10.518445267399391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7.0588235294117645</v>
      </c>
      <c r="T144" s="24">
        <f ca="1">IF(L144=0,0,Agents($G$4,$G$5,L144,$G$3)/(1-$P$1))</f>
        <v>7.0588235294117645</v>
      </c>
      <c r="U144" s="24">
        <f ca="1">IF(M144=0,0,Agents($G$4,$G$5,M144,$G$3)/(1-$P$1))</f>
        <v>7.0588235294117645</v>
      </c>
      <c r="V144" s="24">
        <f ca="1">IF(N144=0,0,Agents($G$4,$G$5,N144,$G$3)/(1-$P$1))</f>
        <v>7.0588235294117645</v>
      </c>
      <c r="W144" s="24">
        <f ca="1">IF(O144=0,0,Agents($G$4,$G$5,O144,$G$3)/(1-$P$1))</f>
        <v>7.0588235294117645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11.747615692929919</v>
      </c>
      <c r="L145" s="24">
        <f t="shared" ca="1" si="15"/>
        <v>11.157226736882654</v>
      </c>
      <c r="M145" s="24">
        <f t="shared" ca="1" si="15"/>
        <v>11.079711597741253</v>
      </c>
      <c r="N145" s="24">
        <f t="shared" ca="1" si="15"/>
        <v>10.23815631580081</v>
      </c>
      <c r="O145" s="24">
        <f t="shared" ca="1" si="15"/>
        <v>10.124953377881095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7.0588235294117645</v>
      </c>
      <c r="T145" s="30">
        <f ca="1">IF(L145=0,0,Agents($G$4,$G$5,L145,$G$3)/(1-$P$1))</f>
        <v>7.0588235294117645</v>
      </c>
      <c r="U145" s="30">
        <f ca="1">IF(M145=0,0,Agents($G$4,$G$5,M145,$G$3)/(1-$P$1))</f>
        <v>7.0588235294117645</v>
      </c>
      <c r="V145" s="30">
        <f ca="1">IF(N145=0,0,Agents($G$4,$G$5,N145,$G$3)/(1-$P$1))</f>
        <v>7.0588235294117645</v>
      </c>
      <c r="W145" s="30">
        <f ca="1">IF(O145=0,0,Agents($G$4,$G$5,O145,$G$3)/(1-$P$1))</f>
        <v>7.0588235294117645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11.784374855463206</v>
      </c>
      <c r="L146" s="24">
        <f t="shared" ca="1" si="15"/>
        <v>11.154582217627645</v>
      </c>
      <c r="M146" s="24">
        <f t="shared" ca="1" si="15"/>
        <v>10.875917135291532</v>
      </c>
      <c r="N146" s="24">
        <f t="shared" ca="1" si="15"/>
        <v>10.510654772875355</v>
      </c>
      <c r="O146" s="24">
        <f t="shared" ca="1" si="15"/>
        <v>9.8861445070010276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7.0588235294117645</v>
      </c>
      <c r="T146" s="24">
        <f ca="1">IF(L146=0,0,Agents($G$4,$G$5,L146,$G$3)/(1-$P$1))</f>
        <v>7.0588235294117645</v>
      </c>
      <c r="U146" s="24">
        <f ca="1">IF(M146=0,0,Agents($G$4,$G$5,M146,$G$3)/(1-$P$1))</f>
        <v>7.0588235294117645</v>
      </c>
      <c r="V146" s="24">
        <f ca="1">IF(N146=0,0,Agents($G$4,$G$5,N146,$G$3)/(1-$P$1))</f>
        <v>7.0588235294117645</v>
      </c>
      <c r="W146" s="24">
        <f ca="1">IF(O146=0,0,Agents($G$4,$G$5,O146,$G$3)/(1-$P$1))</f>
        <v>7.0588235294117645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12.259180704851508</v>
      </c>
      <c r="L147" s="24">
        <f t="shared" ca="1" si="15"/>
        <v>11.527459432583905</v>
      </c>
      <c r="M147" s="24">
        <f t="shared" ca="1" si="15"/>
        <v>10.940409053788279</v>
      </c>
      <c r="N147" s="24">
        <f t="shared" ca="1" si="15"/>
        <v>10.666368176917953</v>
      </c>
      <c r="O147" s="24">
        <f t="shared" ca="1" si="15"/>
        <v>10.37190346026844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8.2352941176470598</v>
      </c>
      <c r="T147" s="30">
        <f ca="1">IF(L147=0,0,Agents($G$4,$G$5,L147,$G$3)/(1-$P$1))</f>
        <v>7.0588235294117645</v>
      </c>
      <c r="U147" s="30">
        <f ca="1">IF(M147=0,0,Agents($G$4,$G$5,M147,$G$3)/(1-$P$1))</f>
        <v>7.0588235294117645</v>
      </c>
      <c r="V147" s="30">
        <f ca="1">IF(N147=0,0,Agents($G$4,$G$5,N147,$G$3)/(1-$P$1))</f>
        <v>7.0588235294117645</v>
      </c>
      <c r="W147" s="30">
        <f ca="1">IF(O147=0,0,Agents($G$4,$G$5,O147,$G$3)/(1-$P$1))</f>
        <v>7.0588235294117645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12.556317268662252</v>
      </c>
      <c r="L148" s="24">
        <f t="shared" ca="1" si="15"/>
        <v>12.093386553155815</v>
      </c>
      <c r="M148" s="24">
        <f t="shared" ca="1" si="15"/>
        <v>11.616284359634195</v>
      </c>
      <c r="N148" s="24">
        <f t="shared" ca="1" si="15"/>
        <v>11.055651687024447</v>
      </c>
      <c r="O148" s="24">
        <f t="shared" ca="1" si="15"/>
        <v>10.654132125853975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8.2352941176470598</v>
      </c>
      <c r="T148" s="24">
        <f ca="1">IF(L148=0,0,Agents($G$4,$G$5,L148,$G$3)/(1-$P$1))</f>
        <v>7.0588235294117645</v>
      </c>
      <c r="U148" s="24">
        <f ca="1">IF(M148=0,0,Agents($G$4,$G$5,M148,$G$3)/(1-$P$1))</f>
        <v>7.0588235294117645</v>
      </c>
      <c r="V148" s="24">
        <f ca="1">IF(N148=0,0,Agents($G$4,$G$5,N148,$G$3)/(1-$P$1))</f>
        <v>7.0588235294117645</v>
      </c>
      <c r="W148" s="24">
        <f ca="1">IF(O148=0,0,Agents($G$4,$G$5,O148,$G$3)/(1-$P$1))</f>
        <v>7.0588235294117645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12.761555926139774</v>
      </c>
      <c r="L149" s="24">
        <f t="shared" ca="1" si="15"/>
        <v>12.109253668685868</v>
      </c>
      <c r="M149" s="24">
        <f t="shared" ca="1" si="15"/>
        <v>11.670457571171463</v>
      </c>
      <c r="N149" s="24">
        <f t="shared" ca="1" si="15"/>
        <v>11.356697601506804</v>
      </c>
      <c r="O149" s="24">
        <f t="shared" ca="1" si="15"/>
        <v>10.675842023206709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8.2352941176470598</v>
      </c>
      <c r="T149" s="30">
        <f ca="1">IF(L149=0,0,Agents($G$4,$G$5,L149,$G$3)/(1-$P$1))</f>
        <v>7.0588235294117645</v>
      </c>
      <c r="U149" s="30">
        <f ca="1">IF(M149=0,0,Agents($G$4,$G$5,M149,$G$3)/(1-$P$1))</f>
        <v>7.0588235294117645</v>
      </c>
      <c r="V149" s="30">
        <f ca="1">IF(N149=0,0,Agents($G$4,$G$5,N149,$G$3)/(1-$P$1))</f>
        <v>7.0588235294117645</v>
      </c>
      <c r="W149" s="30">
        <f ca="1">IF(O149=0,0,Agents($G$4,$G$5,O149,$G$3)/(1-$P$1))</f>
        <v>7.0588235294117645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12.629835593728826</v>
      </c>
      <c r="L150" s="24">
        <f t="shared" ca="1" si="15"/>
        <v>12.326104247596602</v>
      </c>
      <c r="M150" s="24">
        <f t="shared" ca="1" si="15"/>
        <v>11.412489897184473</v>
      </c>
      <c r="N150" s="24">
        <f t="shared" ca="1" si="15"/>
        <v>11.452720867333074</v>
      </c>
      <c r="O150" s="24">
        <f t="shared" ca="1" si="15"/>
        <v>10.336624877070248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8.2352941176470598</v>
      </c>
      <c r="T150" s="24">
        <f ca="1">IF(L150=0,0,Agents($G$4,$G$5,L150,$G$3)/(1-$P$1))</f>
        <v>8.2352941176470598</v>
      </c>
      <c r="U150" s="24">
        <f ca="1">IF(M150=0,0,Agents($G$4,$G$5,M150,$G$3)/(1-$P$1))</f>
        <v>7.0588235294117645</v>
      </c>
      <c r="V150" s="24">
        <f ca="1">IF(N150=0,0,Agents($G$4,$G$5,N150,$G$3)/(1-$P$1))</f>
        <v>7.0588235294117645</v>
      </c>
      <c r="W150" s="24">
        <f ca="1">IF(O150=0,0,Agents($G$4,$G$5,O150,$G$3)/(1-$P$1))</f>
        <v>7.0588235294117645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12.387837773718015</v>
      </c>
      <c r="L151" s="24">
        <f t="shared" ca="1" si="15"/>
        <v>11.69141962639446</v>
      </c>
      <c r="M151" s="24">
        <f t="shared" ca="1" si="15"/>
        <v>11.064233537302036</v>
      </c>
      <c r="N151" s="24">
        <f t="shared" ca="1" si="15"/>
        <v>10.469131198463996</v>
      </c>
      <c r="O151" s="24">
        <f t="shared" ca="1" si="15"/>
        <v>9.3352558616754138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8.2352941176470598</v>
      </c>
      <c r="T151" s="30">
        <f ca="1">IF(L151=0,0,Agents($G$4,$G$5,L151,$G$3)/(1-$P$1))</f>
        <v>7.0588235294117645</v>
      </c>
      <c r="U151" s="30">
        <f ca="1">IF(M151=0,0,Agents($G$4,$G$5,M151,$G$3)/(1-$P$1))</f>
        <v>7.0588235294117645</v>
      </c>
      <c r="V151" s="30">
        <f ca="1">IF(N151=0,0,Agents($G$4,$G$5,N151,$G$3)/(1-$P$1))</f>
        <v>7.0588235294117645</v>
      </c>
      <c r="W151" s="30">
        <f ca="1">IF(O151=0,0,Agents($G$4,$G$5,O151,$G$3)/(1-$P$1))</f>
        <v>5.882352941176471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11.003242651630838</v>
      </c>
      <c r="L152" s="24">
        <f t="shared" ca="1" si="16"/>
        <v>10.104708073389103</v>
      </c>
      <c r="M152" s="24">
        <f t="shared" ca="1" si="16"/>
        <v>9.5577023212180094</v>
      </c>
      <c r="N152" s="24">
        <f t="shared" ca="1" si="16"/>
        <v>9.3687564765629716</v>
      </c>
      <c r="O152" s="24">
        <f t="shared" ca="1" si="16"/>
        <v>7.7422921434185925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7.0588235294117645</v>
      </c>
      <c r="T152" s="24">
        <f ca="1">IF(L152=0,0,Agents($G$4,$G$5,L152,$G$3)/(1-$P$1))</f>
        <v>7.0588235294117645</v>
      </c>
      <c r="U152" s="24">
        <f ca="1">IF(M152=0,0,Agents($G$4,$G$5,M152,$G$3)/(1-$P$1))</f>
        <v>5.882352941176471</v>
      </c>
      <c r="V152" s="24">
        <f ca="1">IF(N152=0,0,Agents($G$4,$G$5,N152,$G$3)/(1-$P$1))</f>
        <v>5.882352941176471</v>
      </c>
      <c r="W152" s="24">
        <f ca="1">IF(O152=0,0,Agents($G$4,$G$5,O152,$G$3)/(1-$P$1))</f>
        <v>5.882352941176471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8.9876152393888855</v>
      </c>
      <c r="L153" s="24">
        <f t="shared" ca="1" si="16"/>
        <v>8.0922289203273099</v>
      </c>
      <c r="M153" s="24">
        <f t="shared" ca="1" si="16"/>
        <v>7.6384228267547973</v>
      </c>
      <c r="N153" s="24">
        <f t="shared" ca="1" si="16"/>
        <v>7.0979360009417514</v>
      </c>
      <c r="O153" s="24">
        <f t="shared" ca="1" si="16"/>
        <v>5.6907068435852741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5.882352941176471</v>
      </c>
      <c r="T153" s="30">
        <f ca="1">IF(L153=0,0,Agents($G$4,$G$5,L153,$G$3)/(1-$P$1))</f>
        <v>5.882352941176471</v>
      </c>
      <c r="U153" s="30">
        <f ca="1">IF(M153=0,0,Agents($G$4,$G$5,M153,$G$3)/(1-$P$1))</f>
        <v>5.882352941176471</v>
      </c>
      <c r="V153" s="30">
        <f ca="1">IF(N153=0,0,Agents($G$4,$G$5,N153,$G$3)/(1-$P$1))</f>
        <v>4.7058823529411766</v>
      </c>
      <c r="W153" s="30">
        <f ca="1">IF(O153=0,0,Agents($G$4,$G$5,O153,$G$3)/(1-$P$1))</f>
        <v>4.7058823529411766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4.8460829273051189</v>
      </c>
      <c r="L154" s="24">
        <f t="shared" ca="1" si="16"/>
        <v>4.3872574440598076</v>
      </c>
      <c r="M154" s="24">
        <f t="shared" ca="1" si="16"/>
        <v>4.1816559953291206</v>
      </c>
      <c r="N154" s="24">
        <f t="shared" ca="1" si="16"/>
        <v>4.0018344838947648</v>
      </c>
      <c r="O154" s="24">
        <f t="shared" ca="1" si="16"/>
        <v>2.9362636169572087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4.7058823529411766</v>
      </c>
      <c r="T154" s="24">
        <f ca="1">IF(L154=0,0,Agents($G$4,$G$5,L154,$G$3)/(1-$P$1))</f>
        <v>3.5294117647058822</v>
      </c>
      <c r="U154" s="24">
        <f ca="1">IF(M154=0,0,Agents($G$4,$G$5,M154,$G$3)/(1-$P$1))</f>
        <v>3.5294117647058822</v>
      </c>
      <c r="V154" s="24">
        <f ca="1">IF(N154=0,0,Agents($G$4,$G$5,N154,$G$3)/(1-$P$1))</f>
        <v>3.5294117647058822</v>
      </c>
      <c r="W154" s="24">
        <f ca="1">IF(O154=0,0,Agents($G$4,$G$5,O154,$G$3)/(1-$P$1))</f>
        <v>3.5294117647058822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2.8978473130408613</v>
      </c>
      <c r="L155" s="24">
        <f t="shared" ca="1" si="16"/>
        <v>2.5519610810836131</v>
      </c>
      <c r="M155" s="24">
        <f t="shared" ca="1" si="16"/>
        <v>2.4223164587378436</v>
      </c>
      <c r="N155" s="24">
        <f t="shared" ca="1" si="16"/>
        <v>2.2578443586176689</v>
      </c>
      <c r="O155" s="24">
        <f t="shared" ca="1" si="16"/>
        <v>1.7802115829241489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3.5294117647058822</v>
      </c>
      <c r="T155" s="30">
        <f ca="1">IF(L155=0,0,Agents($G$4,$G$5,L155,$G$3)/(1-$P$1))</f>
        <v>3.5294117647058822</v>
      </c>
      <c r="U155" s="30">
        <f ca="1">IF(M155=0,0,Agents($G$4,$G$5,M155,$G$3)/(1-$P$1))</f>
        <v>2.3529411764705883</v>
      </c>
      <c r="V155" s="30">
        <f ca="1">IF(N155=0,0,Agents($G$4,$G$5,N155,$G$3)/(1-$P$1))</f>
        <v>2.3529411764705883</v>
      </c>
      <c r="W155" s="30">
        <f ca="1">IF(O155=0,0,Agents($G$4,$G$5,O155,$G$3)/(1-$P$1))</f>
        <v>2.3529411764705883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1.1272809843541616</v>
      </c>
      <c r="L156" s="24">
        <f t="shared" ca="1" si="16"/>
        <v>1.0049173169033916</v>
      </c>
      <c r="M156" s="24">
        <f t="shared" ca="1" si="16"/>
        <v>0.92352427287342709</v>
      </c>
      <c r="N156" s="24">
        <f t="shared" ca="1" si="16"/>
        <v>0.82009059462434863</v>
      </c>
      <c r="O156" s="24">
        <f t="shared" ca="1" si="16"/>
        <v>0.72456782414748122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2.3529411764705883</v>
      </c>
      <c r="T156" s="24">
        <f ca="1">IF(L156=0,0,Agents($G$4,$G$5,L156,$G$3)/(1-$P$1))</f>
        <v>2.3529411764705883</v>
      </c>
      <c r="U156" s="24">
        <f ca="1">IF(M156=0,0,Agents($G$4,$G$5,M156,$G$3)/(1-$P$1))</f>
        <v>2.3529411764705883</v>
      </c>
      <c r="V156" s="24">
        <f ca="1">IF(N156=0,0,Agents($G$4,$G$5,N156,$G$3)/(1-$P$1))</f>
        <v>2.3529411764705883</v>
      </c>
      <c r="W156" s="24">
        <f ca="1">IF(O156=0,0,Agents($G$4,$G$5,O156,$G$3)/(1-$P$1))</f>
        <v>2.3529411764705883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0.49931195774382697</v>
      </c>
      <c r="L157" s="24">
        <f t="shared" ca="1" si="16"/>
        <v>0.44956827335151728</v>
      </c>
      <c r="M157" s="24">
        <f t="shared" ca="1" si="16"/>
        <v>0.37921248076087644</v>
      </c>
      <c r="N157" s="24">
        <f t="shared" ca="1" si="16"/>
        <v>0.4256166377164341</v>
      </c>
      <c r="O157" s="24">
        <f t="shared" ca="1" si="16"/>
        <v>0.31207977444554436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1.1764705882352942</v>
      </c>
      <c r="T157" s="30">
        <f ca="1">IF(L157=0,0,Agents($G$4,$G$5,L157,$G$3)/(1-$P$1))</f>
        <v>1.1764705882352942</v>
      </c>
      <c r="U157" s="30">
        <f ca="1">IF(M157=0,0,Agents($G$4,$G$5,M157,$G$3)/(1-$P$1))</f>
        <v>1.1764705882352942</v>
      </c>
      <c r="V157" s="30">
        <f ca="1">IF(N157=0,0,Agents($G$4,$G$5,N157,$G$3)/(1-$P$1))</f>
        <v>1.1764705882352942</v>
      </c>
      <c r="W157" s="30">
        <f ca="1">IF(O157=0,0,Agents($G$4,$G$5,O157,$G$3)/(1-$P$1))</f>
        <v>1.1764705882352942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0.23587129292193057</v>
      </c>
      <c r="L158" s="24">
        <f t="shared" ca="1" si="16"/>
        <v>0.19040538636064261</v>
      </c>
      <c r="M158" s="24">
        <f t="shared" ca="1" si="16"/>
        <v>0.13156351373336531</v>
      </c>
      <c r="N158" s="24">
        <f t="shared" ca="1" si="16"/>
        <v>0.14533251043975801</v>
      </c>
      <c r="O158" s="24">
        <f t="shared" ca="1" si="16"/>
        <v>0.16553796731459311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1.1764705882352942</v>
      </c>
      <c r="T158" s="24">
        <f ca="1">IF(L158=0,0,Agents($G$4,$G$5,L158,$G$3)/(1-$P$1))</f>
        <v>1.1764705882352942</v>
      </c>
      <c r="U158" s="24">
        <f ca="1">IF(M158=0,0,Agents($G$4,$G$5,M158,$G$3)/(1-$P$1))</f>
        <v>1.1764705882352942</v>
      </c>
      <c r="V158" s="24">
        <f ca="1">IF(N158=0,0,Agents($G$4,$G$5,N158,$G$3)/(1-$P$1))</f>
        <v>1.1764705882352942</v>
      </c>
      <c r="W158" s="24">
        <f ca="1">IF(O158=0,0,Agents($G$4,$G$5,O158,$G$3)/(1-$P$1))</f>
        <v>1.1764705882352942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0.11946727823318561</v>
      </c>
      <c r="L159" s="24">
        <f t="shared" ca="1" si="16"/>
        <v>0.10049173169033916</v>
      </c>
      <c r="M159" s="24">
        <f t="shared" ca="1" si="16"/>
        <v>7.7390302196097244E-2</v>
      </c>
      <c r="N159" s="24">
        <f t="shared" ca="1" si="16"/>
        <v>0.10121371262768861</v>
      </c>
      <c r="O159" s="24">
        <f t="shared" ca="1" si="16"/>
        <v>7.3270903565475637E-2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1.1764705882352942</v>
      </c>
      <c r="T159" s="30">
        <f ca="1">IF(L159=0,0,Agents($G$4,$G$5,L159,$G$3)/(1-$P$1))</f>
        <v>1.1764705882352942</v>
      </c>
      <c r="U159" s="30">
        <f ca="1">IF(M159=0,0,Agents($G$4,$G$5,M159,$G$3)/(1-$P$1))</f>
        <v>1.1764705882352942</v>
      </c>
      <c r="V159" s="30">
        <f ca="1">IF(N159=0,0,Agents($G$4,$G$5,N159,$G$3)/(1-$P$1))</f>
        <v>1.1764705882352942</v>
      </c>
      <c r="W159" s="30">
        <f ca="1">IF(O159=0,0,Agents($G$4,$G$5,O159,$G$3)/(1-$P$1))</f>
        <v>1.1764705882352942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212.57517366645936</v>
      </c>
      <c r="L162" s="27">
        <f t="shared" ca="1" si="17"/>
        <v>207.15312680261414</v>
      </c>
      <c r="M162" s="27">
        <f t="shared" ca="1" si="17"/>
        <v>196.91962393796942</v>
      </c>
      <c r="N162" s="27">
        <f t="shared" ca="1" si="17"/>
        <v>188.31979084911785</v>
      </c>
      <c r="O162" s="27">
        <f t="shared" ca="1" si="17"/>
        <v>181.66570731050501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9.044117647058826</v>
      </c>
      <c r="T162" s="26">
        <f t="shared" ca="1" si="18"/>
        <v>8.676470588235297</v>
      </c>
      <c r="U162" s="26">
        <f t="shared" ca="1" si="18"/>
        <v>8.2352941176470633</v>
      </c>
      <c r="V162" s="26">
        <f t="shared" ca="1" si="18"/>
        <v>8.0882352941176503</v>
      </c>
      <c r="W162" s="26">
        <f t="shared" ca="1" si="18"/>
        <v>8.0882352941176503</v>
      </c>
      <c r="X162" s="26">
        <f t="shared" ca="1" si="18"/>
        <v>0</v>
      </c>
    </row>
    <row r="163" spans="1:24" x14ac:dyDescent="0.25">
      <c r="R163" s="32">
        <f ca="1">SUM(R162:X162)/5</f>
        <v>8.4264705882352988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3.5689195239271601</v>
      </c>
      <c r="L167" s="24">
        <f t="shared" ca="1" si="19"/>
        <v>4.0902427859405526</v>
      </c>
      <c r="M167" s="24">
        <f t="shared" ca="1" si="19"/>
        <v>3.8130237961048179</v>
      </c>
      <c r="N167" s="24">
        <f t="shared" ca="1" si="19"/>
        <v>3.7424422802242345</v>
      </c>
      <c r="O167" s="24">
        <f t="shared" ca="1" si="19"/>
        <v>3.5601895457104833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3.5294117647058822</v>
      </c>
      <c r="T167" s="24">
        <f ca="1">IF(L167=0,0,Agents($H$4,$H$5,L167,$H$3)/(1-$P$1))</f>
        <v>3.5294117647058822</v>
      </c>
      <c r="U167" s="24">
        <f ca="1">IF(M167=0,0,Agents($H$4,$H$5,M167,$H$3)/(1-$P$1))</f>
        <v>3.5294117647058822</v>
      </c>
      <c r="V167" s="24">
        <f ca="1">IF(N167=0,0,Agents($H$4,$H$5,N167,$H$3)/(1-$P$1))</f>
        <v>3.5294117647058822</v>
      </c>
      <c r="W167" s="24">
        <f ca="1">IF(O167=0,0,Agents($H$4,$H$5,O167,$H$3)/(1-$P$1))</f>
        <v>3.5294117647058822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6.9492923560242073</v>
      </c>
      <c r="L168" s="30">
        <f t="shared" ca="1" si="19"/>
        <v>7.6456613303993954</v>
      </c>
      <c r="M168" s="30">
        <f t="shared" ca="1" si="19"/>
        <v>7.3220944758038966</v>
      </c>
      <c r="N168" s="30">
        <f t="shared" ca="1" si="19"/>
        <v>6.6565269093988366</v>
      </c>
      <c r="O168" s="30">
        <f t="shared" ca="1" si="19"/>
        <v>6.8030163504159429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4.7058823529411766</v>
      </c>
      <c r="T168" s="30">
        <f ca="1">IF(L168=0,0,Agents($H$4,$H$5,L168,$H$3)/(1-$P$1))</f>
        <v>5.882352941176471</v>
      </c>
      <c r="U168" s="30">
        <f ca="1">IF(M168=0,0,Agents($H$4,$H$5,M168,$H$3)/(1-$P$1))</f>
        <v>5.882352941176471</v>
      </c>
      <c r="V168" s="30">
        <f ca="1">IF(N168=0,0,Agents($H$4,$H$5,N168,$H$3)/(1-$P$1))</f>
        <v>4.7058823529411766</v>
      </c>
      <c r="W168" s="30">
        <f ca="1">IF(O168=0,0,Agents($H$4,$H$5,O168,$H$3)/(1-$P$1))</f>
        <v>4.7058823529411766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8.5815680024391945</v>
      </c>
      <c r="L169" s="24">
        <f t="shared" ca="1" si="19"/>
        <v>9.4687143970153098</v>
      </c>
      <c r="M169" s="24">
        <f t="shared" ca="1" si="19"/>
        <v>9.1662279357879637</v>
      </c>
      <c r="N169" s="24">
        <f t="shared" ca="1" si="19"/>
        <v>8.3702916365015199</v>
      </c>
      <c r="O169" s="24">
        <f t="shared" ca="1" si="19"/>
        <v>8.8694534459824848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5.882352941176471</v>
      </c>
      <c r="T169" s="24">
        <f ca="1">IF(L169=0,0,Agents($H$4,$H$5,L169,$H$3)/(1-$P$1))</f>
        <v>5.882352941176471</v>
      </c>
      <c r="U169" s="24">
        <f ca="1">IF(M169=0,0,Agents($H$4,$H$5,M169,$H$3)/(1-$P$1))</f>
        <v>5.882352941176471</v>
      </c>
      <c r="V169" s="24">
        <f ca="1">IF(N169=0,0,Agents($H$4,$H$5,N169,$H$3)/(1-$P$1))</f>
        <v>5.882352941176471</v>
      </c>
      <c r="W169" s="24">
        <f ca="1">IF(O169=0,0,Agents($H$4,$H$5,O169,$H$3)/(1-$P$1))</f>
        <v>5.882352941176471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10.42393853403631</v>
      </c>
      <c r="L170" s="30">
        <f t="shared" ca="1" si="19"/>
        <v>10.626725145962665</v>
      </c>
      <c r="M170" s="30">
        <f t="shared" ca="1" si="19"/>
        <v>9.8421833737649038</v>
      </c>
      <c r="N170" s="30">
        <f t="shared" ca="1" si="19"/>
        <v>9.6710185265794557</v>
      </c>
      <c r="O170" s="30">
        <f t="shared" ca="1" si="19"/>
        <v>10.215262362725589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7.0588235294117645</v>
      </c>
      <c r="T170" s="30">
        <f ca="1">IF(L170=0,0,Agents($H$4,$H$5,L170,$H$3)/(1-$P$1))</f>
        <v>7.0588235294117645</v>
      </c>
      <c r="U170" s="30">
        <f ca="1">IF(M170=0,0,Agents($H$4,$H$5,M170,$H$3)/(1-$P$1))</f>
        <v>7.0588235294117645</v>
      </c>
      <c r="V170" s="30">
        <f ca="1">IF(N170=0,0,Agents($H$4,$H$5,N170,$H$3)/(1-$P$1))</f>
        <v>7.0588235294117645</v>
      </c>
      <c r="W170" s="30">
        <f ca="1">IF(O170=0,0,Agents($H$4,$H$5,O170,$H$3)/(1-$P$1))</f>
        <v>7.0588235294117645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10.49127663826135</v>
      </c>
      <c r="L171" s="24">
        <f t="shared" ca="1" si="19"/>
        <v>11.138296159553864</v>
      </c>
      <c r="M171" s="24">
        <f t="shared" ca="1" si="19"/>
        <v>10.284503207340418</v>
      </c>
      <c r="N171" s="24">
        <f t="shared" ca="1" si="19"/>
        <v>9.8763964565917597</v>
      </c>
      <c r="O171" s="24">
        <f t="shared" ca="1" si="19"/>
        <v>10.472970453165757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7.0588235294117645</v>
      </c>
      <c r="T171" s="24">
        <f ca="1">IF(L171=0,0,Agents($H$4,$H$5,L171,$H$3)/(1-$P$1))</f>
        <v>7.0588235294117645</v>
      </c>
      <c r="U171" s="24">
        <f ca="1">IF(M171=0,0,Agents($H$4,$H$5,M171,$H$3)/(1-$P$1))</f>
        <v>7.0588235294117645</v>
      </c>
      <c r="V171" s="24">
        <f ca="1">IF(N171=0,0,Agents($H$4,$H$5,N171,$H$3)/(1-$P$1))</f>
        <v>7.0588235294117645</v>
      </c>
      <c r="W171" s="24">
        <f ca="1">IF(O171=0,0,Agents($H$4,$H$5,O171,$H$3)/(1-$P$1))</f>
        <v>7.0588235294117645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11.323575606482855</v>
      </c>
      <c r="L172" s="30">
        <f t="shared" ca="1" si="19"/>
        <v>11.215031811592544</v>
      </c>
      <c r="M172" s="30">
        <f t="shared" ca="1" si="19"/>
        <v>10.654237222072771</v>
      </c>
      <c r="N172" s="30">
        <f t="shared" ca="1" si="19"/>
        <v>10.004187168599417</v>
      </c>
      <c r="O172" s="30">
        <f t="shared" ca="1" si="19"/>
        <v>10.377523012261991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7.0588235294117645</v>
      </c>
      <c r="T172" s="30">
        <f ca="1">IF(L172=0,0,Agents($H$4,$H$5,L172,$H$3)/(1-$P$1))</f>
        <v>7.0588235294117645</v>
      </c>
      <c r="U172" s="30">
        <f ca="1">IF(M172=0,0,Agents($H$4,$H$5,M172,$H$3)/(1-$P$1))</f>
        <v>7.0588235294117645</v>
      </c>
      <c r="V172" s="30">
        <f ca="1">IF(N172=0,0,Agents($H$4,$H$5,N172,$H$3)/(1-$P$1))</f>
        <v>7.0588235294117645</v>
      </c>
      <c r="W172" s="30">
        <f ca="1">IF(O172=0,0,Agents($H$4,$H$5,O172,$H$3)/(1-$P$1))</f>
        <v>7.0588235294117645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11.867667488621185</v>
      </c>
      <c r="L173" s="24">
        <f t="shared" ca="1" si="19"/>
        <v>11.289442140842173</v>
      </c>
      <c r="M173" s="24">
        <f t="shared" ca="1" si="19"/>
        <v>10.76992087085406</v>
      </c>
      <c r="N173" s="24">
        <f t="shared" ca="1" si="19"/>
        <v>10.202719167611313</v>
      </c>
      <c r="O173" s="24">
        <f t="shared" ca="1" si="19"/>
        <v>10.22719329283856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7.0588235294117645</v>
      </c>
      <c r="T173" s="24">
        <f ca="1">IF(L173=0,0,Agents($H$4,$H$5,L173,$H$3)/(1-$P$1))</f>
        <v>7.0588235294117645</v>
      </c>
      <c r="U173" s="24">
        <f ca="1">IF(M173=0,0,Agents($H$4,$H$5,M173,$H$3)/(1-$P$1))</f>
        <v>7.0588235294117645</v>
      </c>
      <c r="V173" s="24">
        <f ca="1">IF(N173=0,0,Agents($H$4,$H$5,N173,$H$3)/(1-$P$1))</f>
        <v>7.0588235294117645</v>
      </c>
      <c r="W173" s="24">
        <f ca="1">IF(O173=0,0,Agents($H$4,$H$5,O173,$H$3)/(1-$P$1))</f>
        <v>7.0588235294117645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11.245463405581807</v>
      </c>
      <c r="L174" s="30">
        <f t="shared" ca="1" si="19"/>
        <v>10.719738057524699</v>
      </c>
      <c r="M174" s="30">
        <f t="shared" ca="1" si="19"/>
        <v>10.241405377402291</v>
      </c>
      <c r="N174" s="30">
        <f t="shared" ca="1" si="19"/>
        <v>9.8672685485912144</v>
      </c>
      <c r="O174" s="30">
        <f t="shared" ca="1" si="19"/>
        <v>10.09595306159588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7.0588235294117645</v>
      </c>
      <c r="T174" s="30">
        <f ca="1">IF(L174=0,0,Agents($H$4,$H$5,L174,$H$3)/(1-$P$1))</f>
        <v>7.0588235294117645</v>
      </c>
      <c r="U174" s="30">
        <f ca="1">IF(M174=0,0,Agents($H$4,$H$5,M174,$H$3)/(1-$P$1))</f>
        <v>7.0588235294117645</v>
      </c>
      <c r="V174" s="30">
        <f ca="1">IF(N174=0,0,Agents($H$4,$H$5,N174,$H$3)/(1-$P$1))</f>
        <v>7.0588235294117645</v>
      </c>
      <c r="W174" s="30">
        <f ca="1">IF(O174=0,0,Agents($H$4,$H$5,O174,$H$3)/(1-$P$1))</f>
        <v>7.0588235294117645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10.564001790824395</v>
      </c>
      <c r="L175" s="24">
        <f t="shared" ca="1" si="19"/>
        <v>10.140732683051022</v>
      </c>
      <c r="M175" s="24">
        <f t="shared" ca="1" si="19"/>
        <v>9.6130843830411763</v>
      </c>
      <c r="N175" s="24">
        <f t="shared" ca="1" si="19"/>
        <v>9.2579806895547065</v>
      </c>
      <c r="O175" s="24">
        <f t="shared" ca="1" si="19"/>
        <v>9.2488570235749545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7.0588235294117645</v>
      </c>
      <c r="T175" s="24">
        <f ca="1">IF(L175=0,0,Agents($H$4,$H$5,L175,$H$3)/(1-$P$1))</f>
        <v>7.0588235294117645</v>
      </c>
      <c r="U175" s="24">
        <f ca="1">IF(M175=0,0,Agents($H$4,$H$5,M175,$H$3)/(1-$P$1))</f>
        <v>5.882352941176471</v>
      </c>
      <c r="V175" s="24">
        <f ca="1">IF(N175=0,0,Agents($H$4,$H$5,N175,$H$3)/(1-$P$1))</f>
        <v>5.882352941176471</v>
      </c>
      <c r="W175" s="24">
        <f ca="1">IF(O175=0,0,Agents($H$4,$H$5,O175,$H$3)/(1-$P$1))</f>
        <v>5.882352941176471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10.329665188121254</v>
      </c>
      <c r="L176" s="30">
        <f t="shared" ca="1" si="19"/>
        <v>9.8105368470057925</v>
      </c>
      <c r="M176" s="30">
        <f t="shared" ca="1" si="19"/>
        <v>9.7423778728555561</v>
      </c>
      <c r="N176" s="30">
        <f t="shared" ca="1" si="19"/>
        <v>9.0023992655393936</v>
      </c>
      <c r="O176" s="30">
        <f t="shared" ca="1" si="19"/>
        <v>8.902860050298802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7.0588235294117645</v>
      </c>
      <c r="T176" s="30">
        <f ca="1">IF(L176=0,0,Agents($H$4,$H$5,L176,$H$3)/(1-$P$1))</f>
        <v>7.0588235294117645</v>
      </c>
      <c r="U176" s="30">
        <f ca="1">IF(M176=0,0,Agents($H$4,$H$5,M176,$H$3)/(1-$P$1))</f>
        <v>7.0588235294117645</v>
      </c>
      <c r="V176" s="30">
        <f ca="1">IF(N176=0,0,Agents($H$4,$H$5,N176,$H$3)/(1-$P$1))</f>
        <v>5.882352941176471</v>
      </c>
      <c r="W176" s="30">
        <f ca="1">IF(O176=0,0,Agents($H$4,$H$5,O176,$H$3)/(1-$P$1))</f>
        <v>5.882352941176471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10.361987478149274</v>
      </c>
      <c r="L177" s="24">
        <f t="shared" ca="1" si="19"/>
        <v>9.8082115242167429</v>
      </c>
      <c r="M177" s="24">
        <f t="shared" ca="1" si="19"/>
        <v>9.5631816325865024</v>
      </c>
      <c r="N177" s="24">
        <f t="shared" ca="1" si="19"/>
        <v>9.24200685055375</v>
      </c>
      <c r="O177" s="24">
        <f t="shared" ca="1" si="19"/>
        <v>8.6928756803105163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7.0588235294117645</v>
      </c>
      <c r="T177" s="24">
        <f ca="1">IF(L177=0,0,Agents($H$4,$H$5,L177,$H$3)/(1-$P$1))</f>
        <v>7.0588235294117645</v>
      </c>
      <c r="U177" s="24">
        <f ca="1">IF(M177=0,0,Agents($H$4,$H$5,M177,$H$3)/(1-$P$1))</f>
        <v>5.882352941176471</v>
      </c>
      <c r="V177" s="24">
        <f ca="1">IF(N177=0,0,Agents($H$4,$H$5,N177,$H$3)/(1-$P$1))</f>
        <v>5.882352941176471</v>
      </c>
      <c r="W177" s="24">
        <f ca="1">IF(O177=0,0,Agents($H$4,$H$5,O177,$H$3)/(1-$P$1))</f>
        <v>5.882352941176471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10.779483724344525</v>
      </c>
      <c r="L178" s="30">
        <f t="shared" ca="1" si="19"/>
        <v>10.136082037472921</v>
      </c>
      <c r="M178" s="30">
        <f t="shared" ca="1" si="19"/>
        <v>9.6198893035577235</v>
      </c>
      <c r="N178" s="30">
        <f t="shared" ca="1" si="19"/>
        <v>9.3789254705619527</v>
      </c>
      <c r="O178" s="30">
        <f t="shared" ca="1" si="19"/>
        <v>9.1200029783548704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7.0588235294117645</v>
      </c>
      <c r="T178" s="30">
        <f ca="1">IF(L178=0,0,Agents($H$4,$H$5,L178,$H$3)/(1-$P$1))</f>
        <v>7.0588235294117645</v>
      </c>
      <c r="U178" s="30">
        <f ca="1">IF(M178=0,0,Agents($H$4,$H$5,M178,$H$3)/(1-$P$1))</f>
        <v>5.882352941176471</v>
      </c>
      <c r="V178" s="30">
        <f ca="1">IF(N178=0,0,Agents($H$4,$H$5,N178,$H$3)/(1-$P$1))</f>
        <v>5.882352941176471</v>
      </c>
      <c r="W178" s="30">
        <f ca="1">IF(O178=0,0,Agents($H$4,$H$5,O178,$H$3)/(1-$P$1))</f>
        <v>5.882352941176471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11.040755568737683</v>
      </c>
      <c r="L179" s="24">
        <f t="shared" ca="1" si="19"/>
        <v>10.633701114329817</v>
      </c>
      <c r="M179" s="24">
        <f t="shared" ca="1" si="19"/>
        <v>10.214185695336106</v>
      </c>
      <c r="N179" s="24">
        <f t="shared" ca="1" si="19"/>
        <v>9.7212220205824629</v>
      </c>
      <c r="O179" s="24">
        <f t="shared" ca="1" si="19"/>
        <v>9.3681663247046636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7.0588235294117645</v>
      </c>
      <c r="T179" s="24">
        <f ca="1">IF(L179=0,0,Agents($H$4,$H$5,L179,$H$3)/(1-$P$1))</f>
        <v>7.0588235294117645</v>
      </c>
      <c r="U179" s="24">
        <f ca="1">IF(M179=0,0,Agents($H$4,$H$5,M179,$H$3)/(1-$P$1))</f>
        <v>7.0588235294117645</v>
      </c>
      <c r="V179" s="24">
        <f ca="1">IF(N179=0,0,Agents($H$4,$H$5,N179,$H$3)/(1-$P$1))</f>
        <v>7.0588235294117645</v>
      </c>
      <c r="W179" s="24">
        <f ca="1">IF(O179=0,0,Agents($H$4,$H$5,O179,$H$3)/(1-$P$1))</f>
        <v>5.882352941176471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11.221221688060792</v>
      </c>
      <c r="L180" s="30">
        <f t="shared" ca="1" si="19"/>
        <v>10.647653051064122</v>
      </c>
      <c r="M180" s="30">
        <f t="shared" ca="1" si="19"/>
        <v>10.261820138951931</v>
      </c>
      <c r="N180" s="30">
        <f t="shared" ca="1" si="19"/>
        <v>9.9859313525983229</v>
      </c>
      <c r="O180" s="30">
        <f t="shared" ca="1" si="19"/>
        <v>9.3872558128854156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7.0588235294117645</v>
      </c>
      <c r="T180" s="30">
        <f ca="1">IF(L180=0,0,Agents($H$4,$H$5,L180,$H$3)/(1-$P$1))</f>
        <v>7.0588235294117645</v>
      </c>
      <c r="U180" s="30">
        <f ca="1">IF(M180=0,0,Agents($H$4,$H$5,M180,$H$3)/(1-$P$1))</f>
        <v>7.0588235294117645</v>
      </c>
      <c r="V180" s="30">
        <f ca="1">IF(N180=0,0,Agents($H$4,$H$5,N180,$H$3)/(1-$P$1))</f>
        <v>7.0588235294117645</v>
      </c>
      <c r="W180" s="30">
        <f ca="1">IF(O180=0,0,Agents($H$4,$H$5,O180,$H$3)/(1-$P$1))</f>
        <v>5.882352941176471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11.105400148793722</v>
      </c>
      <c r="L181" s="24">
        <f t="shared" ca="1" si="19"/>
        <v>10.838329519766297</v>
      </c>
      <c r="M181" s="24">
        <f t="shared" ca="1" si="19"/>
        <v>10.034989455067052</v>
      </c>
      <c r="N181" s="24">
        <f t="shared" ca="1" si="19"/>
        <v>10.070364501603382</v>
      </c>
      <c r="O181" s="24">
        <f t="shared" ca="1" si="19"/>
        <v>9.0889825600611474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7.0588235294117645</v>
      </c>
      <c r="T181" s="24">
        <f ca="1">IF(L181=0,0,Agents($H$4,$H$5,L181,$H$3)/(1-$P$1))</f>
        <v>7.0588235294117645</v>
      </c>
      <c r="U181" s="24">
        <f ca="1">IF(M181=0,0,Agents($H$4,$H$5,M181,$H$3)/(1-$P$1))</f>
        <v>7.0588235294117645</v>
      </c>
      <c r="V181" s="24">
        <f ca="1">IF(N181=0,0,Agents($H$4,$H$5,N181,$H$3)/(1-$P$1))</f>
        <v>7.0588235294117645</v>
      </c>
      <c r="W181" s="24">
        <f ca="1">IF(O181=0,0,Agents($H$4,$H$5,O181,$H$3)/(1-$P$1))</f>
        <v>5.882352941176471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10.892611739442593</v>
      </c>
      <c r="L182" s="30">
        <f t="shared" ca="1" si="19"/>
        <v>10.280252050394077</v>
      </c>
      <c r="M182" s="30">
        <f t="shared" ca="1" si="19"/>
        <v>9.7287680318224652</v>
      </c>
      <c r="N182" s="30">
        <f t="shared" ca="1" si="19"/>
        <v>9.2054952185515617</v>
      </c>
      <c r="O182" s="30">
        <f t="shared" ca="1" si="19"/>
        <v>8.2084799177239027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7.0588235294117645</v>
      </c>
      <c r="T182" s="30">
        <f ca="1">IF(L182=0,0,Agents($H$4,$H$5,L182,$H$3)/(1-$P$1))</f>
        <v>7.0588235294117645</v>
      </c>
      <c r="U182" s="30">
        <f ca="1">IF(M182=0,0,Agents($H$4,$H$5,M182,$H$3)/(1-$P$1))</f>
        <v>7.0588235294117645</v>
      </c>
      <c r="V182" s="30">
        <f ca="1">IF(N182=0,0,Agents($H$4,$H$5,N182,$H$3)/(1-$P$1))</f>
        <v>5.882352941176471</v>
      </c>
      <c r="W182" s="30">
        <f ca="1">IF(O182=0,0,Agents($H$4,$H$5,O182,$H$3)/(1-$P$1))</f>
        <v>5.882352941176471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9.675138815053856</v>
      </c>
      <c r="L183" s="24">
        <f t="shared" ca="1" si="19"/>
        <v>8.8850583769635314</v>
      </c>
      <c r="M183" s="24">
        <f t="shared" ca="1" si="19"/>
        <v>8.4040768379347703</v>
      </c>
      <c r="N183" s="24">
        <f t="shared" ca="1" si="19"/>
        <v>8.2379369704935907</v>
      </c>
      <c r="O183" s="24">
        <f t="shared" ca="1" si="19"/>
        <v>6.8077887224611322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7.0588235294117645</v>
      </c>
      <c r="T183" s="24">
        <f ca="1">IF(L183=0,0,Agents($H$4,$H$5,L183,$H$3)/(1-$P$1))</f>
        <v>5.882352941176471</v>
      </c>
      <c r="U183" s="24">
        <f ca="1">IF(M183=0,0,Agents($H$4,$H$5,M183,$H$3)/(1-$P$1))</f>
        <v>5.882352941176471</v>
      </c>
      <c r="V183" s="24">
        <f ca="1">IF(N183=0,0,Agents($H$4,$H$5,N183,$H$3)/(1-$P$1))</f>
        <v>5.882352941176471</v>
      </c>
      <c r="W183" s="24">
        <f ca="1">IF(O183=0,0,Agents($H$4,$H$5,O183,$H$3)/(1-$P$1))</f>
        <v>4.7058823529411766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7.9027999118507832</v>
      </c>
      <c r="L184" s="30">
        <f t="shared" ca="1" si="19"/>
        <v>7.1154877344957876</v>
      </c>
      <c r="M184" s="30">
        <f t="shared" ca="1" si="19"/>
        <v>6.7164565498312703</v>
      </c>
      <c r="N184" s="30">
        <f t="shared" ca="1" si="19"/>
        <v>6.2412070953739516</v>
      </c>
      <c r="O184" s="30">
        <f t="shared" ca="1" si="19"/>
        <v>5.0038320893799488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5.882352941176471</v>
      </c>
      <c r="T184" s="30">
        <f ca="1">IF(L184=0,0,Agents($H$4,$H$5,L184,$H$3)/(1-$P$1))</f>
        <v>4.7058823529411766</v>
      </c>
      <c r="U184" s="30">
        <f ca="1">IF(M184=0,0,Agents($H$4,$H$5,M184,$H$3)/(1-$P$1))</f>
        <v>4.7058823529411766</v>
      </c>
      <c r="V184" s="30">
        <f ca="1">IF(N184=0,0,Agents($H$4,$H$5,N184,$H$3)/(1-$P$1))</f>
        <v>4.7058823529411766</v>
      </c>
      <c r="W184" s="30">
        <f ca="1">IF(O184=0,0,Agents($H$4,$H$5,O184,$H$3)/(1-$P$1))</f>
        <v>4.7058823529411766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4.2611552353605795</v>
      </c>
      <c r="L185" s="24">
        <f t="shared" ca="1" si="19"/>
        <v>3.8577105070354616</v>
      </c>
      <c r="M185" s="24">
        <f t="shared" ca="1" si="19"/>
        <v>3.6769253857738904</v>
      </c>
      <c r="N185" s="24">
        <f t="shared" ca="1" si="19"/>
        <v>3.5188085342108351</v>
      </c>
      <c r="O185" s="24">
        <f t="shared" ca="1" si="19"/>
        <v>2.5818532764468785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3.5294117647058822</v>
      </c>
      <c r="T185" s="24">
        <f ca="1">IF(L185=0,0,Agents($H$4,$H$5,L185,$H$3)/(1-$P$1))</f>
        <v>3.5294117647058822</v>
      </c>
      <c r="U185" s="24">
        <f ca="1">IF(M185=0,0,Agents($H$4,$H$5,M185,$H$3)/(1-$P$1))</f>
        <v>3.5294117647058822</v>
      </c>
      <c r="V185" s="24">
        <f ca="1">IF(N185=0,0,Agents($H$4,$H$5,N185,$H$3)/(1-$P$1))</f>
        <v>3.5294117647058822</v>
      </c>
      <c r="W185" s="24">
        <f ca="1">IF(O185=0,0,Agents($H$4,$H$5,O185,$H$3)/(1-$P$1))</f>
        <v>3.5294117647058822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2.5480738638755422</v>
      </c>
      <c r="L186" s="30">
        <f t="shared" ca="1" si="19"/>
        <v>2.2439364914341291</v>
      </c>
      <c r="M186" s="30">
        <f t="shared" ca="1" si="19"/>
        <v>2.1299401216790148</v>
      </c>
      <c r="N186" s="30">
        <f t="shared" ca="1" si="19"/>
        <v>1.9853199901189535</v>
      </c>
      <c r="O186" s="30">
        <f t="shared" ca="1" si="19"/>
        <v>1.5653380308217675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3.5294117647058822</v>
      </c>
      <c r="T186" s="30">
        <f ca="1">IF(L186=0,0,Agents($H$4,$H$5,L186,$H$3)/(1-$P$1))</f>
        <v>2.3529411764705883</v>
      </c>
      <c r="U186" s="30">
        <f ca="1">IF(M186=0,0,Agents($H$4,$H$5,M186,$H$3)/(1-$P$1))</f>
        <v>2.3529411764705883</v>
      </c>
      <c r="V186" s="30">
        <f ca="1">IF(N186=0,0,Agents($H$4,$H$5,N186,$H$3)/(1-$P$1))</f>
        <v>2.3529411764705883</v>
      </c>
      <c r="W186" s="30">
        <f ca="1">IF(O186=0,0,Agents($H$4,$H$5,O186,$H$3)/(1-$P$1))</f>
        <v>2.3529411764705883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0.99121689419260006</v>
      </c>
      <c r="L187" s="24">
        <f t="shared" ca="1" si="19"/>
        <v>0.88362265983934618</v>
      </c>
      <c r="M187" s="24">
        <f t="shared" ca="1" si="19"/>
        <v>0.8120538483078672</v>
      </c>
      <c r="N187" s="24">
        <f t="shared" ca="1" si="19"/>
        <v>0.72110473204320613</v>
      </c>
      <c r="O187" s="24">
        <f t="shared" ca="1" si="19"/>
        <v>0.63711166803264008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2.3529411764705883</v>
      </c>
      <c r="T187" s="24">
        <f ca="1">IF(L187=0,0,Agents($H$4,$H$5,L187,$H$3)/(1-$P$1))</f>
        <v>2.3529411764705883</v>
      </c>
      <c r="U187" s="24">
        <f ca="1">IF(M187=0,0,Agents($H$4,$H$5,M187,$H$3)/(1-$P$1))</f>
        <v>2.3529411764705883</v>
      </c>
      <c r="V187" s="24">
        <f ca="1">IF(N187=0,0,Agents($H$4,$H$5,N187,$H$3)/(1-$P$1))</f>
        <v>2.3529411764705883</v>
      </c>
      <c r="W187" s="24">
        <f ca="1">IF(O187=0,0,Agents($H$4,$H$5,O187,$H$3)/(1-$P$1))</f>
        <v>1.1764705882352942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0.43904443954726574</v>
      </c>
      <c r="L188" s="30">
        <f t="shared" ca="1" si="19"/>
        <v>0.39530487413865484</v>
      </c>
      <c r="M188" s="30">
        <f t="shared" ca="1" si="19"/>
        <v>0.33344110531077226</v>
      </c>
      <c r="N188" s="30">
        <f t="shared" ca="1" si="19"/>
        <v>0.37424422802242341</v>
      </c>
      <c r="O188" s="30">
        <f t="shared" ca="1" si="19"/>
        <v>0.27441139259832814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1.1764705882352942</v>
      </c>
      <c r="T188" s="30">
        <f ca="1">IF(L188=0,0,Agents($H$4,$H$5,L188,$H$3)/(1-$P$1))</f>
        <v>1.1764705882352942</v>
      </c>
      <c r="U188" s="30">
        <f ca="1">IF(M188=0,0,Agents($H$4,$H$5,M188,$H$3)/(1-$P$1))</f>
        <v>1.1764705882352942</v>
      </c>
      <c r="V188" s="30">
        <f ca="1">IF(N188=0,0,Agents($H$4,$H$5,N188,$H$3)/(1-$P$1))</f>
        <v>1.1764705882352942</v>
      </c>
      <c r="W188" s="30">
        <f ca="1">IF(O188=0,0,Agents($H$4,$H$5,O188,$H$3)/(1-$P$1))</f>
        <v>1.1764705882352942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0.20740136101312556</v>
      </c>
      <c r="L189" s="24">
        <f t="shared" ca="1" si="19"/>
        <v>0.1674232408116656</v>
      </c>
      <c r="M189" s="24">
        <f t="shared" ca="1" si="19"/>
        <v>0.11568364878128833</v>
      </c>
      <c r="N189" s="24">
        <f t="shared" ca="1" si="19"/>
        <v>0.12779071200765679</v>
      </c>
      <c r="O189" s="24">
        <f t="shared" ca="1" si="19"/>
        <v>0.14555734737824363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1.1764705882352942</v>
      </c>
      <c r="T189" s="24">
        <f ca="1">IF(L189=0,0,Agents($H$4,$H$5,L189,$H$3)/(1-$P$1))</f>
        <v>1.1764705882352942</v>
      </c>
      <c r="U189" s="24">
        <f ca="1">IF(M189=0,0,Agents($H$4,$H$5,M189,$H$3)/(1-$P$1))</f>
        <v>1.1764705882352942</v>
      </c>
      <c r="V189" s="24">
        <f ca="1">IF(N189=0,0,Agents($H$4,$H$5,N189,$H$3)/(1-$P$1))</f>
        <v>1.1764705882352942</v>
      </c>
      <c r="W189" s="24">
        <f ca="1">IF(O189=0,0,Agents($H$4,$H$5,O189,$H$3)/(1-$P$1))</f>
        <v>1.1764705882352942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0.10504744259106359</v>
      </c>
      <c r="L190" s="30">
        <f t="shared" ca="1" si="19"/>
        <v>8.8362265983934624E-2</v>
      </c>
      <c r="M190" s="30">
        <f t="shared" ca="1" si="19"/>
        <v>6.8049205165463728E-2</v>
      </c>
      <c r="N190" s="30">
        <f t="shared" ca="1" si="19"/>
        <v>8.8997103005332409E-2</v>
      </c>
      <c r="O190" s="30">
        <f t="shared" ca="1" si="19"/>
        <v>6.4427022610042253E-2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1.1764705882352942</v>
      </c>
      <c r="T190" s="30">
        <f ca="1">IF(L190=0,0,Agents($H$4,$H$5,L190,$H$3)/(1-$P$1))</f>
        <v>1.1764705882352942</v>
      </c>
      <c r="U190" s="30">
        <f ca="1">IF(M190=0,0,Agents($H$4,$H$5,M190,$H$3)/(1-$P$1))</f>
        <v>1.1764705882352942</v>
      </c>
      <c r="V190" s="30">
        <f ca="1">IF(N190=0,0,Agents($H$4,$H$5,N190,$H$3)/(1-$P$1))</f>
        <v>1.1764705882352942</v>
      </c>
      <c r="W190" s="30">
        <f ca="1">IF(O190=0,0,Agents($H$4,$H$5,O190,$H$3)/(1-$P$1))</f>
        <v>1.1764705882352942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186.91710970786815</v>
      </c>
      <c r="L193" s="27">
        <f t="shared" ca="1" si="21"/>
        <v>182.14951003472501</v>
      </c>
      <c r="M193" s="27">
        <f t="shared" ca="1" si="21"/>
        <v>173.15120254352246</v>
      </c>
      <c r="N193" s="27">
        <f t="shared" ca="1" si="21"/>
        <v>165.58937903792156</v>
      </c>
      <c r="O193" s="27">
        <f t="shared" ca="1" si="21"/>
        <v>159.7384509105207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8.2352941176470633</v>
      </c>
      <c r="T193" s="26">
        <f t="shared" ca="1" si="22"/>
        <v>8.0882352941176503</v>
      </c>
      <c r="U193" s="26">
        <f t="shared" ca="1" si="22"/>
        <v>7.867647058823529</v>
      </c>
      <c r="V193" s="26">
        <f t="shared" ca="1" si="22"/>
        <v>7.6470588235294112</v>
      </c>
      <c r="W193" s="26">
        <f t="shared" ca="1" si="22"/>
        <v>7.2794117647058796</v>
      </c>
      <c r="X193" s="26">
        <f t="shared" ca="1" si="22"/>
        <v>0</v>
      </c>
    </row>
    <row r="194" spans="1:24" x14ac:dyDescent="0.25">
      <c r="R194" s="32">
        <f ca="1">SUM(R193:X193)/5</f>
        <v>7.8235294117647056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4.5207630870438962</v>
      </c>
      <c r="L198" s="24">
        <f t="shared" ca="1" si="23"/>
        <v>5.1811251219754402</v>
      </c>
      <c r="M198" s="24">
        <f t="shared" ca="1" si="23"/>
        <v>4.8299708390405467</v>
      </c>
      <c r="N198" s="24">
        <f t="shared" ca="1" si="23"/>
        <v>4.7405649811944075</v>
      </c>
      <c r="O198" s="24">
        <f t="shared" ca="1" si="23"/>
        <v>4.5097047925073959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3.5294117647058822</v>
      </c>
      <c r="T198" s="24">
        <f ca="1">IF(L198=0,0,Agents($I$4,$I$5,L198,$I$3)/(1-$P$1))</f>
        <v>4.7058823529411766</v>
      </c>
      <c r="U198" s="24">
        <f ca="1">IF(M198=0,0,Agents($I$4,$I$5,M198,$I$3)/(1-$P$1))</f>
        <v>4.7058823529411766</v>
      </c>
      <c r="V198" s="24">
        <f ca="1">IF(N198=0,0,Agents($I$4,$I$5,N198,$I$3)/(1-$P$1))</f>
        <v>4.7058823529411766</v>
      </c>
      <c r="W198" s="24">
        <f ca="1">IF(O198=0,0,Agents($I$4,$I$5,O198,$I$3)/(1-$P$1))</f>
        <v>3.5294117647058822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8.8026934072250977</v>
      </c>
      <c r="L199" s="30">
        <f t="shared" ca="1" si="23"/>
        <v>9.6847864701849051</v>
      </c>
      <c r="M199" s="30">
        <f t="shared" ca="1" si="23"/>
        <v>9.2749231816911859</v>
      </c>
      <c r="N199" s="30">
        <f t="shared" ca="1" si="23"/>
        <v>8.4318463720390771</v>
      </c>
      <c r="O199" s="30">
        <f t="shared" ca="1" si="23"/>
        <v>8.6174050693288109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5.882352941176471</v>
      </c>
      <c r="T199" s="30">
        <f ca="1">IF(L199=0,0,Agents($I$4,$I$5,L199,$I$3)/(1-$P$1))</f>
        <v>7.0588235294117645</v>
      </c>
      <c r="U199" s="30">
        <f ca="1">IF(M199=0,0,Agents($I$4,$I$5,M199,$I$3)/(1-$P$1))</f>
        <v>5.882352941176471</v>
      </c>
      <c r="V199" s="30">
        <f ca="1">IF(N199=0,0,Agents($I$4,$I$5,N199,$I$3)/(1-$P$1))</f>
        <v>5.882352941176471</v>
      </c>
      <c r="W199" s="30">
        <f ca="1">IF(O199=0,0,Agents($I$4,$I$5,O199,$I$3)/(1-$P$1))</f>
        <v>5.882352941176471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10.870302788922155</v>
      </c>
      <c r="L200" s="24">
        <f t="shared" ca="1" si="23"/>
        <v>11.994054290326318</v>
      </c>
      <c r="M200" s="24">
        <f t="shared" ca="1" si="23"/>
        <v>11.610893611280694</v>
      </c>
      <c r="N200" s="24">
        <f t="shared" ca="1" si="23"/>
        <v>10.602678262817737</v>
      </c>
      <c r="O200" s="24">
        <f t="shared" ca="1" si="23"/>
        <v>11.234968306802944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7.0588235294117645</v>
      </c>
      <c r="T200" s="24">
        <f ca="1">IF(L200=0,0,Agents($I$4,$I$5,L200,$I$3)/(1-$P$1))</f>
        <v>7.0588235294117645</v>
      </c>
      <c r="U200" s="24">
        <f ca="1">IF(M200=0,0,Agents($I$4,$I$5,M200,$I$3)/(1-$P$1))</f>
        <v>7.0588235294117645</v>
      </c>
      <c r="V200" s="24">
        <f ca="1">IF(N200=0,0,Agents($I$4,$I$5,N200,$I$3)/(1-$P$1))</f>
        <v>7.0588235294117645</v>
      </c>
      <c r="W200" s="24">
        <f ca="1">IF(O200=0,0,Agents($I$4,$I$5,O200,$I$3)/(1-$P$1))</f>
        <v>7.0588235294117645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13.204040110837646</v>
      </c>
      <c r="L201" s="30">
        <f t="shared" ca="1" si="23"/>
        <v>13.460910635263083</v>
      </c>
      <c r="M201" s="30">
        <f t="shared" ca="1" si="23"/>
        <v>12.46712877489407</v>
      </c>
      <c r="N201" s="30">
        <f t="shared" ca="1" si="23"/>
        <v>12.25031365262311</v>
      </c>
      <c r="O201" s="30">
        <f t="shared" ca="1" si="23"/>
        <v>12.939709260538983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8.2352941176470598</v>
      </c>
      <c r="T201" s="30">
        <f ca="1">IF(L201=0,0,Agents($I$4,$I$5,L201,$I$3)/(1-$P$1))</f>
        <v>8.2352941176470598</v>
      </c>
      <c r="U201" s="30">
        <f ca="1">IF(M201=0,0,Agents($I$4,$I$5,M201,$I$3)/(1-$P$1))</f>
        <v>8.2352941176470598</v>
      </c>
      <c r="V201" s="30">
        <f ca="1">IF(N201=0,0,Agents($I$4,$I$5,N201,$I$3)/(1-$P$1))</f>
        <v>7.0588235294117645</v>
      </c>
      <c r="W201" s="30">
        <f ca="1">IF(O201=0,0,Agents($I$4,$I$5,O201,$I$3)/(1-$P$1))</f>
        <v>8.2352941176470598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13.289337527574324</v>
      </c>
      <c r="L202" s="24">
        <f t="shared" ca="1" si="23"/>
        <v>14.108919462343581</v>
      </c>
      <c r="M202" s="24">
        <f t="shared" ca="1" si="23"/>
        <v>13.027416885312217</v>
      </c>
      <c r="N202" s="24">
        <f t="shared" ca="1" si="23"/>
        <v>12.510466608908168</v>
      </c>
      <c r="O202" s="24">
        <f t="shared" ca="1" si="23"/>
        <v>13.266149017637375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8.2352941176470598</v>
      </c>
      <c r="T202" s="24">
        <f ca="1">IF(L202=0,0,Agents($I$4,$I$5,L202,$I$3)/(1-$P$1))</f>
        <v>8.2352941176470598</v>
      </c>
      <c r="U202" s="24">
        <f ca="1">IF(M202=0,0,Agents($I$4,$I$5,M202,$I$3)/(1-$P$1))</f>
        <v>8.2352941176470598</v>
      </c>
      <c r="V202" s="24">
        <f ca="1">IF(N202=0,0,Agents($I$4,$I$5,N202,$I$3)/(1-$P$1))</f>
        <v>8.2352941176470598</v>
      </c>
      <c r="W202" s="24">
        <f ca="1">IF(O202=0,0,Agents($I$4,$I$5,O202,$I$3)/(1-$P$1))</f>
        <v>8.2352941176470598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14.343613598439656</v>
      </c>
      <c r="L203" s="30">
        <f t="shared" ca="1" si="23"/>
        <v>14.206120786405656</v>
      </c>
      <c r="M203" s="30">
        <f t="shared" ca="1" si="23"/>
        <v>13.495760280174567</v>
      </c>
      <c r="N203" s="30">
        <f t="shared" ca="1" si="23"/>
        <v>12.672339559485538</v>
      </c>
      <c r="O203" s="30">
        <f t="shared" ca="1" si="23"/>
        <v>13.14524540389723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8.2352941176470598</v>
      </c>
      <c r="T203" s="30">
        <f ca="1">IF(L203=0,0,Agents($I$4,$I$5,L203,$I$3)/(1-$P$1))</f>
        <v>8.2352941176470598</v>
      </c>
      <c r="U203" s="30">
        <f ca="1">IF(M203=0,0,Agents($I$4,$I$5,M203,$I$3)/(1-$P$1))</f>
        <v>8.2352941176470598</v>
      </c>
      <c r="V203" s="30">
        <f ca="1">IF(N203=0,0,Agents($I$4,$I$5,N203,$I$3)/(1-$P$1))</f>
        <v>8.2352941176470598</v>
      </c>
      <c r="W203" s="30">
        <f ca="1">IF(O203=0,0,Agents($I$4,$I$5,O203,$I$3)/(1-$P$1))</f>
        <v>8.2352941176470598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15.03281672567201</v>
      </c>
      <c r="L204" s="24">
        <f t="shared" ca="1" si="23"/>
        <v>14.300376615799184</v>
      </c>
      <c r="M204" s="24">
        <f t="shared" ca="1" si="23"/>
        <v>13.64229717059162</v>
      </c>
      <c r="N204" s="24">
        <f t="shared" ca="1" si="23"/>
        <v>12.923820750561095</v>
      </c>
      <c r="O204" s="24">
        <f t="shared" ca="1" si="23"/>
        <v>12.954822212256502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9.4117647058823533</v>
      </c>
      <c r="T204" s="24">
        <f ca="1">IF(L204=0,0,Agents($I$4,$I$5,L204,$I$3)/(1-$P$1))</f>
        <v>8.2352941176470598</v>
      </c>
      <c r="U204" s="24">
        <f ca="1">IF(M204=0,0,Agents($I$4,$I$5,M204,$I$3)/(1-$P$1))</f>
        <v>8.2352941176470598</v>
      </c>
      <c r="V204" s="24">
        <f ca="1">IF(N204=0,0,Agents($I$4,$I$5,N204,$I$3)/(1-$P$1))</f>
        <v>8.2352941176470598</v>
      </c>
      <c r="W204" s="24">
        <f ca="1">IF(O204=0,0,Agents($I$4,$I$5,O204,$I$3)/(1-$P$1))</f>
        <v>8.2352941176470598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14.244668595025109</v>
      </c>
      <c r="L205" s="30">
        <f t="shared" ca="1" si="23"/>
        <v>13.578730422004991</v>
      </c>
      <c r="M205" s="30">
        <f t="shared" ca="1" si="23"/>
        <v>12.972824710450961</v>
      </c>
      <c r="N205" s="30">
        <f t="shared" ca="1" si="23"/>
        <v>12.498904255295498</v>
      </c>
      <c r="O205" s="30">
        <f t="shared" ca="1" si="23"/>
        <v>12.788579743363803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8.2352941176470598</v>
      </c>
      <c r="T205" s="30">
        <f ca="1">IF(L205=0,0,Agents($I$4,$I$5,L205,$I$3)/(1-$P$1))</f>
        <v>8.2352941176470598</v>
      </c>
      <c r="U205" s="30">
        <f ca="1">IF(M205=0,0,Agents($I$4,$I$5,M205,$I$3)/(1-$P$1))</f>
        <v>8.2352941176470598</v>
      </c>
      <c r="V205" s="30">
        <f ca="1">IF(N205=0,0,Agents($I$4,$I$5,N205,$I$3)/(1-$P$1))</f>
        <v>8.2352941176470598</v>
      </c>
      <c r="W205" s="30">
        <f ca="1">IF(O205=0,0,Agents($I$4,$I$5,O205,$I$3)/(1-$P$1))</f>
        <v>8.2352941176470598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13.381458737649934</v>
      </c>
      <c r="L206" s="24">
        <f t="shared" ca="1" si="23"/>
        <v>12.845302249536608</v>
      </c>
      <c r="M206" s="24">
        <f t="shared" ca="1" si="23"/>
        <v>12.176928266421079</v>
      </c>
      <c r="N206" s="24">
        <f t="shared" ca="1" si="23"/>
        <v>11.727117151649823</v>
      </c>
      <c r="O206" s="24">
        <f t="shared" ca="1" si="23"/>
        <v>11.715560171420019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8.2352941176470598</v>
      </c>
      <c r="T206" s="24">
        <f ca="1">IF(L206=0,0,Agents($I$4,$I$5,L206,$I$3)/(1-$P$1))</f>
        <v>8.2352941176470598</v>
      </c>
      <c r="U206" s="24">
        <f ca="1">IF(M206=0,0,Agents($I$4,$I$5,M206,$I$3)/(1-$P$1))</f>
        <v>7.0588235294117645</v>
      </c>
      <c r="V206" s="24">
        <f ca="1">IF(N206=0,0,Agents($I$4,$I$5,N206,$I$3)/(1-$P$1))</f>
        <v>7.0588235294117645</v>
      </c>
      <c r="W206" s="24">
        <f ca="1">IF(O206=0,0,Agents($I$4,$I$5,O206,$I$3)/(1-$P$1))</f>
        <v>7.0588235294117645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13.084623727406299</v>
      </c>
      <c r="L207" s="30">
        <f t="shared" ca="1" si="23"/>
        <v>12.427042006602832</v>
      </c>
      <c r="M207" s="30">
        <f t="shared" ca="1" si="23"/>
        <v>12.340704791004846</v>
      </c>
      <c r="N207" s="30">
        <f t="shared" ca="1" si="23"/>
        <v>11.403371250495082</v>
      </c>
      <c r="O207" s="30">
        <f t="shared" ca="1" si="23"/>
        <v>11.277284571611995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8.2352941176470598</v>
      </c>
      <c r="T207" s="30">
        <f ca="1">IF(L207=0,0,Agents($I$4,$I$5,L207,$I$3)/(1-$P$1))</f>
        <v>8.2352941176470598</v>
      </c>
      <c r="U207" s="30">
        <f ca="1">IF(M207=0,0,Agents($I$4,$I$5,M207,$I$3)/(1-$P$1))</f>
        <v>8.2352941176470598</v>
      </c>
      <c r="V207" s="30">
        <f ca="1">IF(N207=0,0,Agents($I$4,$I$5,N207,$I$3)/(1-$P$1))</f>
        <v>7.0588235294117645</v>
      </c>
      <c r="W207" s="30">
        <f ca="1">IF(O207=0,0,Agents($I$4,$I$5,O207,$I$3)/(1-$P$1))</f>
        <v>7.0588235294117645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13.125566487439905</v>
      </c>
      <c r="L208" s="24">
        <f t="shared" ca="1" si="23"/>
        <v>12.424096511934284</v>
      </c>
      <c r="M208" s="24">
        <f t="shared" ca="1" si="23"/>
        <v>12.113716274476468</v>
      </c>
      <c r="N208" s="24">
        <f t="shared" ca="1" si="23"/>
        <v>11.706883032827653</v>
      </c>
      <c r="O208" s="24">
        <f t="shared" ca="1" si="23"/>
        <v>11.011296621383677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8.2352941176470598</v>
      </c>
      <c r="T208" s="24">
        <f ca="1">IF(L208=0,0,Agents($I$4,$I$5,L208,$I$3)/(1-$P$1))</f>
        <v>8.2352941176470598</v>
      </c>
      <c r="U208" s="24">
        <f ca="1">IF(M208=0,0,Agents($I$4,$I$5,M208,$I$3)/(1-$P$1))</f>
        <v>7.0588235294117645</v>
      </c>
      <c r="V208" s="24">
        <f ca="1">IF(N208=0,0,Agents($I$4,$I$5,N208,$I$3)/(1-$P$1))</f>
        <v>7.0588235294117645</v>
      </c>
      <c r="W208" s="24">
        <f ca="1">IF(O208=0,0,Agents($I$4,$I$5,O208,$I$3)/(1-$P$1))</f>
        <v>7.0588235294117645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13.654410471207303</v>
      </c>
      <c r="L209" s="30">
        <f t="shared" ca="1" si="23"/>
        <v>12.839411260199514</v>
      </c>
      <c r="M209" s="30">
        <f t="shared" ca="1" si="23"/>
        <v>12.185548083504436</v>
      </c>
      <c r="N209" s="30">
        <f t="shared" ca="1" si="23"/>
        <v>11.880318337017691</v>
      </c>
      <c r="O209" s="30">
        <f t="shared" ca="1" si="23"/>
        <v>11.552340292870824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8.2352941176470598</v>
      </c>
      <c r="T209" s="30">
        <f ca="1">IF(L209=0,0,Agents($I$4,$I$5,L209,$I$3)/(1-$P$1))</f>
        <v>8.2352941176470598</v>
      </c>
      <c r="U209" s="30">
        <f ca="1">IF(M209=0,0,Agents($I$4,$I$5,M209,$I$3)/(1-$P$1))</f>
        <v>7.0588235294117645</v>
      </c>
      <c r="V209" s="30">
        <f ca="1">IF(N209=0,0,Agents($I$4,$I$5,N209,$I$3)/(1-$P$1))</f>
        <v>7.0588235294117645</v>
      </c>
      <c r="W209" s="30">
        <f ca="1">IF(O209=0,0,Agents($I$4,$I$5,O209,$I$3)/(1-$P$1))</f>
        <v>7.0588235294117645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13.98536444814561</v>
      </c>
      <c r="L210" s="24">
        <f t="shared" ca="1" si="23"/>
        <v>13.469747119268726</v>
      </c>
      <c r="M210" s="24">
        <f t="shared" ca="1" si="23"/>
        <v>12.938345442117537</v>
      </c>
      <c r="N210" s="24">
        <f t="shared" ca="1" si="23"/>
        <v>12.313906597492789</v>
      </c>
      <c r="O210" s="24">
        <f t="shared" ca="1" si="23"/>
        <v>11.8666896885952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8.2352941176470598</v>
      </c>
      <c r="T210" s="24">
        <f ca="1">IF(L210=0,0,Agents($I$4,$I$5,L210,$I$3)/(1-$P$1))</f>
        <v>8.2352941176470598</v>
      </c>
      <c r="U210" s="24">
        <f ca="1">IF(M210=0,0,Agents($I$4,$I$5,M210,$I$3)/(1-$P$1))</f>
        <v>8.2352941176470598</v>
      </c>
      <c r="V210" s="24">
        <f ca="1">IF(N210=0,0,Agents($I$4,$I$5,N210,$I$3)/(1-$P$1))</f>
        <v>8.2352941176470598</v>
      </c>
      <c r="W210" s="24">
        <f ca="1">IF(O210=0,0,Agents($I$4,$I$5,O210,$I$3)/(1-$P$1))</f>
        <v>7.0588235294117645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14.213961524999904</v>
      </c>
      <c r="L211" s="30">
        <f t="shared" ca="1" si="23"/>
        <v>13.487420087280013</v>
      </c>
      <c r="M211" s="30">
        <f t="shared" ca="1" si="23"/>
        <v>12.99868416170103</v>
      </c>
      <c r="N211" s="30">
        <f t="shared" ca="1" si="23"/>
        <v>12.649214852260199</v>
      </c>
      <c r="O211" s="30">
        <f t="shared" ca="1" si="23"/>
        <v>11.890870411343229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8.2352941176470598</v>
      </c>
      <c r="T211" s="30">
        <f ca="1">IF(L211=0,0,Agents($I$4,$I$5,L211,$I$3)/(1-$P$1))</f>
        <v>8.2352941176470598</v>
      </c>
      <c r="U211" s="30">
        <f ca="1">IF(M211=0,0,Agents($I$4,$I$5,M211,$I$3)/(1-$P$1))</f>
        <v>8.2352941176470598</v>
      </c>
      <c r="V211" s="30">
        <f ca="1">IF(N211=0,0,Agents($I$4,$I$5,N211,$I$3)/(1-$P$1))</f>
        <v>8.2352941176470598</v>
      </c>
      <c r="W211" s="30">
        <f ca="1">IF(O211=0,0,Agents($I$4,$I$5,O211,$I$3)/(1-$P$1))</f>
        <v>7.0588235294117645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14.06724996821282</v>
      </c>
      <c r="L212" s="24">
        <f t="shared" ca="1" si="23"/>
        <v>13.728950650100925</v>
      </c>
      <c r="M212" s="24">
        <f t="shared" ca="1" si="23"/>
        <v>12.711356925589159</v>
      </c>
      <c r="N212" s="24">
        <f t="shared" ca="1" si="23"/>
        <v>12.756166623177391</v>
      </c>
      <c r="O212" s="24">
        <f t="shared" ca="1" si="23"/>
        <v>11.513046618405276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8.2352941176470598</v>
      </c>
      <c r="T212" s="24">
        <f ca="1">IF(L212=0,0,Agents($I$4,$I$5,L212,$I$3)/(1-$P$1))</f>
        <v>8.2352941176470598</v>
      </c>
      <c r="U212" s="24">
        <f ca="1">IF(M212=0,0,Agents($I$4,$I$5,M212,$I$3)/(1-$P$1))</f>
        <v>8.2352941176470598</v>
      </c>
      <c r="V212" s="24">
        <f ca="1">IF(N212=0,0,Agents($I$4,$I$5,N212,$I$3)/(1-$P$1))</f>
        <v>8.2352941176470598</v>
      </c>
      <c r="W212" s="24">
        <f ca="1">IF(O212=0,0,Agents($I$4,$I$5,O212,$I$3)/(1-$P$1))</f>
        <v>7.0588235294117645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13.797710131324919</v>
      </c>
      <c r="L213" s="30">
        <f t="shared" ca="1" si="23"/>
        <v>13.022031929649472</v>
      </c>
      <c r="M213" s="30">
        <f t="shared" ca="1" si="23"/>
        <v>12.323465156838134</v>
      </c>
      <c r="N213" s="30">
        <f t="shared" ca="1" si="23"/>
        <v>11.660633618376975</v>
      </c>
      <c r="O213" s="30">
        <f t="shared" ca="1" si="23"/>
        <v>10.397710781652442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8.2352941176470598</v>
      </c>
      <c r="T213" s="30">
        <f ca="1">IF(L213=0,0,Agents($I$4,$I$5,L213,$I$3)/(1-$P$1))</f>
        <v>8.2352941176470598</v>
      </c>
      <c r="U213" s="30">
        <f ca="1">IF(M213=0,0,Agents($I$4,$I$5,M213,$I$3)/(1-$P$1))</f>
        <v>8.2352941176470598</v>
      </c>
      <c r="V213" s="30">
        <f ca="1">IF(N213=0,0,Agents($I$4,$I$5,N213,$I$3)/(1-$P$1))</f>
        <v>7.0588235294117645</v>
      </c>
      <c r="W213" s="30">
        <f ca="1">IF(O213=0,0,Agents($I$4,$I$5,O213,$I$3)/(1-$P$1))</f>
        <v>7.0588235294117645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12.255532836725795</v>
      </c>
      <c r="L214" s="24">
        <f t="shared" ca="1" si="23"/>
        <v>11.25473512852084</v>
      </c>
      <c r="M214" s="24">
        <f t="shared" ca="1" si="23"/>
        <v>10.64547409794481</v>
      </c>
      <c r="N214" s="24">
        <f t="shared" ca="1" si="23"/>
        <v>10.435024135434031</v>
      </c>
      <c r="O214" s="24">
        <f t="shared" ca="1" si="23"/>
        <v>8.6234502500158197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8.2352941176470598</v>
      </c>
      <c r="T214" s="24">
        <f ca="1">IF(L214=0,0,Agents($I$4,$I$5,L214,$I$3)/(1-$P$1))</f>
        <v>7.0588235294117645</v>
      </c>
      <c r="U214" s="24">
        <f ca="1">IF(M214=0,0,Agents($I$4,$I$5,M214,$I$3)/(1-$P$1))</f>
        <v>7.0588235294117645</v>
      </c>
      <c r="V214" s="24">
        <f ca="1">IF(N214=0,0,Agents($I$4,$I$5,N214,$I$3)/(1-$P$1))</f>
        <v>7.0588235294117645</v>
      </c>
      <c r="W214" s="24">
        <f ca="1">IF(O214=0,0,Agents($I$4,$I$5,O214,$I$3)/(1-$P$1))</f>
        <v>5.882352941176471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10.010504828216447</v>
      </c>
      <c r="L215" s="30">
        <f t="shared" ca="1" si="23"/>
        <v>9.0132136857560248</v>
      </c>
      <c r="M215" s="30">
        <f t="shared" ca="1" si="23"/>
        <v>8.5077594612724923</v>
      </c>
      <c r="N215" s="30">
        <f t="shared" ca="1" si="23"/>
        <v>7.9057592826626237</v>
      </c>
      <c r="O215" s="30">
        <f t="shared" ca="1" si="23"/>
        <v>6.338371950327085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7.0588235294117645</v>
      </c>
      <c r="T215" s="30">
        <f ca="1">IF(L215=0,0,Agents($I$4,$I$5,L215,$I$3)/(1-$P$1))</f>
        <v>5.882352941176471</v>
      </c>
      <c r="U215" s="30">
        <f ca="1">IF(M215=0,0,Agents($I$4,$I$5,M215,$I$3)/(1-$P$1))</f>
        <v>5.882352941176471</v>
      </c>
      <c r="V215" s="30">
        <f ca="1">IF(N215=0,0,Agents($I$4,$I$5,N215,$I$3)/(1-$P$1))</f>
        <v>5.882352941176471</v>
      </c>
      <c r="W215" s="30">
        <f ca="1">IF(O215=0,0,Agents($I$4,$I$5,O215,$I$3)/(1-$P$1))</f>
        <v>4.7058823529411766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5.3976205310969396</v>
      </c>
      <c r="L216" s="24">
        <f t="shared" ca="1" si="23"/>
        <v>4.8865756551206685</v>
      </c>
      <c r="M216" s="24">
        <f t="shared" ca="1" si="23"/>
        <v>4.6575744973734237</v>
      </c>
      <c r="N216" s="24">
        <f t="shared" ca="1" si="23"/>
        <v>4.4572873176840098</v>
      </c>
      <c r="O216" s="24">
        <f t="shared" ca="1" si="23"/>
        <v>3.2704427516709136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4.7058823529411766</v>
      </c>
      <c r="T216" s="24">
        <f ca="1">IF(L216=0,0,Agents($I$4,$I$5,L216,$I$3)/(1-$P$1))</f>
        <v>4.7058823529411766</v>
      </c>
      <c r="U216" s="24">
        <f ca="1">IF(M216=0,0,Agents($I$4,$I$5,M216,$I$3)/(1-$P$1))</f>
        <v>3.5294117647058822</v>
      </c>
      <c r="V216" s="24">
        <f ca="1">IF(N216=0,0,Agents($I$4,$I$5,N216,$I$3)/(1-$P$1))</f>
        <v>3.5294117647058822</v>
      </c>
      <c r="W216" s="24">
        <f ca="1">IF(O216=0,0,Agents($I$4,$I$5,O216,$I$3)/(1-$P$1))</f>
        <v>3.5294117647058822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3.2276542493158691</v>
      </c>
      <c r="L217" s="30">
        <f t="shared" ca="1" si="23"/>
        <v>2.8424023551485504</v>
      </c>
      <c r="M217" s="30">
        <f t="shared" ca="1" si="23"/>
        <v>2.6980027470904657</v>
      </c>
      <c r="N217" s="30">
        <f t="shared" ca="1" si="23"/>
        <v>2.5148119107555695</v>
      </c>
      <c r="O217" s="30">
        <f t="shared" ca="1" si="23"/>
        <v>1.9828192653383727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3.5294117647058822</v>
      </c>
      <c r="T217" s="30">
        <f ca="1">IF(L217=0,0,Agents($I$4,$I$5,L217,$I$3)/(1-$P$1))</f>
        <v>3.5294117647058822</v>
      </c>
      <c r="U217" s="30">
        <f ca="1">IF(M217=0,0,Agents($I$4,$I$5,M217,$I$3)/(1-$P$1))</f>
        <v>3.5294117647058822</v>
      </c>
      <c r="V217" s="30">
        <f ca="1">IF(N217=0,0,Agents($I$4,$I$5,N217,$I$3)/(1-$P$1))</f>
        <v>2.3529411764705883</v>
      </c>
      <c r="W217" s="30">
        <f ca="1">IF(O217=0,0,Agents($I$4,$I$5,O217,$I$3)/(1-$P$1))</f>
        <v>2.3529411764705883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1.25557797436389</v>
      </c>
      <c r="L218" s="24">
        <f t="shared" ca="1" si="23"/>
        <v>1.1192879740481338</v>
      </c>
      <c r="M218" s="24">
        <f t="shared" ca="1" si="23"/>
        <v>1.0286315052804971</v>
      </c>
      <c r="N218" s="24">
        <f t="shared" ca="1" si="23"/>
        <v>0.91342593540087358</v>
      </c>
      <c r="O218" s="24">
        <f t="shared" ca="1" si="23"/>
        <v>0.80703162171546572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2.3529411764705883</v>
      </c>
      <c r="T218" s="24">
        <f ca="1">IF(L218=0,0,Agents($I$4,$I$5,L218,$I$3)/(1-$P$1))</f>
        <v>2.3529411764705883</v>
      </c>
      <c r="U218" s="24">
        <f ca="1">IF(M218=0,0,Agents($I$4,$I$5,M218,$I$3)/(1-$P$1))</f>
        <v>2.3529411764705883</v>
      </c>
      <c r="V218" s="24">
        <f ca="1">IF(N218=0,0,Agents($I$4,$I$5,N218,$I$3)/(1-$P$1))</f>
        <v>2.3529411764705883</v>
      </c>
      <c r="W218" s="24">
        <f ca="1">IF(O218=0,0,Agents($I$4,$I$5,O218,$I$3)/(1-$P$1))</f>
        <v>2.3529411764705883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0.556139157123136</v>
      </c>
      <c r="L219" s="30">
        <f t="shared" ca="1" si="23"/>
        <v>0.5007340936531125</v>
      </c>
      <c r="M219" s="30">
        <f t="shared" ca="1" si="23"/>
        <v>0.4223710370844499</v>
      </c>
      <c r="N219" s="30">
        <f t="shared" ca="1" si="23"/>
        <v>0.47405649811944067</v>
      </c>
      <c r="O219" s="30">
        <f t="shared" ca="1" si="23"/>
        <v>0.34759788950291598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1.1764705882352942</v>
      </c>
      <c r="T219" s="30">
        <f ca="1">IF(L219=0,0,Agents($I$4,$I$5,L219,$I$3)/(1-$P$1))</f>
        <v>1.1764705882352942</v>
      </c>
      <c r="U219" s="30">
        <f ca="1">IF(M219=0,0,Agents($I$4,$I$5,M219,$I$3)/(1-$P$1))</f>
        <v>1.1764705882352942</v>
      </c>
      <c r="V219" s="30">
        <f ca="1">IF(N219=0,0,Agents($I$4,$I$5,N219,$I$3)/(1-$P$1))</f>
        <v>1.1764705882352942</v>
      </c>
      <c r="W219" s="30">
        <f ca="1">IF(O219=0,0,Agents($I$4,$I$5,O219,$I$3)/(1-$P$1))</f>
        <v>1.1764705882352942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0.26271604354896611</v>
      </c>
      <c r="L220" s="24">
        <f t="shared" ca="1" si="23"/>
        <v>0.21207561613543588</v>
      </c>
      <c r="M220" s="24">
        <f t="shared" ca="1" si="23"/>
        <v>0.14653689041705403</v>
      </c>
      <c r="N220" s="24">
        <f t="shared" ca="1" si="23"/>
        <v>0.16187295057737</v>
      </c>
      <c r="O220" s="24">
        <f t="shared" ca="1" si="23"/>
        <v>0.18437801095372064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1.1764705882352942</v>
      </c>
      <c r="T220" s="24">
        <f ca="1">IF(L220=0,0,Agents($I$4,$I$5,L220,$I$3)/(1-$P$1))</f>
        <v>1.1764705882352942</v>
      </c>
      <c r="U220" s="24">
        <f ca="1">IF(M220=0,0,Agents($I$4,$I$5,M220,$I$3)/(1-$P$1))</f>
        <v>1.1764705882352942</v>
      </c>
      <c r="V220" s="24">
        <f ca="1">IF(N220=0,0,Agents($I$4,$I$5,N220,$I$3)/(1-$P$1))</f>
        <v>1.1764705882352942</v>
      </c>
      <c r="W220" s="24">
        <f ca="1">IF(O220=0,0,Agents($I$4,$I$5,O220,$I$3)/(1-$P$1))</f>
        <v>1.1764705882352942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0.13306397010921658</v>
      </c>
      <c r="L221" s="30">
        <f t="shared" ca="1" si="23"/>
        <v>0.11192879740481339</v>
      </c>
      <c r="M221" s="30">
        <f t="shared" ca="1" si="23"/>
        <v>8.6198170833561211E-2</v>
      </c>
      <c r="N221" s="30">
        <f t="shared" ca="1" si="23"/>
        <v>0.11273294772352555</v>
      </c>
      <c r="O221" s="30">
        <f t="shared" ca="1" si="23"/>
        <v>8.1609939274597657E-2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1.1764705882352942</v>
      </c>
      <c r="T221" s="30">
        <f ca="1">IF(L221=0,0,Agents($I$4,$I$5,L221,$I$3)/(1-$P$1))</f>
        <v>1.1764705882352942</v>
      </c>
      <c r="U221" s="30">
        <f ca="1">IF(M221=0,0,Agents($I$4,$I$5,M221,$I$3)/(1-$P$1))</f>
        <v>1.1764705882352942</v>
      </c>
      <c r="V221" s="30">
        <f ca="1">IF(N221=0,0,Agents($I$4,$I$5,N221,$I$3)/(1-$P$1))</f>
        <v>1.1764705882352942</v>
      </c>
      <c r="W221" s="30">
        <f ca="1">IF(O221=0,0,Agents($I$4,$I$5,O221,$I$3)/(1-$P$1))</f>
        <v>1.1764705882352942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236.76856937766885</v>
      </c>
      <c r="L224" s="27">
        <f t="shared" ca="1" si="25"/>
        <v>230.72943387134859</v>
      </c>
      <c r="M224" s="27">
        <f t="shared" ca="1" si="25"/>
        <v>219.33124568599649</v>
      </c>
      <c r="N224" s="27">
        <f t="shared" ca="1" si="25"/>
        <v>209.75265688743352</v>
      </c>
      <c r="O224" s="27">
        <f t="shared" ca="1" si="25"/>
        <v>202.34126536516263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9.6323529411764728</v>
      </c>
      <c r="T224" s="26">
        <f t="shared" ca="1" si="26"/>
        <v>9.5588235294117663</v>
      </c>
      <c r="U224" s="26">
        <f t="shared" ca="1" si="26"/>
        <v>9.1911764705882355</v>
      </c>
      <c r="V224" s="26">
        <f t="shared" ca="1" si="26"/>
        <v>8.897058823529413</v>
      </c>
      <c r="W224" s="26">
        <f t="shared" ca="1" si="26"/>
        <v>8.529411764705884</v>
      </c>
      <c r="X224" s="26">
        <f t="shared" ca="1" si="26"/>
        <v>0</v>
      </c>
    </row>
    <row r="225" spans="1:24" x14ac:dyDescent="0.25">
      <c r="R225" s="32">
        <f ca="1">SUM(R224:X224)/5</f>
        <v>9.1617647058823533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4.7469019779699799</v>
      </c>
      <c r="L229" s="24">
        <f t="shared" ca="1" si="27"/>
        <v>5.4402968295552183</v>
      </c>
      <c r="M229" s="24">
        <f t="shared" ca="1" si="27"/>
        <v>5.071577007670844</v>
      </c>
      <c r="N229" s="24">
        <f t="shared" ca="1" si="27"/>
        <v>4.9776988646935596</v>
      </c>
      <c r="O229" s="24">
        <f t="shared" ca="1" si="27"/>
        <v>4.7352905222936741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4.7058823529411766</v>
      </c>
      <c r="T229" s="24">
        <f ca="1">IF(L229=0,0,Agents($J$4,$J$5,L229,$J$3)/(1-$P$1))</f>
        <v>4.7058823529411766</v>
      </c>
      <c r="U229" s="24">
        <f ca="1">IF(M229=0,0,Agents($J$4,$J$5,M229,$J$3)/(1-$P$1))</f>
        <v>4.7058823529411766</v>
      </c>
      <c r="V229" s="24">
        <f ca="1">IF(N229=0,0,Agents($J$4,$J$5,N229,$J$3)/(1-$P$1))</f>
        <v>4.7058823529411766</v>
      </c>
      <c r="W229" s="24">
        <f ca="1">IF(O229=0,0,Agents($J$4,$J$5,O229,$J$3)/(1-$P$1))</f>
        <v>4.7058823529411766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9.2430242288019233</v>
      </c>
      <c r="L230" s="30">
        <f t="shared" ca="1" si="27"/>
        <v>10.169241600669446</v>
      </c>
      <c r="M230" s="30">
        <f t="shared" ca="1" si="27"/>
        <v>9.7388760147302094</v>
      </c>
      <c r="N230" s="30">
        <f t="shared" ca="1" si="27"/>
        <v>8.8536265782384831</v>
      </c>
      <c r="O230" s="30">
        <f t="shared" ca="1" si="27"/>
        <v>9.0484673452139841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5.882352941176471</v>
      </c>
      <c r="T230" s="30">
        <f ca="1">IF(L230=0,0,Agents($J$4,$J$5,L230,$J$3)/(1-$P$1))</f>
        <v>7.0588235294117645</v>
      </c>
      <c r="U230" s="30">
        <f ca="1">IF(M230=0,0,Agents($J$4,$J$5,M230,$J$3)/(1-$P$1))</f>
        <v>7.0588235294117645</v>
      </c>
      <c r="V230" s="30">
        <f ca="1">IF(N230=0,0,Agents($J$4,$J$5,N230,$J$3)/(1-$P$1))</f>
        <v>5.882352941176471</v>
      </c>
      <c r="W230" s="30">
        <f ca="1">IF(O230=0,0,Agents($J$4,$J$5,O230,$J$3)/(1-$P$1))</f>
        <v>5.882352941176471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11.414060152311212</v>
      </c>
      <c r="L231" s="24">
        <f t="shared" ca="1" si="27"/>
        <v>12.59402426944221</v>
      </c>
      <c r="M231" s="24">
        <f t="shared" ca="1" si="27"/>
        <v>12.191697018440141</v>
      </c>
      <c r="N231" s="24">
        <f t="shared" ca="1" si="27"/>
        <v>11.133048436399985</v>
      </c>
      <c r="O231" s="24">
        <f t="shared" ca="1" si="27"/>
        <v>11.79696707196085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7.0588235294117645</v>
      </c>
      <c r="T231" s="24">
        <f ca="1">IF(L231=0,0,Agents($J$4,$J$5,L231,$J$3)/(1-$P$1))</f>
        <v>8.2352941176470598</v>
      </c>
      <c r="U231" s="24">
        <f ca="1">IF(M231=0,0,Agents($J$4,$J$5,M231,$J$3)/(1-$P$1))</f>
        <v>7.0588235294117645</v>
      </c>
      <c r="V231" s="24">
        <f ca="1">IF(N231=0,0,Agents($J$4,$J$5,N231,$J$3)/(1-$P$1))</f>
        <v>7.0588235294117645</v>
      </c>
      <c r="W231" s="24">
        <f ca="1">IF(O231=0,0,Agents($J$4,$J$5,O231,$J$3)/(1-$P$1))</f>
        <v>7.0588235294117645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13.864536343202884</v>
      </c>
      <c r="L232" s="30">
        <f t="shared" ca="1" si="27"/>
        <v>14.134256117718788</v>
      </c>
      <c r="M232" s="30">
        <f t="shared" ca="1" si="27"/>
        <v>13.090763019799994</v>
      </c>
      <c r="N232" s="30">
        <f t="shared" ca="1" si="27"/>
        <v>12.863102310104454</v>
      </c>
      <c r="O232" s="30">
        <f t="shared" ca="1" si="27"/>
        <v>13.586983060280978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8.2352941176470598</v>
      </c>
      <c r="T232" s="30">
        <f ca="1">IF(L232=0,0,Agents($J$4,$J$5,L232,$J$3)/(1-$P$1))</f>
        <v>8.2352941176470598</v>
      </c>
      <c r="U232" s="30">
        <f ca="1">IF(M232=0,0,Agents($J$4,$J$5,M232,$J$3)/(1-$P$1))</f>
        <v>8.2352941176470598</v>
      </c>
      <c r="V232" s="30">
        <f ca="1">IF(N232=0,0,Agents($J$4,$J$5,N232,$J$3)/(1-$P$1))</f>
        <v>8.2352941176470598</v>
      </c>
      <c r="W232" s="30">
        <f ca="1">IF(O232=0,0,Agents($J$4,$J$5,O232,$J$3)/(1-$P$1))</f>
        <v>8.2352941176470598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13.954100531466469</v>
      </c>
      <c r="L233" s="24">
        <f t="shared" ca="1" si="27"/>
        <v>14.814679825792776</v>
      </c>
      <c r="M233" s="24">
        <f t="shared" ca="1" si="27"/>
        <v>13.679078020689831</v>
      </c>
      <c r="N233" s="24">
        <f t="shared" ca="1" si="27"/>
        <v>13.136268711215685</v>
      </c>
      <c r="O233" s="24">
        <f t="shared" ca="1" si="27"/>
        <v>13.929752079321004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8.2352941176470598</v>
      </c>
      <c r="T233" s="24">
        <f ca="1">IF(L233=0,0,Agents($J$4,$J$5,L233,$J$3)/(1-$P$1))</f>
        <v>8.2352941176470598</v>
      </c>
      <c r="U233" s="24">
        <f ca="1">IF(M233=0,0,Agents($J$4,$J$5,M233,$J$3)/(1-$P$1))</f>
        <v>8.2352941176470598</v>
      </c>
      <c r="V233" s="24">
        <f ca="1">IF(N233=0,0,Agents($J$4,$J$5,N233,$J$3)/(1-$P$1))</f>
        <v>8.2352941176470598</v>
      </c>
      <c r="W233" s="24">
        <f ca="1">IF(O233=0,0,Agents($J$4,$J$5,O233,$J$3)/(1-$P$1))</f>
        <v>8.2352941176470598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15.061113898404376</v>
      </c>
      <c r="L234" s="30">
        <f t="shared" ca="1" si="27"/>
        <v>14.916743382003876</v>
      </c>
      <c r="M234" s="30">
        <f t="shared" ca="1" si="27"/>
        <v>14.170849021433641</v>
      </c>
      <c r="N234" s="30">
        <f t="shared" ca="1" si="27"/>
        <v>13.306238916351564</v>
      </c>
      <c r="O234" s="30">
        <f t="shared" ca="1" si="27"/>
        <v>13.80280059078766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9.4117647058823533</v>
      </c>
      <c r="T234" s="30">
        <f ca="1">IF(L234=0,0,Agents($J$4,$J$5,L234,$J$3)/(1-$P$1))</f>
        <v>8.2352941176470598</v>
      </c>
      <c r="U234" s="30">
        <f ca="1">IF(M234=0,0,Agents($J$4,$J$5,M234,$J$3)/(1-$P$1))</f>
        <v>8.2352941176470598</v>
      </c>
      <c r="V234" s="30">
        <f ca="1">IF(N234=0,0,Agents($J$4,$J$5,N234,$J$3)/(1-$P$1))</f>
        <v>8.2352941176470598</v>
      </c>
      <c r="W234" s="30">
        <f ca="1">IF(O234=0,0,Agents($J$4,$J$5,O234,$J$3)/(1-$P$1))</f>
        <v>8.2352941176470598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15.78479253957414</v>
      </c>
      <c r="L235" s="24">
        <f t="shared" ca="1" si="27"/>
        <v>15.015714103178276</v>
      </c>
      <c r="M235" s="24">
        <f t="shared" ca="1" si="27"/>
        <v>14.324716021666369</v>
      </c>
      <c r="N235" s="24">
        <f t="shared" ca="1" si="27"/>
        <v>13.570299770759089</v>
      </c>
      <c r="O235" s="24">
        <f t="shared" ca="1" si="27"/>
        <v>13.602851996347647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9.4117647058823533</v>
      </c>
      <c r="T235" s="24">
        <f ca="1">IF(L235=0,0,Agents($J$4,$J$5,L235,$J$3)/(1-$P$1))</f>
        <v>9.4117647058823533</v>
      </c>
      <c r="U235" s="24">
        <f ca="1">IF(M235=0,0,Agents($J$4,$J$5,M235,$J$3)/(1-$P$1))</f>
        <v>8.2352941176470598</v>
      </c>
      <c r="V235" s="24">
        <f ca="1">IF(N235=0,0,Agents($J$4,$J$5,N235,$J$3)/(1-$P$1))</f>
        <v>8.2352941176470598</v>
      </c>
      <c r="W235" s="24">
        <f ca="1">IF(O235=0,0,Agents($J$4,$J$5,O235,$J$3)/(1-$P$1))</f>
        <v>8.2352941176470598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14.957219440018617</v>
      </c>
      <c r="L236" s="30">
        <f t="shared" ca="1" si="27"/>
        <v>14.257969519186785</v>
      </c>
      <c r="M236" s="30">
        <f t="shared" ca="1" si="27"/>
        <v>13.621755020603128</v>
      </c>
      <c r="N236" s="30">
        <f t="shared" ca="1" si="27"/>
        <v>13.124127982277409</v>
      </c>
      <c r="O236" s="30">
        <f t="shared" ca="1" si="27"/>
        <v>13.428293699614301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9.4117647058823533</v>
      </c>
      <c r="T236" s="30">
        <f ca="1">IF(L236=0,0,Agents($J$4,$J$5,L236,$J$3)/(1-$P$1))</f>
        <v>8.2352941176470598</v>
      </c>
      <c r="U236" s="30">
        <f ca="1">IF(M236=0,0,Agents($J$4,$J$5,M236,$J$3)/(1-$P$1))</f>
        <v>8.2352941176470598</v>
      </c>
      <c r="V236" s="30">
        <f ca="1">IF(N236=0,0,Agents($J$4,$J$5,N236,$J$3)/(1-$P$1))</f>
        <v>8.2352941176470598</v>
      </c>
      <c r="W236" s="30">
        <f ca="1">IF(O236=0,0,Agents($J$4,$J$5,O236,$J$3)/(1-$P$1))</f>
        <v>8.2352941176470598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14.050829854791141</v>
      </c>
      <c r="L237" s="24">
        <f t="shared" ca="1" si="27"/>
        <v>13.487853595048497</v>
      </c>
      <c r="M237" s="24">
        <f t="shared" ca="1" si="27"/>
        <v>12.786046019339103</v>
      </c>
      <c r="N237" s="24">
        <f t="shared" ca="1" si="27"/>
        <v>12.31373432564742</v>
      </c>
      <c r="O237" s="24">
        <f t="shared" ca="1" si="27"/>
        <v>12.301599238880886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8.2352941176470598</v>
      </c>
      <c r="T237" s="24">
        <f ca="1">IF(L237=0,0,Agents($J$4,$J$5,L237,$J$3)/(1-$P$1))</f>
        <v>8.2352941176470598</v>
      </c>
      <c r="U237" s="24">
        <f ca="1">IF(M237=0,0,Agents($J$4,$J$5,M237,$J$3)/(1-$P$1))</f>
        <v>8.2352941176470598</v>
      </c>
      <c r="V237" s="24">
        <f ca="1">IF(N237=0,0,Agents($J$4,$J$5,N237,$J$3)/(1-$P$1))</f>
        <v>8.2352941176470598</v>
      </c>
      <c r="W237" s="24">
        <f ca="1">IF(O237=0,0,Agents($J$4,$J$5,O237,$J$3)/(1-$P$1))</f>
        <v>8.2352941176470598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13.739146479633868</v>
      </c>
      <c r="L238" s="30">
        <f t="shared" ca="1" si="27"/>
        <v>13.048671019837103</v>
      </c>
      <c r="M238" s="30">
        <f t="shared" ca="1" si="27"/>
        <v>12.958015019599211</v>
      </c>
      <c r="N238" s="30">
        <f t="shared" ca="1" si="27"/>
        <v>11.973793915375666</v>
      </c>
      <c r="O238" s="30">
        <f t="shared" ca="1" si="27"/>
        <v>11.84140009294752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8.2352941176470598</v>
      </c>
      <c r="T238" s="30">
        <f ca="1">IF(L238=0,0,Agents($J$4,$J$5,L238,$J$3)/(1-$P$1))</f>
        <v>8.2352941176470598</v>
      </c>
      <c r="U238" s="30">
        <f ca="1">IF(M238=0,0,Agents($J$4,$J$5,M238,$J$3)/(1-$P$1))</f>
        <v>8.2352941176470598</v>
      </c>
      <c r="V238" s="30">
        <f ca="1">IF(N238=0,0,Agents($J$4,$J$5,N238,$J$3)/(1-$P$1))</f>
        <v>7.0588235294117645</v>
      </c>
      <c r="W238" s="30">
        <f ca="1">IF(O238=0,0,Agents($J$4,$J$5,O238,$J$3)/(1-$P$1))</f>
        <v>7.0588235294117645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13.782137290000389</v>
      </c>
      <c r="L239" s="24">
        <f t="shared" ca="1" si="27"/>
        <v>13.045578184800403</v>
      </c>
      <c r="M239" s="24">
        <f t="shared" ca="1" si="27"/>
        <v>12.719672019238713</v>
      </c>
      <c r="N239" s="24">
        <f t="shared" ca="1" si="27"/>
        <v>12.292488050005437</v>
      </c>
      <c r="O239" s="24">
        <f t="shared" ca="1" si="27"/>
        <v>11.562106818174167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8.2352941176470598</v>
      </c>
      <c r="T239" s="24">
        <f ca="1">IF(L239=0,0,Agents($J$4,$J$5,L239,$J$3)/(1-$P$1))</f>
        <v>8.2352941176470598</v>
      </c>
      <c r="U239" s="24">
        <f ca="1">IF(M239=0,0,Agents($J$4,$J$5,M239,$J$3)/(1-$P$1))</f>
        <v>8.2352941176470598</v>
      </c>
      <c r="V239" s="24">
        <f ca="1">IF(N239=0,0,Agents($J$4,$J$5,N239,$J$3)/(1-$P$1))</f>
        <v>8.2352941176470598</v>
      </c>
      <c r="W239" s="24">
        <f ca="1">IF(O239=0,0,Agents($J$4,$J$5,O239,$J$3)/(1-$P$1))</f>
        <v>7.0588235294117645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14.337435257234612</v>
      </c>
      <c r="L240" s="30">
        <f t="shared" ca="1" si="27"/>
        <v>13.481667924975097</v>
      </c>
      <c r="M240" s="30">
        <f t="shared" ca="1" si="27"/>
        <v>12.795097019352795</v>
      </c>
      <c r="N240" s="30">
        <f t="shared" ca="1" si="27"/>
        <v>12.47459898407959</v>
      </c>
      <c r="O240" s="30">
        <f t="shared" ca="1" si="27"/>
        <v>12.130214729360874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8.2352941176470598</v>
      </c>
      <c r="T240" s="30">
        <f ca="1">IF(L240=0,0,Agents($J$4,$J$5,L240,$J$3)/(1-$P$1))</f>
        <v>8.2352941176470598</v>
      </c>
      <c r="U240" s="30">
        <f ca="1">IF(M240=0,0,Agents($J$4,$J$5,M240,$J$3)/(1-$P$1))</f>
        <v>8.2352941176470598</v>
      </c>
      <c r="V240" s="30">
        <f ca="1">IF(N240=0,0,Agents($J$4,$J$5,N240,$J$3)/(1-$P$1))</f>
        <v>8.2352941176470598</v>
      </c>
      <c r="W240" s="30">
        <f ca="1">IF(O240=0,0,Agents($J$4,$J$5,O240,$J$3)/(1-$P$1))</f>
        <v>7.0588235294117645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14.68494430769732</v>
      </c>
      <c r="L241" s="24">
        <f t="shared" ca="1" si="27"/>
        <v>14.143534622828888</v>
      </c>
      <c r="M241" s="24">
        <f t="shared" ca="1" si="27"/>
        <v>13.585551020548369</v>
      </c>
      <c r="N241" s="24">
        <f t="shared" ca="1" si="27"/>
        <v>12.929876319264977</v>
      </c>
      <c r="O241" s="24">
        <f t="shared" ca="1" si="27"/>
        <v>12.460288599547564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8.2352941176470598</v>
      </c>
      <c r="T241" s="24">
        <f ca="1">IF(L241=0,0,Agents($J$4,$J$5,L241,$J$3)/(1-$P$1))</f>
        <v>8.2352941176470598</v>
      </c>
      <c r="U241" s="24">
        <f ca="1">IF(M241=0,0,Agents($J$4,$J$5,M241,$J$3)/(1-$P$1))</f>
        <v>8.2352941176470598</v>
      </c>
      <c r="V241" s="24">
        <f ca="1">IF(N241=0,0,Agents($J$4,$J$5,N241,$J$3)/(1-$P$1))</f>
        <v>8.2352941176470598</v>
      </c>
      <c r="W241" s="24">
        <f ca="1">IF(O241=0,0,Agents($J$4,$J$5,O241,$J$3)/(1-$P$1))</f>
        <v>8.2352941176470598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14.924976332243725</v>
      </c>
      <c r="L242" s="30">
        <f t="shared" ca="1" si="27"/>
        <v>14.162091633049087</v>
      </c>
      <c r="M242" s="30">
        <f t="shared" ca="1" si="27"/>
        <v>13.648908020644198</v>
      </c>
      <c r="N242" s="30">
        <f t="shared" ca="1" si="27"/>
        <v>13.281957458475009</v>
      </c>
      <c r="O242" s="30">
        <f t="shared" ca="1" si="27"/>
        <v>12.485678897254234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9.4117647058823533</v>
      </c>
      <c r="T242" s="30">
        <f ca="1">IF(L242=0,0,Agents($J$4,$J$5,L242,$J$3)/(1-$P$1))</f>
        <v>8.2352941176470598</v>
      </c>
      <c r="U242" s="30">
        <f ca="1">IF(M242=0,0,Agents($J$4,$J$5,M242,$J$3)/(1-$P$1))</f>
        <v>8.2352941176470598</v>
      </c>
      <c r="V242" s="30">
        <f ca="1">IF(N242=0,0,Agents($J$4,$J$5,N242,$J$3)/(1-$P$1))</f>
        <v>8.2352941176470598</v>
      </c>
      <c r="W242" s="30">
        <f ca="1">IF(O242=0,0,Agents($J$4,$J$5,O242,$J$3)/(1-$P$1))</f>
        <v>8.2352941176470598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14.77092592843036</v>
      </c>
      <c r="L243" s="24">
        <f t="shared" ca="1" si="27"/>
        <v>14.415704106058485</v>
      </c>
      <c r="M243" s="24">
        <f t="shared" ca="1" si="27"/>
        <v>13.347208020187873</v>
      </c>
      <c r="N243" s="24">
        <f t="shared" ca="1" si="27"/>
        <v>13.394259201154073</v>
      </c>
      <c r="O243" s="24">
        <f t="shared" ca="1" si="27"/>
        <v>12.088955495587538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8.2352941176470598</v>
      </c>
      <c r="T243" s="24">
        <f ca="1">IF(L243=0,0,Agents($J$4,$J$5,L243,$J$3)/(1-$P$1))</f>
        <v>8.2352941176470598</v>
      </c>
      <c r="U243" s="24">
        <f ca="1">IF(M243=0,0,Agents($J$4,$J$5,M243,$J$3)/(1-$P$1))</f>
        <v>8.2352941176470598</v>
      </c>
      <c r="V243" s="24">
        <f ca="1">IF(N243=0,0,Agents($J$4,$J$5,N243,$J$3)/(1-$P$1))</f>
        <v>8.2352941176470598</v>
      </c>
      <c r="W243" s="24">
        <f ca="1">IF(O243=0,0,Agents($J$4,$J$5,O243,$J$3)/(1-$P$1))</f>
        <v>7.0588235294117645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14.487903093517433</v>
      </c>
      <c r="L244" s="30">
        <f t="shared" ca="1" si="27"/>
        <v>13.673423697250495</v>
      </c>
      <c r="M244" s="30">
        <f t="shared" ca="1" si="27"/>
        <v>12.939913019571831</v>
      </c>
      <c r="N244" s="30">
        <f t="shared" ca="1" si="27"/>
        <v>12.243925134252329</v>
      </c>
      <c r="O244" s="30">
        <f t="shared" ca="1" si="27"/>
        <v>10.917828013867453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8.2352941176470598</v>
      </c>
      <c r="T244" s="30">
        <f ca="1">IF(L244=0,0,Agents($J$4,$J$5,L244,$J$3)/(1-$P$1))</f>
        <v>8.2352941176470598</v>
      </c>
      <c r="U244" s="30">
        <f ca="1">IF(M244=0,0,Agents($J$4,$J$5,M244,$J$3)/(1-$P$1))</f>
        <v>8.2352941176470598</v>
      </c>
      <c r="V244" s="30">
        <f ca="1">IF(N244=0,0,Agents($J$4,$J$5,N244,$J$3)/(1-$P$1))</f>
        <v>7.0588235294117645</v>
      </c>
      <c r="W244" s="30">
        <f ca="1">IF(O244=0,0,Agents($J$4,$J$5,O244,$J$3)/(1-$P$1))</f>
        <v>7.0588235294117645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12.868582569711824</v>
      </c>
      <c r="L245" s="24">
        <f t="shared" ca="1" si="27"/>
        <v>11.817722675230522</v>
      </c>
      <c r="M245" s="24">
        <f t="shared" ca="1" si="27"/>
        <v>11.177985016906886</v>
      </c>
      <c r="N245" s="24">
        <f t="shared" ca="1" si="27"/>
        <v>10.957007866794969</v>
      </c>
      <c r="O245" s="24">
        <f t="shared" ca="1" si="27"/>
        <v>9.054814919640652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8.2352941176470598</v>
      </c>
      <c r="T245" s="24">
        <f ca="1">IF(L245=0,0,Agents($J$4,$J$5,L245,$J$3)/(1-$P$1))</f>
        <v>7.0588235294117645</v>
      </c>
      <c r="U245" s="24">
        <f ca="1">IF(M245=0,0,Agents($J$4,$J$5,M245,$J$3)/(1-$P$1))</f>
        <v>7.0588235294117645</v>
      </c>
      <c r="V245" s="24">
        <f ca="1">IF(N245=0,0,Agents($J$4,$J$5,N245,$J$3)/(1-$P$1))</f>
        <v>7.0588235294117645</v>
      </c>
      <c r="W245" s="24">
        <f ca="1">IF(O245=0,0,Agents($J$4,$J$5,O245,$J$3)/(1-$P$1))</f>
        <v>5.882352941176471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10.511253134614281</v>
      </c>
      <c r="L246" s="30">
        <f t="shared" ca="1" si="27"/>
        <v>9.4640752123018572</v>
      </c>
      <c r="M246" s="30">
        <f t="shared" ca="1" si="27"/>
        <v>8.9333370135118191</v>
      </c>
      <c r="N246" s="30">
        <f t="shared" ca="1" si="27"/>
        <v>8.3012234115468804</v>
      </c>
      <c r="O246" s="30">
        <f t="shared" ca="1" si="27"/>
        <v>6.6554317863604799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7.0588235294117645</v>
      </c>
      <c r="T246" s="30">
        <f ca="1">IF(L246=0,0,Agents($J$4,$J$5,L246,$J$3)/(1-$P$1))</f>
        <v>5.882352941176471</v>
      </c>
      <c r="U246" s="30">
        <f ca="1">IF(M246=0,0,Agents($J$4,$J$5,M246,$J$3)/(1-$P$1))</f>
        <v>5.882352941176471</v>
      </c>
      <c r="V246" s="30">
        <f ca="1">IF(N246=0,0,Agents($J$4,$J$5,N246,$J$3)/(1-$P$1))</f>
        <v>5.882352941176471</v>
      </c>
      <c r="W246" s="30">
        <f ca="1">IF(O246=0,0,Agents($J$4,$J$5,O246,$J$3)/(1-$P$1))</f>
        <v>4.7058823529411766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5.6676218333196298</v>
      </c>
      <c r="L247" s="24">
        <f t="shared" ca="1" si="27"/>
        <v>5.1310133258852231</v>
      </c>
      <c r="M247" s="24">
        <f t="shared" ca="1" si="27"/>
        <v>4.8905570073970477</v>
      </c>
      <c r="N247" s="24">
        <f t="shared" ca="1" si="27"/>
        <v>4.6802510057057729</v>
      </c>
      <c r="O247" s="24">
        <f t="shared" ca="1" si="27"/>
        <v>3.4340377648269143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4.7058823529411766</v>
      </c>
      <c r="T247" s="24">
        <f ca="1">IF(L247=0,0,Agents($J$4,$J$5,L247,$J$3)/(1-$P$1))</f>
        <v>4.7058823529411766</v>
      </c>
      <c r="U247" s="24">
        <f ca="1">IF(M247=0,0,Agents($J$4,$J$5,M247,$J$3)/(1-$P$1))</f>
        <v>4.7058823529411766</v>
      </c>
      <c r="V247" s="24">
        <f ca="1">IF(N247=0,0,Agents($J$4,$J$5,N247,$J$3)/(1-$P$1))</f>
        <v>3.5294117647058822</v>
      </c>
      <c r="W247" s="24">
        <f ca="1">IF(O247=0,0,Agents($J$4,$J$5,O247,$J$3)/(1-$P$1))</f>
        <v>3.5294117647058822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3.3891088838940386</v>
      </c>
      <c r="L248" s="30">
        <f t="shared" ca="1" si="27"/>
        <v>2.9845858104154552</v>
      </c>
      <c r="M248" s="30">
        <f t="shared" ca="1" si="27"/>
        <v>2.832963004284903</v>
      </c>
      <c r="N248" s="30">
        <f t="shared" ca="1" si="27"/>
        <v>2.6406085440752416</v>
      </c>
      <c r="O248" s="30">
        <f t="shared" ca="1" si="27"/>
        <v>2.0820044119468166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3.5294117647058822</v>
      </c>
      <c r="T248" s="30">
        <f ca="1">IF(L248=0,0,Agents($J$4,$J$5,L248,$J$3)/(1-$P$1))</f>
        <v>3.5294117647058822</v>
      </c>
      <c r="U248" s="30">
        <f ca="1">IF(M248=0,0,Agents($J$4,$J$5,M248,$J$3)/(1-$P$1))</f>
        <v>3.5294117647058822</v>
      </c>
      <c r="V248" s="30">
        <f ca="1">IF(N248=0,0,Agents($J$4,$J$5,N248,$J$3)/(1-$P$1))</f>
        <v>3.5294117647058822</v>
      </c>
      <c r="W248" s="30">
        <f ca="1">IF(O248=0,0,Agents($J$4,$J$5,O248,$J$3)/(1-$P$1))</f>
        <v>2.3529411764705883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1.3183848512399643</v>
      </c>
      <c r="L249" s="24">
        <f t="shared" ca="1" si="27"/>
        <v>1.1752773139459824</v>
      </c>
      <c r="M249" s="24">
        <f t="shared" ca="1" si="27"/>
        <v>1.080086001633648</v>
      </c>
      <c r="N249" s="24">
        <f t="shared" ca="1" si="27"/>
        <v>0.95911758612388087</v>
      </c>
      <c r="O249" s="24">
        <f t="shared" ca="1" si="27"/>
        <v>0.84740118596006098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2.3529411764705883</v>
      </c>
      <c r="T249" s="24">
        <f ca="1">IF(L249=0,0,Agents($J$4,$J$5,L249,$J$3)/(1-$P$1))</f>
        <v>2.3529411764705883</v>
      </c>
      <c r="U249" s="24">
        <f ca="1">IF(M249=0,0,Agents($J$4,$J$5,M249,$J$3)/(1-$P$1))</f>
        <v>2.3529411764705883</v>
      </c>
      <c r="V249" s="24">
        <f ca="1">IF(N249=0,0,Agents($J$4,$J$5,N249,$J$3)/(1-$P$1))</f>
        <v>2.3529411764705883</v>
      </c>
      <c r="W249" s="24">
        <f ca="1">IF(O249=0,0,Agents($J$4,$J$5,O249,$J$3)/(1-$P$1))</f>
        <v>2.3529411764705883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0.58395850747857103</v>
      </c>
      <c r="L250" s="30">
        <f t="shared" ca="1" si="27"/>
        <v>0.52578195623899204</v>
      </c>
      <c r="M250" s="30">
        <f t="shared" ca="1" si="27"/>
        <v>0.4434990006707995</v>
      </c>
      <c r="N250" s="30">
        <f t="shared" ca="1" si="27"/>
        <v>0.49776988646935588</v>
      </c>
      <c r="O250" s="30">
        <f t="shared" ca="1" si="27"/>
        <v>0.36498552953335966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1.1764705882352942</v>
      </c>
      <c r="T250" s="30">
        <f ca="1">IF(L250=0,0,Agents($J$4,$J$5,L250,$J$3)/(1-$P$1))</f>
        <v>1.1764705882352942</v>
      </c>
      <c r="U250" s="30">
        <f ca="1">IF(M250=0,0,Agents($J$4,$J$5,M250,$J$3)/(1-$P$1))</f>
        <v>1.1764705882352942</v>
      </c>
      <c r="V250" s="30">
        <f ca="1">IF(N250=0,0,Agents($J$4,$J$5,N250,$J$3)/(1-$P$1))</f>
        <v>1.1764705882352942</v>
      </c>
      <c r="W250" s="30">
        <f ca="1">IF(O250=0,0,Agents($J$4,$J$5,O250,$J$3)/(1-$P$1))</f>
        <v>1.1764705882352942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0.27585769985184039</v>
      </c>
      <c r="L251" s="24">
        <f t="shared" ca="1" si="27"/>
        <v>0.22268412264239665</v>
      </c>
      <c r="M251" s="24">
        <f t="shared" ca="1" si="27"/>
        <v>0.15386700023272637</v>
      </c>
      <c r="N251" s="24">
        <f t="shared" ca="1" si="27"/>
        <v>0.16997020513587763</v>
      </c>
      <c r="O251" s="24">
        <f t="shared" ca="1" si="27"/>
        <v>0.19360102001334728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1.1764705882352942</v>
      </c>
      <c r="T251" s="24">
        <f ca="1">IF(L251=0,0,Agents($J$4,$J$5,L251,$J$3)/(1-$P$1))</f>
        <v>1.1764705882352942</v>
      </c>
      <c r="U251" s="24">
        <f ca="1">IF(M251=0,0,Agents($J$4,$J$5,M251,$J$3)/(1-$P$1))</f>
        <v>1.1764705882352942</v>
      </c>
      <c r="V251" s="24">
        <f ca="1">IF(N251=0,0,Agents($J$4,$J$5,N251,$J$3)/(1-$P$1))</f>
        <v>1.1764705882352942</v>
      </c>
      <c r="W251" s="24">
        <f ca="1">IF(O251=0,0,Agents($J$4,$J$5,O251,$J$3)/(1-$P$1))</f>
        <v>1.1764705882352942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0.13972013369119188</v>
      </c>
      <c r="L252" s="30">
        <f t="shared" ca="1" si="27"/>
        <v>0.11752773139459824</v>
      </c>
      <c r="M252" s="30">
        <f t="shared" ca="1" si="27"/>
        <v>9.0510000136897861E-2</v>
      </c>
      <c r="N252" s="30">
        <f t="shared" ca="1" si="27"/>
        <v>0.1183721071482005</v>
      </c>
      <c r="O252" s="30">
        <f t="shared" ca="1" si="27"/>
        <v>8.5692254760006178E-2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1.1764705882352942</v>
      </c>
      <c r="T252" s="30">
        <f ca="1">IF(L252=0,0,Agents($J$4,$J$5,L252,$J$3)/(1-$P$1))</f>
        <v>1.1764705882352942</v>
      </c>
      <c r="U252" s="30">
        <f ca="1">IF(M252=0,0,Agents($J$4,$J$5,M252,$J$3)/(1-$P$1))</f>
        <v>1.1764705882352942</v>
      </c>
      <c r="V252" s="30">
        <f ca="1">IF(N252=0,0,Agents($J$4,$J$5,N252,$J$3)/(1-$P$1))</f>
        <v>1.1764705882352942</v>
      </c>
      <c r="W252" s="30">
        <f ca="1">IF(O252=0,0,Agents($J$4,$J$5,O252,$J$3)/(1-$P$1))</f>
        <v>1.1764705882352942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248.61227378205794</v>
      </c>
      <c r="L255" s="27">
        <f t="shared" ca="1" si="29"/>
        <v>242.27104692981746</v>
      </c>
      <c r="M255" s="27">
        <f t="shared" ca="1" si="29"/>
        <v>230.30269534833661</v>
      </c>
      <c r="N255" s="27">
        <f t="shared" ca="1" si="29"/>
        <v>220.24496366928258</v>
      </c>
      <c r="O255" s="27">
        <f t="shared" ca="1" si="29"/>
        <v>212.46283742218864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9.926470588235297</v>
      </c>
      <c r="T255" s="26">
        <f t="shared" ca="1" si="30"/>
        <v>9.7058823529411793</v>
      </c>
      <c r="U255" s="26">
        <f t="shared" ca="1" si="30"/>
        <v>9.5588235294117663</v>
      </c>
      <c r="V255" s="26">
        <f t="shared" ca="1" si="30"/>
        <v>9.264705882352942</v>
      </c>
      <c r="W255" s="26">
        <f t="shared" ca="1" si="30"/>
        <v>8.8235294117647083</v>
      </c>
      <c r="X255" s="26">
        <f t="shared" ca="1" si="30"/>
        <v>0</v>
      </c>
    </row>
    <row r="256" spans="1:24" x14ac:dyDescent="0.25">
      <c r="R256" s="32">
        <f ca="1">SUM(R255:X255)/5</f>
        <v>9.4558823529411793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4.3365118637492808</v>
      </c>
      <c r="L260" s="24">
        <f t="shared" ca="1" si="31"/>
        <v>4.9699597449393558</v>
      </c>
      <c r="M260" s="24">
        <f t="shared" ca="1" si="31"/>
        <v>4.6331173392141576</v>
      </c>
      <c r="N260" s="24">
        <f t="shared" ca="1" si="31"/>
        <v>4.5473553658982793</v>
      </c>
      <c r="O260" s="24">
        <f t="shared" ca="1" si="31"/>
        <v>4.3259042684103877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3.5294117647058822</v>
      </c>
      <c r="T260" s="24">
        <f ca="1">IF(L260=0,0,Agents($K$4,$K$5,L260,$K$3)/(1-$P$1))</f>
        <v>4.7058823529411766</v>
      </c>
      <c r="U260" s="24">
        <f ca="1">IF(M260=0,0,Agents($K$4,$K$5,M260,$K$3)/(1-$P$1))</f>
        <v>3.5294117647058822</v>
      </c>
      <c r="V260" s="24">
        <f ca="1">IF(N260=0,0,Agents($K$4,$K$5,N260,$K$3)/(1-$P$1))</f>
        <v>3.5294117647058822</v>
      </c>
      <c r="W260" s="24">
        <f ca="1">IF(O260=0,0,Agents($K$4,$K$5,O260,$K$3)/(1-$P$1))</f>
        <v>3.5294117647058822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8.443924987526902</v>
      </c>
      <c r="L261" s="30">
        <f t="shared" ca="1" si="31"/>
        <v>9.2900668796819801</v>
      </c>
      <c r="M261" s="30">
        <f t="shared" ca="1" si="31"/>
        <v>8.8969082516259963</v>
      </c>
      <c r="N261" s="30">
        <f t="shared" ca="1" si="31"/>
        <v>8.0881924404422438</v>
      </c>
      <c r="O261" s="30">
        <f t="shared" ca="1" si="31"/>
        <v>8.2661883842077852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5.882352941176471</v>
      </c>
      <c r="T261" s="30">
        <f ca="1">IF(L261=0,0,Agents($K$4,$K$5,L261,$K$3)/(1-$P$1))</f>
        <v>5.882352941176471</v>
      </c>
      <c r="U261" s="30">
        <f ca="1">IF(M261=0,0,Agents($K$4,$K$5,M261,$K$3)/(1-$P$1))</f>
        <v>5.882352941176471</v>
      </c>
      <c r="V261" s="30">
        <f ca="1">IF(N261=0,0,Agents($K$4,$K$5,N261,$K$3)/(1-$P$1))</f>
        <v>5.882352941176471</v>
      </c>
      <c r="W261" s="30">
        <f ca="1">IF(O261=0,0,Agents($K$4,$K$5,O261,$K$3)/(1-$P$1))</f>
        <v>5.882352941176471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10.427265507852988</v>
      </c>
      <c r="L262" s="24">
        <f t="shared" ca="1" si="31"/>
        <v>11.505216646613448</v>
      </c>
      <c r="M262" s="24">
        <f t="shared" ca="1" si="31"/>
        <v>11.137672318717673</v>
      </c>
      <c r="N262" s="24">
        <f t="shared" ca="1" si="31"/>
        <v>10.170548464704201</v>
      </c>
      <c r="O262" s="24">
        <f t="shared" ca="1" si="31"/>
        <v>10.777068475657783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7.0588235294117645</v>
      </c>
      <c r="T262" s="24">
        <f ca="1">IF(L262=0,0,Agents($K$4,$K$5,L262,$K$3)/(1-$P$1))</f>
        <v>7.0588235294117645</v>
      </c>
      <c r="U262" s="24">
        <f ca="1">IF(M262=0,0,Agents($K$4,$K$5,M262,$K$3)/(1-$P$1))</f>
        <v>7.0588235294117645</v>
      </c>
      <c r="V262" s="24">
        <f ca="1">IF(N262=0,0,Agents($K$4,$K$5,N262,$K$3)/(1-$P$1))</f>
        <v>7.0588235294117645</v>
      </c>
      <c r="W262" s="24">
        <f ca="1">IF(O262=0,0,Agents($K$4,$K$5,O262,$K$3)/(1-$P$1))</f>
        <v>7.0588235294117645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12.665887481290353</v>
      </c>
      <c r="L263" s="30">
        <f t="shared" ca="1" si="31"/>
        <v>12.91228881999594</v>
      </c>
      <c r="M263" s="30">
        <f t="shared" ca="1" si="31"/>
        <v>11.959010193248201</v>
      </c>
      <c r="N263" s="30">
        <f t="shared" ca="1" si="31"/>
        <v>11.751031732120065</v>
      </c>
      <c r="O263" s="30">
        <f t="shared" ca="1" si="31"/>
        <v>12.412329874708359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8.2352941176470598</v>
      </c>
      <c r="T263" s="30">
        <f ca="1">IF(L263=0,0,Agents($K$4,$K$5,L263,$K$3)/(1-$P$1))</f>
        <v>8.2352941176470598</v>
      </c>
      <c r="U263" s="30">
        <f ca="1">IF(M263=0,0,Agents($K$4,$K$5,M263,$K$3)/(1-$P$1))</f>
        <v>7.0588235294117645</v>
      </c>
      <c r="V263" s="30">
        <f ca="1">IF(N263=0,0,Agents($K$4,$K$5,N263,$K$3)/(1-$P$1))</f>
        <v>7.0588235294117645</v>
      </c>
      <c r="W263" s="30">
        <f ca="1">IF(O263=0,0,Agents($K$4,$K$5,O263,$K$3)/(1-$P$1))</f>
        <v>8.2352941176470598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12.74770845985166</v>
      </c>
      <c r="L264" s="24">
        <f t="shared" ca="1" si="31"/>
        <v>13.533886968879768</v>
      </c>
      <c r="M264" s="24">
        <f t="shared" ca="1" si="31"/>
        <v>12.496462829266502</v>
      </c>
      <c r="N264" s="24">
        <f t="shared" ca="1" si="31"/>
        <v>12.000581721712043</v>
      </c>
      <c r="O264" s="24">
        <f t="shared" ca="1" si="31"/>
        <v>12.725465036228682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8.2352941176470598</v>
      </c>
      <c r="T264" s="24">
        <f ca="1">IF(L264=0,0,Agents($K$4,$K$5,L264,$K$3)/(1-$P$1))</f>
        <v>8.2352941176470598</v>
      </c>
      <c r="U264" s="24">
        <f ca="1">IF(M264=0,0,Agents($K$4,$K$5,M264,$K$3)/(1-$P$1))</f>
        <v>8.2352941176470598</v>
      </c>
      <c r="V264" s="24">
        <f ca="1">IF(N264=0,0,Agents($K$4,$K$5,N264,$K$3)/(1-$P$1))</f>
        <v>7.0588235294117645</v>
      </c>
      <c r="W264" s="24">
        <f ca="1">IF(O264=0,0,Agents($K$4,$K$5,O264,$K$3)/(1-$P$1))</f>
        <v>8.2352941176470598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13.759015754869418</v>
      </c>
      <c r="L265" s="30">
        <f t="shared" ca="1" si="31"/>
        <v>13.627126691212345</v>
      </c>
      <c r="M265" s="30">
        <f t="shared" ca="1" si="31"/>
        <v>12.945718109630516</v>
      </c>
      <c r="N265" s="30">
        <f t="shared" ca="1" si="31"/>
        <v>12.155857270791497</v>
      </c>
      <c r="O265" s="30">
        <f t="shared" ca="1" si="31"/>
        <v>12.609489050480413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8.2352941176470598</v>
      </c>
      <c r="T265" s="30">
        <f ca="1">IF(L265=0,0,Agents($K$4,$K$5,L265,$K$3)/(1-$P$1))</f>
        <v>8.2352941176470598</v>
      </c>
      <c r="U265" s="30">
        <f ca="1">IF(M265=0,0,Agents($K$4,$K$5,M265,$K$3)/(1-$P$1))</f>
        <v>8.2352941176470598</v>
      </c>
      <c r="V265" s="30">
        <f ca="1">IF(N265=0,0,Agents($K$4,$K$5,N265,$K$3)/(1-$P$1))</f>
        <v>7.0588235294117645</v>
      </c>
      <c r="W265" s="30">
        <f ca="1">IF(O265=0,0,Agents($K$4,$K$5,O265,$K$3)/(1-$P$1))</f>
        <v>8.2352941176470598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14.42012926164478</v>
      </c>
      <c r="L266" s="24">
        <f t="shared" ca="1" si="31"/>
        <v>13.71754096741363</v>
      </c>
      <c r="M266" s="24">
        <f t="shared" ca="1" si="31"/>
        <v>13.08628264520453</v>
      </c>
      <c r="N266" s="24">
        <f t="shared" ca="1" si="31"/>
        <v>12.397088927397077</v>
      </c>
      <c r="O266" s="24">
        <f t="shared" ca="1" si="31"/>
        <v>12.426826872926894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8.2352941176470598</v>
      </c>
      <c r="T266" s="24">
        <f ca="1">IF(L266=0,0,Agents($K$4,$K$5,L266,$K$3)/(1-$P$1))</f>
        <v>8.2352941176470598</v>
      </c>
      <c r="U266" s="24">
        <f ca="1">IF(M266=0,0,Agents($K$4,$K$5,M266,$K$3)/(1-$P$1))</f>
        <v>8.2352941176470598</v>
      </c>
      <c r="V266" s="24">
        <f ca="1">IF(N266=0,0,Agents($K$4,$K$5,N266,$K$3)/(1-$P$1))</f>
        <v>8.2352941176470598</v>
      </c>
      <c r="W266" s="24">
        <f ca="1">IF(O266=0,0,Agents($K$4,$K$5,O266,$K$3)/(1-$P$1))</f>
        <v>8.2352941176470598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13.664103419738302</v>
      </c>
      <c r="L267" s="30">
        <f t="shared" ca="1" si="31"/>
        <v>13.025306665247543</v>
      </c>
      <c r="M267" s="30">
        <f t="shared" ca="1" si="31"/>
        <v>12.444095649346769</v>
      </c>
      <c r="N267" s="30">
        <f t="shared" ca="1" si="31"/>
        <v>11.989490611063511</v>
      </c>
      <c r="O267" s="30">
        <f t="shared" ca="1" si="31"/>
        <v>12.267359892523023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8.2352941176470598</v>
      </c>
      <c r="T267" s="30">
        <f ca="1">IF(L267=0,0,Agents($K$4,$K$5,L267,$K$3)/(1-$P$1))</f>
        <v>8.2352941176470598</v>
      </c>
      <c r="U267" s="30">
        <f ca="1">IF(M267=0,0,Agents($K$4,$K$5,M267,$K$3)/(1-$P$1))</f>
        <v>8.2352941176470598</v>
      </c>
      <c r="V267" s="30">
        <f ca="1">IF(N267=0,0,Agents($K$4,$K$5,N267,$K$3)/(1-$P$1))</f>
        <v>7.0588235294117645</v>
      </c>
      <c r="W267" s="30">
        <f ca="1">IF(O267=0,0,Agents($K$4,$K$5,O267,$K$3)/(1-$P$1))</f>
        <v>8.2352941176470598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12.836075116697872</v>
      </c>
      <c r="L268" s="24">
        <f t="shared" ca="1" si="31"/>
        <v>12.321770578556299</v>
      </c>
      <c r="M268" s="24">
        <f t="shared" ca="1" si="31"/>
        <v>11.680637289464364</v>
      </c>
      <c r="N268" s="24">
        <f t="shared" ca="1" si="31"/>
        <v>11.249158975273973</v>
      </c>
      <c r="O268" s="24">
        <f t="shared" ca="1" si="31"/>
        <v>11.238073019007148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8.2352941176470598</v>
      </c>
      <c r="T268" s="24">
        <f ca="1">IF(L268=0,0,Agents($K$4,$K$5,L268,$K$3)/(1-$P$1))</f>
        <v>8.2352941176470598</v>
      </c>
      <c r="U268" s="24">
        <f ca="1">IF(M268=0,0,Agents($K$4,$K$5,M268,$K$3)/(1-$P$1))</f>
        <v>7.0588235294117645</v>
      </c>
      <c r="V268" s="24">
        <f ca="1">IF(N268=0,0,Agents($K$4,$K$5,N268,$K$3)/(1-$P$1))</f>
        <v>7.0588235294117645</v>
      </c>
      <c r="W268" s="24">
        <f ca="1">IF(O268=0,0,Agents($K$4,$K$5,O268,$K$3)/(1-$P$1))</f>
        <v>7.0588235294117645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12.551338111304524</v>
      </c>
      <c r="L269" s="30">
        <f t="shared" ca="1" si="31"/>
        <v>11.920557227913099</v>
      </c>
      <c r="M269" s="30">
        <f t="shared" ca="1" si="31"/>
        <v>11.837738829223559</v>
      </c>
      <c r="N269" s="30">
        <f t="shared" ca="1" si="31"/>
        <v>10.938607877115066</v>
      </c>
      <c r="O269" s="30">
        <f t="shared" ca="1" si="31"/>
        <v>10.817660070669676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8.2352941176470598</v>
      </c>
      <c r="T269" s="30">
        <f ca="1">IF(L269=0,0,Agents($K$4,$K$5,L269,$K$3)/(1-$P$1))</f>
        <v>7.0588235294117645</v>
      </c>
      <c r="U269" s="30">
        <f ca="1">IF(M269=0,0,Agents($K$4,$K$5,M269,$K$3)/(1-$P$1))</f>
        <v>7.0588235294117645</v>
      </c>
      <c r="V269" s="30">
        <f ca="1">IF(N269=0,0,Agents($K$4,$K$5,N269,$K$3)/(1-$P$1))</f>
        <v>7.0588235294117645</v>
      </c>
      <c r="W269" s="30">
        <f ca="1">IF(O269=0,0,Agents($K$4,$K$5,O269,$K$3)/(1-$P$1))</f>
        <v>7.0588235294117645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12.590612181013951</v>
      </c>
      <c r="L270" s="24">
        <f t="shared" ca="1" si="31"/>
        <v>11.917731781781809</v>
      </c>
      <c r="M270" s="24">
        <f t="shared" ca="1" si="31"/>
        <v>11.620001607452044</v>
      </c>
      <c r="N270" s="24">
        <f t="shared" ca="1" si="31"/>
        <v>11.229749531639044</v>
      </c>
      <c r="O270" s="24">
        <f t="shared" ca="1" si="31"/>
        <v>10.562512902023489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8.2352941176470598</v>
      </c>
      <c r="T270" s="24">
        <f ca="1">IF(L270=0,0,Agents($K$4,$K$5,L270,$K$3)/(1-$P$1))</f>
        <v>7.0588235294117645</v>
      </c>
      <c r="U270" s="24">
        <f ca="1">IF(M270=0,0,Agents($K$4,$K$5,M270,$K$3)/(1-$P$1))</f>
        <v>7.0588235294117645</v>
      </c>
      <c r="V270" s="24">
        <f ca="1">IF(N270=0,0,Agents($K$4,$K$5,N270,$K$3)/(1-$P$1))</f>
        <v>7.0588235294117645</v>
      </c>
      <c r="W270" s="24">
        <f ca="1">IF(O270=0,0,Agents($K$4,$K$5,O270,$K$3)/(1-$P$1))</f>
        <v>7.0588235294117645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13.097902248094055</v>
      </c>
      <c r="L271" s="30">
        <f t="shared" ca="1" si="31"/>
        <v>12.316119686293719</v>
      </c>
      <c r="M271" s="30">
        <f t="shared" ca="1" si="31"/>
        <v>11.688905791556955</v>
      </c>
      <c r="N271" s="30">
        <f t="shared" ca="1" si="31"/>
        <v>11.396116191367028</v>
      </c>
      <c r="O271" s="30">
        <f t="shared" ca="1" si="31"/>
        <v>11.081505438246987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8.2352941176470598</v>
      </c>
      <c r="T271" s="30">
        <f ca="1">IF(L271=0,0,Agents($K$4,$K$5,L271,$K$3)/(1-$P$1))</f>
        <v>8.2352941176470598</v>
      </c>
      <c r="U271" s="30">
        <f ca="1">IF(M271=0,0,Agents($K$4,$K$5,M271,$K$3)/(1-$P$1))</f>
        <v>7.0588235294117645</v>
      </c>
      <c r="V271" s="30">
        <f ca="1">IF(N271=0,0,Agents($K$4,$K$5,N271,$K$3)/(1-$P$1))</f>
        <v>7.0588235294117645</v>
      </c>
      <c r="W271" s="30">
        <f ca="1">IF(O271=0,0,Agents($K$4,$K$5,O271,$K$3)/(1-$P$1))</f>
        <v>7.0588235294117645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13.415367644911926</v>
      </c>
      <c r="L272" s="24">
        <f t="shared" ca="1" si="31"/>
        <v>12.920765158389809</v>
      </c>
      <c r="M272" s="24">
        <f t="shared" ca="1" si="31"/>
        <v>12.411021640976413</v>
      </c>
      <c r="N272" s="24">
        <f t="shared" ca="1" si="31"/>
        <v>11.812032840686992</v>
      </c>
      <c r="O272" s="24">
        <f t="shared" ca="1" si="31"/>
        <v>11.383043001192483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8.2352941176470598</v>
      </c>
      <c r="T272" s="24">
        <f ca="1">IF(L272=0,0,Agents($K$4,$K$5,L272,$K$3)/(1-$P$1))</f>
        <v>8.2352941176470598</v>
      </c>
      <c r="U272" s="24">
        <f ca="1">IF(M272=0,0,Agents($K$4,$K$5,M272,$K$3)/(1-$P$1))</f>
        <v>8.2352941176470598</v>
      </c>
      <c r="V272" s="24">
        <f ca="1">IF(N272=0,0,Agents($K$4,$K$5,N272,$K$3)/(1-$P$1))</f>
        <v>7.0588235294117645</v>
      </c>
      <c r="W272" s="24">
        <f ca="1">IF(O272=0,0,Agents($K$4,$K$5,O272,$K$3)/(1-$P$1))</f>
        <v>7.0588235294117645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13.634647867456229</v>
      </c>
      <c r="L273" s="30">
        <f t="shared" ca="1" si="31"/>
        <v>12.937717835177549</v>
      </c>
      <c r="M273" s="30">
        <f t="shared" ca="1" si="31"/>
        <v>12.468901155624536</v>
      </c>
      <c r="N273" s="30">
        <f t="shared" ca="1" si="31"/>
        <v>12.133675049494432</v>
      </c>
      <c r="O273" s="30">
        <f t="shared" ca="1" si="31"/>
        <v>11.406238198342136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8.2352941176470598</v>
      </c>
      <c r="T273" s="30">
        <f ca="1">IF(L273=0,0,Agents($K$4,$K$5,L273,$K$3)/(1-$P$1))</f>
        <v>8.2352941176470598</v>
      </c>
      <c r="U273" s="30">
        <f ca="1">IF(M273=0,0,Agents($K$4,$K$5,M273,$K$3)/(1-$P$1))</f>
        <v>8.2352941176470598</v>
      </c>
      <c r="V273" s="30">
        <f ca="1">IF(N273=0,0,Agents($K$4,$K$5,N273,$K$3)/(1-$P$1))</f>
        <v>7.0588235294117645</v>
      </c>
      <c r="W273" s="30">
        <f ca="1">IF(O273=0,0,Agents($K$4,$K$5,O273,$K$3)/(1-$P$1))</f>
        <v>7.0588235294117645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13.493915784330781</v>
      </c>
      <c r="L274" s="24">
        <f t="shared" ca="1" si="31"/>
        <v>13.169404417943342</v>
      </c>
      <c r="M274" s="24">
        <f t="shared" ca="1" si="31"/>
        <v>12.193284419204897</v>
      </c>
      <c r="N274" s="24">
        <f t="shared" ca="1" si="31"/>
        <v>12.236267822993357</v>
      </c>
      <c r="O274" s="24">
        <f t="shared" ca="1" si="31"/>
        <v>11.0438132428788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8.2352941176470598</v>
      </c>
      <c r="T274" s="24">
        <f ca="1">IF(L274=0,0,Agents($K$4,$K$5,L274,$K$3)/(1-$P$1))</f>
        <v>8.2352941176470598</v>
      </c>
      <c r="U274" s="24">
        <f ca="1">IF(M274=0,0,Agents($K$4,$K$5,M274,$K$3)/(1-$P$1))</f>
        <v>7.0588235294117645</v>
      </c>
      <c r="V274" s="24">
        <f ca="1">IF(N274=0,0,Agents($K$4,$K$5,N274,$K$3)/(1-$P$1))</f>
        <v>7.0588235294117645</v>
      </c>
      <c r="W274" s="24">
        <f ca="1">IF(O274=0,0,Agents($K$4,$K$5,O274,$K$3)/(1-$P$1))</f>
        <v>7.0588235294117645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13.23536149207705</v>
      </c>
      <c r="L275" s="30">
        <f t="shared" ca="1" si="31"/>
        <v>12.491297346433708</v>
      </c>
      <c r="M275" s="30">
        <f t="shared" ca="1" si="31"/>
        <v>11.821201825038383</v>
      </c>
      <c r="N275" s="30">
        <f t="shared" ca="1" si="31"/>
        <v>11.185385089044914</v>
      </c>
      <c r="O275" s="30">
        <f t="shared" ca="1" si="31"/>
        <v>9.9739347743510294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8.2352941176470598</v>
      </c>
      <c r="T275" s="30">
        <f ca="1">IF(L275=0,0,Agents($K$4,$K$5,L275,$K$3)/(1-$P$1))</f>
        <v>8.2352941176470598</v>
      </c>
      <c r="U275" s="30">
        <f ca="1">IF(M275=0,0,Agents($K$4,$K$5,M275,$K$3)/(1-$P$1))</f>
        <v>7.0588235294117645</v>
      </c>
      <c r="V275" s="30">
        <f ca="1">IF(N275=0,0,Agents($K$4,$K$5,N275,$K$3)/(1-$P$1))</f>
        <v>7.0588235294117645</v>
      </c>
      <c r="W275" s="30">
        <f ca="1">IF(O275=0,0,Agents($K$4,$K$5,O275,$K$3)/(1-$P$1))</f>
        <v>7.0588235294117645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11.756038199688616</v>
      </c>
      <c r="L276" s="24">
        <f t="shared" ca="1" si="31"/>
        <v>10.796029667659624</v>
      </c>
      <c r="M276" s="24">
        <f t="shared" ca="1" si="31"/>
        <v>10.211600084347682</v>
      </c>
      <c r="N276" s="24">
        <f t="shared" ca="1" si="31"/>
        <v>10.009727360300481</v>
      </c>
      <c r="O276" s="24">
        <f t="shared" ca="1" si="31"/>
        <v>8.2719871834952006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7.0588235294117645</v>
      </c>
      <c r="T276" s="24">
        <f ca="1">IF(L276=0,0,Agents($K$4,$K$5,L276,$K$3)/(1-$P$1))</f>
        <v>7.0588235294117645</v>
      </c>
      <c r="U276" s="24">
        <f ca="1">IF(M276=0,0,Agents($K$4,$K$5,M276,$K$3)/(1-$P$1))</f>
        <v>7.0588235294117645</v>
      </c>
      <c r="V276" s="24">
        <f ca="1">IF(N276=0,0,Agents($K$4,$K$5,N276,$K$3)/(1-$P$1))</f>
        <v>7.0588235294117645</v>
      </c>
      <c r="W276" s="24">
        <f ca="1">IF(O276=0,0,Agents($K$4,$K$5,O276,$K$3)/(1-$P$1))</f>
        <v>5.882352941176471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9.6025100439550108</v>
      </c>
      <c r="L277" s="30">
        <f t="shared" ca="1" si="31"/>
        <v>8.6458651617478264</v>
      </c>
      <c r="M277" s="30">
        <f t="shared" ca="1" si="31"/>
        <v>8.1610115653855555</v>
      </c>
      <c r="N277" s="30">
        <f t="shared" ca="1" si="31"/>
        <v>7.5835469059340195</v>
      </c>
      <c r="O277" s="30">
        <f t="shared" ca="1" si="31"/>
        <v>6.0800410528529385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5.882352941176471</v>
      </c>
      <c r="T277" s="30">
        <f ca="1">IF(L277=0,0,Agents($K$4,$K$5,L277,$K$3)/(1-$P$1))</f>
        <v>5.882352941176471</v>
      </c>
      <c r="U277" s="30">
        <f ca="1">IF(M277=0,0,Agents($K$4,$K$5,M277,$K$3)/(1-$P$1))</f>
        <v>5.882352941176471</v>
      </c>
      <c r="V277" s="30">
        <f ca="1">IF(N277=0,0,Agents($K$4,$K$5,N277,$K$3)/(1-$P$1))</f>
        <v>5.882352941176471</v>
      </c>
      <c r="W277" s="30">
        <f ca="1">IF(O277=0,0,Agents($K$4,$K$5,O277,$K$3)/(1-$P$1))</f>
        <v>4.7058823529411766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5.1776315233595192</v>
      </c>
      <c r="L278" s="24">
        <f t="shared" ca="1" si="31"/>
        <v>4.6874151318103419</v>
      </c>
      <c r="M278" s="24">
        <f t="shared" ca="1" si="31"/>
        <v>4.4677472973623731</v>
      </c>
      <c r="N278" s="24">
        <f t="shared" ca="1" si="31"/>
        <v>4.2756231550092352</v>
      </c>
      <c r="O278" s="24">
        <f t="shared" ca="1" si="31"/>
        <v>3.1371504144906437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4.7058823529411766</v>
      </c>
      <c r="T278" s="24">
        <f ca="1">IF(L278=0,0,Agents($K$4,$K$5,L278,$K$3)/(1-$P$1))</f>
        <v>3.5294117647058822</v>
      </c>
      <c r="U278" s="24">
        <f ca="1">IF(M278=0,0,Agents($K$4,$K$5,M278,$K$3)/(1-$P$1))</f>
        <v>3.5294117647058822</v>
      </c>
      <c r="V278" s="24">
        <f ca="1">IF(N278=0,0,Agents($K$4,$K$5,N278,$K$3)/(1-$P$1))</f>
        <v>3.5294117647058822</v>
      </c>
      <c r="W278" s="24">
        <f ca="1">IF(O278=0,0,Agents($K$4,$K$5,O278,$K$3)/(1-$P$1))</f>
        <v>3.5294117647058822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3.096105828759864</v>
      </c>
      <c r="L279" s="30">
        <f t="shared" ca="1" si="31"/>
        <v>2.7265555166949849</v>
      </c>
      <c r="M279" s="30">
        <f t="shared" ca="1" si="31"/>
        <v>2.5880411549804245</v>
      </c>
      <c r="N279" s="30">
        <f t="shared" ca="1" si="31"/>
        <v>2.4123165660557944</v>
      </c>
      <c r="O279" s="30">
        <f t="shared" ca="1" si="31"/>
        <v>1.9020061662715917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3.5294117647058822</v>
      </c>
      <c r="T279" s="30">
        <f ca="1">IF(L279=0,0,Agents($K$4,$K$5,L279,$K$3)/(1-$P$1))</f>
        <v>3.5294117647058822</v>
      </c>
      <c r="U279" s="30">
        <f ca="1">IF(M279=0,0,Agents($K$4,$K$5,M279,$K$3)/(1-$P$1))</f>
        <v>3.5294117647058822</v>
      </c>
      <c r="V279" s="30">
        <f ca="1">IF(N279=0,0,Agents($K$4,$K$5,N279,$K$3)/(1-$P$1))</f>
        <v>2.3529411764705883</v>
      </c>
      <c r="W279" s="30">
        <f ca="1">IF(O279=0,0,Agents($K$4,$K$5,O279,$K$3)/(1-$P$1))</f>
        <v>2.3529411764705883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1.2044048044224418</v>
      </c>
      <c r="L280" s="24">
        <f t="shared" ca="1" si="31"/>
        <v>1.073669529890253</v>
      </c>
      <c r="M280" s="24">
        <f t="shared" ca="1" si="31"/>
        <v>0.98670791638231314</v>
      </c>
      <c r="N280" s="24">
        <f t="shared" ca="1" si="31"/>
        <v>0.87619774123405858</v>
      </c>
      <c r="O280" s="24">
        <f t="shared" ca="1" si="31"/>
        <v>0.77413970486968742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2.3529411764705883</v>
      </c>
      <c r="T280" s="24">
        <f ca="1">IF(L280=0,0,Agents($K$4,$K$5,L280,$K$3)/(1-$P$1))</f>
        <v>2.3529411764705883</v>
      </c>
      <c r="U280" s="24">
        <f ca="1">IF(M280=0,0,Agents($K$4,$K$5,M280,$K$3)/(1-$P$1))</f>
        <v>2.3529411764705883</v>
      </c>
      <c r="V280" s="24">
        <f ca="1">IF(N280=0,0,Agents($K$4,$K$5,N280,$K$3)/(1-$P$1))</f>
        <v>2.3529411764705883</v>
      </c>
      <c r="W280" s="24">
        <f ca="1">IF(O280=0,0,Agents($K$4,$K$5,O280,$K$3)/(1-$P$1))</f>
        <v>2.3529411764705883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0.53347278021972278</v>
      </c>
      <c r="L281" s="30">
        <f t="shared" ca="1" si="31"/>
        <v>0.48032584231932374</v>
      </c>
      <c r="M281" s="30">
        <f t="shared" ca="1" si="31"/>
        <v>0.40515660253687152</v>
      </c>
      <c r="N281" s="30">
        <f t="shared" ca="1" si="31"/>
        <v>0.45473553658982785</v>
      </c>
      <c r="O281" s="30">
        <f t="shared" ca="1" si="31"/>
        <v>0.3334309590262699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1.1764705882352942</v>
      </c>
      <c r="T281" s="30">
        <f ca="1">IF(L281=0,0,Agents($K$4,$K$5,L281,$K$3)/(1-$P$1))</f>
        <v>1.1764705882352942</v>
      </c>
      <c r="U281" s="30">
        <f ca="1">IF(M281=0,0,Agents($K$4,$K$5,M281,$K$3)/(1-$P$1))</f>
        <v>1.1764705882352942</v>
      </c>
      <c r="V281" s="30">
        <f ca="1">IF(N281=0,0,Agents($K$4,$K$5,N281,$K$3)/(1-$P$1))</f>
        <v>1.1764705882352942</v>
      </c>
      <c r="W281" s="30">
        <f ca="1">IF(O281=0,0,Agents($K$4,$K$5,O281,$K$3)/(1-$P$1))</f>
        <v>1.1764705882352942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0.25200861396882618</v>
      </c>
      <c r="L282" s="24">
        <f t="shared" ca="1" si="31"/>
        <v>0.20343212145289005</v>
      </c>
      <c r="M282" s="24">
        <f t="shared" ca="1" si="31"/>
        <v>0.14056453557401666</v>
      </c>
      <c r="N282" s="24">
        <f t="shared" ca="1" si="31"/>
        <v>0.15527554907945343</v>
      </c>
      <c r="O282" s="24">
        <f t="shared" ca="1" si="31"/>
        <v>0.17686337826610837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1.1764705882352942</v>
      </c>
      <c r="T282" s="24">
        <f ca="1">IF(L282=0,0,Agents($K$4,$K$5,L282,$K$3)/(1-$P$1))</f>
        <v>1.1764705882352942</v>
      </c>
      <c r="U282" s="24">
        <f ca="1">IF(M282=0,0,Agents($K$4,$K$5,M282,$K$3)/(1-$P$1))</f>
        <v>1.1764705882352942</v>
      </c>
      <c r="V282" s="24">
        <f ca="1">IF(N282=0,0,Agents($K$4,$K$5,N282,$K$3)/(1-$P$1))</f>
        <v>1.1764705882352942</v>
      </c>
      <c r="W282" s="24">
        <f ca="1">IF(O282=0,0,Agents($K$4,$K$5,O282,$K$3)/(1-$P$1))</f>
        <v>1.1764705882352942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0.12764072655563921</v>
      </c>
      <c r="L283" s="30">
        <f t="shared" ca="1" si="31"/>
        <v>0.10736695298902531</v>
      </c>
      <c r="M283" s="30">
        <f t="shared" ca="1" si="31"/>
        <v>8.2685020925892153E-2</v>
      </c>
      <c r="N283" s="30">
        <f t="shared" ca="1" si="31"/>
        <v>0.10813832882319079</v>
      </c>
      <c r="O283" s="30">
        <f t="shared" ca="1" si="31"/>
        <v>7.8283790380080751E-2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1.1764705882352942</v>
      </c>
      <c r="T283" s="30">
        <f ca="1">IF(L283=0,0,Agents($K$4,$K$5,L283,$K$3)/(1-$P$1))</f>
        <v>1.1764705882352942</v>
      </c>
      <c r="U283" s="30">
        <f ca="1">IF(M283=0,0,Agents($K$4,$K$5,M283,$K$3)/(1-$P$1))</f>
        <v>1.1764705882352942</v>
      </c>
      <c r="V283" s="30">
        <f ca="1">IF(N283=0,0,Agents($K$4,$K$5,N283,$K$3)/(1-$P$1))</f>
        <v>1.1764705882352942</v>
      </c>
      <c r="W283" s="30">
        <f ca="1">IF(O283=0,0,Agents($K$4,$K$5,O283,$K$3)/(1-$P$1))</f>
        <v>1.1764705882352942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227.1186722904765</v>
      </c>
      <c r="L286" s="27">
        <f t="shared" ca="1" si="33"/>
        <v>221.32567180235051</v>
      </c>
      <c r="M286" s="27">
        <f t="shared" ca="1" si="33"/>
        <v>210.39203574593259</v>
      </c>
      <c r="N286" s="27">
        <f t="shared" ca="1" si="33"/>
        <v>201.20383827502604</v>
      </c>
      <c r="O286" s="27">
        <f t="shared" ca="1" si="33"/>
        <v>194.09451034865725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9.4117647058823533</v>
      </c>
      <c r="T286" s="26">
        <f t="shared" ca="1" si="34"/>
        <v>9.264705882352942</v>
      </c>
      <c r="U286" s="26">
        <f t="shared" ca="1" si="34"/>
        <v>8.8235294117647083</v>
      </c>
      <c r="V286" s="26">
        <f t="shared" ca="1" si="34"/>
        <v>8.3823529411764728</v>
      </c>
      <c r="W286" s="26">
        <f t="shared" ca="1" si="34"/>
        <v>8.529411764705884</v>
      </c>
      <c r="X286" s="26">
        <f t="shared" ca="1" si="34"/>
        <v>0</v>
      </c>
    </row>
    <row r="287" spans="1:24" x14ac:dyDescent="0.25">
      <c r="R287" s="32">
        <f ca="1">SUM(R286:X286)/5</f>
        <v>8.8823529411764728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5.0660540063385913</v>
      </c>
      <c r="L291" s="24">
        <f t="shared" ca="1" si="35"/>
        <v>5.8060683951232095</v>
      </c>
      <c r="M291" s="24">
        <f t="shared" ca="1" si="35"/>
        <v>5.4125581563310829</v>
      </c>
      <c r="N291" s="24">
        <f t="shared" ca="1" si="35"/>
        <v>5.3123682336099298</v>
      </c>
      <c r="O291" s="24">
        <f t="shared" ca="1" si="35"/>
        <v>5.0536618689358459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4.7058823529411766</v>
      </c>
      <c r="T291" s="24">
        <f ca="1">IF(L291=0,0,Agents($L$4,$L$5,L291,$L$3)/(1-$P$1))</f>
        <v>4.7058823529411766</v>
      </c>
      <c r="U291" s="24">
        <f ca="1">IF(M291=0,0,Agents($L$4,$L$5,M291,$L$3)/(1-$P$1))</f>
        <v>4.7058823529411766</v>
      </c>
      <c r="V291" s="24">
        <f ca="1">IF(N291=0,0,Agents($L$4,$L$5,N291,$L$3)/(1-$P$1))</f>
        <v>4.7058823529411766</v>
      </c>
      <c r="W291" s="24">
        <f ca="1">IF(O291=0,0,Agents($L$4,$L$5,O291,$L$3)/(1-$P$1))</f>
        <v>4.7058823529411766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9.8644674236630685</v>
      </c>
      <c r="L292" s="30">
        <f t="shared" ca="1" si="35"/>
        <v>10.852957864221212</v>
      </c>
      <c r="M292" s="30">
        <f t="shared" ca="1" si="35"/>
        <v>10.393657185387706</v>
      </c>
      <c r="N292" s="30">
        <f t="shared" ca="1" si="35"/>
        <v>9.4488891081952229</v>
      </c>
      <c r="O292" s="30">
        <f t="shared" ca="1" si="35"/>
        <v>9.6568297508955059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7.0588235294117645</v>
      </c>
      <c r="T292" s="30">
        <f ca="1">IF(L292=0,0,Agents($L$4,$L$5,L292,$L$3)/(1-$P$1))</f>
        <v>7.0588235294117645</v>
      </c>
      <c r="U292" s="30">
        <f ca="1">IF(M292=0,0,Agents($L$4,$L$5,M292,$L$3)/(1-$P$1))</f>
        <v>7.0588235294117645</v>
      </c>
      <c r="V292" s="30">
        <f ca="1">IF(N292=0,0,Agents($L$4,$L$5,N292,$L$3)/(1-$P$1))</f>
        <v>5.882352941176471</v>
      </c>
      <c r="W292" s="30">
        <f ca="1">IF(O292=0,0,Agents($L$4,$L$5,O292,$L$3)/(1-$P$1))</f>
        <v>7.0588235294117645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12.181470237128114</v>
      </c>
      <c r="L293" s="24">
        <f t="shared" ca="1" si="35"/>
        <v>13.440767768585394</v>
      </c>
      <c r="M293" s="24">
        <f t="shared" ca="1" si="35"/>
        <v>13.011390547134983</v>
      </c>
      <c r="N293" s="24">
        <f t="shared" ca="1" si="35"/>
        <v>11.881565049317819</v>
      </c>
      <c r="O293" s="24">
        <f t="shared" ca="1" si="35"/>
        <v>12.590121425492319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7.0588235294117645</v>
      </c>
      <c r="T293" s="24">
        <f ca="1">IF(L293=0,0,Agents($L$4,$L$5,L293,$L$3)/(1-$P$1))</f>
        <v>8.2352941176470598</v>
      </c>
      <c r="U293" s="24">
        <f ca="1">IF(M293=0,0,Agents($L$4,$L$5,M293,$L$3)/(1-$P$1))</f>
        <v>8.2352941176470598</v>
      </c>
      <c r="V293" s="24">
        <f ca="1">IF(N293=0,0,Agents($L$4,$L$5,N293,$L$3)/(1-$P$1))</f>
        <v>7.0588235294117645</v>
      </c>
      <c r="W293" s="24">
        <f ca="1">IF(O293=0,0,Agents($L$4,$L$5,O293,$L$3)/(1-$P$1))</f>
        <v>8.2352941176470598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14.796701135494603</v>
      </c>
      <c r="L294" s="30">
        <f t="shared" ca="1" si="35"/>
        <v>15.084555182326929</v>
      </c>
      <c r="M294" s="30">
        <f t="shared" ca="1" si="35"/>
        <v>13.970904128685644</v>
      </c>
      <c r="N294" s="30">
        <f t="shared" ca="1" si="35"/>
        <v>13.727936935389563</v>
      </c>
      <c r="O294" s="30">
        <f t="shared" ca="1" si="35"/>
        <v>14.500486904098093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8.2352941176470598</v>
      </c>
      <c r="T294" s="30">
        <f ca="1">IF(L294=0,0,Agents($L$4,$L$5,L294,$L$3)/(1-$P$1))</f>
        <v>9.4117647058823533</v>
      </c>
      <c r="U294" s="30">
        <f ca="1">IF(M294=0,0,Agents($L$4,$L$5,M294,$L$3)/(1-$P$1))</f>
        <v>8.2352941176470598</v>
      </c>
      <c r="V294" s="30">
        <f ca="1">IF(N294=0,0,Agents($L$4,$L$5,N294,$L$3)/(1-$P$1))</f>
        <v>8.2352941176470598</v>
      </c>
      <c r="W294" s="30">
        <f ca="1">IF(O294=0,0,Agents($L$4,$L$5,O294,$L$3)/(1-$P$1))</f>
        <v>8.2352941176470598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14.8922870601425</v>
      </c>
      <c r="L295" s="24">
        <f t="shared" ca="1" si="35"/>
        <v>15.810726328959735</v>
      </c>
      <c r="M295" s="24">
        <f t="shared" ca="1" si="35"/>
        <v>14.598773754196984</v>
      </c>
      <c r="N295" s="24">
        <f t="shared" ca="1" si="35"/>
        <v>14.019469338453522</v>
      </c>
      <c r="O295" s="24">
        <f t="shared" ca="1" si="35"/>
        <v>14.866301570214093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8.2352941176470598</v>
      </c>
      <c r="T295" s="24">
        <f ca="1">IF(L295=0,0,Agents($L$4,$L$5,L295,$L$3)/(1-$P$1))</f>
        <v>9.4117647058823533</v>
      </c>
      <c r="U295" s="24">
        <f ca="1">IF(M295=0,0,Agents($L$4,$L$5,M295,$L$3)/(1-$P$1))</f>
        <v>8.2352941176470598</v>
      </c>
      <c r="V295" s="24">
        <f ca="1">IF(N295=0,0,Agents($L$4,$L$5,N295,$L$3)/(1-$P$1))</f>
        <v>8.2352941176470598</v>
      </c>
      <c r="W295" s="24">
        <f ca="1">IF(O295=0,0,Agents($L$4,$L$5,O295,$L$3)/(1-$P$1))</f>
        <v>8.2352941176470598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16.073729088790518</v>
      </c>
      <c r="L296" s="30">
        <f t="shared" ca="1" si="35"/>
        <v>15.919652000954656</v>
      </c>
      <c r="M296" s="30">
        <f t="shared" ca="1" si="35"/>
        <v>15.123608364239795</v>
      </c>
      <c r="N296" s="30">
        <f t="shared" ca="1" si="35"/>
        <v>14.200867278137764</v>
      </c>
      <c r="O296" s="30">
        <f t="shared" ca="1" si="35"/>
        <v>14.730814656837795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9.4117647058823533</v>
      </c>
      <c r="T296" s="30">
        <f ca="1">IF(L296=0,0,Agents($L$4,$L$5,L296,$L$3)/(1-$P$1))</f>
        <v>9.4117647058823533</v>
      </c>
      <c r="U296" s="30">
        <f ca="1">IF(M296=0,0,Agents($L$4,$L$5,M296,$L$3)/(1-$P$1))</f>
        <v>9.4117647058823533</v>
      </c>
      <c r="V296" s="30">
        <f ca="1">IF(N296=0,0,Agents($L$4,$L$5,N296,$L$3)/(1-$P$1))</f>
        <v>8.2352941176470598</v>
      </c>
      <c r="W296" s="30">
        <f ca="1">IF(O296=0,0,Agents($L$4,$L$5,O296,$L$3)/(1-$P$1))</f>
        <v>8.2352941176470598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16.846063359945536</v>
      </c>
      <c r="L297" s="24">
        <f t="shared" ca="1" si="35"/>
        <v>16.025276895010336</v>
      </c>
      <c r="M297" s="24">
        <f t="shared" ca="1" si="35"/>
        <v>15.28782042014276</v>
      </c>
      <c r="N297" s="24">
        <f t="shared" ca="1" si="35"/>
        <v>14.482681934432925</v>
      </c>
      <c r="O297" s="24">
        <f t="shared" ca="1" si="35"/>
        <v>14.517422768270132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9.4117647058823533</v>
      </c>
      <c r="T297" s="24">
        <f ca="1">IF(L297=0,0,Agents($L$4,$L$5,L297,$L$3)/(1-$P$1))</f>
        <v>9.4117647058823533</v>
      </c>
      <c r="U297" s="24">
        <f ca="1">IF(M297=0,0,Agents($L$4,$L$5,M297,$L$3)/(1-$P$1))</f>
        <v>9.4117647058823533</v>
      </c>
      <c r="V297" s="24">
        <f ca="1">IF(N297=0,0,Agents($L$4,$L$5,N297,$L$3)/(1-$P$1))</f>
        <v>8.2352941176470598</v>
      </c>
      <c r="W297" s="24">
        <f ca="1">IF(O297=0,0,Agents($L$4,$L$5,O297,$L$3)/(1-$P$1))</f>
        <v>8.2352941176470598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15.962849416198958</v>
      </c>
      <c r="L298" s="30">
        <f t="shared" ca="1" si="35"/>
        <v>15.216586299896528</v>
      </c>
      <c r="M298" s="30">
        <f t="shared" ca="1" si="35"/>
        <v>14.537596713762545</v>
      </c>
      <c r="N298" s="30">
        <f t="shared" ca="1" si="35"/>
        <v>14.006512342761789</v>
      </c>
      <c r="O298" s="30">
        <f t="shared" ca="1" si="35"/>
        <v>14.331128262377723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9.4117647058823533</v>
      </c>
      <c r="T298" s="30">
        <f ca="1">IF(L298=0,0,Agents($L$4,$L$5,L298,$L$3)/(1-$P$1))</f>
        <v>9.4117647058823533</v>
      </c>
      <c r="U298" s="30">
        <f ca="1">IF(M298=0,0,Agents($L$4,$L$5,M298,$L$3)/(1-$P$1))</f>
        <v>8.2352941176470598</v>
      </c>
      <c r="V298" s="30">
        <f ca="1">IF(N298=0,0,Agents($L$4,$L$5,N298,$L$3)/(1-$P$1))</f>
        <v>8.2352941176470598</v>
      </c>
      <c r="W298" s="30">
        <f ca="1">IF(O298=0,0,Agents($L$4,$L$5,O298,$L$3)/(1-$P$1))</f>
        <v>8.2352941176470598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14.995519858762231</v>
      </c>
      <c r="L299" s="24">
        <f t="shared" ca="1" si="35"/>
        <v>14.394692593025763</v>
      </c>
      <c r="M299" s="24">
        <f t="shared" ca="1" si="35"/>
        <v>13.645699861113103</v>
      </c>
      <c r="N299" s="24">
        <f t="shared" ca="1" si="35"/>
        <v>13.14163288033871</v>
      </c>
      <c r="O299" s="24">
        <f t="shared" ca="1" si="35"/>
        <v>13.128681906163095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9.4117647058823533</v>
      </c>
      <c r="T299" s="24">
        <f ca="1">IF(L299=0,0,Agents($L$4,$L$5,L299,$L$3)/(1-$P$1))</f>
        <v>8.2352941176470598</v>
      </c>
      <c r="U299" s="24">
        <f ca="1">IF(M299=0,0,Agents($L$4,$L$5,M299,$L$3)/(1-$P$1))</f>
        <v>8.2352941176470598</v>
      </c>
      <c r="V299" s="24">
        <f ca="1">IF(N299=0,0,Agents($L$4,$L$5,N299,$L$3)/(1-$P$1))</f>
        <v>8.2352941176470598</v>
      </c>
      <c r="W299" s="24">
        <f ca="1">IF(O299=0,0,Agents($L$4,$L$5,O299,$L$3)/(1-$P$1))</f>
        <v>8.2352941176470598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14.662880840987546</v>
      </c>
      <c r="L300" s="30">
        <f t="shared" ca="1" si="35"/>
        <v>13.925982125653679</v>
      </c>
      <c r="M300" s="30">
        <f t="shared" ca="1" si="35"/>
        <v>13.829230982416417</v>
      </c>
      <c r="N300" s="30">
        <f t="shared" ca="1" si="35"/>
        <v>12.778837000970226</v>
      </c>
      <c r="O300" s="30">
        <f t="shared" ca="1" si="35"/>
        <v>12.637541845174022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8.2352941176470598</v>
      </c>
      <c r="T300" s="30">
        <f ca="1">IF(L300=0,0,Agents($L$4,$L$5,L300,$L$3)/(1-$P$1))</f>
        <v>8.2352941176470598</v>
      </c>
      <c r="U300" s="30">
        <f ca="1">IF(M300=0,0,Agents($L$4,$L$5,M300,$L$3)/(1-$P$1))</f>
        <v>8.2352941176470598</v>
      </c>
      <c r="V300" s="30">
        <f ca="1">IF(N300=0,0,Agents($L$4,$L$5,N300,$L$3)/(1-$P$1))</f>
        <v>8.2352941176470598</v>
      </c>
      <c r="W300" s="30">
        <f ca="1">IF(O300=0,0,Agents($L$4,$L$5,O300,$L$3)/(1-$P$1))</f>
        <v>8.2352941176470598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14.708762084818538</v>
      </c>
      <c r="L301" s="24">
        <f t="shared" ca="1" si="35"/>
        <v>13.922681347714438</v>
      </c>
      <c r="M301" s="24">
        <f t="shared" ca="1" si="35"/>
        <v>13.574863287978491</v>
      </c>
      <c r="N301" s="24">
        <f t="shared" ca="1" si="35"/>
        <v>13.118958137878181</v>
      </c>
      <c r="O301" s="24">
        <f t="shared" ca="1" si="35"/>
        <v>12.339470635746171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8.2352941176470598</v>
      </c>
      <c r="T301" s="24">
        <f ca="1">IF(L301=0,0,Agents($L$4,$L$5,L301,$L$3)/(1-$P$1))</f>
        <v>8.2352941176470598</v>
      </c>
      <c r="U301" s="24">
        <f ca="1">IF(M301=0,0,Agents($L$4,$L$5,M301,$L$3)/(1-$P$1))</f>
        <v>8.2352941176470598</v>
      </c>
      <c r="V301" s="24">
        <f ca="1">IF(N301=0,0,Agents($L$4,$L$5,N301,$L$3)/(1-$P$1))</f>
        <v>8.2352941176470598</v>
      </c>
      <c r="W301" s="24">
        <f ca="1">IF(O301=0,0,Agents($L$4,$L$5,O301,$L$3)/(1-$P$1))</f>
        <v>8.2352941176470598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15.301394817635503</v>
      </c>
      <c r="L302" s="30">
        <f t="shared" ca="1" si="35"/>
        <v>14.388091037147282</v>
      </c>
      <c r="M302" s="30">
        <f t="shared" ca="1" si="35"/>
        <v>13.65535939381328</v>
      </c>
      <c r="N302" s="30">
        <f t="shared" ca="1" si="35"/>
        <v>13.313313073254152</v>
      </c>
      <c r="O302" s="30">
        <f t="shared" ca="1" si="35"/>
        <v>12.945774573105096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9.4117647058823533</v>
      </c>
      <c r="T302" s="30">
        <f ca="1">IF(L302=0,0,Agents($L$4,$L$5,L302,$L$3)/(1-$P$1))</f>
        <v>8.2352941176470598</v>
      </c>
      <c r="U302" s="30">
        <f ca="1">IF(M302=0,0,Agents($L$4,$L$5,M302,$L$3)/(1-$P$1))</f>
        <v>8.2352941176470598</v>
      </c>
      <c r="V302" s="30">
        <f ca="1">IF(N302=0,0,Agents($L$4,$L$5,N302,$L$3)/(1-$P$1))</f>
        <v>8.2352941176470598</v>
      </c>
      <c r="W302" s="30">
        <f ca="1">IF(O302=0,0,Agents($L$4,$L$5,O302,$L$3)/(1-$P$1))</f>
        <v>8.2352941176470598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15.672268205269347</v>
      </c>
      <c r="L303" s="24">
        <f t="shared" ca="1" si="35"/>
        <v>15.094457516144649</v>
      </c>
      <c r="M303" s="24">
        <f t="shared" ca="1" si="35"/>
        <v>14.498958582961848</v>
      </c>
      <c r="N303" s="24">
        <f t="shared" ca="1" si="35"/>
        <v>13.799200411694086</v>
      </c>
      <c r="O303" s="24">
        <f t="shared" ca="1" si="35"/>
        <v>13.298040547883465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9.4117647058823533</v>
      </c>
      <c r="T303" s="24">
        <f ca="1">IF(L303=0,0,Agents($L$4,$L$5,L303,$L$3)/(1-$P$1))</f>
        <v>9.4117647058823533</v>
      </c>
      <c r="U303" s="24">
        <f ca="1">IF(M303=0,0,Agents($L$4,$L$5,M303,$L$3)/(1-$P$1))</f>
        <v>8.2352941176470598</v>
      </c>
      <c r="V303" s="24">
        <f ca="1">IF(N303=0,0,Agents($L$4,$L$5,N303,$L$3)/(1-$P$1))</f>
        <v>8.2352941176470598</v>
      </c>
      <c r="W303" s="24">
        <f ca="1">IF(O303=0,0,Agents($L$4,$L$5,O303,$L$3)/(1-$P$1))</f>
        <v>8.2352941176470598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15.928438483325714</v>
      </c>
      <c r="L304" s="30">
        <f t="shared" ca="1" si="35"/>
        <v>15.11426218378009</v>
      </c>
      <c r="M304" s="30">
        <f t="shared" ca="1" si="35"/>
        <v>14.566575311863069</v>
      </c>
      <c r="N304" s="30">
        <f t="shared" ca="1" si="35"/>
        <v>14.174953286754299</v>
      </c>
      <c r="O304" s="30">
        <f t="shared" ca="1" si="35"/>
        <v>13.325137930558725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9.4117647058823533</v>
      </c>
      <c r="T304" s="30">
        <f ca="1">IF(L304=0,0,Agents($L$4,$L$5,L304,$L$3)/(1-$P$1))</f>
        <v>9.4117647058823533</v>
      </c>
      <c r="U304" s="30">
        <f ca="1">IF(M304=0,0,Agents($L$4,$L$5,M304,$L$3)/(1-$P$1))</f>
        <v>8.2352941176470598</v>
      </c>
      <c r="V304" s="30">
        <f ca="1">IF(N304=0,0,Agents($L$4,$L$5,N304,$L$3)/(1-$P$1))</f>
        <v>8.2352941176470598</v>
      </c>
      <c r="W304" s="30">
        <f ca="1">IF(O304=0,0,Agents($L$4,$L$5,O304,$L$3)/(1-$P$1))</f>
        <v>8.2352941176470598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15.76403069293133</v>
      </c>
      <c r="L305" s="24">
        <f t="shared" ca="1" si="35"/>
        <v>15.384925974797772</v>
      </c>
      <c r="M305" s="24">
        <f t="shared" ca="1" si="35"/>
        <v>14.244590888523922</v>
      </c>
      <c r="N305" s="24">
        <f t="shared" ca="1" si="35"/>
        <v>14.294805496902818</v>
      </c>
      <c r="O305" s="24">
        <f t="shared" ca="1" si="35"/>
        <v>12.901741326257799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9.4117647058823533</v>
      </c>
      <c r="T305" s="24">
        <f ca="1">IF(L305=0,0,Agents($L$4,$L$5,L305,$L$3)/(1-$P$1))</f>
        <v>9.4117647058823533</v>
      </c>
      <c r="U305" s="24">
        <f ca="1">IF(M305=0,0,Agents($L$4,$L$5,M305,$L$3)/(1-$P$1))</f>
        <v>8.2352941176470598</v>
      </c>
      <c r="V305" s="24">
        <f ca="1">IF(N305=0,0,Agents($L$4,$L$5,N305,$L$3)/(1-$P$1))</f>
        <v>8.2352941176470598</v>
      </c>
      <c r="W305" s="24">
        <f ca="1">IF(O305=0,0,Agents($L$4,$L$5,O305,$L$3)/(1-$P$1))</f>
        <v>8.2352941176470598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15.461979171043971</v>
      </c>
      <c r="L306" s="30">
        <f t="shared" ca="1" si="35"/>
        <v>14.592739269380166</v>
      </c>
      <c r="M306" s="30">
        <f t="shared" ca="1" si="35"/>
        <v>13.80991191701607</v>
      </c>
      <c r="N306" s="30">
        <f t="shared" ca="1" si="35"/>
        <v>13.067130155111254</v>
      </c>
      <c r="O306" s="30">
        <f t="shared" ca="1" si="35"/>
        <v>11.651874550361468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9.4117647058823533</v>
      </c>
      <c r="T306" s="30">
        <f ca="1">IF(L306=0,0,Agents($L$4,$L$5,L306,$L$3)/(1-$P$1))</f>
        <v>8.2352941176470598</v>
      </c>
      <c r="U306" s="30">
        <f ca="1">IF(M306=0,0,Agents($L$4,$L$5,M306,$L$3)/(1-$P$1))</f>
        <v>8.2352941176470598</v>
      </c>
      <c r="V306" s="30">
        <f ca="1">IF(N306=0,0,Agents($L$4,$L$5,N306,$L$3)/(1-$P$1))</f>
        <v>8.2352941176470598</v>
      </c>
      <c r="W306" s="30">
        <f ca="1">IF(O306=0,0,Agents($L$4,$L$5,O306,$L$3)/(1-$P$1))</f>
        <v>7.0588235294117645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13.733785653409976</v>
      </c>
      <c r="L307" s="24">
        <f t="shared" ca="1" si="35"/>
        <v>12.612272505836147</v>
      </c>
      <c r="M307" s="24">
        <f t="shared" ca="1" si="35"/>
        <v>11.929522884715444</v>
      </c>
      <c r="N307" s="24">
        <f t="shared" ca="1" si="35"/>
        <v>11.693688611787712</v>
      </c>
      <c r="O307" s="24">
        <f t="shared" ca="1" si="35"/>
        <v>9.6636040965643222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8.2352941176470598</v>
      </c>
      <c r="T307" s="24">
        <f ca="1">IF(L307=0,0,Agents($L$4,$L$5,L307,$L$3)/(1-$P$1))</f>
        <v>8.2352941176470598</v>
      </c>
      <c r="U307" s="24">
        <f ca="1">IF(M307=0,0,Agents($L$4,$L$5,M307,$L$3)/(1-$P$1))</f>
        <v>7.0588235294117645</v>
      </c>
      <c r="V307" s="24">
        <f ca="1">IF(N307=0,0,Agents($L$4,$L$5,N307,$L$3)/(1-$P$1))</f>
        <v>7.0588235294117645</v>
      </c>
      <c r="W307" s="24">
        <f ca="1">IF(O307=0,0,Agents($L$4,$L$5,O307,$L$3)/(1-$P$1))</f>
        <v>7.0588235294117645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11.217964116677303</v>
      </c>
      <c r="L308" s="30">
        <f t="shared" ca="1" si="35"/>
        <v>10.100380494074486</v>
      </c>
      <c r="M308" s="30">
        <f t="shared" ca="1" si="35"/>
        <v>9.5339587750721808</v>
      </c>
      <c r="N308" s="30">
        <f t="shared" ca="1" si="35"/>
        <v>8.8593458042214372</v>
      </c>
      <c r="O308" s="30">
        <f t="shared" ca="1" si="35"/>
        <v>7.1029014337523249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7.0588235294117645</v>
      </c>
      <c r="T308" s="30">
        <f ca="1">IF(L308=0,0,Agents($L$4,$L$5,L308,$L$3)/(1-$P$1))</f>
        <v>7.0588235294117645</v>
      </c>
      <c r="U308" s="30">
        <f ca="1">IF(M308=0,0,Agents($L$4,$L$5,M308,$L$3)/(1-$P$1))</f>
        <v>5.882352941176471</v>
      </c>
      <c r="V308" s="30">
        <f ca="1">IF(N308=0,0,Agents($L$4,$L$5,N308,$L$3)/(1-$P$1))</f>
        <v>5.882352941176471</v>
      </c>
      <c r="W308" s="30">
        <f ca="1">IF(O308=0,0,Agents($L$4,$L$5,O308,$L$3)/(1-$P$1))</f>
        <v>4.7058823529411766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6.0486773117189827</v>
      </c>
      <c r="L309" s="24">
        <f t="shared" ca="1" si="35"/>
        <v>5.4759906011992072</v>
      </c>
      <c r="M309" s="24">
        <f t="shared" ca="1" si="35"/>
        <v>5.2193675023275938</v>
      </c>
      <c r="N309" s="24">
        <f t="shared" ca="1" si="35"/>
        <v>4.9949218391625063</v>
      </c>
      <c r="O309" s="24">
        <f t="shared" ca="1" si="35"/>
        <v>3.6649210068288105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4.7058823529411766</v>
      </c>
      <c r="T309" s="24">
        <f ca="1">IF(L309=0,0,Agents($L$4,$L$5,L309,$L$3)/(1-$P$1))</f>
        <v>4.7058823529411766</v>
      </c>
      <c r="U309" s="24">
        <f ca="1">IF(M309=0,0,Agents($L$4,$L$5,M309,$L$3)/(1-$P$1))</f>
        <v>4.7058823529411766</v>
      </c>
      <c r="V309" s="24">
        <f ca="1">IF(N309=0,0,Agents($L$4,$L$5,N309,$L$3)/(1-$P$1))</f>
        <v>4.7058823529411766</v>
      </c>
      <c r="W309" s="24">
        <f ca="1">IF(O309=0,0,Agents($L$4,$L$5,O309,$L$3)/(1-$P$1))</f>
        <v>3.5294117647058822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3.6169713886764585</v>
      </c>
      <c r="L310" s="30">
        <f t="shared" ca="1" si="35"/>
        <v>3.1852507113666273</v>
      </c>
      <c r="M310" s="30">
        <f t="shared" ca="1" si="35"/>
        <v>3.0234337351546023</v>
      </c>
      <c r="N310" s="30">
        <f t="shared" ca="1" si="35"/>
        <v>2.8181465629516089</v>
      </c>
      <c r="O310" s="30">
        <f t="shared" ca="1" si="35"/>
        <v>2.2219853793712567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3.5294117647058822</v>
      </c>
      <c r="T310" s="30">
        <f ca="1">IF(L310=0,0,Agents($L$4,$L$5,L310,$L$3)/(1-$P$1))</f>
        <v>3.5294117647058822</v>
      </c>
      <c r="U310" s="30">
        <f ca="1">IF(M310=0,0,Agents($L$4,$L$5,M310,$L$3)/(1-$P$1))</f>
        <v>3.5294117647058822</v>
      </c>
      <c r="V310" s="30">
        <f ca="1">IF(N310=0,0,Agents($L$4,$L$5,N310,$L$3)/(1-$P$1))</f>
        <v>3.5294117647058822</v>
      </c>
      <c r="W310" s="30">
        <f ca="1">IF(O310=0,0,Agents($L$4,$L$5,O310,$L$3)/(1-$P$1))</f>
        <v>2.3529411764705883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1.4070248108170578</v>
      </c>
      <c r="L311" s="24">
        <f t="shared" ca="1" si="35"/>
        <v>1.2542956169112107</v>
      </c>
      <c r="M311" s="24">
        <f t="shared" ca="1" si="35"/>
        <v>1.152704235554151</v>
      </c>
      <c r="N311" s="24">
        <f t="shared" ca="1" si="35"/>
        <v>1.0236026596467913</v>
      </c>
      <c r="O311" s="24">
        <f t="shared" ca="1" si="35"/>
        <v>0.90437514678677666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2.3529411764705883</v>
      </c>
      <c r="T311" s="24">
        <f ca="1">IF(L311=0,0,Agents($L$4,$L$5,L311,$L$3)/(1-$P$1))</f>
        <v>2.3529411764705883</v>
      </c>
      <c r="U311" s="24">
        <f ca="1">IF(M311=0,0,Agents($L$4,$L$5,M311,$L$3)/(1-$P$1))</f>
        <v>2.3529411764705883</v>
      </c>
      <c r="V311" s="24">
        <f ca="1">IF(N311=0,0,Agents($L$4,$L$5,N311,$L$3)/(1-$P$1))</f>
        <v>2.3529411764705883</v>
      </c>
      <c r="W311" s="24">
        <f ca="1">IF(O311=0,0,Agents($L$4,$L$5,O311,$L$3)/(1-$P$1))</f>
        <v>2.3529411764705883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0.62322022870429461</v>
      </c>
      <c r="L312" s="30">
        <f t="shared" ca="1" si="35"/>
        <v>0.56113224967080477</v>
      </c>
      <c r="M312" s="30">
        <f t="shared" ca="1" si="35"/>
        <v>0.47331710230854795</v>
      </c>
      <c r="N312" s="30">
        <f t="shared" ca="1" si="35"/>
        <v>0.53123682336099287</v>
      </c>
      <c r="O312" s="30">
        <f t="shared" ca="1" si="35"/>
        <v>0.38952487595685137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1.1764705882352942</v>
      </c>
      <c r="T312" s="30">
        <f ca="1">IF(L312=0,0,Agents($L$4,$L$5,L312,$L$3)/(1-$P$1))</f>
        <v>1.1764705882352942</v>
      </c>
      <c r="U312" s="30">
        <f ca="1">IF(M312=0,0,Agents($L$4,$L$5,M312,$L$3)/(1-$P$1))</f>
        <v>1.1764705882352942</v>
      </c>
      <c r="V312" s="30">
        <f ca="1">IF(N312=0,0,Agents($L$4,$L$5,N312,$L$3)/(1-$P$1))</f>
        <v>1.1764705882352942</v>
      </c>
      <c r="W312" s="30">
        <f ca="1">IF(O312=0,0,Agents($L$4,$L$5,O312,$L$3)/(1-$P$1))</f>
        <v>1.1764705882352942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0.29440464791552567</v>
      </c>
      <c r="L313" s="24">
        <f t="shared" ca="1" si="35"/>
        <v>0.23765601162528202</v>
      </c>
      <c r="M313" s="24">
        <f t="shared" ca="1" si="35"/>
        <v>0.16421205590296561</v>
      </c>
      <c r="N313" s="24">
        <f t="shared" ca="1" si="35"/>
        <v>0.1813979396842415</v>
      </c>
      <c r="O313" s="24">
        <f t="shared" ca="1" si="35"/>
        <v>0.20661754289885162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1.1764705882352942</v>
      </c>
      <c r="T313" s="24">
        <f ca="1">IF(L313=0,0,Agents($L$4,$L$5,L313,$L$3)/(1-$P$1))</f>
        <v>1.1764705882352942</v>
      </c>
      <c r="U313" s="24">
        <f ca="1">IF(M313=0,0,Agents($L$4,$L$5,M313,$L$3)/(1-$P$1))</f>
        <v>1.1764705882352942</v>
      </c>
      <c r="V313" s="24">
        <f ca="1">IF(N313=0,0,Agents($L$4,$L$5,N313,$L$3)/(1-$P$1))</f>
        <v>1.1764705882352942</v>
      </c>
      <c r="W313" s="24">
        <f ca="1">IF(O313=0,0,Agents($L$4,$L$5,O313,$L$3)/(1-$P$1))</f>
        <v>1.1764705882352942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0.1491140424507208</v>
      </c>
      <c r="L314" s="30">
        <f t="shared" ca="1" si="35"/>
        <v>0.12542956169112107</v>
      </c>
      <c r="M314" s="30">
        <f t="shared" ca="1" si="35"/>
        <v>9.6595327001744488E-2</v>
      </c>
      <c r="N314" s="30">
        <f t="shared" ca="1" si="35"/>
        <v>0.12633070799438248</v>
      </c>
      <c r="O314" s="30">
        <f t="shared" ca="1" si="35"/>
        <v>9.1453666528999888E-2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1.1764705882352942</v>
      </c>
      <c r="T314" s="30">
        <f ca="1">IF(L314=0,0,Agents($L$4,$L$5,L314,$L$3)/(1-$P$1))</f>
        <v>1.1764705882352942</v>
      </c>
      <c r="U314" s="30">
        <f ca="1">IF(M314=0,0,Agents($L$4,$L$5,M314,$L$3)/(1-$P$1))</f>
        <v>1.1764705882352942</v>
      </c>
      <c r="V314" s="30">
        <f ca="1">IF(N314=0,0,Agents($L$4,$L$5,N314,$L$3)/(1-$P$1))</f>
        <v>1.1764705882352942</v>
      </c>
      <c r="W314" s="30">
        <f ca="1">IF(O314=0,0,Agents($L$4,$L$5,O314,$L$3)/(1-$P$1))</f>
        <v>1.1764705882352942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265.32740963763513</v>
      </c>
      <c r="L317" s="27">
        <f t="shared" ca="1" si="36"/>
        <v>258.55983831448913</v>
      </c>
      <c r="M317" s="27">
        <f t="shared" ca="1" si="36"/>
        <v>245.78680955593885</v>
      </c>
      <c r="N317" s="27">
        <f t="shared" ca="1" si="36"/>
        <v>235.05285884370178</v>
      </c>
      <c r="O317" s="27">
        <f t="shared" ca="1" si="36"/>
        <v>226.7475110537348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10.367647058823533</v>
      </c>
      <c r="T317" s="26">
        <f t="shared" ca="1" si="37"/>
        <v>10.367647058823533</v>
      </c>
      <c r="U317" s="26">
        <f t="shared" ca="1" si="37"/>
        <v>9.779411764705884</v>
      </c>
      <c r="V317" s="26">
        <f t="shared" ca="1" si="37"/>
        <v>9.4852941176470598</v>
      </c>
      <c r="W317" s="26">
        <f t="shared" ca="1" si="37"/>
        <v>9.3382352941176485</v>
      </c>
      <c r="X317" s="26">
        <f t="shared" ca="1" si="37"/>
        <v>0</v>
      </c>
    </row>
    <row r="318" spans="1:24" x14ac:dyDescent="0.25">
      <c r="R318" s="32">
        <f ca="1">SUM(R317:X317)/5</f>
        <v>9.8676470588235308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3.4749179107804085</v>
      </c>
      <c r="L322" s="24">
        <f t="shared" ca="1" si="38"/>
        <v>3.9825100625035179</v>
      </c>
      <c r="M322" s="24">
        <f t="shared" ca="1" si="38"/>
        <v>3.7125927313532099</v>
      </c>
      <c r="N322" s="24">
        <f t="shared" ca="1" si="38"/>
        <v>3.6438702588908485</v>
      </c>
      <c r="O322" s="24">
        <f t="shared" ca="1" si="38"/>
        <v>3.4664178710730198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3.5294117647058822</v>
      </c>
      <c r="T322" s="24">
        <f ca="1">IF(L322=0,0,Agents($M$4,$M$5,L322,$M$3)/(1-$P$1))</f>
        <v>3.5294117647058822</v>
      </c>
      <c r="U322" s="24">
        <f ca="1">IF(M322=0,0,Agents($M$4,$M$5,M322,$M$3)/(1-$P$1))</f>
        <v>3.5294117647058822</v>
      </c>
      <c r="V322" s="24">
        <f ca="1">IF(N322=0,0,Agents($M$4,$M$5,N322,$M$3)/(1-$P$1))</f>
        <v>3.5294117647058822</v>
      </c>
      <c r="W322" s="24">
        <f ca="1">IF(O322=0,0,Agents($M$4,$M$5,O322,$M$3)/(1-$P$1))</f>
        <v>3.5294117647058822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6.7662552526893993</v>
      </c>
      <c r="L323" s="30">
        <f t="shared" ca="1" si="38"/>
        <v>7.4442825955153875</v>
      </c>
      <c r="M323" s="30">
        <f t="shared" ca="1" si="38"/>
        <v>7.1292381539608334</v>
      </c>
      <c r="N323" s="30">
        <f t="shared" ca="1" si="38"/>
        <v>6.4812009421857351</v>
      </c>
      <c r="O323" s="30">
        <f t="shared" ca="1" si="38"/>
        <v>6.6238320043091017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4.7058823529411766</v>
      </c>
      <c r="T323" s="30">
        <f ca="1">IF(L323=0,0,Agents($M$4,$M$5,L323,$M$3)/(1-$P$1))</f>
        <v>5.882352941176471</v>
      </c>
      <c r="U323" s="30">
        <f ca="1">IF(M323=0,0,Agents($M$4,$M$5,M323,$M$3)/(1-$P$1))</f>
        <v>4.7058823529411766</v>
      </c>
      <c r="V323" s="30">
        <f ca="1">IF(N323=0,0,Agents($M$4,$M$5,N323,$M$3)/(1-$P$1))</f>
        <v>4.7058823529411766</v>
      </c>
      <c r="W323" s="30">
        <f ca="1">IF(O323=0,0,Agents($M$4,$M$5,O323,$M$3)/(1-$P$1))</f>
        <v>4.7058823529411766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8.355538463204816</v>
      </c>
      <c r="L324" s="24">
        <f t="shared" ca="1" si="38"/>
        <v>9.2193183482173531</v>
      </c>
      <c r="M324" s="24">
        <f t="shared" ca="1" si="38"/>
        <v>8.9247990644844268</v>
      </c>
      <c r="N324" s="24">
        <f t="shared" ca="1" si="38"/>
        <v>8.1498268961046545</v>
      </c>
      <c r="O324" s="24">
        <f t="shared" ca="1" si="38"/>
        <v>8.6358413048112705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5.882352941176471</v>
      </c>
      <c r="T324" s="24">
        <f ca="1">IF(L324=0,0,Agents($M$4,$M$5,L324,$M$3)/(1-$P$1))</f>
        <v>5.882352941176471</v>
      </c>
      <c r="U324" s="24">
        <f ca="1">IF(M324=0,0,Agents($M$4,$M$5,M324,$M$3)/(1-$P$1))</f>
        <v>5.882352941176471</v>
      </c>
      <c r="V324" s="24">
        <f ca="1">IF(N324=0,0,Agents($M$4,$M$5,N324,$M$3)/(1-$P$1))</f>
        <v>5.882352941176471</v>
      </c>
      <c r="W324" s="24">
        <f ca="1">IF(O324=0,0,Agents($M$4,$M$5,O324,$M$3)/(1-$P$1))</f>
        <v>5.882352941176471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10.149382879034098</v>
      </c>
      <c r="L325" s="30">
        <f t="shared" ca="1" si="38"/>
        <v>10.346828303377531</v>
      </c>
      <c r="M325" s="30">
        <f t="shared" ca="1" si="38"/>
        <v>9.5829505421425214</v>
      </c>
      <c r="N325" s="30">
        <f t="shared" ca="1" si="38"/>
        <v>9.4162939982801319</v>
      </c>
      <c r="O325" s="30">
        <f t="shared" ca="1" si="38"/>
        <v>9.9462030201498646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7.0588235294117645</v>
      </c>
      <c r="T325" s="30">
        <f ca="1">IF(L325=0,0,Agents($M$4,$M$5,L325,$M$3)/(1-$P$1))</f>
        <v>7.0588235294117645</v>
      </c>
      <c r="U325" s="30">
        <f ca="1">IF(M325=0,0,Agents($M$4,$M$5,M325,$M$3)/(1-$P$1))</f>
        <v>5.882352941176471</v>
      </c>
      <c r="V325" s="30">
        <f ca="1">IF(N325=0,0,Agents($M$4,$M$5,N325,$M$3)/(1-$P$1))</f>
        <v>5.882352941176471</v>
      </c>
      <c r="W325" s="30">
        <f ca="1">IF(O325=0,0,Agents($M$4,$M$5,O325,$M$3)/(1-$P$1))</f>
        <v>7.0588235294117645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10.214947367916748</v>
      </c>
      <c r="L326" s="24">
        <f t="shared" ca="1" si="38"/>
        <v>10.844925070717368</v>
      </c>
      <c r="M326" s="24">
        <f t="shared" ca="1" si="38"/>
        <v>10.013620133227516</v>
      </c>
      <c r="N326" s="24">
        <f t="shared" ca="1" si="38"/>
        <v>9.6162624880973127</v>
      </c>
      <c r="O326" s="24">
        <f t="shared" ca="1" si="38"/>
        <v>10.197123348618957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7.0588235294117645</v>
      </c>
      <c r="T326" s="24">
        <f ca="1">IF(L326=0,0,Agents($M$4,$M$5,L326,$M$3)/(1-$P$1))</f>
        <v>7.0588235294117645</v>
      </c>
      <c r="U326" s="24">
        <f ca="1">IF(M326=0,0,Agents($M$4,$M$5,M326,$M$3)/(1-$P$1))</f>
        <v>7.0588235294117645</v>
      </c>
      <c r="V326" s="24">
        <f ca="1">IF(N326=0,0,Agents($M$4,$M$5,N326,$M$3)/(1-$P$1))</f>
        <v>5.882352941176471</v>
      </c>
      <c r="W326" s="24">
        <f ca="1">IF(O326=0,0,Agents($M$4,$M$5,O326,$M$3)/(1-$P$1))</f>
        <v>7.0588235294117645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11.025324450506293</v>
      </c>
      <c r="L327" s="30">
        <f t="shared" ca="1" si="38"/>
        <v>10.919639585818345</v>
      </c>
      <c r="M327" s="30">
        <f t="shared" ca="1" si="38"/>
        <v>10.37361574013446</v>
      </c>
      <c r="N327" s="30">
        <f t="shared" ca="1" si="38"/>
        <v>9.74068732620578</v>
      </c>
      <c r="O327" s="30">
        <f t="shared" ca="1" si="38"/>
        <v>10.104189893630403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7.0588235294117645</v>
      </c>
      <c r="T327" s="30">
        <f ca="1">IF(L327=0,0,Agents($M$4,$M$5,L327,$M$3)/(1-$P$1))</f>
        <v>7.0588235294117645</v>
      </c>
      <c r="U327" s="30">
        <f ca="1">IF(M327=0,0,Agents($M$4,$M$5,M327,$M$3)/(1-$P$1))</f>
        <v>7.0588235294117645</v>
      </c>
      <c r="V327" s="30">
        <f ca="1">IF(N327=0,0,Agents($M$4,$M$5,N327,$M$3)/(1-$P$1))</f>
        <v>7.0588235294117645</v>
      </c>
      <c r="W327" s="30">
        <f ca="1">IF(O327=0,0,Agents($M$4,$M$5,O327,$M$3)/(1-$P$1))</f>
        <v>7.0588235294117645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11.5550855206781</v>
      </c>
      <c r="L328" s="24">
        <f t="shared" ca="1" si="38"/>
        <v>10.99209002470414</v>
      </c>
      <c r="M328" s="24">
        <f t="shared" ca="1" si="38"/>
        <v>10.486252402418227</v>
      </c>
      <c r="N328" s="24">
        <f t="shared" ca="1" si="38"/>
        <v>9.9339901996957227</v>
      </c>
      <c r="O328" s="24">
        <f t="shared" ca="1" si="38"/>
        <v>9.9578197020234356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7.0588235294117645</v>
      </c>
      <c r="T328" s="24">
        <f ca="1">IF(L328=0,0,Agents($M$4,$M$5,L328,$M$3)/(1-$P$1))</f>
        <v>7.0588235294117645</v>
      </c>
      <c r="U328" s="24">
        <f ca="1">IF(M328=0,0,Agents($M$4,$M$5,M328,$M$3)/(1-$P$1))</f>
        <v>7.0588235294117645</v>
      </c>
      <c r="V328" s="24">
        <f ca="1">IF(N328=0,0,Agents($M$4,$M$5,N328,$M$3)/(1-$P$1))</f>
        <v>7.0588235294117645</v>
      </c>
      <c r="W328" s="24">
        <f ca="1">IF(O328=0,0,Agents($M$4,$M$5,O328,$M$3)/(1-$P$1))</f>
        <v>7.0588235294117645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10.94926964340242</v>
      </c>
      <c r="L329" s="30">
        <f t="shared" ca="1" si="38"/>
        <v>10.437391351984774</v>
      </c>
      <c r="M329" s="30">
        <f t="shared" ca="1" si="38"/>
        <v>9.9716574551217985</v>
      </c>
      <c r="N329" s="30">
        <f t="shared" ca="1" si="38"/>
        <v>9.6073749996609941</v>
      </c>
      <c r="O329" s="30">
        <f t="shared" ca="1" si="38"/>
        <v>9.830036201414174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7.0588235294117645</v>
      </c>
      <c r="T329" s="30">
        <f ca="1">IF(L329=0,0,Agents($M$4,$M$5,L329,$M$3)/(1-$P$1))</f>
        <v>7.0588235294117645</v>
      </c>
      <c r="U329" s="30">
        <f ca="1">IF(M329=0,0,Agents($M$4,$M$5,M329,$M$3)/(1-$P$1))</f>
        <v>7.0588235294117645</v>
      </c>
      <c r="V329" s="30">
        <f ca="1">IF(N329=0,0,Agents($M$4,$M$5,N329,$M$3)/(1-$P$1))</f>
        <v>5.882352941176471</v>
      </c>
      <c r="W329" s="30">
        <f ca="1">IF(O329=0,0,Agents($M$4,$M$5,O329,$M$3)/(1-$P$1))</f>
        <v>7.0588235294117645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10.28575701591001</v>
      </c>
      <c r="L330" s="24">
        <f t="shared" ca="1" si="38"/>
        <v>9.8736363744046844</v>
      </c>
      <c r="M330" s="24">
        <f t="shared" ca="1" si="38"/>
        <v>9.3598857795805497</v>
      </c>
      <c r="N330" s="24">
        <f t="shared" ca="1" si="38"/>
        <v>9.0141351465366899</v>
      </c>
      <c r="O330" s="24">
        <f t="shared" ca="1" si="38"/>
        <v>9.0052517883907672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7.0588235294117645</v>
      </c>
      <c r="T330" s="24">
        <f ca="1">IF(L330=0,0,Agents($M$4,$M$5,L330,$M$3)/(1-$P$1))</f>
        <v>7.0588235294117645</v>
      </c>
      <c r="U330" s="24">
        <f ca="1">IF(M330=0,0,Agents($M$4,$M$5,M330,$M$3)/(1-$P$1))</f>
        <v>5.882352941176471</v>
      </c>
      <c r="V330" s="24">
        <f ca="1">IF(N330=0,0,Agents($M$4,$M$5,N330,$M$3)/(1-$P$1))</f>
        <v>5.882352941176471</v>
      </c>
      <c r="W330" s="24">
        <f ca="1">IF(O330=0,0,Agents($M$4,$M$5,O330,$M$3)/(1-$P$1))</f>
        <v>5.882352941176471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10.057592594598391</v>
      </c>
      <c r="L331" s="30">
        <f t="shared" ca="1" si="38"/>
        <v>9.552137551848972</v>
      </c>
      <c r="M331" s="30">
        <f t="shared" ca="1" si="38"/>
        <v>9.4857738138977012</v>
      </c>
      <c r="N331" s="30">
        <f t="shared" ca="1" si="38"/>
        <v>8.7652854703197534</v>
      </c>
      <c r="O331" s="30">
        <f t="shared" ca="1" si="38"/>
        <v>8.6683680140572648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7.0588235294117645</v>
      </c>
      <c r="T331" s="30">
        <f ca="1">IF(L331=0,0,Agents($M$4,$M$5,L331,$M$3)/(1-$P$1))</f>
        <v>5.882352941176471</v>
      </c>
      <c r="U331" s="30">
        <f ca="1">IF(M331=0,0,Agents($M$4,$M$5,M331,$M$3)/(1-$P$1))</f>
        <v>5.882352941176471</v>
      </c>
      <c r="V331" s="30">
        <f ca="1">IF(N331=0,0,Agents($M$4,$M$5,N331,$M$3)/(1-$P$1))</f>
        <v>5.882352941176471</v>
      </c>
      <c r="W331" s="30">
        <f ca="1">IF(O331=0,0,Agents($M$4,$M$5,O331,$M$3)/(1-$P$1))</f>
        <v>5.882352941176471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10.089063549262063</v>
      </c>
      <c r="L332" s="24">
        <f t="shared" ca="1" si="38"/>
        <v>9.5498734756337917</v>
      </c>
      <c r="M332" s="24">
        <f t="shared" ca="1" si="38"/>
        <v>9.3112974154581405</v>
      </c>
      <c r="N332" s="24">
        <f t="shared" ca="1" si="38"/>
        <v>8.9985820417731315</v>
      </c>
      <c r="O332" s="24">
        <f t="shared" ca="1" si="38"/>
        <v>8.4639144130824473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7.0588235294117645</v>
      </c>
      <c r="T332" s="24">
        <f ca="1">IF(L332=0,0,Agents($M$4,$M$5,L332,$M$3)/(1-$P$1))</f>
        <v>5.882352941176471</v>
      </c>
      <c r="U332" s="24">
        <f ca="1">IF(M332=0,0,Agents($M$4,$M$5,M332,$M$3)/(1-$P$1))</f>
        <v>5.882352941176471</v>
      </c>
      <c r="V332" s="24">
        <f ca="1">IF(N332=0,0,Agents($M$4,$M$5,N332,$M$3)/(1-$P$1))</f>
        <v>5.882352941176471</v>
      </c>
      <c r="W332" s="24">
        <f ca="1">IF(O332=0,0,Agents($M$4,$M$5,O332,$M$3)/(1-$P$1))</f>
        <v>5.882352941176471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10.495563380334486</v>
      </c>
      <c r="L333" s="30">
        <f t="shared" ca="1" si="38"/>
        <v>9.869108221974324</v>
      </c>
      <c r="M333" s="30">
        <f t="shared" ca="1" si="38"/>
        <v>9.3665114655972417</v>
      </c>
      <c r="N333" s="30">
        <f t="shared" ca="1" si="38"/>
        <v>9.1318943683179192</v>
      </c>
      <c r="O333" s="30">
        <f t="shared" ca="1" si="38"/>
        <v>8.8797916241562209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7.0588235294117645</v>
      </c>
      <c r="T333" s="30">
        <f ca="1">IF(L333=0,0,Agents($M$4,$M$5,L333,$M$3)/(1-$P$1))</f>
        <v>7.0588235294117645</v>
      </c>
      <c r="U333" s="30">
        <f ca="1">IF(M333=0,0,Agents($M$4,$M$5,M333,$M$3)/(1-$P$1))</f>
        <v>5.882352941176471</v>
      </c>
      <c r="V333" s="30">
        <f ca="1">IF(N333=0,0,Agents($M$4,$M$5,N333,$M$3)/(1-$P$1))</f>
        <v>5.882352941176471</v>
      </c>
      <c r="W333" s="30">
        <f ca="1">IF(O333=0,0,Agents($M$4,$M$5,O333,$M$3)/(1-$P$1))</f>
        <v>5.882352941176471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10.749953597199166</v>
      </c>
      <c r="L334" s="24">
        <f t="shared" ca="1" si="38"/>
        <v>10.353620532023076</v>
      </c>
      <c r="M334" s="24">
        <f t="shared" ca="1" si="38"/>
        <v>9.9451547110550287</v>
      </c>
      <c r="N334" s="24">
        <f t="shared" ca="1" si="38"/>
        <v>9.4651751846798859</v>
      </c>
      <c r="O334" s="24">
        <f t="shared" ca="1" si="38"/>
        <v>9.1214186071264596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7.0588235294117645</v>
      </c>
      <c r="T334" s="24">
        <f ca="1">IF(L334=0,0,Agents($M$4,$M$5,L334,$M$3)/(1-$P$1))</f>
        <v>7.0588235294117645</v>
      </c>
      <c r="U334" s="24">
        <f ca="1">IF(M334=0,0,Agents($M$4,$M$5,M334,$M$3)/(1-$P$1))</f>
        <v>7.0588235294117645</v>
      </c>
      <c r="V334" s="24">
        <f ca="1">IF(N334=0,0,Agents($M$4,$M$5,N334,$M$3)/(1-$P$1))</f>
        <v>5.882352941176471</v>
      </c>
      <c r="W334" s="24">
        <f ca="1">IF(O334=0,0,Agents($M$4,$M$5,O334,$M$3)/(1-$P$1))</f>
        <v>5.882352941176471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10.925666427404666</v>
      </c>
      <c r="L335" s="30">
        <f t="shared" ca="1" si="38"/>
        <v>10.36720498931416</v>
      </c>
      <c r="M335" s="30">
        <f t="shared" ca="1" si="38"/>
        <v>9.9915345131718745</v>
      </c>
      <c r="N335" s="30">
        <f t="shared" ca="1" si="38"/>
        <v>9.7229123493331411</v>
      </c>
      <c r="O335" s="30">
        <f t="shared" ca="1" si="38"/>
        <v>9.1400052981241693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7.0588235294117645</v>
      </c>
      <c r="T335" s="30">
        <f ca="1">IF(L335=0,0,Agents($M$4,$M$5,L335,$M$3)/(1-$P$1))</f>
        <v>7.0588235294117645</v>
      </c>
      <c r="U335" s="30">
        <f ca="1">IF(M335=0,0,Agents($M$4,$M$5,M335,$M$3)/(1-$P$1))</f>
        <v>7.0588235294117645</v>
      </c>
      <c r="V335" s="30">
        <f ca="1">IF(N335=0,0,Agents($M$4,$M$5,N335,$M$3)/(1-$P$1))</f>
        <v>7.0588235294117645</v>
      </c>
      <c r="W335" s="30">
        <f ca="1">IF(O335=0,0,Agents($M$4,$M$5,O335,$M$3)/(1-$P$1))</f>
        <v>5.882352941176471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10.812895506526509</v>
      </c>
      <c r="L336" s="24">
        <f t="shared" ca="1" si="38"/>
        <v>10.552859238959011</v>
      </c>
      <c r="M336" s="24">
        <f t="shared" ca="1" si="38"/>
        <v>9.7706783126154679</v>
      </c>
      <c r="N336" s="24">
        <f t="shared" ca="1" si="38"/>
        <v>9.8051216173690943</v>
      </c>
      <c r="O336" s="24">
        <f t="shared" ca="1" si="38"/>
        <v>8.849588251284942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7.0588235294117645</v>
      </c>
      <c r="T336" s="24">
        <f ca="1">IF(L336=0,0,Agents($M$4,$M$5,L336,$M$3)/(1-$P$1))</f>
        <v>7.0588235294117645</v>
      </c>
      <c r="U336" s="24">
        <f ca="1">IF(M336=0,0,Agents($M$4,$M$5,M336,$M$3)/(1-$P$1))</f>
        <v>7.0588235294117645</v>
      </c>
      <c r="V336" s="24">
        <f ca="1">IF(N336=0,0,Agents($M$4,$M$5,N336,$M$3)/(1-$P$1))</f>
        <v>7.0588235294117645</v>
      </c>
      <c r="W336" s="24">
        <f ca="1">IF(O336=0,0,Agents($M$4,$M$5,O336,$M$3)/(1-$P$1))</f>
        <v>5.882352941176471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10.605711721657338</v>
      </c>
      <c r="L337" s="30">
        <f t="shared" ca="1" si="38"/>
        <v>10.00948094731555</v>
      </c>
      <c r="M337" s="30">
        <f t="shared" ca="1" si="38"/>
        <v>9.4725224418643172</v>
      </c>
      <c r="N337" s="30">
        <f t="shared" ca="1" si="38"/>
        <v>8.9630320880278553</v>
      </c>
      <c r="O337" s="30">
        <f t="shared" ca="1" si="38"/>
        <v>7.9922771290155419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7.0588235294117645</v>
      </c>
      <c r="T337" s="30">
        <f ca="1">IF(L337=0,0,Agents($M$4,$M$5,L337,$M$3)/(1-$P$1))</f>
        <v>7.0588235294117645</v>
      </c>
      <c r="U337" s="30">
        <f ca="1">IF(M337=0,0,Agents($M$4,$M$5,M337,$M$3)/(1-$P$1))</f>
        <v>5.882352941176471</v>
      </c>
      <c r="V337" s="30">
        <f ca="1">IF(N337=0,0,Agents($M$4,$M$5,N337,$M$3)/(1-$P$1))</f>
        <v>5.882352941176471</v>
      </c>
      <c r="W337" s="30">
        <f ca="1">IF(O337=0,0,Agents($M$4,$M$5,O337,$M$3)/(1-$P$1))</f>
        <v>5.882352941176471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9.420305762659039</v>
      </c>
      <c r="L338" s="24">
        <f t="shared" ca="1" si="38"/>
        <v>8.6510352182069035</v>
      </c>
      <c r="M338" s="24">
        <f t="shared" ca="1" si="38"/>
        <v>8.1827222306148979</v>
      </c>
      <c r="N338" s="24">
        <f t="shared" ca="1" si="38"/>
        <v>8.020958313778026</v>
      </c>
      <c r="O338" s="24">
        <f t="shared" ca="1" si="38"/>
        <v>6.6284786770585296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5.882352941176471</v>
      </c>
      <c r="T338" s="24">
        <f ca="1">IF(L338=0,0,Agents($M$4,$M$5,L338,$M$3)/(1-$P$1))</f>
        <v>5.882352941176471</v>
      </c>
      <c r="U338" s="24">
        <f ca="1">IF(M338=0,0,Agents($M$4,$M$5,M338,$M$3)/(1-$P$1))</f>
        <v>5.882352941176471</v>
      </c>
      <c r="V338" s="24">
        <f ca="1">IF(N338=0,0,Agents($M$4,$M$5,N338,$M$3)/(1-$P$1))</f>
        <v>5.882352941176471</v>
      </c>
      <c r="W338" s="24">
        <f ca="1">IF(O338=0,0,Agents($M$4,$M$5,O338,$M$3)/(1-$P$1))</f>
        <v>4.7058823529411766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7.6946484152677117</v>
      </c>
      <c r="L339" s="30">
        <f t="shared" ca="1" si="38"/>
        <v>6.9280732184541014</v>
      </c>
      <c r="M339" s="30">
        <f t="shared" ca="1" si="38"/>
        <v>6.5395520984752267</v>
      </c>
      <c r="N339" s="30">
        <f t="shared" ca="1" si="38"/>
        <v>6.0768202183332134</v>
      </c>
      <c r="O339" s="30">
        <f t="shared" ca="1" si="38"/>
        <v>4.8720363777748821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5.882352941176471</v>
      </c>
      <c r="T339" s="30">
        <f ca="1">IF(L339=0,0,Agents($M$4,$M$5,L339,$M$3)/(1-$P$1))</f>
        <v>4.7058823529411766</v>
      </c>
      <c r="U339" s="30">
        <f ca="1">IF(M339=0,0,Agents($M$4,$M$5,M339,$M$3)/(1-$P$1))</f>
        <v>4.7058823529411766</v>
      </c>
      <c r="V339" s="30">
        <f ca="1">IF(N339=0,0,Agents($M$4,$M$5,N339,$M$3)/(1-$P$1))</f>
        <v>4.7058823529411766</v>
      </c>
      <c r="W339" s="30">
        <f ca="1">IF(O339=0,0,Agents($M$4,$M$5,O339,$M$3)/(1-$P$1))</f>
        <v>4.7058823529411766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4.1489208564940432</v>
      </c>
      <c r="L340" s="24">
        <f t="shared" ca="1" si="38"/>
        <v>3.7561024409854102</v>
      </c>
      <c r="M340" s="24">
        <f t="shared" ca="1" si="38"/>
        <v>3.5800790110193654</v>
      </c>
      <c r="N340" s="24">
        <f t="shared" ca="1" si="38"/>
        <v>3.4261267922010292</v>
      </c>
      <c r="O340" s="24">
        <f t="shared" ca="1" si="38"/>
        <v>2.5138499574403537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3.5294117647058822</v>
      </c>
      <c r="T340" s="24">
        <f ca="1">IF(L340=0,0,Agents($M$4,$M$5,L340,$M$3)/(1-$P$1))</f>
        <v>3.5294117647058822</v>
      </c>
      <c r="U340" s="24">
        <f ca="1">IF(M340=0,0,Agents($M$4,$M$5,M340,$M$3)/(1-$P$1))</f>
        <v>3.5294117647058822</v>
      </c>
      <c r="V340" s="24">
        <f ca="1">IF(N340=0,0,Agents($M$4,$M$5,N340,$M$3)/(1-$P$1))</f>
        <v>3.5294117647058822</v>
      </c>
      <c r="W340" s="24">
        <f ca="1">IF(O340=0,0,Agents($M$4,$M$5,O340,$M$3)/(1-$P$1))</f>
        <v>2.3529411764705883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2.4809602593194464</v>
      </c>
      <c r="L341" s="30">
        <f t="shared" ca="1" si="38"/>
        <v>2.1848335476497414</v>
      </c>
      <c r="M341" s="30">
        <f t="shared" ca="1" si="38"/>
        <v>2.0738397232246664</v>
      </c>
      <c r="N341" s="30">
        <f t="shared" ca="1" si="38"/>
        <v>1.9330287348994133</v>
      </c>
      <c r="O341" s="30">
        <f t="shared" ca="1" si="38"/>
        <v>1.5241086618122663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2.3529411764705883</v>
      </c>
      <c r="T341" s="30">
        <f ca="1">IF(L341=0,0,Agents($M$4,$M$5,L341,$M$3)/(1-$P$1))</f>
        <v>2.3529411764705883</v>
      </c>
      <c r="U341" s="30">
        <f ca="1">IF(M341=0,0,Agents($M$4,$M$5,M341,$M$3)/(1-$P$1))</f>
        <v>2.3529411764705883</v>
      </c>
      <c r="V341" s="30">
        <f ca="1">IF(N341=0,0,Agents($M$4,$M$5,N341,$M$3)/(1-$P$1))</f>
        <v>2.3529411764705883</v>
      </c>
      <c r="W341" s="30">
        <f ca="1">IF(O341=0,0,Agents($M$4,$M$5,O341,$M$3)/(1-$P$1))</f>
        <v>2.3529411764705883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0.96510927635259647</v>
      </c>
      <c r="L342" s="24">
        <f t="shared" ca="1" si="38"/>
        <v>0.86034896176881004</v>
      </c>
      <c r="M342" s="24">
        <f t="shared" ca="1" si="38"/>
        <v>0.79066519799193891</v>
      </c>
      <c r="N342" s="24">
        <f t="shared" ca="1" si="38"/>
        <v>0.70211158646921223</v>
      </c>
      <c r="O342" s="24">
        <f t="shared" ca="1" si="38"/>
        <v>0.62033081204859009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2.3529411764705883</v>
      </c>
      <c r="T342" s="24">
        <f ca="1">IF(L342=0,0,Agents($M$4,$M$5,L342,$M$3)/(1-$P$1))</f>
        <v>2.3529411764705883</v>
      </c>
      <c r="U342" s="24">
        <f ca="1">IF(M342=0,0,Agents($M$4,$M$5,M342,$M$3)/(1-$P$1))</f>
        <v>2.3529411764705883</v>
      </c>
      <c r="V342" s="24">
        <f ca="1">IF(N342=0,0,Agents($M$4,$M$5,N342,$M$3)/(1-$P$1))</f>
        <v>2.3529411764705883</v>
      </c>
      <c r="W342" s="24">
        <f ca="1">IF(O342=0,0,Agents($M$4,$M$5,O342,$M$3)/(1-$P$1))</f>
        <v>1.1764705882352942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0.42748046751487284</v>
      </c>
      <c r="L343" s="30">
        <f t="shared" ca="1" si="38"/>
        <v>0.38489295658078343</v>
      </c>
      <c r="M343" s="30">
        <f t="shared" ca="1" si="38"/>
        <v>0.32465861481791902</v>
      </c>
      <c r="N343" s="30">
        <f t="shared" ca="1" si="38"/>
        <v>0.36438702588908484</v>
      </c>
      <c r="O343" s="30">
        <f t="shared" ca="1" si="38"/>
        <v>0.26718368309208934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1.1764705882352942</v>
      </c>
      <c r="T343" s="30">
        <f ca="1">IF(L343=0,0,Agents($M$4,$M$5,L343,$M$3)/(1-$P$1))</f>
        <v>1.1764705882352942</v>
      </c>
      <c r="U343" s="30">
        <f ca="1">IF(M343=0,0,Agents($M$4,$M$5,M343,$M$3)/(1-$P$1))</f>
        <v>1.1764705882352942</v>
      </c>
      <c r="V343" s="30">
        <f ca="1">IF(N343=0,0,Agents($M$4,$M$5,N343,$M$3)/(1-$P$1))</f>
        <v>1.1764705882352942</v>
      </c>
      <c r="W343" s="30">
        <f ca="1">IF(O343=0,0,Agents($M$4,$M$5,O343,$M$3)/(1-$P$1))</f>
        <v>1.1764705882352942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0.20193862575855961</v>
      </c>
      <c r="L344" s="24">
        <f t="shared" ca="1" si="38"/>
        <v>0.16301348749303768</v>
      </c>
      <c r="M344" s="24">
        <f t="shared" ca="1" si="38"/>
        <v>0.11263666228376781</v>
      </c>
      <c r="N344" s="24">
        <f t="shared" ca="1" si="38"/>
        <v>0.12442483810846799</v>
      </c>
      <c r="O344" s="24">
        <f t="shared" ca="1" si="38"/>
        <v>0.14172351885754306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1.1764705882352942</v>
      </c>
      <c r="T344" s="24">
        <f ca="1">IF(L344=0,0,Agents($M$4,$M$5,L344,$M$3)/(1-$P$1))</f>
        <v>1.1764705882352942</v>
      </c>
      <c r="U344" s="24">
        <f ca="1">IF(M344=0,0,Agents($M$4,$M$5,M344,$M$3)/(1-$P$1))</f>
        <v>1.1764705882352942</v>
      </c>
      <c r="V344" s="24">
        <f ca="1">IF(N344=0,0,Agents($M$4,$M$5,N344,$M$3)/(1-$P$1))</f>
        <v>1.1764705882352942</v>
      </c>
      <c r="W344" s="24">
        <f ca="1">IF(O344=0,0,Agents($M$4,$M$5,O344,$M$3)/(1-$P$1))</f>
        <v>1.1764705882352942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0.10228060265693278</v>
      </c>
      <c r="L345" s="30">
        <f t="shared" ca="1" si="38"/>
        <v>8.6034896176881009E-2</v>
      </c>
      <c r="M345" s="30">
        <f t="shared" ca="1" si="38"/>
        <v>6.6256860166922255E-2</v>
      </c>
      <c r="N345" s="30">
        <f t="shared" ca="1" si="38"/>
        <v>8.6653012254111636E-2</v>
      </c>
      <c r="O345" s="30">
        <f t="shared" ca="1" si="38"/>
        <v>6.2730082117273156E-2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1.1764705882352942</v>
      </c>
      <c r="T345" s="30">
        <f ca="1">IF(L345=0,0,Agents($M$4,$M$5,L345,$M$3)/(1-$P$1))</f>
        <v>1.1764705882352942</v>
      </c>
      <c r="U345" s="30">
        <f ca="1">IF(M345=0,0,Agents($M$4,$M$5,M345,$M$3)/(1-$P$1))</f>
        <v>1.1764705882352942</v>
      </c>
      <c r="V345" s="30">
        <f ca="1">IF(N345=0,0,Agents($M$4,$M$5,N345,$M$3)/(1-$P$1))</f>
        <v>1.1764705882352942</v>
      </c>
      <c r="W345" s="30">
        <f ca="1">IF(O345=0,0,Agents($M$4,$M$5,O345,$M$3)/(1-$P$1))</f>
        <v>1.1764705882352942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181.9939082404577</v>
      </c>
      <c r="L348" s="27">
        <f t="shared" ca="1" si="39"/>
        <v>177.35188216377946</v>
      </c>
      <c r="M348" s="27">
        <f t="shared" ca="1" si="39"/>
        <v>168.59058069473366</v>
      </c>
      <c r="N348" s="27">
        <f t="shared" ca="1" si="39"/>
        <v>161.22792772326557</v>
      </c>
      <c r="O348" s="27">
        <f t="shared" ca="1" si="39"/>
        <v>155.53110693246728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8.0882352941176503</v>
      </c>
      <c r="T348" s="26">
        <f t="shared" ca="1" si="40"/>
        <v>7.9411764705882373</v>
      </c>
      <c r="U348" s="26">
        <f t="shared" ca="1" si="40"/>
        <v>7.5735294117647047</v>
      </c>
      <c r="V348" s="26">
        <f t="shared" ca="1" si="40"/>
        <v>7.352941176470587</v>
      </c>
      <c r="W348" s="26">
        <f t="shared" ca="1" si="40"/>
        <v>7.205882352941174</v>
      </c>
      <c r="X348" s="26">
        <f t="shared" ca="1" si="40"/>
        <v>0</v>
      </c>
    </row>
    <row r="349" spans="1:24" x14ac:dyDescent="0.25">
      <c r="R349" s="32">
        <f ca="1">SUM(R348:X348)/5</f>
        <v>7.632352941176471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4.5789775728436712</v>
      </c>
      <c r="L353" s="24">
        <f t="shared" ca="1" si="41"/>
        <v>5.2478431801954128</v>
      </c>
      <c r="M353" s="24">
        <f t="shared" ca="1" si="41"/>
        <v>4.8921670354367857</v>
      </c>
      <c r="N353" s="24">
        <f t="shared" ca="1" si="41"/>
        <v>4.8016098861069336</v>
      </c>
      <c r="O353" s="24">
        <f t="shared" ca="1" si="41"/>
        <v>4.5677768791329898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3.5294117647058822</v>
      </c>
      <c r="T353" s="24">
        <f ca="1">IF(L353=0,0,Agents($N$4,$N$5,L353,$N$3)/(1-$P$1))</f>
        <v>4.7058823529411766</v>
      </c>
      <c r="U353" s="24">
        <f ca="1">IF(M353=0,0,Agents($N$4,$N$5,M353,$N$3)/(1-$P$1))</f>
        <v>4.7058823529411766</v>
      </c>
      <c r="V353" s="24">
        <f ca="1">IF(N353=0,0,Agents($N$4,$N$5,N353,$N$3)/(1-$P$1))</f>
        <v>4.7058823529411766</v>
      </c>
      <c r="W353" s="24">
        <f ca="1">IF(O353=0,0,Agents($N$4,$N$5,O353,$N$3)/(1-$P$1))</f>
        <v>3.5294117647058822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8.9160468965559794</v>
      </c>
      <c r="L354" s="30">
        <f t="shared" ca="1" si="41"/>
        <v>9.8094987927700501</v>
      </c>
      <c r="M354" s="30">
        <f t="shared" ca="1" si="41"/>
        <v>9.3943576385425001</v>
      </c>
      <c r="N354" s="30">
        <f t="shared" ca="1" si="41"/>
        <v>8.5404244132767833</v>
      </c>
      <c r="O354" s="30">
        <f t="shared" ca="1" si="41"/>
        <v>8.7283725753405861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5.882352941176471</v>
      </c>
      <c r="T354" s="30">
        <f ca="1">IF(L354=0,0,Agents($N$4,$N$5,L354,$N$3)/(1-$P$1))</f>
        <v>7.0588235294117645</v>
      </c>
      <c r="U354" s="30">
        <f ca="1">IF(M354=0,0,Agents($N$4,$N$5,M354,$N$3)/(1-$P$1))</f>
        <v>5.882352941176471</v>
      </c>
      <c r="V354" s="30">
        <f ca="1">IF(N354=0,0,Agents($N$4,$N$5,N354,$N$3)/(1-$P$1))</f>
        <v>5.882352941176471</v>
      </c>
      <c r="W354" s="30">
        <f ca="1">IF(O354=0,0,Agents($N$4,$N$5,O354,$N$3)/(1-$P$1))</f>
        <v>5.882352941176471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11.0102811676075</v>
      </c>
      <c r="L355" s="24">
        <f t="shared" ca="1" si="41"/>
        <v>12.148503371094781</v>
      </c>
      <c r="M355" s="24">
        <f t="shared" ca="1" si="41"/>
        <v>11.760408679476532</v>
      </c>
      <c r="N355" s="24">
        <f t="shared" ca="1" si="41"/>
        <v>10.73921040380502</v>
      </c>
      <c r="O355" s="24">
        <f t="shared" ca="1" si="41"/>
        <v>11.379642533336009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7.0588235294117645</v>
      </c>
      <c r="T355" s="24">
        <f ca="1">IF(L355=0,0,Agents($N$4,$N$5,L355,$N$3)/(1-$P$1))</f>
        <v>7.0588235294117645</v>
      </c>
      <c r="U355" s="24">
        <f ca="1">IF(M355=0,0,Agents($N$4,$N$5,M355,$N$3)/(1-$P$1))</f>
        <v>7.0588235294117645</v>
      </c>
      <c r="V355" s="24">
        <f ca="1">IF(N355=0,0,Agents($N$4,$N$5,N355,$N$3)/(1-$P$1))</f>
        <v>7.0588235294117645</v>
      </c>
      <c r="W355" s="24">
        <f ca="1">IF(O355=0,0,Agents($N$4,$N$5,O355,$N$3)/(1-$P$1))</f>
        <v>7.0588235294117645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13.374070344833969</v>
      </c>
      <c r="L356" s="30">
        <f t="shared" ca="1" si="41"/>
        <v>13.634248626204116</v>
      </c>
      <c r="M356" s="30">
        <f t="shared" ca="1" si="41"/>
        <v>12.627669700630703</v>
      </c>
      <c r="N356" s="30">
        <f t="shared" ca="1" si="41"/>
        <v>12.408062620317796</v>
      </c>
      <c r="O356" s="30">
        <f t="shared" ca="1" si="41"/>
        <v>13.106335669951964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8.2352941176470598</v>
      </c>
      <c r="T356" s="30">
        <f ca="1">IF(L356=0,0,Agents($N$4,$N$5,L356,$N$3)/(1-$P$1))</f>
        <v>8.2352941176470598</v>
      </c>
      <c r="U356" s="30">
        <f ca="1">IF(M356=0,0,Agents($N$4,$N$5,M356,$N$3)/(1-$P$1))</f>
        <v>8.2352941176470598</v>
      </c>
      <c r="V356" s="30">
        <f ca="1">IF(N356=0,0,Agents($N$4,$N$5,N356,$N$3)/(1-$P$1))</f>
        <v>8.2352941176470598</v>
      </c>
      <c r="W356" s="30">
        <f ca="1">IF(O356=0,0,Agents($N$4,$N$5,O356,$N$3)/(1-$P$1))</f>
        <v>8.2352941176470598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13.46046614809517</v>
      </c>
      <c r="L357" s="24">
        <f t="shared" ca="1" si="41"/>
        <v>14.290601951754422</v>
      </c>
      <c r="M357" s="24">
        <f t="shared" ca="1" si="41"/>
        <v>13.195172717828903</v>
      </c>
      <c r="N357" s="24">
        <f t="shared" ca="1" si="41"/>
        <v>12.671565601872445</v>
      </c>
      <c r="O357" s="24">
        <f t="shared" ca="1" si="41"/>
        <v>13.436979036537998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8.2352941176470598</v>
      </c>
      <c r="T357" s="24">
        <f ca="1">IF(L357=0,0,Agents($N$4,$N$5,L357,$N$3)/(1-$P$1))</f>
        <v>8.2352941176470598</v>
      </c>
      <c r="U357" s="24">
        <f ca="1">IF(M357=0,0,Agents($N$4,$N$5,M357,$N$3)/(1-$P$1))</f>
        <v>8.2352941176470598</v>
      </c>
      <c r="V357" s="24">
        <f ca="1">IF(N357=0,0,Agents($N$4,$N$5,N357,$N$3)/(1-$P$1))</f>
        <v>8.2352941176470598</v>
      </c>
      <c r="W357" s="24">
        <f ca="1">IF(O357=0,0,Agents($N$4,$N$5,O357,$N$3)/(1-$P$1))</f>
        <v>8.2352941176470598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14.528318276403621</v>
      </c>
      <c r="L358" s="30">
        <f t="shared" ca="1" si="41"/>
        <v>14.389054950586969</v>
      </c>
      <c r="M358" s="30">
        <f t="shared" ca="1" si="41"/>
        <v>13.669547034768936</v>
      </c>
      <c r="N358" s="30">
        <f t="shared" ca="1" si="41"/>
        <v>12.835523012617559</v>
      </c>
      <c r="O358" s="30">
        <f t="shared" ca="1" si="41"/>
        <v>13.314518530395022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8.2352941176470598</v>
      </c>
      <c r="T358" s="30">
        <f ca="1">IF(L358=0,0,Agents($N$4,$N$5,L358,$N$3)/(1-$P$1))</f>
        <v>8.2352941176470598</v>
      </c>
      <c r="U358" s="30">
        <f ca="1">IF(M358=0,0,Agents($N$4,$N$5,M358,$N$3)/(1-$P$1))</f>
        <v>8.2352941176470598</v>
      </c>
      <c r="V358" s="30">
        <f ca="1">IF(N358=0,0,Agents($N$4,$N$5,N358,$N$3)/(1-$P$1))</f>
        <v>8.2352941176470598</v>
      </c>
      <c r="W358" s="30">
        <f ca="1">IF(O358=0,0,Agents($N$4,$N$5,O358,$N$3)/(1-$P$1))</f>
        <v>8.2352941176470598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15.226396366754129</v>
      </c>
      <c r="L359" s="24">
        <f t="shared" ca="1" si="41"/>
        <v>14.484524525212468</v>
      </c>
      <c r="M359" s="24">
        <f t="shared" ca="1" si="41"/>
        <v>13.817970900805388</v>
      </c>
      <c r="N359" s="24">
        <f t="shared" ca="1" si="41"/>
        <v>13.090242561453721</v>
      </c>
      <c r="O359" s="24">
        <f t="shared" ca="1" si="41"/>
        <v>13.121643233219837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9.4117647058823533</v>
      </c>
      <c r="T359" s="24">
        <f ca="1">IF(L359=0,0,Agents($N$4,$N$5,L359,$N$3)/(1-$P$1))</f>
        <v>8.2352941176470598</v>
      </c>
      <c r="U359" s="24">
        <f ca="1">IF(M359=0,0,Agents($N$4,$N$5,M359,$N$3)/(1-$P$1))</f>
        <v>8.2352941176470598</v>
      </c>
      <c r="V359" s="24">
        <f ca="1">IF(N359=0,0,Agents($N$4,$N$5,N359,$N$3)/(1-$P$1))</f>
        <v>8.2352941176470598</v>
      </c>
      <c r="W359" s="24">
        <f ca="1">IF(O359=0,0,Agents($N$4,$N$5,O359,$N$3)/(1-$P$1))</f>
        <v>8.2352941176470598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14.428099144620626</v>
      </c>
      <c r="L360" s="30">
        <f t="shared" ca="1" si="41"/>
        <v>13.753585594485989</v>
      </c>
      <c r="M360" s="30">
        <f t="shared" ca="1" si="41"/>
        <v>13.139877552050617</v>
      </c>
      <c r="N360" s="30">
        <f t="shared" ca="1" si="41"/>
        <v>12.659854358247793</v>
      </c>
      <c r="O360" s="30">
        <f t="shared" ca="1" si="41"/>
        <v>12.953260037273244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8.2352941176470598</v>
      </c>
      <c r="T360" s="30">
        <f ca="1">IF(L360=0,0,Agents($N$4,$N$5,L360,$N$3)/(1-$P$1))</f>
        <v>8.2352941176470598</v>
      </c>
      <c r="U360" s="30">
        <f ca="1">IF(M360=0,0,Agents($N$4,$N$5,M360,$N$3)/(1-$P$1))</f>
        <v>8.2352941176470598</v>
      </c>
      <c r="V360" s="30">
        <f ca="1">IF(N360=0,0,Agents($N$4,$N$5,N360,$N$3)/(1-$P$1))</f>
        <v>8.2352941176470598</v>
      </c>
      <c r="W360" s="30">
        <f ca="1">IF(O360=0,0,Agents($N$4,$N$5,O360,$N$3)/(1-$P$1))</f>
        <v>8.2352941176470598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13.553773615617269</v>
      </c>
      <c r="L361" s="24">
        <f t="shared" ca="1" si="41"/>
        <v>13.010712966931322</v>
      </c>
      <c r="M361" s="24">
        <f t="shared" ca="1" si="41"/>
        <v>12.333732240440867</v>
      </c>
      <c r="N361" s="24">
        <f t="shared" ca="1" si="41"/>
        <v>11.878128846302335</v>
      </c>
      <c r="O361" s="24">
        <f t="shared" ca="1" si="41"/>
        <v>11.866423045254336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8.2352941176470598</v>
      </c>
      <c r="T361" s="24">
        <f ca="1">IF(L361=0,0,Agents($N$4,$N$5,L361,$N$3)/(1-$P$1))</f>
        <v>8.2352941176470598</v>
      </c>
      <c r="U361" s="24">
        <f ca="1">IF(M361=0,0,Agents($N$4,$N$5,M361,$N$3)/(1-$P$1))</f>
        <v>8.2352941176470598</v>
      </c>
      <c r="V361" s="24">
        <f ca="1">IF(N361=0,0,Agents($N$4,$N$5,N361,$N$3)/(1-$P$1))</f>
        <v>7.0588235294117645</v>
      </c>
      <c r="W361" s="24">
        <f ca="1">IF(O361=0,0,Agents($N$4,$N$5,O361,$N$3)/(1-$P$1))</f>
        <v>7.0588235294117645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13.253116220268289</v>
      </c>
      <c r="L362" s="30">
        <f t="shared" ca="1" si="41"/>
        <v>12.587066729530669</v>
      </c>
      <c r="M362" s="30">
        <f t="shared" ca="1" si="41"/>
        <v>12.499617737775726</v>
      </c>
      <c r="N362" s="30">
        <f t="shared" ca="1" si="41"/>
        <v>11.550214024812105</v>
      </c>
      <c r="O362" s="30">
        <f t="shared" ca="1" si="41"/>
        <v>11.422503710486049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8.2352941176470598</v>
      </c>
      <c r="T362" s="30">
        <f ca="1">IF(L362=0,0,Agents($N$4,$N$5,L362,$N$3)/(1-$P$1))</f>
        <v>8.2352941176470598</v>
      </c>
      <c r="U362" s="30">
        <f ca="1">IF(M362=0,0,Agents($N$4,$N$5,M362,$N$3)/(1-$P$1))</f>
        <v>8.2352941176470598</v>
      </c>
      <c r="V362" s="30">
        <f ca="1">IF(N362=0,0,Agents($N$4,$N$5,N362,$N$3)/(1-$P$1))</f>
        <v>7.0588235294117645</v>
      </c>
      <c r="W362" s="30">
        <f ca="1">IF(O362=0,0,Agents($N$4,$N$5,O362,$N$3)/(1-$P$1))</f>
        <v>7.0588235294117645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13.294586205833665</v>
      </c>
      <c r="L363" s="24">
        <f t="shared" ca="1" si="41"/>
        <v>12.584083305323622</v>
      </c>
      <c r="M363" s="24">
        <f t="shared" ca="1" si="41"/>
        <v>12.269706259013379</v>
      </c>
      <c r="N363" s="24">
        <f t="shared" ca="1" si="41"/>
        <v>11.857634169959196</v>
      </c>
      <c r="O363" s="24">
        <f t="shared" ca="1" si="41"/>
        <v>11.153090596971504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8.2352941176470598</v>
      </c>
      <c r="T363" s="24">
        <f ca="1">IF(L363=0,0,Agents($N$4,$N$5,L363,$N$3)/(1-$P$1))</f>
        <v>8.2352941176470598</v>
      </c>
      <c r="U363" s="24">
        <f ca="1">IF(M363=0,0,Agents($N$4,$N$5,M363,$N$3)/(1-$P$1))</f>
        <v>8.2352941176470598</v>
      </c>
      <c r="V363" s="24">
        <f ca="1">IF(N363=0,0,Agents($N$4,$N$5,N363,$N$3)/(1-$P$1))</f>
        <v>7.0588235294117645</v>
      </c>
      <c r="W363" s="24">
        <f ca="1">IF(O363=0,0,Agents($N$4,$N$5,O363,$N$3)/(1-$P$1))</f>
        <v>7.0588235294117645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13.830240186053112</v>
      </c>
      <c r="L364" s="30">
        <f t="shared" ca="1" si="41"/>
        <v>13.004746118517229</v>
      </c>
      <c r="M364" s="30">
        <f t="shared" ca="1" si="41"/>
        <v>12.342463056090072</v>
      </c>
      <c r="N364" s="30">
        <f t="shared" ca="1" si="41"/>
        <v>12.033302824328961</v>
      </c>
      <c r="O364" s="30">
        <f t="shared" ca="1" si="41"/>
        <v>11.701101361961319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8.2352941176470598</v>
      </c>
      <c r="T364" s="30">
        <f ca="1">IF(L364=0,0,Agents($N$4,$N$5,L364,$N$3)/(1-$P$1))</f>
        <v>8.2352941176470598</v>
      </c>
      <c r="U364" s="30">
        <f ca="1">IF(M364=0,0,Agents($N$4,$N$5,M364,$N$3)/(1-$P$1))</f>
        <v>8.2352941176470598</v>
      </c>
      <c r="V364" s="30">
        <f ca="1">IF(N364=0,0,Agents($N$4,$N$5,N364,$N$3)/(1-$P$1))</f>
        <v>7.0588235294117645</v>
      </c>
      <c r="W364" s="30">
        <f ca="1">IF(O364=0,0,Agents($N$4,$N$5,O364,$N$3)/(1-$P$1))</f>
        <v>7.0588235294117645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14.165455902706574</v>
      </c>
      <c r="L365" s="24">
        <f t="shared" ca="1" si="41"/>
        <v>13.643198898825256</v>
      </c>
      <c r="M365" s="24">
        <f t="shared" ca="1" si="41"/>
        <v>13.104954289453804</v>
      </c>
      <c r="N365" s="24">
        <f t="shared" ca="1" si="41"/>
        <v>12.472474460253375</v>
      </c>
      <c r="O365" s="24">
        <f t="shared" ca="1" si="41"/>
        <v>12.019498677933056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8.2352941176470598</v>
      </c>
      <c r="T365" s="24">
        <f ca="1">IF(L365=0,0,Agents($N$4,$N$5,L365,$N$3)/(1-$P$1))</f>
        <v>8.2352941176470598</v>
      </c>
      <c r="U365" s="24">
        <f ca="1">IF(M365=0,0,Agents($N$4,$N$5,M365,$N$3)/(1-$P$1))</f>
        <v>8.2352941176470598</v>
      </c>
      <c r="V365" s="24">
        <f ca="1">IF(N365=0,0,Agents($N$4,$N$5,N365,$N$3)/(1-$P$1))</f>
        <v>8.2352941176470598</v>
      </c>
      <c r="W365" s="24">
        <f ca="1">IF(O365=0,0,Agents($N$4,$N$5,O365,$N$3)/(1-$P$1))</f>
        <v>7.0588235294117645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14.396996655446593</v>
      </c>
      <c r="L366" s="30">
        <f t="shared" ca="1" si="41"/>
        <v>13.661099444067537</v>
      </c>
      <c r="M366" s="30">
        <f t="shared" ca="1" si="41"/>
        <v>13.166069998998227</v>
      </c>
      <c r="N366" s="30">
        <f t="shared" ca="1" si="41"/>
        <v>12.812100525368256</v>
      </c>
      <c r="O366" s="30">
        <f t="shared" ca="1" si="41"/>
        <v>12.043990779161652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8.2352941176470598</v>
      </c>
      <c r="T366" s="30">
        <f ca="1">IF(L366=0,0,Agents($N$4,$N$5,L366,$N$3)/(1-$P$1))</f>
        <v>8.2352941176470598</v>
      </c>
      <c r="U366" s="30">
        <f ca="1">IF(M366=0,0,Agents($N$4,$N$5,M366,$N$3)/(1-$P$1))</f>
        <v>8.2352941176470598</v>
      </c>
      <c r="V366" s="30">
        <f ca="1">IF(N366=0,0,Agents($N$4,$N$5,N366,$N$3)/(1-$P$1))</f>
        <v>8.2352941176470598</v>
      </c>
      <c r="W366" s="30">
        <f ca="1">IF(O366=0,0,Agents($N$4,$N$5,O366,$N$3)/(1-$P$1))</f>
        <v>7.0588235294117645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14.248395873837328</v>
      </c>
      <c r="L367" s="24">
        <f t="shared" ca="1" si="41"/>
        <v>13.90574022904538</v>
      </c>
      <c r="M367" s="24">
        <f t="shared" ca="1" si="41"/>
        <v>12.875042810691458</v>
      </c>
      <c r="N367" s="24">
        <f t="shared" ca="1" si="41"/>
        <v>12.92042952889628</v>
      </c>
      <c r="O367" s="24">
        <f t="shared" ca="1" si="41"/>
        <v>11.661301697464854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8.2352941176470598</v>
      </c>
      <c r="T367" s="24">
        <f ca="1">IF(L367=0,0,Agents($N$4,$N$5,L367,$N$3)/(1-$P$1))</f>
        <v>8.2352941176470598</v>
      </c>
      <c r="U367" s="24">
        <f ca="1">IF(M367=0,0,Agents($N$4,$N$5,M367,$N$3)/(1-$P$1))</f>
        <v>8.2352941176470598</v>
      </c>
      <c r="V367" s="24">
        <f ca="1">IF(N367=0,0,Agents($N$4,$N$5,N367,$N$3)/(1-$P$1))</f>
        <v>8.2352941176470598</v>
      </c>
      <c r="W367" s="24">
        <f ca="1">IF(O367=0,0,Agents($N$4,$N$5,O367,$N$3)/(1-$P$1))</f>
        <v>7.0588235294117645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13.975385135531932</v>
      </c>
      <c r="L368" s="30">
        <f t="shared" ca="1" si="41"/>
        <v>13.189718419354135</v>
      </c>
      <c r="M368" s="30">
        <f t="shared" ca="1" si="41"/>
        <v>12.482156106477321</v>
      </c>
      <c r="N368" s="30">
        <f t="shared" ca="1" si="41"/>
        <v>11.810789195460591</v>
      </c>
      <c r="O368" s="30">
        <f t="shared" ca="1" si="41"/>
        <v>10.531603528295904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8.2352941176470598</v>
      </c>
      <c r="T368" s="30">
        <f ca="1">IF(L368=0,0,Agents($N$4,$N$5,L368,$N$3)/(1-$P$1))</f>
        <v>8.2352941176470598</v>
      </c>
      <c r="U368" s="30">
        <f ca="1">IF(M368=0,0,Agents($N$4,$N$5,M368,$N$3)/(1-$P$1))</f>
        <v>8.2352941176470598</v>
      </c>
      <c r="V368" s="30">
        <f ca="1">IF(N368=0,0,Agents($N$4,$N$5,N368,$N$3)/(1-$P$1))</f>
        <v>7.0588235294117645</v>
      </c>
      <c r="W368" s="30">
        <f ca="1">IF(O368=0,0,Agents($N$4,$N$5,O368,$N$3)/(1-$P$1))</f>
        <v>7.0588235294117645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12.413349012569411</v>
      </c>
      <c r="L369" s="24">
        <f t="shared" ca="1" si="41"/>
        <v>11.399663895126022</v>
      </c>
      <c r="M369" s="24">
        <f t="shared" ca="1" si="41"/>
        <v>10.78255732676579</v>
      </c>
      <c r="N369" s="24">
        <f t="shared" ca="1" si="41"/>
        <v>10.569397371247581</v>
      </c>
      <c r="O369" s="24">
        <f t="shared" ca="1" si="41"/>
        <v>8.7344956006477368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8.2352941176470598</v>
      </c>
      <c r="T369" s="24">
        <f ca="1">IF(L369=0,0,Agents($N$4,$N$5,L369,$N$3)/(1-$P$1))</f>
        <v>7.0588235294117645</v>
      </c>
      <c r="U369" s="24">
        <f ca="1">IF(M369=0,0,Agents($N$4,$N$5,M369,$N$3)/(1-$P$1))</f>
        <v>7.0588235294117645</v>
      </c>
      <c r="V369" s="24">
        <f ca="1">IF(N369=0,0,Agents($N$4,$N$5,N369,$N$3)/(1-$P$1))</f>
        <v>7.0588235294117645</v>
      </c>
      <c r="W369" s="24">
        <f ca="1">IF(O369=0,0,Agents($N$4,$N$5,O369,$N$3)/(1-$P$1))</f>
        <v>5.882352941176471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10.13941147073459</v>
      </c>
      <c r="L370" s="30">
        <f t="shared" ca="1" si="41"/>
        <v>9.1292780735633681</v>
      </c>
      <c r="M370" s="30">
        <f t="shared" ca="1" si="41"/>
        <v>8.6173150457634282</v>
      </c>
      <c r="N370" s="30">
        <f t="shared" ca="1" si="41"/>
        <v>8.0075628283551605</v>
      </c>
      <c r="O370" s="30">
        <f t="shared" ca="1" si="41"/>
        <v>6.4199920345454968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7.0588235294117645</v>
      </c>
      <c r="T370" s="30">
        <f ca="1">IF(L370=0,0,Agents($N$4,$N$5,L370,$N$3)/(1-$P$1))</f>
        <v>5.882352941176471</v>
      </c>
      <c r="U370" s="30">
        <f ca="1">IF(M370=0,0,Agents($N$4,$N$5,M370,$N$3)/(1-$P$1))</f>
        <v>5.882352941176471</v>
      </c>
      <c r="V370" s="30">
        <f ca="1">IF(N370=0,0,Agents($N$4,$N$5,N370,$N$3)/(1-$P$1))</f>
        <v>5.882352941176471</v>
      </c>
      <c r="W370" s="30">
        <f ca="1">IF(O370=0,0,Agents($N$4,$N$5,O370,$N$3)/(1-$P$1))</f>
        <v>4.7058823529411766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5.4671264303688218</v>
      </c>
      <c r="L371" s="24">
        <f t="shared" ca="1" si="41"/>
        <v>4.9495007594907285</v>
      </c>
      <c r="M371" s="24">
        <f t="shared" ca="1" si="41"/>
        <v>4.7175507224527244</v>
      </c>
      <c r="N371" s="24">
        <f t="shared" ca="1" si="41"/>
        <v>4.5146844173029823</v>
      </c>
      <c r="O371" s="24">
        <f t="shared" ca="1" si="41"/>
        <v>3.3125566911674902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4.7058823529411766</v>
      </c>
      <c r="T371" s="24">
        <f ca="1">IF(L371=0,0,Agents($N$4,$N$5,L371,$N$3)/(1-$P$1))</f>
        <v>4.7058823529411766</v>
      </c>
      <c r="U371" s="24">
        <f ca="1">IF(M371=0,0,Agents($N$4,$N$5,M371,$N$3)/(1-$P$1))</f>
        <v>3.5294117647058822</v>
      </c>
      <c r="V371" s="24">
        <f ca="1">IF(N371=0,0,Agents($N$4,$N$5,N371,$N$3)/(1-$P$1))</f>
        <v>3.5294117647058822</v>
      </c>
      <c r="W371" s="24">
        <f ca="1">IF(O371=0,0,Agents($N$4,$N$5,O371,$N$3)/(1-$P$1))</f>
        <v>3.5294117647058822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3.2692171954038591</v>
      </c>
      <c r="L372" s="30">
        <f t="shared" ca="1" si="41"/>
        <v>2.8790043598002124</v>
      </c>
      <c r="M372" s="30">
        <f t="shared" ca="1" si="41"/>
        <v>2.7327452982005602</v>
      </c>
      <c r="N372" s="30">
        <f t="shared" ca="1" si="41"/>
        <v>2.5471954883616048</v>
      </c>
      <c r="O372" s="30">
        <f t="shared" ca="1" si="41"/>
        <v>2.0083523007448001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3.5294117647058822</v>
      </c>
      <c r="T372" s="30">
        <f ca="1">IF(L372=0,0,Agents($N$4,$N$5,L372,$N$3)/(1-$P$1))</f>
        <v>3.5294117647058822</v>
      </c>
      <c r="U372" s="30">
        <f ca="1">IF(M372=0,0,Agents($N$4,$N$5,M372,$N$3)/(1-$P$1))</f>
        <v>3.5294117647058822</v>
      </c>
      <c r="V372" s="30">
        <f ca="1">IF(N372=0,0,Agents($N$4,$N$5,N372,$N$3)/(1-$P$1))</f>
        <v>3.5294117647058822</v>
      </c>
      <c r="W372" s="30">
        <f ca="1">IF(O372=0,0,Agents($N$4,$N$5,O372,$N$3)/(1-$P$1))</f>
        <v>2.3529411764705883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1.271746224004884</v>
      </c>
      <c r="L373" s="24">
        <f t="shared" ca="1" si="41"/>
        <v>1.1337011986778038</v>
      </c>
      <c r="M373" s="24">
        <f t="shared" ca="1" si="41"/>
        <v>1.0418773341382328</v>
      </c>
      <c r="N373" s="24">
        <f t="shared" ca="1" si="41"/>
        <v>0.92518824634743346</v>
      </c>
      <c r="O373" s="24">
        <f t="shared" ca="1" si="41"/>
        <v>0.81742387850436216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2.3529411764705883</v>
      </c>
      <c r="T373" s="24">
        <f ca="1">IF(L373=0,0,Agents($N$4,$N$5,L373,$N$3)/(1-$P$1))</f>
        <v>2.3529411764705883</v>
      </c>
      <c r="U373" s="24">
        <f ca="1">IF(M373=0,0,Agents($N$4,$N$5,M373,$N$3)/(1-$P$1))</f>
        <v>2.3529411764705883</v>
      </c>
      <c r="V373" s="24">
        <f ca="1">IF(N373=0,0,Agents($N$4,$N$5,N373,$N$3)/(1-$P$1))</f>
        <v>2.3529411764705883</v>
      </c>
      <c r="W373" s="24">
        <f ca="1">IF(O373=0,0,Agents($N$4,$N$5,O373,$N$3)/(1-$P$1))</f>
        <v>2.3529411764705883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0.56330063726303281</v>
      </c>
      <c r="L374" s="30">
        <f t="shared" ca="1" si="41"/>
        <v>0.50718211519796486</v>
      </c>
      <c r="M374" s="30">
        <f t="shared" ca="1" si="41"/>
        <v>0.42780996681095029</v>
      </c>
      <c r="N374" s="30">
        <f t="shared" ca="1" si="41"/>
        <v>0.48016098861069328</v>
      </c>
      <c r="O374" s="30">
        <f t="shared" ca="1" si="41"/>
        <v>0.35207395516105489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1.1764705882352942</v>
      </c>
      <c r="T374" s="30">
        <f ca="1">IF(L374=0,0,Agents($N$4,$N$5,L374,$N$3)/(1-$P$1))</f>
        <v>1.1764705882352942</v>
      </c>
      <c r="U374" s="30">
        <f ca="1">IF(M374=0,0,Agents($N$4,$N$5,M374,$N$3)/(1-$P$1))</f>
        <v>1.1764705882352942</v>
      </c>
      <c r="V374" s="30">
        <f ca="1">IF(N374=0,0,Agents($N$4,$N$5,N374,$N$3)/(1-$P$1))</f>
        <v>1.1764705882352942</v>
      </c>
      <c r="W374" s="30">
        <f ca="1">IF(O374=0,0,Agents($N$4,$N$5,O374,$N$3)/(1-$P$1))</f>
        <v>1.1764705882352942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0.26609907404450017</v>
      </c>
      <c r="L375" s="24">
        <f t="shared" ca="1" si="41"/>
        <v>0.21480654290737336</v>
      </c>
      <c r="M375" s="24">
        <f t="shared" ca="1" si="41"/>
        <v>0.14842386603645213</v>
      </c>
      <c r="N375" s="24">
        <f t="shared" ca="1" si="41"/>
        <v>0.1639574107451148</v>
      </c>
      <c r="O375" s="24">
        <f t="shared" ca="1" si="41"/>
        <v>0.18675227186803781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1.1764705882352942</v>
      </c>
      <c r="T375" s="24">
        <f ca="1">IF(L375=0,0,Agents($N$4,$N$5,L375,$N$3)/(1-$P$1))</f>
        <v>1.1764705882352942</v>
      </c>
      <c r="U375" s="24">
        <f ca="1">IF(M375=0,0,Agents($N$4,$N$5,M375,$N$3)/(1-$P$1))</f>
        <v>1.1764705882352942</v>
      </c>
      <c r="V375" s="24">
        <f ca="1">IF(N375=0,0,Agents($N$4,$N$5,N375,$N$3)/(1-$P$1))</f>
        <v>1.1764705882352942</v>
      </c>
      <c r="W375" s="24">
        <f ca="1">IF(O375=0,0,Agents($N$4,$N$5,O375,$N$3)/(1-$P$1))</f>
        <v>1.1764705882352942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0.1347774530874741</v>
      </c>
      <c r="L376" s="30">
        <f t="shared" ca="1" si="41"/>
        <v>0.11337011986778039</v>
      </c>
      <c r="M376" s="30">
        <f t="shared" ca="1" si="41"/>
        <v>8.7308156492030692E-2</v>
      </c>
      <c r="N376" s="30">
        <f t="shared" ca="1" si="41"/>
        <v>0.1141846253403478</v>
      </c>
      <c r="O376" s="30">
        <f t="shared" ca="1" si="41"/>
        <v>8.266084164650854E-2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1.1764705882352942</v>
      </c>
      <c r="T376" s="30">
        <f ca="1">IF(L376=0,0,Agents($N$4,$N$5,L376,$N$3)/(1-$P$1))</f>
        <v>1.1764705882352942</v>
      </c>
      <c r="U376" s="30">
        <f ca="1">IF(M376=0,0,Agents($N$4,$N$5,M376,$N$3)/(1-$P$1))</f>
        <v>1.1764705882352942</v>
      </c>
      <c r="V376" s="30">
        <f ca="1">IF(N376=0,0,Agents($N$4,$N$5,N376,$N$3)/(1-$P$1))</f>
        <v>1.1764705882352942</v>
      </c>
      <c r="W376" s="30">
        <f ca="1">IF(O376=0,0,Agents($N$4,$N$5,O376,$N$3)/(1-$P$1))</f>
        <v>1.1764705882352942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239.81747069244273</v>
      </c>
      <c r="L379" s="27">
        <f t="shared" ca="1" si="42"/>
        <v>233.70056841060108</v>
      </c>
      <c r="M379" s="27">
        <f t="shared" ca="1" si="42"/>
        <v>222.15560419397207</v>
      </c>
      <c r="N379" s="27">
        <f t="shared" ca="1" si="42"/>
        <v>212.45367059479483</v>
      </c>
      <c r="O379" s="27">
        <f t="shared" ca="1" si="42"/>
        <v>204.94684156823041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9.6323529411764728</v>
      </c>
      <c r="T379" s="26">
        <f t="shared" ca="1" si="43"/>
        <v>9.5588235294117663</v>
      </c>
      <c r="U379" s="26">
        <f t="shared" ca="1" si="43"/>
        <v>9.4117647058823533</v>
      </c>
      <c r="V379" s="26">
        <f t="shared" ca="1" si="43"/>
        <v>9.044117647058826</v>
      </c>
      <c r="W379" s="26">
        <f t="shared" ca="1" si="43"/>
        <v>8.529411764705884</v>
      </c>
      <c r="X379" s="26">
        <f t="shared" ca="1" si="43"/>
        <v>0</v>
      </c>
    </row>
    <row r="380" spans="1:24" x14ac:dyDescent="0.25">
      <c r="R380" s="32">
        <f ca="1">SUM(R379:X379)/5</f>
        <v>9.2352941176470615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4" tint="0.39997558519241921"/>
  </sheetPr>
  <dimension ref="A1:Z380"/>
  <sheetViews>
    <sheetView showGridLines="0" zoomScale="80" zoomScaleNormal="80" workbookViewId="0">
      <selection activeCell="P2" sqref="P2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</v>
      </c>
      <c r="Q1" s="218">
        <v>0.18</v>
      </c>
    </row>
    <row r="2" spans="1:26" x14ac:dyDescent="0.25">
      <c r="A2" s="3" t="s">
        <v>0</v>
      </c>
      <c r="B2" s="4"/>
      <c r="C2" s="35">
        <f ca="1">'IL Provider'!C4*12/52</f>
        <v>8204.538461538461</v>
      </c>
      <c r="D2" s="35">
        <f ca="1">'IL Provider'!D4*12/52</f>
        <v>5827.8461538461543</v>
      </c>
      <c r="E2" s="35">
        <f ca="1">'IL Provider'!E4*12/52</f>
        <v>6550.865669422371</v>
      </c>
      <c r="F2" s="35">
        <f ca="1">'IL Provider'!F4*12/52</f>
        <v>6874.295862445565</v>
      </c>
      <c r="G2" s="35">
        <f ca="1">'IL Provider'!G4*12/52</f>
        <v>6594.3407505587129</v>
      </c>
      <c r="H2" s="35">
        <f ca="1">'IL Provider'!H4*12/52</f>
        <v>5579.738205432679</v>
      </c>
      <c r="I2" s="35">
        <f ca="1">'IL Provider'!I4*12/52</f>
        <v>6740.6487112750974</v>
      </c>
      <c r="J2" s="35">
        <f ca="1">'IL Provider'!J4*12/52</f>
        <v>7028.4223953725223</v>
      </c>
      <c r="K2" s="35">
        <f ca="1">'IL Provider'!K4*12/52</f>
        <v>5941.9519715959132</v>
      </c>
      <c r="L2" s="35">
        <f ca="1">'IL Provider'!L4*12/52</f>
        <v>6664.5285627770791</v>
      </c>
      <c r="M2" s="35">
        <f ca="1">'IL Provider'!M4*12/52</f>
        <v>5282.4643094575549</v>
      </c>
      <c r="N2" s="35">
        <f ca="1">'IL Provider'!N4*12/52</f>
        <v>6548.743824992378</v>
      </c>
    </row>
    <row r="3" spans="1:26" x14ac:dyDescent="0.25">
      <c r="A3" s="3" t="s">
        <v>4</v>
      </c>
      <c r="B3" s="4"/>
      <c r="C3" s="35">
        <f>'IL Provider'!C5</f>
        <v>830</v>
      </c>
      <c r="D3" s="35">
        <f>'IL Provider'!D5</f>
        <v>790</v>
      </c>
      <c r="E3" s="35">
        <f>'IL Provider'!E5</f>
        <v>750</v>
      </c>
      <c r="F3" s="35">
        <f>'IL Provider'!F5</f>
        <v>770</v>
      </c>
      <c r="G3" s="35">
        <f>'IL Provider'!G5</f>
        <v>760</v>
      </c>
      <c r="H3" s="35">
        <f>'IL Provider'!H5</f>
        <v>760</v>
      </c>
      <c r="I3" s="35">
        <f>'IL Provider'!I5</f>
        <v>740</v>
      </c>
      <c r="J3" s="35">
        <f>'IL Provider'!J5</f>
        <v>740</v>
      </c>
      <c r="K3" s="35">
        <f>'IL Provider'!K5</f>
        <v>740</v>
      </c>
      <c r="L3" s="35">
        <f>'IL Provider'!L5</f>
        <v>760</v>
      </c>
      <c r="M3" s="35">
        <f>'IL Provider'!M5</f>
        <v>760</v>
      </c>
      <c r="N3" s="35">
        <f>'IL Provider'!N5</f>
        <v>760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120</v>
      </c>
      <c r="D5" s="40">
        <v>120</v>
      </c>
      <c r="E5" s="40">
        <v>120</v>
      </c>
      <c r="F5" s="40">
        <v>120</v>
      </c>
      <c r="G5" s="40">
        <v>120</v>
      </c>
      <c r="H5" s="40">
        <v>120</v>
      </c>
      <c r="I5" s="40">
        <v>120</v>
      </c>
      <c r="J5" s="40">
        <v>120</v>
      </c>
      <c r="K5" s="40">
        <v>120</v>
      </c>
      <c r="L5" s="40">
        <v>120</v>
      </c>
      <c r="M5" s="40">
        <v>120</v>
      </c>
      <c r="N5" s="40">
        <v>120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33.751926973266798</v>
      </c>
      <c r="L12" s="23">
        <f t="shared" ca="1" si="0"/>
        <v>38.682176745214413</v>
      </c>
      <c r="M12" s="23">
        <f t="shared" ca="1" si="0"/>
        <v>36.060465877875316</v>
      </c>
      <c r="N12" s="23">
        <f t="shared" ca="1" si="0"/>
        <v>35.392963527740363</v>
      </c>
      <c r="O12" s="23">
        <f t="shared" ca="1" si="0"/>
        <v>33.669365966981275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23.75</v>
      </c>
      <c r="T12" s="24">
        <f ca="1">IF(L12=0,0,Agents($C$4,$C$5,L12,$C$3)/(1-$O$1))</f>
        <v>27.5</v>
      </c>
      <c r="U12" s="24">
        <f ca="1">IF(M12=0,0,Agents($C$4,$C$5,M12,$C$3)/(1-$O$1))</f>
        <v>26.25</v>
      </c>
      <c r="V12" s="24">
        <f ca="1">IF(N12=0,0,Agents($C$4,$C$5,N12,$C$3)/(1-$O$1))</f>
        <v>25</v>
      </c>
      <c r="W12" s="24">
        <f ca="1">IF(O12=0,0,Agents($C$4,$C$5,O12,$C$3)/(1-$O$1))</f>
        <v>23.75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65.720733276247813</v>
      </c>
      <c r="L13" s="23">
        <f t="shared" ca="1" si="0"/>
        <v>72.306422477694696</v>
      </c>
      <c r="M13" s="23">
        <f t="shared" ca="1" si="0"/>
        <v>69.246391346687389</v>
      </c>
      <c r="N13" s="23">
        <f t="shared" ca="1" si="0"/>
        <v>62.951996713669899</v>
      </c>
      <c r="O13" s="23">
        <f t="shared" ca="1" si="0"/>
        <v>64.337374243876411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43.75</v>
      </c>
      <c r="T13" s="24">
        <f ca="1">IF(L13=0,0,Agents($C$4,$C$5,L13,$C$3)/(1-$O$1))</f>
        <v>47.5</v>
      </c>
      <c r="U13" s="24">
        <f ca="1">IF(M13=0,0,Agents($C$4,$C$5,M13,$C$3)/(1-$O$1))</f>
        <v>46.25</v>
      </c>
      <c r="V13" s="24">
        <f ca="1">IF(N13=0,0,Agents($C$4,$C$5,N13,$C$3)/(1-$O$1))</f>
        <v>42.5</v>
      </c>
      <c r="W13" s="24">
        <f ca="1">IF(O13=0,0,Agents($C$4,$C$5,O13,$C$3)/(1-$O$1))</f>
        <v>42.5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81.157463650436256</v>
      </c>
      <c r="L14" s="23">
        <f t="shared" ca="1" si="0"/>
        <v>89.547369929797085</v>
      </c>
      <c r="M14" s="23">
        <f t="shared" ca="1" si="0"/>
        <v>86.686699947944163</v>
      </c>
      <c r="N14" s="23">
        <f t="shared" ca="1" si="0"/>
        <v>79.159384280336369</v>
      </c>
      <c r="O14" s="23">
        <f t="shared" ca="1" si="0"/>
        <v>83.880049128196646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52.5</v>
      </c>
      <c r="T14" s="24">
        <f ca="1">IF(L14=0,0,Agents($C$4,$C$5,L14,$C$3)/(1-$O$1))</f>
        <v>57.5</v>
      </c>
      <c r="U14" s="24">
        <f ca="1">IF(M14=0,0,Agents($C$4,$C$5,M14,$C$3)/(1-$O$1))</f>
        <v>56.25</v>
      </c>
      <c r="V14" s="24">
        <f ca="1">IF(N14=0,0,Agents($C$4,$C$5,N14,$C$3)/(1-$O$1))</f>
        <v>51.25</v>
      </c>
      <c r="W14" s="24">
        <f ca="1">IF(O14=0,0,Agents($C$4,$C$5,O14,$C$3)/(1-$O$1))</f>
        <v>55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98.58109991437172</v>
      </c>
      <c r="L15" s="23">
        <f t="shared" ca="1" si="0"/>
        <v>100.49889012258662</v>
      </c>
      <c r="M15" s="23">
        <f t="shared" ca="1" si="0"/>
        <v>93.079334588995223</v>
      </c>
      <c r="N15" s="23">
        <f t="shared" ca="1" si="0"/>
        <v>91.460597213758319</v>
      </c>
      <c r="O15" s="23">
        <f t="shared" ca="1" si="0"/>
        <v>96.607611062095728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63.75</v>
      </c>
      <c r="T15" s="24">
        <f ca="1">IF(L15=0,0,Agents($C$4,$C$5,L15,$C$3)/(1-$O$1))</f>
        <v>65</v>
      </c>
      <c r="U15" s="24">
        <f ca="1">IF(M15=0,0,Agents($C$4,$C$5,M15,$C$3)/(1-$O$1))</f>
        <v>60</v>
      </c>
      <c r="V15" s="24">
        <f ca="1">IF(N15=0,0,Agents($C$4,$C$5,N15,$C$3)/(1-$O$1))</f>
        <v>58.75</v>
      </c>
      <c r="W15" s="24">
        <f ca="1">IF(O15=0,0,Agents($C$4,$C$5,O15,$C$3)/(1-$O$1))</f>
        <v>62.5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99.217928725188074</v>
      </c>
      <c r="L16" s="23">
        <f t="shared" ca="1" si="0"/>
        <v>105.33691109128881</v>
      </c>
      <c r="M16" s="23">
        <f t="shared" ca="1" si="0"/>
        <v>97.262434438005158</v>
      </c>
      <c r="N16" s="23">
        <f t="shared" ca="1" si="0"/>
        <v>93.402893992719683</v>
      </c>
      <c r="O16" s="23">
        <f t="shared" ca="1" si="0"/>
        <v>99.044803772842357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63.75</v>
      </c>
      <c r="T16" s="24">
        <f ca="1">IF(L16=0,0,Agents($C$4,$C$5,L16,$C$3)/(1-$O$1))</f>
        <v>67.5</v>
      </c>
      <c r="U16" s="24">
        <f ca="1">IF(M16=0,0,Agents($C$4,$C$5,M16,$C$3)/(1-$O$1))</f>
        <v>62.5</v>
      </c>
      <c r="V16" s="24">
        <f ca="1">IF(N16=0,0,Agents($C$4,$C$5,N16,$C$3)/(1-$O$1))</f>
        <v>60</v>
      </c>
      <c r="W16" s="24">
        <f ca="1">IF(O16=0,0,Agents($C$4,$C$5,O16,$C$3)/(1-$O$1))</f>
        <v>63.75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107.08913282687823</v>
      </c>
      <c r="L17" s="23">
        <f t="shared" ca="1" si="0"/>
        <v>106.06261423659414</v>
      </c>
      <c r="M17" s="23">
        <f t="shared" ca="1" si="0"/>
        <v>100.7590768758955</v>
      </c>
      <c r="N17" s="23">
        <f t="shared" ca="1" si="0"/>
        <v>94.611434210740086</v>
      </c>
      <c r="O17" s="23">
        <f t="shared" ca="1" si="0"/>
        <v>98.142139805899163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68.75</v>
      </c>
      <c r="T17" s="24">
        <f ca="1">IF(L17=0,0,Agents($C$4,$C$5,L17,$C$3)/(1-$O$1))</f>
        <v>67.5</v>
      </c>
      <c r="U17" s="24">
        <f ca="1">IF(M17=0,0,Agents($C$4,$C$5,M17,$C$3)/(1-$O$1))</f>
        <v>65</v>
      </c>
      <c r="V17" s="24">
        <f ca="1">IF(N17=0,0,Agents($C$4,$C$5,N17,$C$3)/(1-$O$1))</f>
        <v>61.25</v>
      </c>
      <c r="W17" s="24">
        <f ca="1">IF(O17=0,0,Agents($C$4,$C$5,O17,$C$3)/(1-$O$1))</f>
        <v>62.5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112.23470961827438</v>
      </c>
      <c r="L18" s="23">
        <f t="shared" ca="1" si="0"/>
        <v>106.76632637749628</v>
      </c>
      <c r="M18" s="23">
        <f t="shared" ca="1" si="0"/>
        <v>101.85311837486734</v>
      </c>
      <c r="N18" s="23">
        <f t="shared" ca="1" si="0"/>
        <v>96.488987763736077</v>
      </c>
      <c r="O18" s="23">
        <f t="shared" ca="1" si="0"/>
        <v>96.720444057963633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71.25</v>
      </c>
      <c r="T18" s="24">
        <f ca="1">IF(L18=0,0,Agents($C$4,$C$5,L18,$C$3)/(1-$O$1))</f>
        <v>68.75</v>
      </c>
      <c r="U18" s="24">
        <f ca="1">IF(M18=0,0,Agents($C$4,$C$5,M18,$C$3)/(1-$O$1))</f>
        <v>65</v>
      </c>
      <c r="V18" s="24">
        <f ca="1">IF(N18=0,0,Agents($C$4,$C$5,N18,$C$3)/(1-$O$1))</f>
        <v>62.5</v>
      </c>
      <c r="W18" s="24">
        <f ca="1">IF(O18=0,0,Agents($C$4,$C$5,O18,$C$3)/(1-$O$1))</f>
        <v>62.5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106.35041140633125</v>
      </c>
      <c r="L19" s="23">
        <f t="shared" ca="1" si="0"/>
        <v>101.37853029871428</v>
      </c>
      <c r="M19" s="23">
        <f t="shared" ca="1" si="0"/>
        <v>96.854850350152915</v>
      </c>
      <c r="N19" s="23">
        <f t="shared" ca="1" si="0"/>
        <v>93.316569691432505</v>
      </c>
      <c r="O19" s="23">
        <f t="shared" ca="1" si="0"/>
        <v>95.479281103416724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67.5</v>
      </c>
      <c r="T19" s="24">
        <f ca="1">IF(L19=0,0,Agents($C$4,$C$5,L19,$C$3)/(1-$O$1))</f>
        <v>65</v>
      </c>
      <c r="U19" s="24">
        <f ca="1">IF(M19=0,0,Agents($C$4,$C$5,M19,$C$3)/(1-$O$1))</f>
        <v>62.5</v>
      </c>
      <c r="V19" s="24">
        <f ca="1">IF(N19=0,0,Agents($C$4,$C$5,N19,$C$3)/(1-$O$1))</f>
        <v>60</v>
      </c>
      <c r="W19" s="24">
        <f ca="1">IF(O19=0,0,Agents($C$4,$C$5,O19,$C$3)/(1-$O$1))</f>
        <v>61.25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99.905703840869734</v>
      </c>
      <c r="L20" s="23">
        <f t="shared" ca="1" si="0"/>
        <v>95.902770202319516</v>
      </c>
      <c r="M20" s="23">
        <f t="shared" ca="1" si="0"/>
        <v>90.912703385149058</v>
      </c>
      <c r="N20" s="23">
        <f t="shared" ca="1" si="0"/>
        <v>87.554422580513801</v>
      </c>
      <c r="O20" s="23">
        <f t="shared" ca="1" si="0"/>
        <v>87.468138396795851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63.75</v>
      </c>
      <c r="T20" s="24">
        <f ca="1">IF(L20=0,0,Agents($C$4,$C$5,L20,$C$3)/(1-$O$1))</f>
        <v>61.25</v>
      </c>
      <c r="U20" s="24">
        <f ca="1">IF(M20=0,0,Agents($C$4,$C$5,M20,$C$3)/(1-$O$1))</f>
        <v>58.75</v>
      </c>
      <c r="V20" s="24">
        <f ca="1">IF(N20=0,0,Agents($C$4,$C$5,N20,$C$3)/(1-$O$1))</f>
        <v>56.25</v>
      </c>
      <c r="W20" s="24">
        <f ca="1">IF(O20=0,0,Agents($C$4,$C$5,O20,$C$3)/(1-$O$1))</f>
        <v>56.25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97.689539579228821</v>
      </c>
      <c r="L21" s="23">
        <f t="shared" ca="1" si="0"/>
        <v>92.780047577066284</v>
      </c>
      <c r="M21" s="23">
        <f t="shared" ca="1" si="0"/>
        <v>92.135455648705815</v>
      </c>
      <c r="N21" s="23">
        <f t="shared" ca="1" si="0"/>
        <v>85.137342144472996</v>
      </c>
      <c r="O21" s="23">
        <f t="shared" ca="1" si="0"/>
        <v>84.195981516626759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62.5</v>
      </c>
      <c r="T21" s="24">
        <f ca="1">IF(L21=0,0,Agents($C$4,$C$5,L21,$C$3)/(1-$O$1))</f>
        <v>60</v>
      </c>
      <c r="U21" s="24">
        <f ca="1">IF(M21=0,0,Agents($C$4,$C$5,M21,$C$3)/(1-$O$1))</f>
        <v>60</v>
      </c>
      <c r="V21" s="24">
        <f ca="1">IF(N21=0,0,Agents($C$4,$C$5,N21,$C$3)/(1-$O$1))</f>
        <v>55</v>
      </c>
      <c r="W21" s="24">
        <f ca="1">IF(O21=0,0,Agents($C$4,$C$5,O21,$C$3)/(1-$O$1))</f>
        <v>55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97.995217408420672</v>
      </c>
      <c r="L22" s="23">
        <f t="shared" ca="1" si="0"/>
        <v>92.758056572663094</v>
      </c>
      <c r="M22" s="23">
        <f t="shared" ca="1" si="0"/>
        <v>90.440763915004354</v>
      </c>
      <c r="N22" s="23">
        <f t="shared" ca="1" si="0"/>
        <v>87.403355053261265</v>
      </c>
      <c r="O22" s="23">
        <f t="shared" ca="1" si="0"/>
        <v>82.210120789351734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62.5</v>
      </c>
      <c r="T22" s="24">
        <f ca="1">IF(L22=0,0,Agents($C$4,$C$5,L22,$C$3)/(1-$O$1))</f>
        <v>60</v>
      </c>
      <c r="U22" s="24">
        <f ca="1">IF(M22=0,0,Agents($C$4,$C$5,M22,$C$3)/(1-$O$1))</f>
        <v>58.75</v>
      </c>
      <c r="V22" s="24">
        <f ca="1">IF(N22=0,0,Agents($C$4,$C$5,N22,$C$3)/(1-$O$1))</f>
        <v>56.25</v>
      </c>
      <c r="W22" s="24">
        <f ca="1">IF(O22=0,0,Agents($C$4,$C$5,O22,$C$3)/(1-$O$1))</f>
        <v>53.75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101.94355603548208</v>
      </c>
      <c r="L23" s="23">
        <f t="shared" ca="1" si="0"/>
        <v>95.858788193513135</v>
      </c>
      <c r="M23" s="23">
        <f t="shared" ca="1" si="0"/>
        <v>90.977058767441534</v>
      </c>
      <c r="N23" s="23">
        <f t="shared" ca="1" si="0"/>
        <v>88.698219572568831</v>
      </c>
      <c r="O23" s="23">
        <f t="shared" ca="1" si="0"/>
        <v>86.249542041422544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65</v>
      </c>
      <c r="T23" s="24">
        <f ca="1">IF(L23=0,0,Agents($C$4,$C$5,L23,$C$3)/(1-$O$1))</f>
        <v>61.25</v>
      </c>
      <c r="U23" s="24">
        <f ca="1">IF(M23=0,0,Agents($C$4,$C$5,M23,$C$3)/(1-$O$1))</f>
        <v>58.75</v>
      </c>
      <c r="V23" s="24">
        <f ca="1">IF(N23=0,0,Agents($C$4,$C$5,N23,$C$3)/(1-$O$1))</f>
        <v>57.5</v>
      </c>
      <c r="W23" s="24">
        <f ca="1">IF(O23=0,0,Agents($C$4,$C$5,O23,$C$3)/(1-$O$1))</f>
        <v>56.25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104.41445182144952</v>
      </c>
      <c r="L24" s="23">
        <f t="shared" ca="1" si="0"/>
        <v>100.56486313579619</v>
      </c>
      <c r="M24" s="23">
        <f t="shared" ca="1" si="0"/>
        <v>96.597428820983069</v>
      </c>
      <c r="N24" s="23">
        <f t="shared" ca="1" si="0"/>
        <v>91.935380870837761</v>
      </c>
      <c r="O24" s="23">
        <f t="shared" ca="1" si="0"/>
        <v>88.596468355474855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66.25</v>
      </c>
      <c r="T24" s="24">
        <f ca="1">IF(L24=0,0,Agents($C$4,$C$5,L24,$C$3)/(1-$O$1))</f>
        <v>65</v>
      </c>
      <c r="U24" s="24">
        <f ca="1">IF(M24=0,0,Agents($C$4,$C$5,M24,$C$3)/(1-$O$1))</f>
        <v>62.5</v>
      </c>
      <c r="V24" s="24">
        <f ca="1">IF(N24=0,0,Agents($C$4,$C$5,N24,$C$3)/(1-$O$1))</f>
        <v>58.75</v>
      </c>
      <c r="W24" s="24">
        <f ca="1">IF(O24=0,0,Agents($C$4,$C$5,O24,$C$3)/(1-$O$1))</f>
        <v>57.5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106.12115303443736</v>
      </c>
      <c r="L25" s="23">
        <f t="shared" ca="1" si="0"/>
        <v>100.69680916221535</v>
      </c>
      <c r="M25" s="23">
        <f t="shared" ca="1" si="0"/>
        <v>97.047916497030286</v>
      </c>
      <c r="N25" s="23">
        <f t="shared" ca="1" si="0"/>
        <v>94.438785608165745</v>
      </c>
      <c r="O25" s="23">
        <f t="shared" ca="1" si="0"/>
        <v>88.777001148863491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67.5</v>
      </c>
      <c r="T25" s="24">
        <f ca="1">IF(L25=0,0,Agents($C$4,$C$5,L25,$C$3)/(1-$O$1))</f>
        <v>65</v>
      </c>
      <c r="U25" s="24">
        <f ca="1">IF(M25=0,0,Agents($C$4,$C$5,M25,$C$3)/(1-$O$1))</f>
        <v>62.5</v>
      </c>
      <c r="V25" s="24">
        <f ca="1">IF(N25=0,0,Agents($C$4,$C$5,N25,$C$3)/(1-$O$1))</f>
        <v>61.25</v>
      </c>
      <c r="W25" s="24">
        <f ca="1">IF(O25=0,0,Agents($C$4,$C$5,O25,$C$3)/(1-$O$1))</f>
        <v>57.5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105.02580747983322</v>
      </c>
      <c r="L26" s="23">
        <f t="shared" ca="1" si="0"/>
        <v>102.50007152327707</v>
      </c>
      <c r="M26" s="23">
        <f t="shared" ca="1" si="0"/>
        <v>94.902737087281622</v>
      </c>
      <c r="N26" s="23">
        <f t="shared" ca="1" si="0"/>
        <v>95.237285395072078</v>
      </c>
      <c r="O26" s="23">
        <f t="shared" ca="1" si="0"/>
        <v>85.956176252166003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67.5</v>
      </c>
      <c r="T26" s="24">
        <f ca="1">IF(L26=0,0,Agents($C$4,$C$5,L26,$C$3)/(1-$O$1))</f>
        <v>65</v>
      </c>
      <c r="U26" s="24">
        <f ca="1">IF(M26=0,0,Agents($C$4,$C$5,M26,$C$3)/(1-$O$1))</f>
        <v>61.25</v>
      </c>
      <c r="V26" s="24">
        <f ca="1">IF(N26=0,0,Agents($C$4,$C$5,N26,$C$3)/(1-$O$1))</f>
        <v>61.25</v>
      </c>
      <c r="W26" s="24">
        <f ca="1">IF(O26=0,0,Agents($C$4,$C$5,O26,$C$3)/(1-$O$1))</f>
        <v>56.25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103.01342843765354</v>
      </c>
      <c r="L27" s="23">
        <f t="shared" ca="1" si="0"/>
        <v>97.222230466511036</v>
      </c>
      <c r="M27" s="23">
        <f t="shared" ca="1" si="0"/>
        <v>92.006744884120891</v>
      </c>
      <c r="N27" s="23">
        <f t="shared" ca="1" si="0"/>
        <v>87.058057848112568</v>
      </c>
      <c r="O27" s="23">
        <f t="shared" ca="1" si="0"/>
        <v>77.629101157115002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66.25</v>
      </c>
      <c r="T27" s="24">
        <f ca="1">IF(L27=0,0,Agents($C$4,$C$5,L27,$C$3)/(1-$O$1))</f>
        <v>62.5</v>
      </c>
      <c r="U27" s="24">
        <f ca="1">IF(M27=0,0,Agents($C$4,$C$5,M27,$C$3)/(1-$O$1))</f>
        <v>60</v>
      </c>
      <c r="V27" s="24">
        <f ca="1">IF(N27=0,0,Agents($C$4,$C$5,N27,$C$3)/(1-$O$1))</f>
        <v>56.25</v>
      </c>
      <c r="W27" s="24">
        <f ca="1">IF(O27=0,0,Agents($C$4,$C$5,O27,$C$3)/(1-$O$1))</f>
        <v>51.25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91.499563538093852</v>
      </c>
      <c r="L28" s="23">
        <f t="shared" ca="1" si="0"/>
        <v>84.027627824595939</v>
      </c>
      <c r="M28" s="23">
        <f t="shared" ca="1" si="0"/>
        <v>79.478897131188603</v>
      </c>
      <c r="N28" s="23">
        <f t="shared" ca="1" si="0"/>
        <v>77.907681911672384</v>
      </c>
      <c r="O28" s="23">
        <f t="shared" ca="1" si="0"/>
        <v>64.382507442223584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58.75</v>
      </c>
      <c r="T28" s="24">
        <f ca="1">IF(L28=0,0,Agents($C$4,$C$5,L28,$C$3)/(1-$O$1))</f>
        <v>55</v>
      </c>
      <c r="U28" s="24">
        <f ca="1">IF(M28=0,0,Agents($C$4,$C$5,M28,$C$3)/(1-$O$1))</f>
        <v>52.5</v>
      </c>
      <c r="V28" s="24">
        <f ca="1">IF(N28=0,0,Agents($C$4,$C$5,N28,$C$3)/(1-$O$1))</f>
        <v>51.25</v>
      </c>
      <c r="W28" s="24">
        <f ca="1">IF(O28=0,0,Agents($C$4,$C$5,O28,$C$3)/(1-$O$1))</f>
        <v>42.5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74.738229237407396</v>
      </c>
      <c r="L29" s="23">
        <f t="shared" ca="1" si="0"/>
        <v>67.292473473766961</v>
      </c>
      <c r="M29" s="23">
        <f t="shared" ca="1" si="0"/>
        <v>63.518762322658425</v>
      </c>
      <c r="N29" s="23">
        <f t="shared" ca="1" si="0"/>
        <v>59.024241005103583</v>
      </c>
      <c r="O29" s="23">
        <f t="shared" ca="1" si="0"/>
        <v>47.322158466997138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48.75</v>
      </c>
      <c r="T29" s="24">
        <f ca="1">IF(L29=0,0,Agents($C$4,$C$5,L29,$C$3)/(1-$O$1))</f>
        <v>45</v>
      </c>
      <c r="U29" s="24">
        <f ca="1">IF(M29=0,0,Agents($C$4,$C$5,M29,$C$3)/(1-$O$1))</f>
        <v>42.5</v>
      </c>
      <c r="V29" s="24">
        <f ca="1">IF(N29=0,0,Agents($C$4,$C$5,N29,$C$3)/(1-$O$1))</f>
        <v>40</v>
      </c>
      <c r="W29" s="24">
        <f ca="1">IF(O29=0,0,Agents($C$4,$C$5,O29,$C$3)/(1-$O$1))</f>
        <v>32.5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40.29852714845893</v>
      </c>
      <c r="L30" s="23">
        <f t="shared" ca="1" si="0"/>
        <v>36.483076304895228</v>
      </c>
      <c r="M30" s="23">
        <f t="shared" ca="1" si="0"/>
        <v>34.773358232026105</v>
      </c>
      <c r="N30" s="23">
        <f t="shared" ca="1" si="0"/>
        <v>33.278018146204651</v>
      </c>
      <c r="O30" s="23">
        <f t="shared" ca="1" si="0"/>
        <v>24.417060305813497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28.75</v>
      </c>
      <c r="T30" s="24">
        <f ca="1">IF(L30=0,0,Agents($C$4,$C$5,L30,$C$3)/(1-$O$1))</f>
        <v>26.25</v>
      </c>
      <c r="U30" s="24">
        <f ca="1">IF(M30=0,0,Agents($C$4,$C$5,M30,$C$3)/(1-$O$1))</f>
        <v>25</v>
      </c>
      <c r="V30" s="24">
        <f ca="1">IF(N30=0,0,Agents($C$4,$C$5,N30,$C$3)/(1-$O$1))</f>
        <v>23.75</v>
      </c>
      <c r="W30" s="24">
        <f ca="1">IF(O30=0,0,Agents($C$4,$C$5,O30,$C$3)/(1-$O$1))</f>
        <v>18.75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24.097602201290865</v>
      </c>
      <c r="L31" s="23">
        <f t="shared" ca="1" si="0"/>
        <v>21.221319249080107</v>
      </c>
      <c r="M31" s="23">
        <f t="shared" ca="1" si="0"/>
        <v>20.143234657540109</v>
      </c>
      <c r="N31" s="23">
        <f t="shared" ca="1" si="0"/>
        <v>18.775535529959825</v>
      </c>
      <c r="O31" s="23">
        <f t="shared" ca="1" si="0"/>
        <v>14.803689057868443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18.75</v>
      </c>
      <c r="T31" s="24">
        <f ca="1">IF(L31=0,0,Agents($C$4,$C$5,L31,$C$3)/(1-$O$1))</f>
        <v>16.25</v>
      </c>
      <c r="U31" s="24">
        <f ca="1">IF(M31=0,0,Agents($C$4,$C$5,M31,$C$3)/(1-$O$1))</f>
        <v>16.25</v>
      </c>
      <c r="V31" s="24">
        <f ca="1">IF(N31=0,0,Agents($C$4,$C$5,N31,$C$3)/(1-$O$1))</f>
        <v>15</v>
      </c>
      <c r="W31" s="24">
        <f ca="1">IF(O31=0,0,Agents($C$4,$C$5,O31,$C$3)/(1-$O$1))</f>
        <v>12.5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9.3741200952167425</v>
      </c>
      <c r="L32" s="23">
        <f t="shared" ca="1" si="0"/>
        <v>8.3565816732128919</v>
      </c>
      <c r="M32" s="23">
        <f t="shared" ca="1" si="0"/>
        <v>7.679742286900276</v>
      </c>
      <c r="N32" s="23">
        <f t="shared" ca="1" si="0"/>
        <v>6.8196198016865566</v>
      </c>
      <c r="O32" s="23">
        <f t="shared" ca="1" si="0"/>
        <v>6.0252819793458441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8.75</v>
      </c>
      <c r="T32" s="24">
        <f ca="1">IF(L32=0,0,Agents($C$4,$C$5,L32,$C$3)/(1-$O$1))</f>
        <v>7.5</v>
      </c>
      <c r="U32" s="24">
        <f ca="1">IF(M32=0,0,Agents($C$4,$C$5,M32,$C$3)/(1-$O$1))</f>
        <v>7.5</v>
      </c>
      <c r="V32" s="24">
        <f ca="1">IF(N32=0,0,Agents($C$4,$C$5,N32,$C$3)/(1-$O$1))</f>
        <v>7.5</v>
      </c>
      <c r="W32" s="24">
        <f ca="1">IF(O32=0,0,Agents($C$4,$C$5,O32,$C$3)/(1-$O$1))</f>
        <v>6.25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4.1521238465226329</v>
      </c>
      <c r="L33" s="23">
        <f t="shared" ca="1" si="0"/>
        <v>3.7384707485426092</v>
      </c>
      <c r="M33" s="23">
        <f t="shared" ca="1" si="0"/>
        <v>3.1534137323305598</v>
      </c>
      <c r="N33" s="23">
        <f t="shared" ca="1" si="0"/>
        <v>3.5392963527740355</v>
      </c>
      <c r="O33" s="23">
        <f t="shared" ca="1" si="0"/>
        <v>2.5951589049616932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5</v>
      </c>
      <c r="T33" s="24">
        <f ca="1">IF(L33=0,0,Agents($C$4,$C$5,L33,$C$3)/(1-$O$1))</f>
        <v>5</v>
      </c>
      <c r="U33" s="24">
        <f ca="1">IF(M33=0,0,Agents($C$4,$C$5,M33,$C$3)/(1-$O$1))</f>
        <v>3.75</v>
      </c>
      <c r="V33" s="24">
        <f ca="1">IF(N33=0,0,Agents($C$4,$C$5,N33,$C$3)/(1-$O$1))</f>
        <v>5</v>
      </c>
      <c r="W33" s="24">
        <f ca="1">IF(O33=0,0,Agents($C$4,$C$5,O33,$C$3)/(1-$O$1))</f>
        <v>3.75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1.9614327373143727</v>
      </c>
      <c r="L34" s="23">
        <f t="shared" ca="1" si="0"/>
        <v>1.5833523170298109</v>
      </c>
      <c r="M34" s="23">
        <f t="shared" ca="1" si="0"/>
        <v>1.0940414989718268</v>
      </c>
      <c r="N34" s="23">
        <f t="shared" ca="1" si="0"/>
        <v>1.2085402180204026</v>
      </c>
      <c r="O34" s="23">
        <f t="shared" ca="1" si="0"/>
        <v>1.3765625495883764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3.75</v>
      </c>
      <c r="T34" s="24">
        <f ca="1">IF(L34=0,0,Agents($C$4,$C$5,L34,$C$3)/(1-$O$1))</f>
        <v>2.5</v>
      </c>
      <c r="U34" s="24">
        <f ca="1">IF(M34=0,0,Agents($C$4,$C$5,M34,$C$3)/(1-$O$1))</f>
        <v>2.5</v>
      </c>
      <c r="V34" s="24">
        <f ca="1">IF(N34=0,0,Agents($C$4,$C$5,N34,$C$3)/(1-$O$1))</f>
        <v>2.5</v>
      </c>
      <c r="W34" s="24">
        <f ca="1">IF(O34=0,0,Agents($C$4,$C$5,O34,$C$3)/(1-$O$1))</f>
        <v>2.5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0.99345294487351343</v>
      </c>
      <c r="L35" s="23">
        <f t="shared" ca="1" si="0"/>
        <v>0.83565816732128917</v>
      </c>
      <c r="M35" s="23">
        <f t="shared" ca="1" si="0"/>
        <v>0.64355382292460406</v>
      </c>
      <c r="N35" s="23">
        <f t="shared" ca="1" si="0"/>
        <v>0.84166193754992324</v>
      </c>
      <c r="O35" s="23">
        <f t="shared" ca="1" si="0"/>
        <v>0.60929817768665839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2.5</v>
      </c>
      <c r="T35" s="24">
        <f ca="1">IF(L35=0,0,Agents($C$4,$C$5,L35,$C$3)/(1-$O$1))</f>
        <v>2.5</v>
      </c>
      <c r="U35" s="24">
        <f ca="1">IF(M35=0,0,Agents($C$4,$C$5,M35,$C$3)/(1-$O$1))</f>
        <v>2.5</v>
      </c>
      <c r="V35" s="24">
        <f ca="1">IF(N35=0,0,Agents($C$4,$C$5,N35,$C$3)/(1-$O$1))</f>
        <v>2.5</v>
      </c>
      <c r="W35" s="24">
        <f ca="1">IF(O35=0,0,Agents($C$4,$C$5,O35,$C$3)/(1-$O$1))</f>
        <v>2.5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1767.7094130640376</v>
      </c>
      <c r="L38" s="26">
        <f t="shared" ca="1" si="1"/>
        <v>1722.6213479152248</v>
      </c>
      <c r="M38" s="26">
        <f t="shared" ca="1" si="1"/>
        <v>1637.522702431655</v>
      </c>
      <c r="N38" s="26">
        <f t="shared" ca="1" si="1"/>
        <v>1566.0091496505802</v>
      </c>
      <c r="O38" s="26">
        <f t="shared" ca="1" si="1"/>
        <v>1510.6758484769621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71.953125</v>
      </c>
      <c r="T38" s="26">
        <f t="shared" ca="1" si="2"/>
        <v>70.390625</v>
      </c>
      <c r="U38" s="26">
        <f t="shared" ca="1" si="2"/>
        <v>67.421875</v>
      </c>
      <c r="V38" s="26">
        <f t="shared" ca="1" si="2"/>
        <v>64.453125</v>
      </c>
      <c r="W38" s="26">
        <f t="shared" ca="1" si="2"/>
        <v>62.421875</v>
      </c>
      <c r="X38" s="26">
        <f t="shared" ca="1" si="2"/>
        <v>0</v>
      </c>
    </row>
    <row r="39" spans="1:26" x14ac:dyDescent="0.25">
      <c r="R39" s="32">
        <f ca="1">SUM(R38:X38)/5</f>
        <v>67.328125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23.974662160236267</v>
      </c>
      <c r="L43" s="24">
        <f t="shared" ca="1" si="3"/>
        <v>27.476716213080326</v>
      </c>
      <c r="M43" s="24">
        <f t="shared" ca="1" si="3"/>
        <v>25.614463063028815</v>
      </c>
      <c r="N43" s="24">
        <f t="shared" ca="1" si="3"/>
        <v>25.140322924353924</v>
      </c>
      <c r="O43" s="24">
        <f t="shared" ca="1" si="3"/>
        <v>23.916017442414006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17.5</v>
      </c>
      <c r="T43" s="24">
        <f ca="1">IF(L43=0,0,Agents($D$4,$D$5,L43,$D$3)/(1-$O$1))</f>
        <v>20</v>
      </c>
      <c r="U43" s="24">
        <f ca="1">IF(M43=0,0,Agents($D$4,$D$5,M43,$D$3)/(1-$O$1))</f>
        <v>18.75</v>
      </c>
      <c r="V43" s="24">
        <f ca="1">IF(N43=0,0,Agents($D$4,$D$5,N43,$D$3)/(1-$O$1))</f>
        <v>17.5</v>
      </c>
      <c r="W43" s="24">
        <f ca="1">IF(O43=0,0,Agents($D$4,$D$5,O43,$D$3)/(1-$O$1))</f>
        <v>17.5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46.682738395026092</v>
      </c>
      <c r="L44" s="24">
        <f t="shared" ca="1" si="3"/>
        <v>51.360683859356513</v>
      </c>
      <c r="M44" s="24">
        <f t="shared" ca="1" si="3"/>
        <v>49.187083145423564</v>
      </c>
      <c r="N44" s="24">
        <f t="shared" ca="1" si="3"/>
        <v>44.716049981914878</v>
      </c>
      <c r="O44" s="24">
        <f t="shared" ca="1" si="3"/>
        <v>45.700111077964024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31.25</v>
      </c>
      <c r="T44" s="24">
        <f ca="1">IF(L44=0,0,Agents($D$4,$D$5,L44,$D$3)/(1-$O$1))</f>
        <v>33.75</v>
      </c>
      <c r="U44" s="24">
        <f ca="1">IF(M44=0,0,Agents($D$4,$D$5,M44,$D$3)/(1-$O$1))</f>
        <v>32.5</v>
      </c>
      <c r="V44" s="24">
        <f ca="1">IF(N44=0,0,Agents($D$4,$D$5,N44,$D$3)/(1-$O$1))</f>
        <v>30</v>
      </c>
      <c r="W44" s="24">
        <f ca="1">IF(O44=0,0,Agents($D$4,$D$5,O44,$D$3)/(1-$O$1))</f>
        <v>30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57.647753692462452</v>
      </c>
      <c r="L45" s="24">
        <f t="shared" ca="1" si="3"/>
        <v>63.607270278375829</v>
      </c>
      <c r="M45" s="24">
        <f t="shared" ca="1" si="3"/>
        <v>61.575279736882472</v>
      </c>
      <c r="N45" s="24">
        <f t="shared" ca="1" si="3"/>
        <v>56.228478345445247</v>
      </c>
      <c r="O45" s="24">
        <f t="shared" ca="1" si="3"/>
        <v>59.581660076040791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37.5</v>
      </c>
      <c r="T45" s="24">
        <f ca="1">IF(L45=0,0,Agents($D$4,$D$5,L45,$D$3)/(1-$O$1))</f>
        <v>40</v>
      </c>
      <c r="U45" s="24">
        <f ca="1">IF(M45=0,0,Agents($D$4,$D$5,M45,$D$3)/(1-$O$1))</f>
        <v>38.75</v>
      </c>
      <c r="V45" s="24">
        <f ca="1">IF(N45=0,0,Agents($D$4,$D$5,N45,$D$3)/(1-$O$1))</f>
        <v>36.25</v>
      </c>
      <c r="W45" s="24">
        <f ca="1">IF(O45=0,0,Agents($D$4,$D$5,O45,$D$3)/(1-$O$1))</f>
        <v>38.75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70.024107592539139</v>
      </c>
      <c r="L46" s="24">
        <f t="shared" ca="1" si="3"/>
        <v>71.386351957803925</v>
      </c>
      <c r="M46" s="24">
        <f t="shared" ca="1" si="3"/>
        <v>66.116094723665682</v>
      </c>
      <c r="N46" s="24">
        <f t="shared" ca="1" si="3"/>
        <v>64.966273508178006</v>
      </c>
      <c r="O46" s="24">
        <f t="shared" ca="1" si="3"/>
        <v>68.622299377328659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43.75</v>
      </c>
      <c r="T46" s="24">
        <f ca="1">IF(L46=0,0,Agents($D$4,$D$5,L46,$D$3)/(1-$O$1))</f>
        <v>45</v>
      </c>
      <c r="U46" s="24">
        <f ca="1">IF(M46=0,0,Agents($D$4,$D$5,M46,$D$3)/(1-$O$1))</f>
        <v>42.5</v>
      </c>
      <c r="V46" s="24">
        <f ca="1">IF(N46=0,0,Agents($D$4,$D$5,N46,$D$3)/(1-$O$1))</f>
        <v>41.25</v>
      </c>
      <c r="W46" s="24">
        <f ca="1">IF(O46=0,0,Agents($D$4,$D$5,O46,$D$3)/(1-$O$1))</f>
        <v>43.75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70.476459708770008</v>
      </c>
      <c r="L47" s="24">
        <f t="shared" ca="1" si="3"/>
        <v>74.822894065181785</v>
      </c>
      <c r="M47" s="24">
        <f t="shared" ca="1" si="3"/>
        <v>69.087433389513762</v>
      </c>
      <c r="N47" s="24">
        <f t="shared" ca="1" si="3"/>
        <v>66.345925375977913</v>
      </c>
      <c r="O47" s="24">
        <f t="shared" ca="1" si="3"/>
        <v>70.353485626511443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45</v>
      </c>
      <c r="T47" s="24">
        <f ca="1">IF(L47=0,0,Agents($D$4,$D$5,L47,$D$3)/(1-$O$1))</f>
        <v>47.5</v>
      </c>
      <c r="U47" s="24">
        <f ca="1">IF(M47=0,0,Agents($D$4,$D$5,M47,$D$3)/(1-$O$1))</f>
        <v>43.75</v>
      </c>
      <c r="V47" s="24">
        <f ca="1">IF(N47=0,0,Agents($D$4,$D$5,N47,$D$3)/(1-$O$1))</f>
        <v>42.5</v>
      </c>
      <c r="W47" s="24">
        <f ca="1">IF(O47=0,0,Agents($D$4,$D$5,O47,$D$3)/(1-$O$1))</f>
        <v>43.75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76.0675318653836</v>
      </c>
      <c r="L48" s="24">
        <f t="shared" ca="1" si="3"/>
        <v>75.338375381288472</v>
      </c>
      <c r="M48" s="24">
        <f t="shared" ca="1" si="3"/>
        <v>71.571167761479074</v>
      </c>
      <c r="N48" s="24">
        <f t="shared" ca="1" si="3"/>
        <v>67.204375427053421</v>
      </c>
      <c r="O48" s="24">
        <f t="shared" ca="1" si="3"/>
        <v>69.712305534221514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47.5</v>
      </c>
      <c r="T48" s="24">
        <f ca="1">IF(L48=0,0,Agents($D$4,$D$5,L48,$D$3)/(1-$O$1))</f>
        <v>47.5</v>
      </c>
      <c r="U48" s="24">
        <f ca="1">IF(M48=0,0,Agents($D$4,$D$5,M48,$D$3)/(1-$O$1))</f>
        <v>45</v>
      </c>
      <c r="V48" s="24">
        <f ca="1">IF(N48=0,0,Agents($D$4,$D$5,N48,$D$3)/(1-$O$1))</f>
        <v>42.5</v>
      </c>
      <c r="W48" s="24">
        <f ca="1">IF(O48=0,0,Agents($D$4,$D$5,O48,$D$3)/(1-$O$1))</f>
        <v>43.75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79.72253696452907</v>
      </c>
      <c r="L49" s="24">
        <f t="shared" ca="1" si="3"/>
        <v>75.838236051452526</v>
      </c>
      <c r="M49" s="24">
        <f t="shared" ca="1" si="3"/>
        <v>72.348287104854734</v>
      </c>
      <c r="N49" s="24">
        <f t="shared" ca="1" si="3"/>
        <v>68.538038899260002</v>
      </c>
      <c r="O49" s="24">
        <f t="shared" ca="1" si="3"/>
        <v>68.702446888864898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50</v>
      </c>
      <c r="T49" s="24">
        <f ca="1">IF(L49=0,0,Agents($D$4,$D$5,L49,$D$3)/(1-$O$1))</f>
        <v>47.5</v>
      </c>
      <c r="U49" s="24">
        <f ca="1">IF(M49=0,0,Agents($D$4,$D$5,M49,$D$3)/(1-$O$1))</f>
        <v>45</v>
      </c>
      <c r="V49" s="24">
        <f ca="1">IF(N49=0,0,Agents($D$4,$D$5,N49,$D$3)/(1-$O$1))</f>
        <v>43.75</v>
      </c>
      <c r="W49" s="24">
        <f ca="1">IF(O49=0,0,Agents($D$4,$D$5,O49,$D$3)/(1-$O$1))</f>
        <v>43.75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75.542803410555791</v>
      </c>
      <c r="L50" s="24">
        <f t="shared" ca="1" si="3"/>
        <v>72.011177795508985</v>
      </c>
      <c r="M50" s="24">
        <f t="shared" ca="1" si="3"/>
        <v>68.797918340020871</v>
      </c>
      <c r="N50" s="24">
        <f t="shared" ca="1" si="3"/>
        <v>66.284607515186806</v>
      </c>
      <c r="O50" s="24">
        <f t="shared" ca="1" si="3"/>
        <v>67.820824261966251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47.5</v>
      </c>
      <c r="T50" s="24">
        <f ca="1">IF(L50=0,0,Agents($D$4,$D$5,L50,$D$3)/(1-$O$1))</f>
        <v>45</v>
      </c>
      <c r="U50" s="24">
        <f ca="1">IF(M50=0,0,Agents($D$4,$D$5,M50,$D$3)/(1-$O$1))</f>
        <v>43.75</v>
      </c>
      <c r="V50" s="24">
        <f ca="1">IF(N50=0,0,Agents($D$4,$D$5,N50,$D$3)/(1-$O$1))</f>
        <v>42.5</v>
      </c>
      <c r="W50" s="24">
        <f ca="1">IF(O50=0,0,Agents($D$4,$D$5,O50,$D$3)/(1-$O$1))</f>
        <v>42.5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70.964999994299362</v>
      </c>
      <c r="L51" s="24">
        <f t="shared" ca="1" si="3"/>
        <v>68.121636955794941</v>
      </c>
      <c r="M51" s="24">
        <f t="shared" ca="1" si="3"/>
        <v>64.577093671098226</v>
      </c>
      <c r="N51" s="24">
        <f t="shared" ca="1" si="3"/>
        <v>62.19164030738041</v>
      </c>
      <c r="O51" s="24">
        <f t="shared" ca="1" si="3"/>
        <v>62.130350942893223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45</v>
      </c>
      <c r="T51" s="24">
        <f ca="1">IF(L51=0,0,Agents($D$4,$D$5,L51,$D$3)/(1-$O$1))</f>
        <v>42.5</v>
      </c>
      <c r="U51" s="24">
        <f ca="1">IF(M51=0,0,Agents($D$4,$D$5,M51,$D$3)/(1-$O$1))</f>
        <v>41.25</v>
      </c>
      <c r="V51" s="24">
        <f ca="1">IF(N51=0,0,Agents($D$4,$D$5,N51,$D$3)/(1-$O$1))</f>
        <v>40</v>
      </c>
      <c r="W51" s="24">
        <f ca="1">IF(O51=0,0,Agents($D$4,$D$5,O51,$D$3)/(1-$O$1))</f>
        <v>40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69.390814629815921</v>
      </c>
      <c r="L52" s="24">
        <f t="shared" ca="1" si="3"/>
        <v>65.903505231941949</v>
      </c>
      <c r="M52" s="24">
        <f t="shared" ca="1" si="3"/>
        <v>65.445638819576885</v>
      </c>
      <c r="N52" s="24">
        <f t="shared" ca="1" si="3"/>
        <v>60.474740205229409</v>
      </c>
      <c r="O52" s="24">
        <f t="shared" ca="1" si="3"/>
        <v>59.806073108342261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43.75</v>
      </c>
      <c r="T52" s="24">
        <f ca="1">IF(L52=0,0,Agents($D$4,$D$5,L52,$D$3)/(1-$O$1))</f>
        <v>41.25</v>
      </c>
      <c r="U52" s="24">
        <f ca="1">IF(M52=0,0,Agents($D$4,$D$5,M52,$D$3)/(1-$O$1))</f>
        <v>41.25</v>
      </c>
      <c r="V52" s="24">
        <f ca="1">IF(N52=0,0,Agents($D$4,$D$5,N52,$D$3)/(1-$O$1))</f>
        <v>38.75</v>
      </c>
      <c r="W52" s="24">
        <f ca="1">IF(O52=0,0,Agents($D$4,$D$5,O52,$D$3)/(1-$O$1))</f>
        <v>38.75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69.607943645606738</v>
      </c>
      <c r="L53" s="24">
        <f t="shared" ca="1" si="3"/>
        <v>65.887884585999316</v>
      </c>
      <c r="M53" s="24">
        <f t="shared" ca="1" si="3"/>
        <v>64.24186571905382</v>
      </c>
      <c r="N53" s="24">
        <f t="shared" ca="1" si="3"/>
        <v>62.084334050995977</v>
      </c>
      <c r="O53" s="24">
        <f t="shared" ca="1" si="3"/>
        <v>58.395476905304442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43.75</v>
      </c>
      <c r="T53" s="24">
        <f ca="1">IF(L53=0,0,Agents($D$4,$D$5,L53,$D$3)/(1-$O$1))</f>
        <v>41.25</v>
      </c>
      <c r="U53" s="24">
        <f ca="1">IF(M53=0,0,Agents($D$4,$D$5,M53,$D$3)/(1-$O$1))</f>
        <v>41.25</v>
      </c>
      <c r="V53" s="24">
        <f ca="1">IF(N53=0,0,Agents($D$4,$D$5,N53,$D$3)/(1-$O$1))</f>
        <v>40</v>
      </c>
      <c r="W53" s="24">
        <f ca="1">IF(O53=0,0,Agents($D$4,$D$5,O53,$D$3)/(1-$O$1))</f>
        <v>37.5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72.412526766238145</v>
      </c>
      <c r="L54" s="24">
        <f t="shared" ca="1" si="3"/>
        <v>68.090395663909689</v>
      </c>
      <c r="M54" s="24">
        <f t="shared" ca="1" si="3"/>
        <v>64.62280657364974</v>
      </c>
      <c r="N54" s="24">
        <f t="shared" ca="1" si="3"/>
        <v>63.004101962862578</v>
      </c>
      <c r="O54" s="24">
        <f t="shared" ca="1" si="3"/>
        <v>61.264757818301831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45</v>
      </c>
      <c r="T54" s="24">
        <f ca="1">IF(L54=0,0,Agents($D$4,$D$5,L54,$D$3)/(1-$O$1))</f>
        <v>42.5</v>
      </c>
      <c r="U54" s="24">
        <f ca="1">IF(M54=0,0,Agents($D$4,$D$5,M54,$D$3)/(1-$O$1))</f>
        <v>41.25</v>
      </c>
      <c r="V54" s="24">
        <f ca="1">IF(N54=0,0,Agents($D$4,$D$5,N54,$D$3)/(1-$O$1))</f>
        <v>40</v>
      </c>
      <c r="W54" s="24">
        <f ca="1">IF(O54=0,0,Agents($D$4,$D$5,O54,$D$3)/(1-$O$1))</f>
        <v>38.75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74.167652977213933</v>
      </c>
      <c r="L55" s="24">
        <f t="shared" ca="1" si="3"/>
        <v>71.433213895631795</v>
      </c>
      <c r="M55" s="24">
        <f t="shared" ca="1" si="3"/>
        <v>68.615066729814842</v>
      </c>
      <c r="N55" s="24">
        <f t="shared" ca="1" si="3"/>
        <v>65.303521742529099</v>
      </c>
      <c r="O55" s="24">
        <f t="shared" ca="1" si="3"/>
        <v>62.931826058255623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46.25</v>
      </c>
      <c r="T55" s="24">
        <f ca="1">IF(L55=0,0,Agents($D$4,$D$5,L55,$D$3)/(1-$O$1))</f>
        <v>45</v>
      </c>
      <c r="U55" s="24">
        <f ca="1">IF(M55=0,0,Agents($D$4,$D$5,M55,$D$3)/(1-$O$1))</f>
        <v>43.75</v>
      </c>
      <c r="V55" s="24">
        <f ca="1">IF(N55=0,0,Agents($D$4,$D$5,N55,$D$3)/(1-$O$1))</f>
        <v>41.25</v>
      </c>
      <c r="W55" s="24">
        <f ca="1">IF(O55=0,0,Agents($D$4,$D$5,O55,$D$3)/(1-$O$1))</f>
        <v>40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75.379956648712678</v>
      </c>
      <c r="L56" s="24">
        <f t="shared" ca="1" si="3"/>
        <v>71.526937771287564</v>
      </c>
      <c r="M56" s="24">
        <f t="shared" ca="1" si="3"/>
        <v>68.9350570476754</v>
      </c>
      <c r="N56" s="24">
        <f t="shared" ca="1" si="3"/>
        <v>67.081739705471207</v>
      </c>
      <c r="O56" s="24">
        <f t="shared" ca="1" si="3"/>
        <v>63.060062076713606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47.5</v>
      </c>
      <c r="T56" s="24">
        <f ca="1">IF(L56=0,0,Agents($D$4,$D$5,L56,$D$3)/(1-$O$1))</f>
        <v>45</v>
      </c>
      <c r="U56" s="24">
        <f ca="1">IF(M56=0,0,Agents($D$4,$D$5,M56,$D$3)/(1-$O$1))</f>
        <v>43.75</v>
      </c>
      <c r="V56" s="24">
        <f ca="1">IF(N56=0,0,Agents($D$4,$D$5,N56,$D$3)/(1-$O$1))</f>
        <v>42.5</v>
      </c>
      <c r="W56" s="24">
        <f ca="1">IF(O56=0,0,Agents($D$4,$D$5,O56,$D$3)/(1-$O$1))</f>
        <v>40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74.601911008795568</v>
      </c>
      <c r="L57" s="24">
        <f t="shared" ca="1" si="3"/>
        <v>72.80783073858295</v>
      </c>
      <c r="M57" s="24">
        <f t="shared" ca="1" si="3"/>
        <v>67.411293629291777</v>
      </c>
      <c r="N57" s="24">
        <f t="shared" ca="1" si="3"/>
        <v>67.648929917788948</v>
      </c>
      <c r="O57" s="24">
        <f t="shared" ca="1" si="3"/>
        <v>61.056374288307609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46.25</v>
      </c>
      <c r="T57" s="24">
        <f ca="1">IF(L57=0,0,Agents($D$4,$D$5,L57,$D$3)/(1-$O$1))</f>
        <v>46.25</v>
      </c>
      <c r="U57" s="24">
        <f ca="1">IF(M57=0,0,Agents($D$4,$D$5,M57,$D$3)/(1-$O$1))</f>
        <v>42.5</v>
      </c>
      <c r="V57" s="24">
        <f ca="1">IF(N57=0,0,Agents($D$4,$D$5,N57,$D$3)/(1-$O$1))</f>
        <v>42.5</v>
      </c>
      <c r="W57" s="24">
        <f ca="1">IF(O57=0,0,Agents($D$4,$D$5,O57,$D$3)/(1-$O$1))</f>
        <v>38.75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73.17247832150602</v>
      </c>
      <c r="L58" s="24">
        <f t="shared" ca="1" si="3"/>
        <v>69.058875712352545</v>
      </c>
      <c r="M58" s="24">
        <f t="shared" ca="1" si="3"/>
        <v>65.354213014473871</v>
      </c>
      <c r="N58" s="24">
        <f t="shared" ca="1" si="3"/>
        <v>61.839062607831544</v>
      </c>
      <c r="O58" s="24">
        <f t="shared" ca="1" si="3"/>
        <v>55.141487936933096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46.25</v>
      </c>
      <c r="T58" s="24">
        <f ca="1">IF(L58=0,0,Agents($D$4,$D$5,L58,$D$3)/(1-$O$1))</f>
        <v>43.75</v>
      </c>
      <c r="U58" s="24">
        <f ca="1">IF(M58=0,0,Agents($D$4,$D$5,M58,$D$3)/(1-$O$1))</f>
        <v>41.25</v>
      </c>
      <c r="V58" s="24">
        <f ca="1">IF(N58=0,0,Agents($D$4,$D$5,N58,$D$3)/(1-$O$1))</f>
        <v>40</v>
      </c>
      <c r="W58" s="24">
        <f ca="1">IF(O58=0,0,Agents($D$4,$D$5,O58,$D$3)/(1-$O$1))</f>
        <v>35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64.993952060051825</v>
      </c>
      <c r="L59" s="24">
        <f t="shared" ca="1" si="4"/>
        <v>59.686488146776533</v>
      </c>
      <c r="M59" s="24">
        <f t="shared" ca="1" si="4"/>
        <v>56.455434651113478</v>
      </c>
      <c r="N59" s="24">
        <f t="shared" ca="1" si="4"/>
        <v>55.339369363974193</v>
      </c>
      <c r="O59" s="24">
        <f t="shared" ca="1" si="4"/>
        <v>45.732170082578527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41.25</v>
      </c>
      <c r="T59" s="24">
        <f ca="1">IF(L59=0,0,Agents($D$4,$D$5,L59,$D$3)/(1-$O$1))</f>
        <v>38.75</v>
      </c>
      <c r="U59" s="24">
        <f ca="1">IF(M59=0,0,Agents($D$4,$D$5,M59,$D$3)/(1-$O$1))</f>
        <v>36.25</v>
      </c>
      <c r="V59" s="24">
        <f ca="1">IF(N59=0,0,Agents($D$4,$D$5,N59,$D$3)/(1-$O$1))</f>
        <v>36.25</v>
      </c>
      <c r="W59" s="24">
        <f ca="1">IF(O59=0,0,Agents($D$4,$D$5,O59,$D$3)/(1-$O$1))</f>
        <v>30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53.08804436085525</v>
      </c>
      <c r="L60" s="24">
        <f t="shared" ca="1" si="4"/>
        <v>47.799176584437632</v>
      </c>
      <c r="M60" s="24">
        <f t="shared" ca="1" si="4"/>
        <v>45.118634818339274</v>
      </c>
      <c r="N60" s="24">
        <f t="shared" ca="1" si="4"/>
        <v>41.926087315919496</v>
      </c>
      <c r="O60" s="24">
        <f t="shared" ca="1" si="4"/>
        <v>33.61386633829904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35</v>
      </c>
      <c r="T60" s="24">
        <f ca="1">IF(L60=0,0,Agents($D$4,$D$5,L60,$D$3)/(1-$O$1))</f>
        <v>31.25</v>
      </c>
      <c r="U60" s="24">
        <f ca="1">IF(M60=0,0,Agents($D$4,$D$5,M60,$D$3)/(1-$O$1))</f>
        <v>30</v>
      </c>
      <c r="V60" s="24">
        <f ca="1">IF(N60=0,0,Agents($D$4,$D$5,N60,$D$3)/(1-$O$1))</f>
        <v>27.5</v>
      </c>
      <c r="W60" s="24">
        <f ca="1">IF(O60=0,0,Agents($D$4,$D$5,O60,$D$3)/(1-$O$1))</f>
        <v>22.5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28.624841915089647</v>
      </c>
      <c r="L61" s="24">
        <f t="shared" ca="1" si="4"/>
        <v>25.914651618817658</v>
      </c>
      <c r="M61" s="24">
        <f t="shared" ca="1" si="4"/>
        <v>24.700205011998637</v>
      </c>
      <c r="N61" s="24">
        <f t="shared" ca="1" si="4"/>
        <v>23.6380353349718</v>
      </c>
      <c r="O61" s="24">
        <f t="shared" ca="1" si="4"/>
        <v>17.343921496442331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20</v>
      </c>
      <c r="T61" s="24">
        <f ca="1">IF(L61=0,0,Agents($D$4,$D$5,L61,$D$3)/(1-$O$1))</f>
        <v>18.75</v>
      </c>
      <c r="U61" s="24">
        <f ca="1">IF(M61=0,0,Agents($D$4,$D$5,M61,$D$3)/(1-$O$1))</f>
        <v>17.5</v>
      </c>
      <c r="V61" s="24">
        <f ca="1">IF(N61=0,0,Agents($D$4,$D$5,N61,$D$3)/(1-$O$1))</f>
        <v>17.5</v>
      </c>
      <c r="W61" s="24">
        <f ca="1">IF(O61=0,0,Agents($D$4,$D$5,O61,$D$3)/(1-$O$1))</f>
        <v>13.75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17.117004078176233</v>
      </c>
      <c r="L62" s="24">
        <f t="shared" ca="1" si="4"/>
        <v>15.073923334634744</v>
      </c>
      <c r="M62" s="24">
        <f t="shared" ca="1" si="4"/>
        <v>14.308138498622283</v>
      </c>
      <c r="N62" s="24">
        <f t="shared" ca="1" si="4"/>
        <v>13.336634722065801</v>
      </c>
      <c r="O62" s="24">
        <f t="shared" ca="1" si="4"/>
        <v>10.515353513554684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13.75</v>
      </c>
      <c r="T62" s="24">
        <f ca="1">IF(L62=0,0,Agents($D$4,$D$5,L62,$D$3)/(1-$O$1))</f>
        <v>12.5</v>
      </c>
      <c r="U62" s="24">
        <f ca="1">IF(M62=0,0,Agents($D$4,$D$5,M62,$D$3)/(1-$O$1))</f>
        <v>11.25</v>
      </c>
      <c r="V62" s="24">
        <f ca="1">IF(N62=0,0,Agents($D$4,$D$5,N62,$D$3)/(1-$O$1))</f>
        <v>11.25</v>
      </c>
      <c r="W62" s="24">
        <f ca="1">IF(O62=0,0,Agents($D$4,$D$5,O62,$D$3)/(1-$O$1))</f>
        <v>8.75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6.6586231509184506</v>
      </c>
      <c r="L63" s="24">
        <f t="shared" ca="1" si="4"/>
        <v>5.9358454581981377</v>
      </c>
      <c r="M63" s="24">
        <f t="shared" ca="1" si="4"/>
        <v>5.4550730378133947</v>
      </c>
      <c r="N63" s="24">
        <f t="shared" ca="1" si="4"/>
        <v>4.8441110024974634</v>
      </c>
      <c r="O63" s="24">
        <f t="shared" ca="1" si="4"/>
        <v>4.2798771160352143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6.25</v>
      </c>
      <c r="T63" s="24">
        <f ca="1">IF(L63=0,0,Agents($D$4,$D$5,L63,$D$3)/(1-$O$1))</f>
        <v>6.25</v>
      </c>
      <c r="U63" s="24">
        <f ca="1">IF(M63=0,0,Agents($D$4,$D$5,M63,$D$3)/(1-$O$1))</f>
        <v>6.25</v>
      </c>
      <c r="V63" s="24">
        <f ca="1">IF(N63=0,0,Agents($D$4,$D$5,N63,$D$3)/(1-$O$1))</f>
        <v>5</v>
      </c>
      <c r="W63" s="24">
        <f ca="1">IF(O63=0,0,Agents($D$4,$D$5,O63,$D$3)/(1-$O$1))</f>
        <v>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2.9493357978252916</v>
      </c>
      <c r="L64" s="24">
        <f t="shared" ca="1" si="4"/>
        <v>2.6555098102465351</v>
      </c>
      <c r="M64" s="24">
        <f t="shared" ca="1" si="4"/>
        <v>2.2399322250239355</v>
      </c>
      <c r="N64" s="24">
        <f t="shared" ca="1" si="4"/>
        <v>2.5140322924353922</v>
      </c>
      <c r="O64" s="24">
        <f t="shared" ca="1" si="4"/>
        <v>1.8433927653335191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3.75</v>
      </c>
      <c r="T64" s="24">
        <f ca="1">IF(L64=0,0,Agents($D$4,$D$5,L64,$D$3)/(1-$O$1))</f>
        <v>3.75</v>
      </c>
      <c r="U64" s="24">
        <f ca="1">IF(M64=0,0,Agents($D$4,$D$5,M64,$D$3)/(1-$O$1))</f>
        <v>3.75</v>
      </c>
      <c r="V64" s="24">
        <f ca="1">IF(N64=0,0,Agents($D$4,$D$5,N64,$D$3)/(1-$O$1))</f>
        <v>3.75</v>
      </c>
      <c r="W64" s="24">
        <f ca="1">IF(O64=0,0,Agents($D$4,$D$5,O64,$D$3)/(1-$O$1))</f>
        <v>2.5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1.3932445179910888</v>
      </c>
      <c r="L65" s="24">
        <f t="shared" ca="1" si="4"/>
        <v>1.1246865078691206</v>
      </c>
      <c r="M65" s="24">
        <f t="shared" ca="1" si="4"/>
        <v>0.77711934337565103</v>
      </c>
      <c r="N65" s="24">
        <f t="shared" ca="1" si="4"/>
        <v>0.85845005107549988</v>
      </c>
      <c r="O65" s="24">
        <f t="shared" ca="1" si="4"/>
        <v>0.97779964074212766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2.5</v>
      </c>
      <c r="T65" s="24">
        <f ca="1">IF(L65=0,0,Agents($D$4,$D$5,L65,$D$3)/(1-$O$1))</f>
        <v>2.5</v>
      </c>
      <c r="U65" s="24">
        <f ca="1">IF(M65=0,0,Agents($D$4,$D$5,M65,$D$3)/(1-$O$1))</f>
        <v>2.5</v>
      </c>
      <c r="V65" s="24">
        <f ca="1">IF(N65=0,0,Agents($D$4,$D$5,N65,$D$3)/(1-$O$1))</f>
        <v>2.5</v>
      </c>
      <c r="W65" s="24">
        <f ca="1">IF(O65=0,0,Agents($D$4,$D$5,O65,$D$3)/(1-$O$1))</f>
        <v>2.5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0.70566930132016192</v>
      </c>
      <c r="L66" s="24">
        <f t="shared" ca="1" si="4"/>
        <v>0.59358454581981379</v>
      </c>
      <c r="M66" s="24">
        <f t="shared" ca="1" si="4"/>
        <v>0.45712902551508888</v>
      </c>
      <c r="N66" s="24">
        <f t="shared" ca="1" si="4"/>
        <v>0.59784914271329459</v>
      </c>
      <c r="O66" s="24">
        <f t="shared" ca="1" si="4"/>
        <v>0.4327965622956958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2.5</v>
      </c>
      <c r="T66" s="24">
        <f ca="1">IF(L66=0,0,Agents($D$4,$D$5,L66,$D$3)/(1-$O$1))</f>
        <v>2.5</v>
      </c>
      <c r="U66" s="24">
        <f ca="1">IF(M66=0,0,Agents($D$4,$D$5,M66,$D$3)/(1-$O$1))</f>
        <v>1.25</v>
      </c>
      <c r="V66" s="24">
        <f ca="1">IF(N66=0,0,Agents($D$4,$D$5,N66,$D$3)/(1-$O$1))</f>
        <v>2.5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1255.6390042336573</v>
      </c>
      <c r="L69" s="26">
        <f t="shared" ca="1" si="5"/>
        <v>1223.6120586237755</v>
      </c>
      <c r="M69" s="26">
        <f t="shared" ca="1" si="5"/>
        <v>1163.1648054231437</v>
      </c>
      <c r="N69" s="26">
        <f t="shared" ca="1" si="5"/>
        <v>1112.3673126114745</v>
      </c>
      <c r="O69" s="26">
        <f t="shared" ca="1" si="5"/>
        <v>1073.0629729541024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50.546875</v>
      </c>
      <c r="T69" s="26">
        <f t="shared" ca="1" si="6"/>
        <v>49.375</v>
      </c>
      <c r="U69" s="26">
        <f t="shared" ca="1" si="6"/>
        <v>47.1875</v>
      </c>
      <c r="V69" s="26">
        <f t="shared" ca="1" si="6"/>
        <v>45.46875</v>
      </c>
      <c r="W69" s="26">
        <f t="shared" ca="1" si="6"/>
        <v>43.671875</v>
      </c>
      <c r="X69" s="26">
        <f t="shared" ca="1" si="6"/>
        <v>0</v>
      </c>
    </row>
    <row r="70" spans="1:24" x14ac:dyDescent="0.25">
      <c r="R70" s="32">
        <f ca="1">SUM(R69:X69)/5</f>
        <v>47.25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26.949028360647649</v>
      </c>
      <c r="L74" s="24">
        <f t="shared" ca="1" si="7"/>
        <v>30.885557407849269</v>
      </c>
      <c r="M74" s="24">
        <f t="shared" ca="1" si="7"/>
        <v>28.792267724765409</v>
      </c>
      <c r="N74" s="24">
        <f t="shared" ca="1" si="7"/>
        <v>28.259304383773539</v>
      </c>
      <c r="O74" s="24">
        <f t="shared" ca="1" si="7"/>
        <v>26.8831080088516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18.75</v>
      </c>
      <c r="T74" s="24">
        <f ca="1">IF(L74=0,0,Agents($E$4,$E$5,L74,$E$3)/(1-$O$1))</f>
        <v>20</v>
      </c>
      <c r="U74" s="24">
        <f ca="1">IF(M74=0,0,Agents($E$4,$E$5,M74,$E$3)/(1-$O$1))</f>
        <v>18.75</v>
      </c>
      <c r="V74" s="24">
        <f ca="1">IF(N74=0,0,Agents($E$4,$E$5,N74,$E$3)/(1-$O$1))</f>
        <v>18.75</v>
      </c>
      <c r="W74" s="24">
        <f ca="1">IF(O74=0,0,Agents($E$4,$E$5,O74,$E$3)/(1-$O$1))</f>
        <v>18.75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52.474334468279956</v>
      </c>
      <c r="L75" s="24">
        <f t="shared" ca="1" si="7"/>
        <v>57.732639429794425</v>
      </c>
      <c r="M75" s="24">
        <f t="shared" ca="1" si="7"/>
        <v>55.289375500025422</v>
      </c>
      <c r="N75" s="24">
        <f t="shared" ca="1" si="7"/>
        <v>50.263652980163059</v>
      </c>
      <c r="O75" s="24">
        <f t="shared" ca="1" si="7"/>
        <v>51.369799553107178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32.5</v>
      </c>
      <c r="T75" s="24">
        <f ca="1">IF(L75=0,0,Agents($E$4,$E$5,L75,$E$3)/(1-$O$1))</f>
        <v>35</v>
      </c>
      <c r="U75" s="24">
        <f ca="1">IF(M75=0,0,Agents($E$4,$E$5,M75,$E$3)/(1-$O$1))</f>
        <v>33.75</v>
      </c>
      <c r="V75" s="24">
        <f ca="1">IF(N75=0,0,Agents($E$4,$E$5,N75,$E$3)/(1-$O$1))</f>
        <v>31.25</v>
      </c>
      <c r="W75" s="24">
        <f ca="1">IF(O75=0,0,Agents($E$4,$E$5,O75,$E$3)/(1-$O$1))</f>
        <v>31.25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64.799701401527102</v>
      </c>
      <c r="L76" s="24">
        <f t="shared" ca="1" si="7"/>
        <v>71.498572919137132</v>
      </c>
      <c r="M76" s="24">
        <f t="shared" ca="1" si="7"/>
        <v>69.214487730979783</v>
      </c>
      <c r="N76" s="24">
        <f t="shared" ca="1" si="7"/>
        <v>63.204346633952035</v>
      </c>
      <c r="O76" s="24">
        <f t="shared" ca="1" si="7"/>
        <v>66.973533826341423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38.75</v>
      </c>
      <c r="T76" s="24">
        <f ca="1">IF(L76=0,0,Agents($E$4,$E$5,L76,$E$3)/(1-$O$1))</f>
        <v>42.5</v>
      </c>
      <c r="U76" s="24">
        <f ca="1">IF(M76=0,0,Agents($E$4,$E$5,M76,$E$3)/(1-$O$1))</f>
        <v>41.25</v>
      </c>
      <c r="V76" s="24">
        <f ca="1">IF(N76=0,0,Agents($E$4,$E$5,N76,$E$3)/(1-$O$1))</f>
        <v>38.75</v>
      </c>
      <c r="W76" s="24">
        <f ca="1">IF(O76=0,0,Agents($E$4,$E$5,O76,$E$3)/(1-$O$1))</f>
        <v>40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78.711501702419937</v>
      </c>
      <c r="L77" s="24">
        <f t="shared" ca="1" si="7"/>
        <v>80.242750059051261</v>
      </c>
      <c r="M77" s="24">
        <f t="shared" ca="1" si="7"/>
        <v>74.318649409730583</v>
      </c>
      <c r="N77" s="24">
        <f t="shared" ca="1" si="7"/>
        <v>73.026178035629428</v>
      </c>
      <c r="O77" s="24">
        <f t="shared" ca="1" si="7"/>
        <v>77.135781089741087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46.25</v>
      </c>
      <c r="T77" s="24">
        <f ca="1">IF(L77=0,0,Agents($E$4,$E$5,L77,$E$3)/(1-$O$1))</f>
        <v>47.5</v>
      </c>
      <c r="U77" s="24">
        <f ca="1">IF(M77=0,0,Agents($E$4,$E$5,M77,$E$3)/(1-$O$1))</f>
        <v>43.75</v>
      </c>
      <c r="V77" s="24">
        <f ca="1">IF(N77=0,0,Agents($E$4,$E$5,N77,$E$3)/(1-$O$1))</f>
        <v>43.75</v>
      </c>
      <c r="W77" s="24">
        <f ca="1">IF(O77=0,0,Agents($E$4,$E$5,O77,$E$3)/(1-$O$1))</f>
        <v>46.25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79.2199739356397</v>
      </c>
      <c r="L78" s="24">
        <f t="shared" ca="1" si="7"/>
        <v>84.105639558611713</v>
      </c>
      <c r="M78" s="24">
        <f t="shared" ca="1" si="7"/>
        <v>77.658620978040659</v>
      </c>
      <c r="N78" s="24">
        <f t="shared" ca="1" si="7"/>
        <v>74.576993520104793</v>
      </c>
      <c r="O78" s="24">
        <f t="shared" ca="1" si="7"/>
        <v>79.081743331668676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47.5</v>
      </c>
      <c r="T78" s="24">
        <f ca="1">IF(L78=0,0,Agents($E$4,$E$5,L78,$E$3)/(1-$O$1))</f>
        <v>50</v>
      </c>
      <c r="U78" s="24">
        <f ca="1">IF(M78=0,0,Agents($E$4,$E$5,M78,$E$3)/(1-$O$1))</f>
        <v>46.25</v>
      </c>
      <c r="V78" s="24">
        <f ca="1">IF(N78=0,0,Agents($E$4,$E$5,N78,$E$3)/(1-$O$1))</f>
        <v>45</v>
      </c>
      <c r="W78" s="24">
        <f ca="1">IF(O78=0,0,Agents($E$4,$E$5,O78,$E$3)/(1-$O$1))</f>
        <v>47.5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85.504690738236022</v>
      </c>
      <c r="L79" s="24">
        <f t="shared" ca="1" si="7"/>
        <v>84.68507298354578</v>
      </c>
      <c r="M79" s="24">
        <f t="shared" ca="1" si="7"/>
        <v>80.450494647961406</v>
      </c>
      <c r="N79" s="24">
        <f t="shared" ca="1" si="7"/>
        <v>75.541945377111702</v>
      </c>
      <c r="O79" s="24">
        <f t="shared" ca="1" si="7"/>
        <v>78.361016575399191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50</v>
      </c>
      <c r="T79" s="24">
        <f ca="1">IF(L79=0,0,Agents($E$4,$E$5,L79,$E$3)/(1-$O$1))</f>
        <v>50</v>
      </c>
      <c r="U79" s="24">
        <f ca="1">IF(M79=0,0,Agents($E$4,$E$5,M79,$E$3)/(1-$O$1))</f>
        <v>47.5</v>
      </c>
      <c r="V79" s="24">
        <f ca="1">IF(N79=0,0,Agents($E$4,$E$5,N79,$E$3)/(1-$O$1))</f>
        <v>45</v>
      </c>
      <c r="W79" s="24">
        <f ca="1">IF(O79=0,0,Agents($E$4,$E$5,O79,$E$3)/(1-$O$1))</f>
        <v>46.25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89.613146382651749</v>
      </c>
      <c r="L80" s="24">
        <f t="shared" ca="1" si="7"/>
        <v>85.246947819845488</v>
      </c>
      <c r="M80" s="24">
        <f t="shared" ca="1" si="7"/>
        <v>81.324025673519429</v>
      </c>
      <c r="N80" s="24">
        <f t="shared" ca="1" si="7"/>
        <v>77.041067012104563</v>
      </c>
      <c r="O80" s="24">
        <f t="shared" ca="1" si="7"/>
        <v>77.225871934274778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52.5</v>
      </c>
      <c r="T80" s="24">
        <f ca="1">IF(L80=0,0,Agents($E$4,$E$5,L80,$E$3)/(1-$O$1))</f>
        <v>50</v>
      </c>
      <c r="U80" s="24">
        <f ca="1">IF(M80=0,0,Agents($E$4,$E$5,M80,$E$3)/(1-$O$1))</f>
        <v>48.75</v>
      </c>
      <c r="V80" s="24">
        <f ca="1">IF(N80=0,0,Agents($E$4,$E$5,N80,$E$3)/(1-$O$1))</f>
        <v>46.25</v>
      </c>
      <c r="W80" s="24">
        <f ca="1">IF(O80=0,0,Agents($E$4,$E$5,O80,$E$3)/(1-$O$1))</f>
        <v>46.25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84.914862947701096</v>
      </c>
      <c r="L81" s="24">
        <f t="shared" ca="1" si="7"/>
        <v>80.945093604425878</v>
      </c>
      <c r="M81" s="24">
        <f t="shared" ca="1" si="7"/>
        <v>77.333187850871994</v>
      </c>
      <c r="N81" s="24">
        <f t="shared" ca="1" si="7"/>
        <v>74.508068387461449</v>
      </c>
      <c r="O81" s="24">
        <f t="shared" ca="1" si="7"/>
        <v>76.234872644404234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50</v>
      </c>
      <c r="T81" s="24">
        <f ca="1">IF(L81=0,0,Agents($E$4,$E$5,L81,$E$3)/(1-$O$1))</f>
        <v>47.5</v>
      </c>
      <c r="U81" s="24">
        <f ca="1">IF(M81=0,0,Agents($E$4,$E$5,M81,$E$3)/(1-$O$1))</f>
        <v>46.25</v>
      </c>
      <c r="V81" s="24">
        <f ca="1">IF(N81=0,0,Agents($E$4,$E$5,N81,$E$3)/(1-$O$1))</f>
        <v>45</v>
      </c>
      <c r="W81" s="24">
        <f ca="1">IF(O81=0,0,Agents($E$4,$E$5,O81,$E$3)/(1-$O$1))</f>
        <v>45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79.769123947517045</v>
      </c>
      <c r="L82" s="24">
        <f t="shared" ca="1" si="7"/>
        <v>76.573005034468821</v>
      </c>
      <c r="M82" s="24">
        <f t="shared" ca="1" si="7"/>
        <v>72.588715417939198</v>
      </c>
      <c r="N82" s="24">
        <f t="shared" ca="1" si="7"/>
        <v>69.907315783517831</v>
      </c>
      <c r="O82" s="24">
        <f t="shared" ca="1" si="7"/>
        <v>69.838422682512601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47.5</v>
      </c>
      <c r="T82" s="24">
        <f ca="1">IF(L82=0,0,Agents($E$4,$E$5,L82,$E$3)/(1-$O$1))</f>
        <v>45</v>
      </c>
      <c r="U82" s="24">
        <f ca="1">IF(M82=0,0,Agents($E$4,$E$5,M82,$E$3)/(1-$O$1))</f>
        <v>43.75</v>
      </c>
      <c r="V82" s="24">
        <f ca="1">IF(N82=0,0,Agents($E$4,$E$5,N82,$E$3)/(1-$O$1))</f>
        <v>42.5</v>
      </c>
      <c r="W82" s="24">
        <f ca="1">IF(O82=0,0,Agents($E$4,$E$5,O82,$E$3)/(1-$O$1))</f>
        <v>42.5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77.999640575912267</v>
      </c>
      <c r="L83" s="24">
        <f t="shared" ca="1" si="7"/>
        <v>74.079685448388886</v>
      </c>
      <c r="M83" s="24">
        <f t="shared" ca="1" si="7"/>
        <v>73.565014799445223</v>
      </c>
      <c r="N83" s="24">
        <f t="shared" ca="1" si="7"/>
        <v>67.977412069504027</v>
      </c>
      <c r="O83" s="24">
        <f t="shared" ca="1" si="7"/>
        <v>67.225788191035733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46.25</v>
      </c>
      <c r="T83" s="24">
        <f ca="1">IF(L83=0,0,Agents($E$4,$E$5,L83,$E$3)/(1-$O$1))</f>
        <v>43.75</v>
      </c>
      <c r="U83" s="24">
        <f ca="1">IF(M83=0,0,Agents($E$4,$E$5,M83,$E$3)/(1-$O$1))</f>
        <v>43.75</v>
      </c>
      <c r="V83" s="24">
        <f ca="1">IF(N83=0,0,Agents($E$4,$E$5,N83,$E$3)/(1-$O$1))</f>
        <v>41.25</v>
      </c>
      <c r="W83" s="24">
        <f ca="1">IF(O83=0,0,Agents($E$4,$E$5,O83,$E$3)/(1-$O$1))</f>
        <v>40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78.243707247857756</v>
      </c>
      <c r="L84" s="24">
        <f t="shared" ca="1" si="7"/>
        <v>74.062126859754528</v>
      </c>
      <c r="M84" s="24">
        <f t="shared" ca="1" si="7"/>
        <v>72.211898112796518</v>
      </c>
      <c r="N84" s="24">
        <f t="shared" ca="1" si="7"/>
        <v>69.786696801391969</v>
      </c>
      <c r="O84" s="24">
        <f t="shared" ca="1" si="7"/>
        <v>65.640189327242879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46.25</v>
      </c>
      <c r="T84" s="24">
        <f ca="1">IF(L84=0,0,Agents($E$4,$E$5,L84,$E$3)/(1-$O$1))</f>
        <v>43.75</v>
      </c>
      <c r="U84" s="24">
        <f ca="1">IF(M84=0,0,Agents($E$4,$E$5,M84,$E$3)/(1-$O$1))</f>
        <v>43.75</v>
      </c>
      <c r="V84" s="24">
        <f ca="1">IF(N84=0,0,Agents($E$4,$E$5,N84,$E$3)/(1-$O$1))</f>
        <v>42.5</v>
      </c>
      <c r="W84" s="24">
        <f ca="1">IF(O84=0,0,Agents($E$4,$E$5,O84,$E$3)/(1-$O$1))</f>
        <v>40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81.396235093820309</v>
      </c>
      <c r="L85" s="24">
        <f t="shared" ca="1" si="7"/>
        <v>76.53788785720009</v>
      </c>
      <c r="M85" s="24">
        <f t="shared" ca="1" si="7"/>
        <v>72.640099595913199</v>
      </c>
      <c r="N85" s="24">
        <f t="shared" ca="1" si="7"/>
        <v>70.820573791042222</v>
      </c>
      <c r="O85" s="24">
        <f t="shared" ca="1" si="7"/>
        <v>68.865441561548806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48.75</v>
      </c>
      <c r="T85" s="24">
        <f ca="1">IF(L85=0,0,Agents($E$4,$E$5,L85,$E$3)/(1-$O$1))</f>
        <v>45</v>
      </c>
      <c r="U85" s="24">
        <f ca="1">IF(M85=0,0,Agents($E$4,$E$5,M85,$E$3)/(1-$O$1))</f>
        <v>43.75</v>
      </c>
      <c r="V85" s="24">
        <f ca="1">IF(N85=0,0,Agents($E$4,$E$5,N85,$E$3)/(1-$O$1))</f>
        <v>42.5</v>
      </c>
      <c r="W85" s="24">
        <f ca="1">IF(O85=0,0,Agents($E$4,$E$5,O85,$E$3)/(1-$O$1))</f>
        <v>41.25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83.369107358712995</v>
      </c>
      <c r="L86" s="24">
        <f t="shared" ca="1" si="7"/>
        <v>80.29542582495435</v>
      </c>
      <c r="M86" s="24">
        <f t="shared" ca="1" si="7"/>
        <v>77.127651138975978</v>
      </c>
      <c r="N86" s="24">
        <f t="shared" ca="1" si="7"/>
        <v>73.405266265167853</v>
      </c>
      <c r="O86" s="24">
        <f t="shared" ca="1" si="7"/>
        <v>70.739331127849454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48.75</v>
      </c>
      <c r="T86" s="24">
        <f ca="1">IF(L86=0,0,Agents($E$4,$E$5,L86,$E$3)/(1-$O$1))</f>
        <v>47.5</v>
      </c>
      <c r="U86" s="24">
        <f ca="1">IF(M86=0,0,Agents($E$4,$E$5,M86,$E$3)/(1-$O$1))</f>
        <v>46.25</v>
      </c>
      <c r="V86" s="24">
        <f ca="1">IF(N86=0,0,Agents($E$4,$E$5,N86,$E$3)/(1-$O$1))</f>
        <v>43.75</v>
      </c>
      <c r="W86" s="24">
        <f ca="1">IF(O86=0,0,Agents($E$4,$E$5,O86,$E$3)/(1-$O$1))</f>
        <v>42.5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84.731812943741971</v>
      </c>
      <c r="L87" s="24">
        <f t="shared" ca="1" si="7"/>
        <v>80.400777356760557</v>
      </c>
      <c r="M87" s="24">
        <f t="shared" ca="1" si="7"/>
        <v>77.487340384793995</v>
      </c>
      <c r="N87" s="24">
        <f t="shared" ca="1" si="7"/>
        <v>75.404095111825001</v>
      </c>
      <c r="O87" s="24">
        <f t="shared" ca="1" si="7"/>
        <v>70.883476479103351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50</v>
      </c>
      <c r="T87" s="24">
        <f ca="1">IF(L87=0,0,Agents($E$4,$E$5,L87,$E$3)/(1-$O$1))</f>
        <v>47.5</v>
      </c>
      <c r="U87" s="24">
        <f ca="1">IF(M87=0,0,Agents($E$4,$E$5,M87,$E$3)/(1-$O$1))</f>
        <v>46.25</v>
      </c>
      <c r="V87" s="24">
        <f ca="1">IF(N87=0,0,Agents($E$4,$E$5,N87,$E$3)/(1-$O$1))</f>
        <v>45</v>
      </c>
      <c r="W87" s="24">
        <f ca="1">IF(O87=0,0,Agents($E$4,$E$5,O87,$E$3)/(1-$O$1))</f>
        <v>42.5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83.857240702603974</v>
      </c>
      <c r="L88" s="24">
        <f t="shared" ca="1" si="7"/>
        <v>81.840581624778537</v>
      </c>
      <c r="M88" s="24">
        <f t="shared" ca="1" si="7"/>
        <v>75.774534452327288</v>
      </c>
      <c r="N88" s="24">
        <f t="shared" ca="1" si="7"/>
        <v>76.041652588775989</v>
      </c>
      <c r="O88" s="24">
        <f t="shared" ca="1" si="7"/>
        <v>68.631205365761218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50</v>
      </c>
      <c r="T88" s="24">
        <f ca="1">IF(L88=0,0,Agents($E$4,$E$5,L88,$E$3)/(1-$O$1))</f>
        <v>48.75</v>
      </c>
      <c r="U88" s="24">
        <f ca="1">IF(M88=0,0,Agents($E$4,$E$5,M88,$E$3)/(1-$O$1))</f>
        <v>45</v>
      </c>
      <c r="V88" s="24">
        <f ca="1">IF(N88=0,0,Agents($E$4,$E$5,N88,$E$3)/(1-$O$1))</f>
        <v>45</v>
      </c>
      <c r="W88" s="24">
        <f ca="1">IF(O88=0,0,Agents($E$4,$E$5,O88,$E$3)/(1-$O$1))</f>
        <v>41.25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82.250468445629508</v>
      </c>
      <c r="L89" s="24">
        <f t="shared" ca="1" si="7"/>
        <v>77.626520352530775</v>
      </c>
      <c r="M89" s="24">
        <f t="shared" ca="1" si="7"/>
        <v>73.462246443497222</v>
      </c>
      <c r="N89" s="24">
        <f t="shared" ca="1" si="7"/>
        <v>69.510996270818566</v>
      </c>
      <c r="O89" s="24">
        <f t="shared" ca="1" si="7"/>
        <v>61.982501039175268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48.75</v>
      </c>
      <c r="T89" s="24">
        <f ca="1">IF(L89=0,0,Agents($E$4,$E$5,L89,$E$3)/(1-$O$1))</f>
        <v>46.25</v>
      </c>
      <c r="U89" s="24">
        <f ca="1">IF(M89=0,0,Agents($E$4,$E$5,M89,$E$3)/(1-$O$1))</f>
        <v>43.75</v>
      </c>
      <c r="V89" s="24">
        <f ca="1">IF(N89=0,0,Agents($E$4,$E$5,N89,$E$3)/(1-$O$1))</f>
        <v>41.25</v>
      </c>
      <c r="W89" s="24">
        <f ca="1">IF(O89=0,0,Agents($E$4,$E$5,O89,$E$3)/(1-$O$1))</f>
        <v>37.5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73.057290469016124</v>
      </c>
      <c r="L90" s="24">
        <f t="shared" ca="1" si="8"/>
        <v>67.091367171911344</v>
      </c>
      <c r="M90" s="24">
        <f t="shared" ca="1" si="8"/>
        <v>63.45945979789164</v>
      </c>
      <c r="N90" s="24">
        <f t="shared" ca="1" si="8"/>
        <v>62.204932210623461</v>
      </c>
      <c r="O90" s="24">
        <f t="shared" ca="1" si="8"/>
        <v>51.405835890920656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43.75</v>
      </c>
      <c r="T90" s="24">
        <f ca="1">IF(L90=0,0,Agents($E$4,$E$5,L90,$E$3)/(1-$O$1))</f>
        <v>40</v>
      </c>
      <c r="U90" s="24">
        <f ca="1">IF(M90=0,0,Agents($E$4,$E$5,M90,$E$3)/(1-$O$1))</f>
        <v>38.75</v>
      </c>
      <c r="V90" s="24">
        <f ca="1">IF(N90=0,0,Agents($E$4,$E$5,N90,$E$3)/(1-$O$1))</f>
        <v>37.5</v>
      </c>
      <c r="W90" s="24">
        <f ca="1">IF(O90=0,0,Agents($E$4,$E$5,O90,$E$3)/(1-$O$1))</f>
        <v>32.5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59.674301290671849</v>
      </c>
      <c r="L91" s="24">
        <f t="shared" ca="1" si="8"/>
        <v>53.729281221159042</v>
      </c>
      <c r="M91" s="24">
        <f t="shared" ca="1" si="8"/>
        <v>50.716183660339311</v>
      </c>
      <c r="N91" s="24">
        <f t="shared" ca="1" si="8"/>
        <v>47.127559444890622</v>
      </c>
      <c r="O91" s="24">
        <f t="shared" ca="1" si="8"/>
        <v>37.784100197427485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36.25</v>
      </c>
      <c r="T91" s="24">
        <f ca="1">IF(L91=0,0,Agents($E$4,$E$5,L91,$E$3)/(1-$O$1))</f>
        <v>33.75</v>
      </c>
      <c r="U91" s="24">
        <f ca="1">IF(M91=0,0,Agents($E$4,$E$5,M91,$E$3)/(1-$O$1))</f>
        <v>31.25</v>
      </c>
      <c r="V91" s="24">
        <f ca="1">IF(N91=0,0,Agents($E$4,$E$5,N91,$E$3)/(1-$O$1))</f>
        <v>30</v>
      </c>
      <c r="W91" s="24">
        <f ca="1">IF(O91=0,0,Agents($E$4,$E$5,O91,$E$3)/(1-$O$1))</f>
        <v>25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32.176122918146859</v>
      </c>
      <c r="L92" s="24">
        <f t="shared" ca="1" si="8"/>
        <v>29.129698544412701</v>
      </c>
      <c r="M92" s="24">
        <f t="shared" ca="1" si="8"/>
        <v>27.764584165285381</v>
      </c>
      <c r="N92" s="24">
        <f t="shared" ca="1" si="8"/>
        <v>26.570638634011459</v>
      </c>
      <c r="O92" s="24">
        <f t="shared" ca="1" si="8"/>
        <v>19.495658757089434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21.25</v>
      </c>
      <c r="T92" s="24">
        <f ca="1">IF(L92=0,0,Agents($E$4,$E$5,L92,$E$3)/(1-$O$1))</f>
        <v>20</v>
      </c>
      <c r="U92" s="24">
        <f ca="1">IF(M92=0,0,Agents($E$4,$E$5,M92,$E$3)/(1-$O$1))</f>
        <v>18.75</v>
      </c>
      <c r="V92" s="24">
        <f ca="1">IF(N92=0,0,Agents($E$4,$E$5,N92,$E$3)/(1-$O$1))</f>
        <v>17.5</v>
      </c>
      <c r="W92" s="24">
        <f ca="1">IF(O92=0,0,Agents($E$4,$E$5,O92,$E$3)/(1-$O$1))</f>
        <v>13.75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19.240589305035982</v>
      </c>
      <c r="L93" s="24">
        <f t="shared" ca="1" si="8"/>
        <v>16.944038032162901</v>
      </c>
      <c r="M93" s="24">
        <f t="shared" ca="1" si="8"/>
        <v>16.083247705862416</v>
      </c>
      <c r="N93" s="24">
        <f t="shared" ca="1" si="8"/>
        <v>14.991216349928644</v>
      </c>
      <c r="O93" s="24">
        <f t="shared" ca="1" si="8"/>
        <v>11.819918802819471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13.75</v>
      </c>
      <c r="T93" s="24">
        <f ca="1">IF(L93=0,0,Agents($E$4,$E$5,L93,$E$3)/(1-$O$1))</f>
        <v>12.5</v>
      </c>
      <c r="U93" s="24">
        <f ca="1">IF(M93=0,0,Agents($E$4,$E$5,M93,$E$3)/(1-$O$1))</f>
        <v>12.5</v>
      </c>
      <c r="V93" s="24">
        <f ca="1">IF(N93=0,0,Agents($E$4,$E$5,N93,$E$3)/(1-$O$1))</f>
        <v>11.25</v>
      </c>
      <c r="W93" s="24">
        <f ca="1">IF(O93=0,0,Agents($E$4,$E$5,O93,$E$3)/(1-$O$1))</f>
        <v>10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7.4847112729949705</v>
      </c>
      <c r="L94" s="24">
        <f t="shared" ca="1" si="8"/>
        <v>6.6722636810589666</v>
      </c>
      <c r="M94" s="24">
        <f t="shared" ca="1" si="8"/>
        <v>6.1318452382308246</v>
      </c>
      <c r="N94" s="24">
        <f t="shared" ca="1" si="8"/>
        <v>5.445085478824657</v>
      </c>
      <c r="O94" s="24">
        <f t="shared" ca="1" si="8"/>
        <v>4.8108510980987784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6.25</v>
      </c>
      <c r="T94" s="24">
        <f ca="1">IF(L94=0,0,Agents($E$4,$E$5,L94,$E$3)/(1-$O$1))</f>
        <v>6.25</v>
      </c>
      <c r="U94" s="24">
        <f ca="1">IF(M94=0,0,Agents($E$4,$E$5,M94,$E$3)/(1-$O$1))</f>
        <v>6.25</v>
      </c>
      <c r="V94" s="24">
        <f ca="1">IF(N94=0,0,Agents($E$4,$E$5,N94,$E$3)/(1-$O$1))</f>
        <v>5</v>
      </c>
      <c r="W94" s="24">
        <f ca="1">IF(O94=0,0,Agents($E$4,$E$5,O94,$E$3)/(1-$O$1))</f>
        <v>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3.3152389605928807</v>
      </c>
      <c r="L95" s="24">
        <f t="shared" ca="1" si="8"/>
        <v>2.9849600678421693</v>
      </c>
      <c r="M95" s="24">
        <f t="shared" ca="1" si="8"/>
        <v>2.5178247207260647</v>
      </c>
      <c r="N95" s="24">
        <f t="shared" ca="1" si="8"/>
        <v>2.8259304383773536</v>
      </c>
      <c r="O95" s="24">
        <f t="shared" ca="1" si="8"/>
        <v>2.072089424274755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3.75</v>
      </c>
      <c r="T95" s="24">
        <f ca="1">IF(L95=0,0,Agents($E$4,$E$5,L95,$E$3)/(1-$O$1))</f>
        <v>3.75</v>
      </c>
      <c r="U95" s="24">
        <f ca="1">IF(M95=0,0,Agents($E$4,$E$5,M95,$E$3)/(1-$O$1))</f>
        <v>3.75</v>
      </c>
      <c r="V95" s="24">
        <f ca="1">IF(N95=0,0,Agents($E$4,$E$5,N95,$E$3)/(1-$O$1))</f>
        <v>3.75</v>
      </c>
      <c r="W95" s="24">
        <f ca="1">IF(O95=0,0,Agents($E$4,$E$5,O95,$E$3)/(1-$O$1))</f>
        <v>3.75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1.5660944783168824</v>
      </c>
      <c r="L96" s="24">
        <f t="shared" ca="1" si="8"/>
        <v>1.2642183816743304</v>
      </c>
      <c r="M96" s="24">
        <f t="shared" ca="1" si="8"/>
        <v>0.87353102555802242</v>
      </c>
      <c r="N96" s="24">
        <f t="shared" ca="1" si="8"/>
        <v>0.96495185700690134</v>
      </c>
      <c r="O96" s="24">
        <f t="shared" ca="1" si="8"/>
        <v>1.099108303310957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2.5</v>
      </c>
      <c r="T96" s="24">
        <f ca="1">IF(L96=0,0,Agents($E$4,$E$5,L96,$E$3)/(1-$O$1))</f>
        <v>2.5</v>
      </c>
      <c r="U96" s="24">
        <f ca="1">IF(M96=0,0,Agents($E$4,$E$5,M96,$E$3)/(1-$O$1))</f>
        <v>2.5</v>
      </c>
      <c r="V96" s="24">
        <f ca="1">IF(N96=0,0,Agents($E$4,$E$5,N96,$E$3)/(1-$O$1))</f>
        <v>2.5</v>
      </c>
      <c r="W96" s="24">
        <f ca="1">IF(O96=0,0,Agents($E$4,$E$5,O96,$E$3)/(1-$O$1))</f>
        <v>2.5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0.7932166838228365</v>
      </c>
      <c r="L97" s="24">
        <f t="shared" ca="1" si="8"/>
        <v>0.66722636810589664</v>
      </c>
      <c r="M97" s="24">
        <f t="shared" ca="1" si="8"/>
        <v>0.51384177974001322</v>
      </c>
      <c r="N97" s="24">
        <f t="shared" ca="1" si="8"/>
        <v>0.6720200432726634</v>
      </c>
      <c r="O97" s="24">
        <f t="shared" ca="1" si="8"/>
        <v>0.48649056048189893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2.5</v>
      </c>
      <c r="T97" s="24">
        <f ca="1">IF(L97=0,0,Agents($E$4,$E$5,L97,$E$3)/(1-$O$1))</f>
        <v>2.5</v>
      </c>
      <c r="U97" s="24">
        <f ca="1">IF(M97=0,0,Agents($E$4,$E$5,M97,$E$3)/(1-$O$1))</f>
        <v>1.25</v>
      </c>
      <c r="V97" s="24">
        <f ca="1">IF(N97=0,0,Agents($E$4,$E$5,N97,$E$3)/(1-$O$1))</f>
        <v>2.5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1411.4172249714293</v>
      </c>
      <c r="L100" s="27">
        <f t="shared" ca="1" si="9"/>
        <v>1375.4169234957685</v>
      </c>
      <c r="M100" s="27">
        <f t="shared" ca="1" si="9"/>
        <v>1307.4704085484636</v>
      </c>
      <c r="N100" s="27">
        <f t="shared" ca="1" si="9"/>
        <v>1250.370831283014</v>
      </c>
      <c r="O100" s="27">
        <f t="shared" ca="1" si="9"/>
        <v>1206.1902811236948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53.28125</v>
      </c>
      <c r="T100" s="26">
        <f t="shared" ca="1" si="10"/>
        <v>51.953125</v>
      </c>
      <c r="U100" s="26">
        <f t="shared" ca="1" si="10"/>
        <v>49.84375</v>
      </c>
      <c r="V100" s="26">
        <f t="shared" ca="1" si="10"/>
        <v>47.96875</v>
      </c>
      <c r="W100" s="26">
        <f t="shared" ca="1" si="10"/>
        <v>46.40625</v>
      </c>
      <c r="X100" s="26">
        <f t="shared" ca="1" si="10"/>
        <v>0</v>
      </c>
    </row>
    <row r="101" spans="1:24" x14ac:dyDescent="0.25">
      <c r="R101" s="32">
        <f ca="1">SUM(R100:X100)/5</f>
        <v>49.890625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28.279559298742793</v>
      </c>
      <c r="L105" s="24">
        <f t="shared" ca="1" si="11"/>
        <v>32.410443170761042</v>
      </c>
      <c r="M105" s="24">
        <f t="shared" ca="1" si="11"/>
        <v>30.213803316811436</v>
      </c>
      <c r="N105" s="24">
        <f t="shared" ca="1" si="11"/>
        <v>29.654526440334344</v>
      </c>
      <c r="O105" s="24">
        <f t="shared" ca="1" si="11"/>
        <v>28.210384318752318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17.777777777777779</v>
      </c>
      <c r="T105" s="24">
        <f ca="1">IF(L105=0,0,Agents($F$4,$F$5,L105,$F$3)/(1-$P$1))</f>
        <v>20</v>
      </c>
      <c r="U105" s="24">
        <f ca="1">IF(M105=0,0,Agents($F$4,$F$5,M105,$F$3)/(1-$P$1))</f>
        <v>18.888888888888889</v>
      </c>
      <c r="V105" s="24">
        <f ca="1">IF(N105=0,0,Agents($F$4,$F$5,N105,$F$3)/(1-$P$1))</f>
        <v>17.777777777777779</v>
      </c>
      <c r="W105" s="24">
        <f ca="1">IF(O105=0,0,Agents($F$4,$F$5,O105,$F$3)/(1-$P$1))</f>
        <v>17.777777777777779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55.065104143967105</v>
      </c>
      <c r="L106" s="24">
        <f t="shared" ca="1" si="11"/>
        <v>60.583022822889312</v>
      </c>
      <c r="M106" s="24">
        <f t="shared" ca="1" si="11"/>
        <v>58.019129748166158</v>
      </c>
      <c r="N106" s="24">
        <f t="shared" ca="1" si="11"/>
        <v>52.745276601497125</v>
      </c>
      <c r="O106" s="24">
        <f t="shared" ca="1" si="11"/>
        <v>53.906035987106478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31.111111111111111</v>
      </c>
      <c r="T106" s="30">
        <f ca="1">IF(L106=0,0,Agents($F$4,$F$5,L106,$F$3)/(1-$P$1))</f>
        <v>33.333333333333336</v>
      </c>
      <c r="U106" s="30">
        <f ca="1">IF(M106=0,0,Agents($F$4,$F$5,M106,$F$3)/(1-$P$1))</f>
        <v>32.222222222222221</v>
      </c>
      <c r="V106" s="30">
        <f ca="1">IF(N106=0,0,Agents($F$4,$F$5,N106,$F$3)/(1-$P$1))</f>
        <v>30</v>
      </c>
      <c r="W106" s="30">
        <f ca="1">IF(O106=0,0,Agents($F$4,$F$5,O106,$F$3)/(1-$P$1))</f>
        <v>30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67.999000698712862</v>
      </c>
      <c r="L107" s="24">
        <f t="shared" ca="1" si="11"/>
        <v>75.028609773359264</v>
      </c>
      <c r="M107" s="24">
        <f t="shared" ca="1" si="11"/>
        <v>72.631754433810244</v>
      </c>
      <c r="N107" s="24">
        <f t="shared" ca="1" si="11"/>
        <v>66.324879867772182</v>
      </c>
      <c r="O107" s="24">
        <f t="shared" ca="1" si="11"/>
        <v>70.280159861127601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37.777777777777779</v>
      </c>
      <c r="T107" s="24">
        <f ca="1">IF(L107=0,0,Agents($F$4,$F$5,L107,$F$3)/(1-$P$1))</f>
        <v>41.111111111111107</v>
      </c>
      <c r="U107" s="24">
        <f ca="1">IF(M107=0,0,Agents($F$4,$F$5,M107,$F$3)/(1-$P$1))</f>
        <v>40</v>
      </c>
      <c r="V107" s="24">
        <f ca="1">IF(N107=0,0,Agents($F$4,$F$5,N107,$F$3)/(1-$P$1))</f>
        <v>36.666666666666664</v>
      </c>
      <c r="W107" s="24">
        <f ca="1">IF(O107=0,0,Agents($F$4,$F$5,O107,$F$3)/(1-$P$1))</f>
        <v>38.888888888888886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82.59765621595065</v>
      </c>
      <c r="L108" s="24">
        <f t="shared" ca="1" si="11"/>
        <v>84.204505565877184</v>
      </c>
      <c r="M108" s="24">
        <f t="shared" ca="1" si="11"/>
        <v>77.98791944773636</v>
      </c>
      <c r="N108" s="24">
        <f t="shared" ca="1" si="11"/>
        <v>76.631636008620092</v>
      </c>
      <c r="O108" s="24">
        <f t="shared" ca="1" si="11"/>
        <v>80.944138919958903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44.444444444444443</v>
      </c>
      <c r="T108" s="30">
        <f ca="1">IF(L108=0,0,Agents($F$4,$F$5,L108,$F$3)/(1-$P$1))</f>
        <v>45.555555555555557</v>
      </c>
      <c r="U108" s="30">
        <f ca="1">IF(M108=0,0,Agents($F$4,$F$5,M108,$F$3)/(1-$P$1))</f>
        <v>42.222222222222221</v>
      </c>
      <c r="V108" s="30">
        <f ca="1">IF(N108=0,0,Agents($F$4,$F$5,N108,$F$3)/(1-$P$1))</f>
        <v>41.111111111111107</v>
      </c>
      <c r="W108" s="30">
        <f ca="1">IF(O108=0,0,Agents($F$4,$F$5,O108,$F$3)/(1-$P$1))</f>
        <v>43.333333333333336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83.13123280649296</v>
      </c>
      <c r="L109" s="24">
        <f t="shared" ca="1" si="11"/>
        <v>88.258114148917215</v>
      </c>
      <c r="M109" s="24">
        <f t="shared" ca="1" si="11"/>
        <v>81.492792527318898</v>
      </c>
      <c r="N109" s="24">
        <f t="shared" ca="1" si="11"/>
        <v>78.259018557175025</v>
      </c>
      <c r="O109" s="24">
        <f t="shared" ca="1" si="11"/>
        <v>82.986177463139356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44.444444444444443</v>
      </c>
      <c r="T109" s="24">
        <f ca="1">IF(L109=0,0,Agents($F$4,$F$5,L109,$F$3)/(1-$P$1))</f>
        <v>47.777777777777779</v>
      </c>
      <c r="U109" s="24">
        <f ca="1">IF(M109=0,0,Agents($F$4,$F$5,M109,$F$3)/(1-$P$1))</f>
        <v>44.444444444444443</v>
      </c>
      <c r="V109" s="24">
        <f ca="1">IF(N109=0,0,Agents($F$4,$F$5,N109,$F$3)/(1-$P$1))</f>
        <v>42.222222222222221</v>
      </c>
      <c r="W109" s="24">
        <f ca="1">IF(O109=0,0,Agents($F$4,$F$5,O109,$F$3)/(1-$P$1))</f>
        <v>44.444444444444443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89.726239465596009</v>
      </c>
      <c r="L110" s="24">
        <f t="shared" ca="1" si="11"/>
        <v>88.866155436373219</v>
      </c>
      <c r="M110" s="24">
        <f t="shared" ca="1" si="11"/>
        <v>84.422506947687879</v>
      </c>
      <c r="N110" s="24">
        <f t="shared" ca="1" si="11"/>
        <v>79.271612142942544</v>
      </c>
      <c r="O110" s="24">
        <f t="shared" ca="1" si="11"/>
        <v>82.229866891591044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47.777777777777779</v>
      </c>
      <c r="T110" s="30">
        <f ca="1">IF(L110=0,0,Agents($F$4,$F$5,L110,$F$3)/(1-$P$1))</f>
        <v>47.777777777777779</v>
      </c>
      <c r="U110" s="30">
        <f ca="1">IF(M110=0,0,Agents($F$4,$F$5,M110,$F$3)/(1-$P$1))</f>
        <v>45.555555555555557</v>
      </c>
      <c r="V110" s="30">
        <f ca="1">IF(N110=0,0,Agents($F$4,$F$5,N110,$F$3)/(1-$P$1))</f>
        <v>43.333333333333336</v>
      </c>
      <c r="W110" s="30">
        <f ca="1">IF(O110=0,0,Agents($F$4,$F$5,O110,$F$3)/(1-$P$1))</f>
        <v>44.444444444444443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94.037538317177933</v>
      </c>
      <c r="L111" s="24">
        <f t="shared" ca="1" si="11"/>
        <v>89.45577123026996</v>
      </c>
      <c r="M111" s="24">
        <f t="shared" ca="1" si="11"/>
        <v>85.339166060809461</v>
      </c>
      <c r="N111" s="24">
        <f t="shared" ca="1" si="11"/>
        <v>80.84474860654565</v>
      </c>
      <c r="O111" s="24">
        <f t="shared" ca="1" si="11"/>
        <v>81.038677741402452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50</v>
      </c>
      <c r="T111" s="24">
        <f ca="1">IF(L111=0,0,Agents($F$4,$F$5,L111,$F$3)/(1-$P$1))</f>
        <v>47.777777777777779</v>
      </c>
      <c r="U111" s="24">
        <f ca="1">IF(M111=0,0,Agents($F$4,$F$5,M111,$F$3)/(1-$P$1))</f>
        <v>45.555555555555557</v>
      </c>
      <c r="V111" s="24">
        <f ca="1">IF(N111=0,0,Agents($F$4,$F$5,N111,$F$3)/(1-$P$1))</f>
        <v>43.333333333333336</v>
      </c>
      <c r="W111" s="24">
        <f ca="1">IF(O111=0,0,Agents($F$4,$F$5,O111,$F$3)/(1-$P$1))</f>
        <v>43.333333333333336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89.107290620566914</v>
      </c>
      <c r="L112" s="24">
        <f t="shared" ca="1" si="11"/>
        <v>84.941525308248089</v>
      </c>
      <c r="M112" s="24">
        <f t="shared" ca="1" si="11"/>
        <v>81.151292073410843</v>
      </c>
      <c r="N112" s="24">
        <f t="shared" ca="1" si="11"/>
        <v>78.186690443905917</v>
      </c>
      <c r="O112" s="24">
        <f t="shared" ca="1" si="11"/>
        <v>79.998750705523506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47.777777777777779</v>
      </c>
      <c r="T112" s="30">
        <f ca="1">IF(L112=0,0,Agents($F$4,$F$5,L112,$F$3)/(1-$P$1))</f>
        <v>45.555555555555557</v>
      </c>
      <c r="U112" s="30">
        <f ca="1">IF(M112=0,0,Agents($F$4,$F$5,M112,$F$3)/(1-$P$1))</f>
        <v>43.333333333333336</v>
      </c>
      <c r="V112" s="30">
        <f ca="1">IF(N112=0,0,Agents($F$4,$F$5,N112,$F$3)/(1-$P$1))</f>
        <v>42.222222222222221</v>
      </c>
      <c r="W112" s="30">
        <f ca="1">IF(O112=0,0,Agents($F$4,$F$5,O112,$F$3)/(1-$P$1))</f>
        <v>43.333333333333336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83.70749552427867</v>
      </c>
      <c r="L113" s="24">
        <f t="shared" ca="1" si="11"/>
        <v>80.353577411989136</v>
      </c>
      <c r="M113" s="24">
        <f t="shared" ca="1" si="11"/>
        <v>76.172574929593608</v>
      </c>
      <c r="N113" s="24">
        <f t="shared" ca="1" si="11"/>
        <v>73.358788883192943</v>
      </c>
      <c r="O113" s="24">
        <f t="shared" ca="1" si="11"/>
        <v>73.286494383032164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45.555555555555557</v>
      </c>
      <c r="T113" s="24">
        <f ca="1">IF(L113=0,0,Agents($F$4,$F$5,L113,$F$3)/(1-$P$1))</f>
        <v>43.333333333333336</v>
      </c>
      <c r="U113" s="24">
        <f ca="1">IF(M113=0,0,Agents($F$4,$F$5,M113,$F$3)/(1-$P$1))</f>
        <v>41.111111111111107</v>
      </c>
      <c r="V113" s="24">
        <f ca="1">IF(N113=0,0,Agents($F$4,$F$5,N113,$F$3)/(1-$P$1))</f>
        <v>40</v>
      </c>
      <c r="W113" s="24">
        <f ca="1">IF(O113=0,0,Agents($F$4,$F$5,O113,$F$3)/(1-$P$1))</f>
        <v>40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81.850648989191413</v>
      </c>
      <c r="L114" s="24">
        <f t="shared" ca="1" si="11"/>
        <v>77.737157326572387</v>
      </c>
      <c r="M114" s="24">
        <f t="shared" ca="1" si="11"/>
        <v>77.197076291317728</v>
      </c>
      <c r="N114" s="24">
        <f t="shared" ca="1" si="11"/>
        <v>71.33360171165792</v>
      </c>
      <c r="O114" s="24">
        <f t="shared" ca="1" si="11"/>
        <v>70.544868561169508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44.444444444444443</v>
      </c>
      <c r="T114" s="30">
        <f ca="1">IF(L114=0,0,Agents($F$4,$F$5,L114,$F$3)/(1-$P$1))</f>
        <v>42.222222222222221</v>
      </c>
      <c r="U114" s="30">
        <f ca="1">IF(M114=0,0,Agents($F$4,$F$5,M114,$F$3)/(1-$P$1))</f>
        <v>42.222222222222221</v>
      </c>
      <c r="V114" s="30">
        <f ca="1">IF(N114=0,0,Agents($F$4,$F$5,N114,$F$3)/(1-$P$1))</f>
        <v>38.888888888888886</v>
      </c>
      <c r="W114" s="30">
        <f ca="1">IF(O114=0,0,Agents($F$4,$F$5,O114,$F$3)/(1-$P$1))</f>
        <v>38.888888888888886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82.106765752651725</v>
      </c>
      <c r="L115" s="24">
        <f t="shared" ca="1" si="11"/>
        <v>77.718731833013109</v>
      </c>
      <c r="M115" s="24">
        <f t="shared" ca="1" si="11"/>
        <v>75.7771533513843</v>
      </c>
      <c r="N115" s="24">
        <f t="shared" ca="1" si="11"/>
        <v>73.232214684972007</v>
      </c>
      <c r="O115" s="24">
        <f t="shared" ca="1" si="11"/>
        <v>68.880985303763211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44.444444444444443</v>
      </c>
      <c r="T115" s="24">
        <f ca="1">IF(L115=0,0,Agents($F$4,$F$5,L115,$F$3)/(1-$P$1))</f>
        <v>42.222222222222221</v>
      </c>
      <c r="U115" s="24">
        <f ca="1">IF(M115=0,0,Agents($F$4,$F$5,M115,$F$3)/(1-$P$1))</f>
        <v>41.111111111111107</v>
      </c>
      <c r="V115" s="24">
        <f ca="1">IF(N115=0,0,Agents($F$4,$F$5,N115,$F$3)/(1-$P$1))</f>
        <v>40</v>
      </c>
      <c r="W115" s="24">
        <f ca="1">IF(O115=0,0,Agents($F$4,$F$5,O115,$F$3)/(1-$P$1))</f>
        <v>37.777777777777779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85.414940614014085</v>
      </c>
      <c r="L116" s="24">
        <f t="shared" ca="1" si="11"/>
        <v>80.316726424870595</v>
      </c>
      <c r="M116" s="24">
        <f t="shared" ca="1" si="11"/>
        <v>76.226496053894891</v>
      </c>
      <c r="N116" s="24">
        <f t="shared" ca="1" si="11"/>
        <v>74.317136384008634</v>
      </c>
      <c r="O116" s="24">
        <f t="shared" ca="1" si="11"/>
        <v>72.26547511144193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45.555555555555557</v>
      </c>
      <c r="T116" s="30">
        <f ca="1">IF(L116=0,0,Agents($F$4,$F$5,L116,$F$3)/(1-$P$1))</f>
        <v>43.333333333333336</v>
      </c>
      <c r="U116" s="30">
        <f ca="1">IF(M116=0,0,Agents($F$4,$F$5,M116,$F$3)/(1-$P$1))</f>
        <v>41.111111111111107</v>
      </c>
      <c r="V116" s="30">
        <f ca="1">IF(N116=0,0,Agents($F$4,$F$5,N116,$F$3)/(1-$P$1))</f>
        <v>40</v>
      </c>
      <c r="W116" s="30">
        <f ca="1">IF(O116=0,0,Agents($F$4,$F$5,O116,$F$3)/(1-$P$1))</f>
        <v>38.888888888888886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87.48521778531827</v>
      </c>
      <c r="L117" s="24">
        <f t="shared" ca="1" si="11"/>
        <v>84.259782046555003</v>
      </c>
      <c r="M117" s="24">
        <f t="shared" ca="1" si="11"/>
        <v>80.935607576205769</v>
      </c>
      <c r="N117" s="24">
        <f t="shared" ca="1" si="11"/>
        <v>77.029440631600181</v>
      </c>
      <c r="O117" s="24">
        <f t="shared" ca="1" si="11"/>
        <v>74.23188259746756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46.666666666666664</v>
      </c>
      <c r="T117" s="24">
        <f ca="1">IF(L117=0,0,Agents($F$4,$F$5,L117,$F$3)/(1-$P$1))</f>
        <v>45.555555555555557</v>
      </c>
      <c r="U117" s="24">
        <f ca="1">IF(M117=0,0,Agents($F$4,$F$5,M117,$F$3)/(1-$P$1))</f>
        <v>43.333333333333336</v>
      </c>
      <c r="V117" s="24">
        <f ca="1">IF(N117=0,0,Agents($F$4,$F$5,N117,$F$3)/(1-$P$1))</f>
        <v>42.222222222222221</v>
      </c>
      <c r="W117" s="24">
        <f ca="1">IF(O117=0,0,Agents($F$4,$F$5,O117,$F$3)/(1-$P$1))</f>
        <v>40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88.915203047971687</v>
      </c>
      <c r="L118" s="24">
        <f t="shared" ca="1" si="11"/>
        <v>84.37033500791064</v>
      </c>
      <c r="M118" s="24">
        <f t="shared" ca="1" si="11"/>
        <v>81.31305544631465</v>
      </c>
      <c r="N118" s="24">
        <f t="shared" ca="1" si="11"/>
        <v>79.126955916404327</v>
      </c>
      <c r="O118" s="24">
        <f t="shared" ca="1" si="11"/>
        <v>74.383144711777234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47.777777777777779</v>
      </c>
      <c r="T118" s="30">
        <f ca="1">IF(L118=0,0,Agents($F$4,$F$5,L118,$F$3)/(1-$P$1))</f>
        <v>45.555555555555557</v>
      </c>
      <c r="U118" s="30">
        <f ca="1">IF(M118=0,0,Agents($F$4,$F$5,M118,$F$3)/(1-$P$1))</f>
        <v>43.333333333333336</v>
      </c>
      <c r="V118" s="30">
        <f ca="1">IF(N118=0,0,Agents($F$4,$F$5,N118,$F$3)/(1-$P$1))</f>
        <v>43.333333333333336</v>
      </c>
      <c r="W118" s="30">
        <f ca="1">IF(O118=0,0,Agents($F$4,$F$5,O118,$F$3)/(1-$P$1))</f>
        <v>40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87.997451312238894</v>
      </c>
      <c r="L119" s="24">
        <f t="shared" ca="1" si="11"/>
        <v>85.881225479771018</v>
      </c>
      <c r="M119" s="24">
        <f t="shared" ca="1" si="11"/>
        <v>79.51568463627234</v>
      </c>
      <c r="N119" s="24">
        <f t="shared" ca="1" si="11"/>
        <v>79.795990964143584</v>
      </c>
      <c r="O119" s="24">
        <f t="shared" ca="1" si="11"/>
        <v>72.019674175688735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46.666666666666664</v>
      </c>
      <c r="T119" s="24">
        <f ca="1">IF(L119=0,0,Agents($F$4,$F$5,L119,$F$3)/(1-$P$1))</f>
        <v>46.666666666666664</v>
      </c>
      <c r="U119" s="24">
        <f ca="1">IF(M119=0,0,Agents($F$4,$F$5,M119,$F$3)/(1-$P$1))</f>
        <v>43.333333333333336</v>
      </c>
      <c r="V119" s="24">
        <f ca="1">IF(N119=0,0,Agents($F$4,$F$5,N119,$F$3)/(1-$P$1))</f>
        <v>43.333333333333336</v>
      </c>
      <c r="W119" s="24">
        <f ca="1">IF(O119=0,0,Agents($F$4,$F$5,O119,$F$3)/(1-$P$1))</f>
        <v>38.888888888888886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86.311349286125179</v>
      </c>
      <c r="L120" s="24">
        <f t="shared" ca="1" si="11"/>
        <v>81.459107025545521</v>
      </c>
      <c r="M120" s="24">
        <f t="shared" ca="1" si="11"/>
        <v>77.089234042715205</v>
      </c>
      <c r="N120" s="24">
        <f t="shared" ca="1" si="11"/>
        <v>72.942902231895573</v>
      </c>
      <c r="O120" s="24">
        <f t="shared" ca="1" si="11"/>
        <v>65.042709153155485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46.666666666666664</v>
      </c>
      <c r="T120" s="30">
        <f ca="1">IF(L120=0,0,Agents($F$4,$F$5,L120,$F$3)/(1-$P$1))</f>
        <v>44.444444444444443</v>
      </c>
      <c r="U120" s="30">
        <f ca="1">IF(M120=0,0,Agents($F$4,$F$5,M120,$F$3)/(1-$P$1))</f>
        <v>42.222222222222221</v>
      </c>
      <c r="V120" s="30">
        <f ca="1">IF(N120=0,0,Agents($F$4,$F$5,N120,$F$3)/(1-$P$1))</f>
        <v>40</v>
      </c>
      <c r="W120" s="30">
        <f ca="1">IF(O120=0,0,Agents($F$4,$F$5,O120,$F$3)/(1-$P$1))</f>
        <v>35.555555555555557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76.664284529120081</v>
      </c>
      <c r="L121" s="24">
        <f t="shared" ca="1" si="12"/>
        <v>70.40381088998177</v>
      </c>
      <c r="M121" s="24">
        <f t="shared" ca="1" si="12"/>
        <v>66.592588512068048</v>
      </c>
      <c r="N121" s="24">
        <f t="shared" ca="1" si="12"/>
        <v>65.276122225370116</v>
      </c>
      <c r="O121" s="24">
        <f t="shared" ca="1" si="12"/>
        <v>53.943851515683896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41.111111111111107</v>
      </c>
      <c r="T121" s="24">
        <f ca="1">IF(L121=0,0,Agents($F$4,$F$5,L121,$F$3)/(1-$P$1))</f>
        <v>38.888888888888886</v>
      </c>
      <c r="U121" s="24">
        <f ca="1">IF(M121=0,0,Agents($F$4,$F$5,M121,$F$3)/(1-$P$1))</f>
        <v>36.666666666666664</v>
      </c>
      <c r="V121" s="24">
        <f ca="1">IF(N121=0,0,Agents($F$4,$F$5,N121,$F$3)/(1-$P$1))</f>
        <v>35.555555555555557</v>
      </c>
      <c r="W121" s="24">
        <f ca="1">IF(O121=0,0,Agents($F$4,$F$5,O121,$F$3)/(1-$P$1))</f>
        <v>30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62.620548666046304</v>
      </c>
      <c r="L122" s="24">
        <f t="shared" ca="1" si="12"/>
        <v>56.382010291375089</v>
      </c>
      <c r="M122" s="24">
        <f t="shared" ca="1" si="12"/>
        <v>53.220149685353164</v>
      </c>
      <c r="N122" s="24">
        <f t="shared" ca="1" si="12"/>
        <v>49.454347447752696</v>
      </c>
      <c r="O122" s="24">
        <f t="shared" ca="1" si="12"/>
        <v>39.649581713420659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34.444444444444443</v>
      </c>
      <c r="T122" s="30">
        <f ca="1">IF(L122=0,0,Agents($F$4,$F$5,L122,$F$3)/(1-$P$1))</f>
        <v>31.111111111111111</v>
      </c>
      <c r="U122" s="30">
        <f ca="1">IF(M122=0,0,Agents($F$4,$F$5,M122,$F$3)/(1-$P$1))</f>
        <v>30</v>
      </c>
      <c r="V122" s="30">
        <f ca="1">IF(N122=0,0,Agents($F$4,$F$5,N122,$F$3)/(1-$P$1))</f>
        <v>27.777777777777779</v>
      </c>
      <c r="W122" s="30">
        <f ca="1">IF(O122=0,0,Agents($F$4,$F$5,O122,$F$3)/(1-$P$1))</f>
        <v>23.333333333333332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33.764726649517812</v>
      </c>
      <c r="L123" s="24">
        <f t="shared" ca="1" si="12"/>
        <v>30.567893814833752</v>
      </c>
      <c r="M123" s="24">
        <f t="shared" ca="1" si="12"/>
        <v>29.135380830786044</v>
      </c>
      <c r="N123" s="24">
        <f t="shared" ca="1" si="12"/>
        <v>27.882487665241193</v>
      </c>
      <c r="O123" s="24">
        <f t="shared" ca="1" si="12"/>
        <v>20.458200960382044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20</v>
      </c>
      <c r="T123" s="24">
        <f ca="1">IF(L123=0,0,Agents($F$4,$F$5,L123,$F$3)/(1-$P$1))</f>
        <v>18.888888888888889</v>
      </c>
      <c r="U123" s="24">
        <f ca="1">IF(M123=0,0,Agents($F$4,$F$5,M123,$F$3)/(1-$P$1))</f>
        <v>17.777777777777779</v>
      </c>
      <c r="V123" s="24">
        <f ca="1">IF(N123=0,0,Agents($F$4,$F$5,N123,$F$3)/(1-$P$1))</f>
        <v>16.666666666666668</v>
      </c>
      <c r="W123" s="24">
        <f ca="1">IF(O123=0,0,Agents($F$4,$F$5,O123,$F$3)/(1-$P$1))</f>
        <v>13.333333333333332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20.19053818612127</v>
      </c>
      <c r="L124" s="24">
        <f t="shared" ca="1" si="12"/>
        <v>17.780601284698353</v>
      </c>
      <c r="M124" s="24">
        <f t="shared" ca="1" si="12"/>
        <v>16.877311906297408</v>
      </c>
      <c r="N124" s="24">
        <f t="shared" ca="1" si="12"/>
        <v>15.731364636031023</v>
      </c>
      <c r="O124" s="24">
        <f t="shared" ca="1" si="12"/>
        <v>12.403493373392442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13.333333333333332</v>
      </c>
      <c r="T124" s="30">
        <f ca="1">IF(L124=0,0,Agents($F$4,$F$5,L124,$F$3)/(1-$P$1))</f>
        <v>12.222222222222221</v>
      </c>
      <c r="U124" s="30">
        <f ca="1">IF(M124=0,0,Agents($F$4,$F$5,M124,$F$3)/(1-$P$1))</f>
        <v>11.111111111111111</v>
      </c>
      <c r="V124" s="30">
        <f ca="1">IF(N124=0,0,Agents($F$4,$F$5,N124,$F$3)/(1-$P$1))</f>
        <v>11.111111111111111</v>
      </c>
      <c r="W124" s="30">
        <f ca="1">IF(O124=0,0,Agents($F$4,$F$5,O124,$F$3)/(1-$P$1))</f>
        <v>8.8888888888888893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7.8542474127829038</v>
      </c>
      <c r="L125" s="24">
        <f t="shared" ca="1" si="12"/>
        <v>7.0016875525237037</v>
      </c>
      <c r="M125" s="24">
        <f t="shared" ca="1" si="12"/>
        <v>6.4345874999515136</v>
      </c>
      <c r="N125" s="24">
        <f t="shared" ca="1" si="12"/>
        <v>5.7139209482595437</v>
      </c>
      <c r="O125" s="24">
        <f t="shared" ca="1" si="12"/>
        <v>5.0483730650850331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6.6666666666666661</v>
      </c>
      <c r="T125" s="24">
        <f ca="1">IF(L125=0,0,Agents($F$4,$F$5,L125,$F$3)/(1-$P$1))</f>
        <v>5.5555555555555554</v>
      </c>
      <c r="U125" s="24">
        <f ca="1">IF(M125=0,0,Agents($F$4,$F$5,M125,$F$3)/(1-$P$1))</f>
        <v>5.5555555555555554</v>
      </c>
      <c r="V125" s="24">
        <f ca="1">IF(N125=0,0,Agents($F$4,$F$5,N125,$F$3)/(1-$P$1))</f>
        <v>5.5555555555555554</v>
      </c>
      <c r="W125" s="24">
        <f ca="1">IF(O125=0,0,Agents($F$4,$F$5,O125,$F$3)/(1-$P$1))</f>
        <v>4.4444444444444446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3.4789193703359058</v>
      </c>
      <c r="L126" s="24">
        <f t="shared" ca="1" si="12"/>
        <v>3.1323339050763939</v>
      </c>
      <c r="M126" s="24">
        <f t="shared" ca="1" si="12"/>
        <v>2.6421350907622134</v>
      </c>
      <c r="N126" s="24">
        <f t="shared" ca="1" si="12"/>
        <v>2.9654526440334341</v>
      </c>
      <c r="O126" s="24">
        <f t="shared" ca="1" si="12"/>
        <v>2.1743928932014187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3.333333333333333</v>
      </c>
      <c r="T126" s="30">
        <f ca="1">IF(L126=0,0,Agents($F$4,$F$5,L126,$F$3)/(1-$P$1))</f>
        <v>3.333333333333333</v>
      </c>
      <c r="U126" s="30">
        <f ca="1">IF(M126=0,0,Agents($F$4,$F$5,M126,$F$3)/(1-$P$1))</f>
        <v>3.333333333333333</v>
      </c>
      <c r="V126" s="30">
        <f ca="1">IF(N126=0,0,Agents($F$4,$F$5,N126,$F$3)/(1-$P$1))</f>
        <v>3.333333333333333</v>
      </c>
      <c r="W126" s="30">
        <f ca="1">IF(O126=0,0,Agents($F$4,$F$5,O126,$F$3)/(1-$P$1))</f>
        <v>3.333333333333333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1.643415898870336</v>
      </c>
      <c r="L127" s="24">
        <f t="shared" ca="1" si="12"/>
        <v>1.3266355362676492</v>
      </c>
      <c r="M127" s="24">
        <f t="shared" ca="1" si="12"/>
        <v>0.91665911312158432</v>
      </c>
      <c r="N127" s="24">
        <f t="shared" ca="1" si="12"/>
        <v>1.0125935857675141</v>
      </c>
      <c r="O127" s="24">
        <f t="shared" ca="1" si="12"/>
        <v>1.1533736216111874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2.2222222222222223</v>
      </c>
      <c r="T127" s="24">
        <f ca="1">IF(L127=0,0,Agents($F$4,$F$5,L127,$F$3)/(1-$P$1))</f>
        <v>2.2222222222222223</v>
      </c>
      <c r="U127" s="24">
        <f ca="1">IF(M127=0,0,Agents($F$4,$F$5,M127,$F$3)/(1-$P$1))</f>
        <v>2.2222222222222223</v>
      </c>
      <c r="V127" s="24">
        <f ca="1">IF(N127=0,0,Agents($F$4,$F$5,N127,$F$3)/(1-$P$1))</f>
        <v>2.2222222222222223</v>
      </c>
      <c r="W127" s="24">
        <f ca="1">IF(O127=0,0,Agents($F$4,$F$5,O127,$F$3)/(1-$P$1))</f>
        <v>2.2222222222222223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0.83237948124601435</v>
      </c>
      <c r="L128" s="24">
        <f t="shared" ca="1" si="12"/>
        <v>0.70016875525237043</v>
      </c>
      <c r="M128" s="24">
        <f t="shared" ca="1" si="12"/>
        <v>0.53921124301269674</v>
      </c>
      <c r="N128" s="24">
        <f t="shared" ca="1" si="12"/>
        <v>0.70519910437380451</v>
      </c>
      <c r="O128" s="24">
        <f t="shared" ca="1" si="12"/>
        <v>0.51050963579511577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2.2222222222222223</v>
      </c>
      <c r="T128" s="30">
        <f ca="1">IF(L128=0,0,Agents($F$4,$F$5,L128,$F$3)/(1-$P$1))</f>
        <v>2.2222222222222223</v>
      </c>
      <c r="U128" s="30">
        <f ca="1">IF(M128=0,0,Agents($F$4,$F$5,M128,$F$3)/(1-$P$1))</f>
        <v>2.2222222222222223</v>
      </c>
      <c r="V128" s="30">
        <f ca="1">IF(N128=0,0,Agents($F$4,$F$5,N128,$F$3)/(1-$P$1))</f>
        <v>2.2222222222222223</v>
      </c>
      <c r="W128" s="30">
        <f ca="1">IF(O128=0,0,Agents($F$4,$F$5,O128,$F$3)/(1-$P$1))</f>
        <v>1.1111111111111112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1481.1019000273632</v>
      </c>
      <c r="L131" s="27">
        <f t="shared" ca="1" si="13"/>
        <v>1443.3241869785245</v>
      </c>
      <c r="M131" s="27">
        <f t="shared" ca="1" si="13"/>
        <v>1372.0230078458067</v>
      </c>
      <c r="N131" s="27">
        <f t="shared" ca="1" si="13"/>
        <v>1312.1043028148911</v>
      </c>
      <c r="O131" s="27">
        <f t="shared" ca="1" si="13"/>
        <v>1265.742464778979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50.763888888888879</v>
      </c>
      <c r="T131" s="26">
        <f t="shared" ca="1" si="14"/>
        <v>49.791666666666657</v>
      </c>
      <c r="U131" s="26">
        <f t="shared" ca="1" si="14"/>
        <v>47.430555555555543</v>
      </c>
      <c r="V131" s="26">
        <f t="shared" ca="1" si="14"/>
        <v>45.55555555555555</v>
      </c>
      <c r="W131" s="26">
        <f t="shared" ca="1" si="14"/>
        <v>43.888888888888893</v>
      </c>
      <c r="X131" s="26">
        <f t="shared" ca="1" si="14"/>
        <v>0</v>
      </c>
    </row>
    <row r="132" spans="1:24" x14ac:dyDescent="0.25">
      <c r="R132" s="32">
        <f ca="1">SUM(R131:X131)/5</f>
        <v>47.4861111111111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27.127876661566642</v>
      </c>
      <c r="L136" s="24">
        <f t="shared" ca="1" si="15"/>
        <v>31.090530640702298</v>
      </c>
      <c r="M136" s="24">
        <f t="shared" ca="1" si="15"/>
        <v>28.983348757196932</v>
      </c>
      <c r="N136" s="24">
        <f t="shared" ca="1" si="15"/>
        <v>28.44684838374835</v>
      </c>
      <c r="O136" s="24">
        <f t="shared" ca="1" si="15"/>
        <v>27.061518826728271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16.666666666666668</v>
      </c>
      <c r="T136" s="24">
        <f ca="1">IF(L136=0,0,Agents($G$4,$G$5,L136,$G$3)/(1-$P$1))</f>
        <v>18.888888888888889</v>
      </c>
      <c r="U136" s="24">
        <f ca="1">IF(M136=0,0,Agents($G$4,$G$5,M136,$G$3)/(1-$P$1))</f>
        <v>17.777777777777779</v>
      </c>
      <c r="V136" s="24">
        <f ca="1">IF(N136=0,0,Agents($G$4,$G$5,N136,$G$3)/(1-$P$1))</f>
        <v>17.777777777777779</v>
      </c>
      <c r="W136" s="24">
        <f ca="1">IF(O136=0,0,Agents($G$4,$G$5,O136,$G$3)/(1-$P$1))</f>
        <v>16.666666666666668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52.822582480635425</v>
      </c>
      <c r="L137" s="24">
        <f t="shared" ca="1" si="15"/>
        <v>58.115784392626004</v>
      </c>
      <c r="M137" s="24">
        <f t="shared" ca="1" si="15"/>
        <v>55.656305644397193</v>
      </c>
      <c r="N137" s="24">
        <f t="shared" ca="1" si="15"/>
        <v>50.597229716703616</v>
      </c>
      <c r="O137" s="24">
        <f t="shared" ca="1" si="15"/>
        <v>51.710717275470714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28.888888888888889</v>
      </c>
      <c r="T137" s="30">
        <f ca="1">IF(L137=0,0,Agents($G$4,$G$5,L137,$G$3)/(1-$P$1))</f>
        <v>32.222222222222221</v>
      </c>
      <c r="U137" s="30">
        <f ca="1">IF(M137=0,0,Agents($G$4,$G$5,M137,$G$3)/(1-$P$1))</f>
        <v>31.111111111111111</v>
      </c>
      <c r="V137" s="30">
        <f ca="1">IF(N137=0,0,Agents($G$4,$G$5,N137,$G$3)/(1-$P$1))</f>
        <v>27.777777777777779</v>
      </c>
      <c r="W137" s="30">
        <f ca="1">IF(O137=0,0,Agents($G$4,$G$5,O137,$G$3)/(1-$P$1))</f>
        <v>28.888888888888889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65.229747202831192</v>
      </c>
      <c r="L138" s="24">
        <f t="shared" ca="1" si="15"/>
        <v>71.973076048288647</v>
      </c>
      <c r="M138" s="24">
        <f t="shared" ca="1" si="15"/>
        <v>69.673832437735157</v>
      </c>
      <c r="N138" s="24">
        <f t="shared" ca="1" si="15"/>
        <v>63.623804799749358</v>
      </c>
      <c r="O138" s="24">
        <f t="shared" ca="1" si="15"/>
        <v>67.418006353182975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35.555555555555557</v>
      </c>
      <c r="T138" s="24">
        <f ca="1">IF(L138=0,0,Agents($G$4,$G$5,L138,$G$3)/(1-$P$1))</f>
        <v>38.888888888888886</v>
      </c>
      <c r="U138" s="24">
        <f ca="1">IF(M138=0,0,Agents($G$4,$G$5,M138,$G$3)/(1-$P$1))</f>
        <v>37.777777777777779</v>
      </c>
      <c r="V138" s="24">
        <f ca="1">IF(N138=0,0,Agents($G$4,$G$5,N138,$G$3)/(1-$P$1))</f>
        <v>34.444444444444443</v>
      </c>
      <c r="W138" s="24">
        <f ca="1">IF(O138=0,0,Agents($G$4,$G$5,O138,$G$3)/(1-$P$1))</f>
        <v>36.666666666666664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79.233873720953142</v>
      </c>
      <c r="L139" s="24">
        <f t="shared" ca="1" si="15"/>
        <v>80.775284268339675</v>
      </c>
      <c r="M139" s="24">
        <f t="shared" ca="1" si="15"/>
        <v>74.811868088921756</v>
      </c>
      <c r="N139" s="24">
        <f t="shared" ca="1" si="15"/>
        <v>73.510819177027741</v>
      </c>
      <c r="O139" s="24">
        <f t="shared" ca="1" si="15"/>
        <v>77.647695775619127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42.222222222222221</v>
      </c>
      <c r="T139" s="30">
        <f ca="1">IF(L139=0,0,Agents($G$4,$G$5,L139,$G$3)/(1-$P$1))</f>
        <v>43.333333333333336</v>
      </c>
      <c r="U139" s="30">
        <f ca="1">IF(M139=0,0,Agents($G$4,$G$5,M139,$G$3)/(1-$P$1))</f>
        <v>40</v>
      </c>
      <c r="V139" s="30">
        <f ca="1">IF(N139=0,0,Agents($G$4,$G$5,N139,$G$3)/(1-$P$1))</f>
        <v>40</v>
      </c>
      <c r="W139" s="30">
        <f ca="1">IF(O139=0,0,Agents($G$4,$G$5,O139,$G$3)/(1-$P$1))</f>
        <v>41.111111111111107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79.745720450416655</v>
      </c>
      <c r="L140" s="24">
        <f t="shared" ca="1" si="15"/>
        <v>84.663809988040924</v>
      </c>
      <c r="M140" s="24">
        <f t="shared" ca="1" si="15"/>
        <v>78.174005511678104</v>
      </c>
      <c r="N140" s="24">
        <f t="shared" ca="1" si="15"/>
        <v>75.071926710282227</v>
      </c>
      <c r="O140" s="24">
        <f t="shared" ca="1" si="15"/>
        <v>79.606572473532424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42.222222222222221</v>
      </c>
      <c r="T140" s="24">
        <f ca="1">IF(L140=0,0,Agents($G$4,$G$5,L140,$G$3)/(1-$P$1))</f>
        <v>44.444444444444443</v>
      </c>
      <c r="U140" s="24">
        <f ca="1">IF(M140=0,0,Agents($G$4,$G$5,M140,$G$3)/(1-$P$1))</f>
        <v>42.222222222222221</v>
      </c>
      <c r="V140" s="24">
        <f ca="1">IF(N140=0,0,Agents($G$4,$G$5,N140,$G$3)/(1-$P$1))</f>
        <v>40</v>
      </c>
      <c r="W140" s="24">
        <f ca="1">IF(O140=0,0,Agents($G$4,$G$5,O140,$G$3)/(1-$P$1))</f>
        <v>42.222222222222221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86.072146026585798</v>
      </c>
      <c r="L141" s="24">
        <f t="shared" ca="1" si="15"/>
        <v>85.247088845996117</v>
      </c>
      <c r="M141" s="24">
        <f t="shared" ca="1" si="15"/>
        <v>80.984407562494937</v>
      </c>
      <c r="N141" s="24">
        <f t="shared" ca="1" si="15"/>
        <v>76.043282508751687</v>
      </c>
      <c r="O141" s="24">
        <f t="shared" ca="1" si="15"/>
        <v>78.881062585416387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45.555555555555557</v>
      </c>
      <c r="T141" s="30">
        <f ca="1">IF(L141=0,0,Agents($G$4,$G$5,L141,$G$3)/(1-$P$1))</f>
        <v>45.555555555555557</v>
      </c>
      <c r="U141" s="30">
        <f ca="1">IF(M141=0,0,Agents($G$4,$G$5,M141,$G$3)/(1-$P$1))</f>
        <v>43.333333333333336</v>
      </c>
      <c r="V141" s="30">
        <f ca="1">IF(N141=0,0,Agents($G$4,$G$5,N141,$G$3)/(1-$P$1))</f>
        <v>41.111111111111107</v>
      </c>
      <c r="W141" s="30">
        <f ca="1">IF(O141=0,0,Agents($G$4,$G$5,O141,$G$3)/(1-$P$1))</f>
        <v>42.222222222222221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90.207867600651056</v>
      </c>
      <c r="L142" s="24">
        <f t="shared" ca="1" si="15"/>
        <v>85.812692587043571</v>
      </c>
      <c r="M142" s="24">
        <f t="shared" ca="1" si="15"/>
        <v>81.863735811523512</v>
      </c>
      <c r="N142" s="24">
        <f t="shared" ca="1" si="15"/>
        <v>77.552353124231018</v>
      </c>
      <c r="O142" s="24">
        <f t="shared" ca="1" si="15"/>
        <v>77.738384511633626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47.777777777777779</v>
      </c>
      <c r="T142" s="24">
        <f ca="1">IF(L142=0,0,Agents($G$4,$G$5,L142,$G$3)/(1-$P$1))</f>
        <v>45.555555555555557</v>
      </c>
      <c r="U142" s="24">
        <f ca="1">IF(M142=0,0,Agents($G$4,$G$5,M142,$G$3)/(1-$P$1))</f>
        <v>43.333333333333336</v>
      </c>
      <c r="V142" s="24">
        <f ca="1">IF(N142=0,0,Agents($G$4,$G$5,N142,$G$3)/(1-$P$1))</f>
        <v>41.111111111111107</v>
      </c>
      <c r="W142" s="24">
        <f ca="1">IF(O142=0,0,Agents($G$4,$G$5,O142,$G$3)/(1-$P$1))</f>
        <v>41.111111111111107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85.478403820408104</v>
      </c>
      <c r="L143" s="24">
        <f t="shared" ca="1" si="15"/>
        <v>81.482288944648985</v>
      </c>
      <c r="M143" s="24">
        <f t="shared" ca="1" si="15"/>
        <v>77.846412634589015</v>
      </c>
      <c r="N143" s="24">
        <f t="shared" ca="1" si="15"/>
        <v>75.002544153248692</v>
      </c>
      <c r="O143" s="24">
        <f t="shared" ca="1" si="15"/>
        <v>76.740808415474078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45.555555555555557</v>
      </c>
      <c r="T143" s="30">
        <f ca="1">IF(L143=0,0,Agents($G$4,$G$5,L143,$G$3)/(1-$P$1))</f>
        <v>43.333333333333336</v>
      </c>
      <c r="U143" s="30">
        <f ca="1">IF(M143=0,0,Agents($G$4,$G$5,M143,$G$3)/(1-$P$1))</f>
        <v>41.111111111111107</v>
      </c>
      <c r="V143" s="30">
        <f ca="1">IF(N143=0,0,Agents($G$4,$G$5,N143,$G$3)/(1-$P$1))</f>
        <v>40</v>
      </c>
      <c r="W143" s="30">
        <f ca="1">IF(O143=0,0,Agents($G$4,$G$5,O143,$G$3)/(1-$P$1))</f>
        <v>41.111111111111107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80.29851491823726</v>
      </c>
      <c r="L144" s="24">
        <f t="shared" ca="1" si="15"/>
        <v>77.081184834623485</v>
      </c>
      <c r="M144" s="24">
        <f t="shared" ca="1" si="15"/>
        <v>73.070453321237707</v>
      </c>
      <c r="N144" s="24">
        <f t="shared" ca="1" si="15"/>
        <v>70.37125847126039</v>
      </c>
      <c r="O144" s="24">
        <f t="shared" ca="1" si="15"/>
        <v>70.30190815844422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43.333333333333336</v>
      </c>
      <c r="T144" s="24">
        <f ca="1">IF(L144=0,0,Agents($G$4,$G$5,L144,$G$3)/(1-$P$1))</f>
        <v>41.111111111111107</v>
      </c>
      <c r="U144" s="24">
        <f ca="1">IF(M144=0,0,Agents($G$4,$G$5,M144,$G$3)/(1-$P$1))</f>
        <v>38.888888888888886</v>
      </c>
      <c r="V144" s="24">
        <f ca="1">IF(N144=0,0,Agents($G$4,$G$5,N144,$G$3)/(1-$P$1))</f>
        <v>37.777777777777779</v>
      </c>
      <c r="W144" s="24">
        <f ca="1">IF(O144=0,0,Agents($G$4,$G$5,O144,$G$3)/(1-$P$1))</f>
        <v>37.777777777777779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78.517288299704219</v>
      </c>
      <c r="L145" s="24">
        <f t="shared" ca="1" si="15"/>
        <v>74.571318233725393</v>
      </c>
      <c r="M145" s="24">
        <f t="shared" ca="1" si="15"/>
        <v>74.053231952504945</v>
      </c>
      <c r="N145" s="24">
        <f t="shared" ca="1" si="15"/>
        <v>68.428546874321484</v>
      </c>
      <c r="O145" s="24">
        <f t="shared" ca="1" si="15"/>
        <v>67.671934814023587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42.222222222222221</v>
      </c>
      <c r="T145" s="30">
        <f ca="1">IF(L145=0,0,Agents($G$4,$G$5,L145,$G$3)/(1-$P$1))</f>
        <v>40</v>
      </c>
      <c r="U145" s="30">
        <f ca="1">IF(M145=0,0,Agents($G$4,$G$5,M145,$G$3)/(1-$P$1))</f>
        <v>40</v>
      </c>
      <c r="V145" s="30">
        <f ca="1">IF(N145=0,0,Agents($G$4,$G$5,N145,$G$3)/(1-$P$1))</f>
        <v>36.666666666666664</v>
      </c>
      <c r="W145" s="30">
        <f ca="1">IF(O145=0,0,Agents($G$4,$G$5,O145,$G$3)/(1-$P$1))</f>
        <v>36.666666666666664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78.762974729846704</v>
      </c>
      <c r="L146" s="24">
        <f t="shared" ca="1" si="15"/>
        <v>74.553643116817668</v>
      </c>
      <c r="M146" s="24">
        <f t="shared" ca="1" si="15"/>
        <v>72.691135253029302</v>
      </c>
      <c r="N146" s="24">
        <f t="shared" ca="1" si="15"/>
        <v>70.249838996451714</v>
      </c>
      <c r="O146" s="24">
        <f t="shared" ca="1" si="15"/>
        <v>66.075813060168301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42.222222222222221</v>
      </c>
      <c r="T146" s="24">
        <f ca="1">IF(L146=0,0,Agents($G$4,$G$5,L146,$G$3)/(1-$P$1))</f>
        <v>40</v>
      </c>
      <c r="U146" s="24">
        <f ca="1">IF(M146=0,0,Agents($G$4,$G$5,M146,$G$3)/(1-$P$1))</f>
        <v>38.888888888888886</v>
      </c>
      <c r="V146" s="24">
        <f ca="1">IF(N146=0,0,Agents($G$4,$G$5,N146,$G$3)/(1-$P$1))</f>
        <v>37.777777777777779</v>
      </c>
      <c r="W146" s="24">
        <f ca="1">IF(O146=0,0,Agents($G$4,$G$5,O146,$G$3)/(1-$P$1))</f>
        <v>35.555555555555557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81.936424452520527</v>
      </c>
      <c r="L147" s="24">
        <f t="shared" ca="1" si="15"/>
        <v>77.045834600808021</v>
      </c>
      <c r="M147" s="24">
        <f t="shared" ca="1" si="15"/>
        <v>73.122178512357038</v>
      </c>
      <c r="N147" s="24">
        <f t="shared" ca="1" si="15"/>
        <v>71.290577351954695</v>
      </c>
      <c r="O147" s="24">
        <f t="shared" ca="1" si="15"/>
        <v>69.322469809487572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43.333333333333336</v>
      </c>
      <c r="T147" s="30">
        <f ca="1">IF(L147=0,0,Agents($G$4,$G$5,L147,$G$3)/(1-$P$1))</f>
        <v>41.111111111111107</v>
      </c>
      <c r="U147" s="30">
        <f ca="1">IF(M147=0,0,Agents($G$4,$G$5,M147,$G$3)/(1-$P$1))</f>
        <v>38.888888888888886</v>
      </c>
      <c r="V147" s="30">
        <f ca="1">IF(N147=0,0,Agents($G$4,$G$5,N147,$G$3)/(1-$P$1))</f>
        <v>38.888888888888886</v>
      </c>
      <c r="W147" s="30">
        <f ca="1">IF(O147=0,0,Agents($G$4,$G$5,O147,$G$3)/(1-$P$1))</f>
        <v>37.777777777777779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83.922389762838989</v>
      </c>
      <c r="L148" s="24">
        <f t="shared" ca="1" si="15"/>
        <v>80.828309619062878</v>
      </c>
      <c r="M148" s="24">
        <f t="shared" ca="1" si="15"/>
        <v>77.639511870111704</v>
      </c>
      <c r="N148" s="24">
        <f t="shared" ca="1" si="15"/>
        <v>73.892423240712176</v>
      </c>
      <c r="O148" s="24">
        <f t="shared" ca="1" si="15"/>
        <v>71.20879551858927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44.444444444444443</v>
      </c>
      <c r="T148" s="24">
        <f ca="1">IF(L148=0,0,Agents($G$4,$G$5,L148,$G$3)/(1-$P$1))</f>
        <v>43.333333333333336</v>
      </c>
      <c r="U148" s="24">
        <f ca="1">IF(M148=0,0,Agents($G$4,$G$5,M148,$G$3)/(1-$P$1))</f>
        <v>41.111111111111107</v>
      </c>
      <c r="V148" s="24">
        <f ca="1">IF(N148=0,0,Agents($G$4,$G$5,N148,$G$3)/(1-$P$1))</f>
        <v>40</v>
      </c>
      <c r="W148" s="24">
        <f ca="1">IF(O148=0,0,Agents($G$4,$G$5,O148,$G$3)/(1-$P$1))</f>
        <v>38.888888888888886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85.294138997801227</v>
      </c>
      <c r="L149" s="24">
        <f t="shared" ca="1" si="15"/>
        <v>80.934360320509271</v>
      </c>
      <c r="M149" s="24">
        <f t="shared" ca="1" si="15"/>
        <v>78.001588207947009</v>
      </c>
      <c r="N149" s="24">
        <f t="shared" ca="1" si="15"/>
        <v>75.904517394684618</v>
      </c>
      <c r="O149" s="24">
        <f t="shared" ca="1" si="15"/>
        <v>71.353897496212483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45.555555555555557</v>
      </c>
      <c r="T149" s="30">
        <f ca="1">IF(L149=0,0,Agents($G$4,$G$5,L149,$G$3)/(1-$P$1))</f>
        <v>43.333333333333336</v>
      </c>
      <c r="U149" s="30">
        <f ca="1">IF(M149=0,0,Agents($G$4,$G$5,M149,$G$3)/(1-$P$1))</f>
        <v>42.222222222222221</v>
      </c>
      <c r="V149" s="30">
        <f ca="1">IF(N149=0,0,Agents($G$4,$G$5,N149,$G$3)/(1-$P$1))</f>
        <v>41.111111111111107</v>
      </c>
      <c r="W149" s="30">
        <f ca="1">IF(O149=0,0,Agents($G$4,$G$5,O149,$G$3)/(1-$P$1))</f>
        <v>38.888888888888886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84.413762623123972</v>
      </c>
      <c r="L150" s="24">
        <f t="shared" ca="1" si="15"/>
        <v>82.383719906943384</v>
      </c>
      <c r="M150" s="24">
        <f t="shared" ca="1" si="15"/>
        <v>76.277415170636061</v>
      </c>
      <c r="N150" s="24">
        <f t="shared" ca="1" si="15"/>
        <v>76.546306047244798</v>
      </c>
      <c r="O150" s="24">
        <f t="shared" ca="1" si="15"/>
        <v>69.08667909584986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44.444444444444443</v>
      </c>
      <c r="T150" s="24">
        <f ca="1">IF(L150=0,0,Agents($G$4,$G$5,L150,$G$3)/(1-$P$1))</f>
        <v>43.333333333333336</v>
      </c>
      <c r="U150" s="24">
        <f ca="1">IF(M150=0,0,Agents($G$4,$G$5,M150,$G$3)/(1-$P$1))</f>
        <v>41.111111111111107</v>
      </c>
      <c r="V150" s="24">
        <f ca="1">IF(N150=0,0,Agents($G$4,$G$5,N150,$G$3)/(1-$P$1))</f>
        <v>41.111111111111107</v>
      </c>
      <c r="W150" s="24">
        <f ca="1">IF(O150=0,0,Agents($G$4,$G$5,O150,$G$3)/(1-$P$1))</f>
        <v>37.777777777777779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82.79632695801925</v>
      </c>
      <c r="L151" s="24">
        <f t="shared" ca="1" si="15"/>
        <v>78.141691849087465</v>
      </c>
      <c r="M151" s="24">
        <f t="shared" ca="1" si="15"/>
        <v>73.949781570266296</v>
      </c>
      <c r="N151" s="24">
        <f t="shared" ca="1" si="15"/>
        <v>69.972308768317589</v>
      </c>
      <c r="O151" s="24">
        <f t="shared" ca="1" si="15"/>
        <v>62.39385037797939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44.444444444444443</v>
      </c>
      <c r="T151" s="30">
        <f ca="1">IF(L151=0,0,Agents($G$4,$G$5,L151,$G$3)/(1-$P$1))</f>
        <v>42.222222222222221</v>
      </c>
      <c r="U151" s="30">
        <f ca="1">IF(M151=0,0,Agents($G$4,$G$5,M151,$G$3)/(1-$P$1))</f>
        <v>40</v>
      </c>
      <c r="V151" s="30">
        <f ca="1">IF(N151=0,0,Agents($G$4,$G$5,N151,$G$3)/(1-$P$1))</f>
        <v>37.777777777777779</v>
      </c>
      <c r="W151" s="30">
        <f ca="1">IF(O151=0,0,Agents($G$4,$G$5,O151,$G$3)/(1-$P$1))</f>
        <v>34.444444444444443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73.542138089318783</v>
      </c>
      <c r="L152" s="24">
        <f t="shared" ca="1" si="16"/>
        <v>67.536621704447683</v>
      </c>
      <c r="M152" s="24">
        <f t="shared" ca="1" si="16"/>
        <v>63.880611032370396</v>
      </c>
      <c r="N152" s="24">
        <f t="shared" ca="1" si="16"/>
        <v>62.617757722763137</v>
      </c>
      <c r="O152" s="24">
        <f t="shared" ca="1" si="16"/>
        <v>51.74699276987652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40</v>
      </c>
      <c r="T152" s="24">
        <f ca="1">IF(L152=0,0,Agents($G$4,$G$5,L152,$G$3)/(1-$P$1))</f>
        <v>36.666666666666664</v>
      </c>
      <c r="U152" s="24">
        <f ca="1">IF(M152=0,0,Agents($G$4,$G$5,M152,$G$3)/(1-$P$1))</f>
        <v>34.444444444444443</v>
      </c>
      <c r="V152" s="24">
        <f ca="1">IF(N152=0,0,Agents($G$4,$G$5,N152,$G$3)/(1-$P$1))</f>
        <v>34.444444444444443</v>
      </c>
      <c r="W152" s="24">
        <f ca="1">IF(O152=0,0,Agents($G$4,$G$5,O152,$G$3)/(1-$P$1))</f>
        <v>28.888888888888889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60.070332169838885</v>
      </c>
      <c r="L153" s="24">
        <f t="shared" ca="1" si="16"/>
        <v>54.085857737662884</v>
      </c>
      <c r="M153" s="24">
        <f t="shared" ca="1" si="16"/>
        <v>51.052763634776987</v>
      </c>
      <c r="N153" s="24">
        <f t="shared" ca="1" si="16"/>
        <v>47.440323371677884</v>
      </c>
      <c r="O153" s="24">
        <f t="shared" ca="1" si="16"/>
        <v>38.03485588448337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33.333333333333336</v>
      </c>
      <c r="T153" s="30">
        <f ca="1">IF(L153=0,0,Agents($G$4,$G$5,L153,$G$3)/(1-$P$1))</f>
        <v>30</v>
      </c>
      <c r="U153" s="30">
        <f ca="1">IF(M153=0,0,Agents($G$4,$G$5,M153,$G$3)/(1-$P$1))</f>
        <v>28.888888888888889</v>
      </c>
      <c r="V153" s="30">
        <f ca="1">IF(N153=0,0,Agents($G$4,$G$5,N153,$G$3)/(1-$P$1))</f>
        <v>26.666666666666664</v>
      </c>
      <c r="W153" s="30">
        <f ca="1">IF(O153=0,0,Agents($G$4,$G$5,O153,$G$3)/(1-$P$1))</f>
        <v>22.222222222222221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32.389661040451649</v>
      </c>
      <c r="L154" s="24">
        <f t="shared" ca="1" si="16"/>
        <v>29.323018949929001</v>
      </c>
      <c r="M154" s="24">
        <f t="shared" ca="1" si="16"/>
        <v>27.948844934810367</v>
      </c>
      <c r="N154" s="24">
        <f t="shared" ca="1" si="16"/>
        <v>26.746975736426801</v>
      </c>
      <c r="O154" s="24">
        <f t="shared" ca="1" si="16"/>
        <v>19.625042473538869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18.888888888888889</v>
      </c>
      <c r="T154" s="24">
        <f ca="1">IF(L154=0,0,Agents($G$4,$G$5,L154,$G$3)/(1-$P$1))</f>
        <v>17.777777777777779</v>
      </c>
      <c r="U154" s="24">
        <f ca="1">IF(M154=0,0,Agents($G$4,$G$5,M154,$G$3)/(1-$P$1))</f>
        <v>16.666666666666668</v>
      </c>
      <c r="V154" s="24">
        <f ca="1">IF(N154=0,0,Agents($G$4,$G$5,N154,$G$3)/(1-$P$1))</f>
        <v>16.666666666666668</v>
      </c>
      <c r="W154" s="24">
        <f ca="1">IF(O154=0,0,Agents($G$4,$G$5,O154,$G$3)/(1-$P$1))</f>
        <v>12.222222222222221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19.368280242899655</v>
      </c>
      <c r="L155" s="24">
        <f t="shared" ca="1" si="16"/>
        <v>17.056487815962317</v>
      </c>
      <c r="M155" s="24">
        <f t="shared" ca="1" si="16"/>
        <v>16.189984820349743</v>
      </c>
      <c r="N155" s="24">
        <f t="shared" ca="1" si="16"/>
        <v>15.090706154793331</v>
      </c>
      <c r="O155" s="24">
        <f t="shared" ca="1" si="16"/>
        <v>11.898362165103048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12.222222222222221</v>
      </c>
      <c r="T155" s="30">
        <f ca="1">IF(L155=0,0,Agents($G$4,$G$5,L155,$G$3)/(1-$P$1))</f>
        <v>11.111111111111111</v>
      </c>
      <c r="U155" s="30">
        <f ca="1">IF(M155=0,0,Agents($G$4,$G$5,M155,$G$3)/(1-$P$1))</f>
        <v>11.111111111111111</v>
      </c>
      <c r="V155" s="30">
        <f ca="1">IF(N155=0,0,Agents($G$4,$G$5,N155,$G$3)/(1-$P$1))</f>
        <v>10</v>
      </c>
      <c r="W155" s="30">
        <f ca="1">IF(O155=0,0,Agents($G$4,$G$5,O155,$G$3)/(1-$P$1))</f>
        <v>8.8888888888888893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7.5343838577030375</v>
      </c>
      <c r="L156" s="24">
        <f t="shared" ca="1" si="16"/>
        <v>6.7165444249385287</v>
      </c>
      <c r="M156" s="24">
        <f t="shared" ca="1" si="16"/>
        <v>6.1725394735731722</v>
      </c>
      <c r="N156" s="24">
        <f t="shared" ca="1" si="16"/>
        <v>5.4812220056490721</v>
      </c>
      <c r="O156" s="24">
        <f t="shared" ca="1" si="16"/>
        <v>4.8427785031745634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6.6666666666666661</v>
      </c>
      <c r="T156" s="24">
        <f ca="1">IF(L156=0,0,Agents($G$4,$G$5,L156,$G$3)/(1-$P$1))</f>
        <v>5.5555555555555554</v>
      </c>
      <c r="U156" s="24">
        <f ca="1">IF(M156=0,0,Agents($G$4,$G$5,M156,$G$3)/(1-$P$1))</f>
        <v>5.5555555555555554</v>
      </c>
      <c r="V156" s="24">
        <f ca="1">IF(N156=0,0,Agents($G$4,$G$5,N156,$G$3)/(1-$P$1))</f>
        <v>4.4444444444444446</v>
      </c>
      <c r="W156" s="24">
        <f ca="1">IF(O156=0,0,Agents($G$4,$G$5,O156,$G$3)/(1-$P$1))</f>
        <v>4.4444444444444446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3.3372406761021605</v>
      </c>
      <c r="L157" s="24">
        <f t="shared" ca="1" si="16"/>
        <v>3.0047698743146047</v>
      </c>
      <c r="M157" s="24">
        <f t="shared" ca="1" si="16"/>
        <v>2.5345343648470844</v>
      </c>
      <c r="N157" s="24">
        <f t="shared" ca="1" si="16"/>
        <v>2.8446848383748344</v>
      </c>
      <c r="O157" s="24">
        <f t="shared" ca="1" si="16"/>
        <v>2.0858409283336137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3.333333333333333</v>
      </c>
      <c r="T157" s="30">
        <f ca="1">IF(L157=0,0,Agents($G$4,$G$5,L157,$G$3)/(1-$P$1))</f>
        <v>3.333333333333333</v>
      </c>
      <c r="U157" s="30">
        <f ca="1">IF(M157=0,0,Agents($G$4,$G$5,M157,$G$3)/(1-$P$1))</f>
        <v>3.333333333333333</v>
      </c>
      <c r="V157" s="30">
        <f ca="1">IF(N157=0,0,Agents($G$4,$G$5,N157,$G$3)/(1-$P$1))</f>
        <v>3.333333333333333</v>
      </c>
      <c r="W157" s="30">
        <f ca="1">IF(O157=0,0,Agents($G$4,$G$5,O157,$G$3)/(1-$P$1))</f>
        <v>3.333333333333333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1.5764879267476466</v>
      </c>
      <c r="L158" s="24">
        <f t="shared" ca="1" si="16"/>
        <v>1.2726084173567738</v>
      </c>
      <c r="M158" s="24">
        <f t="shared" ca="1" si="16"/>
        <v>0.8793282490285802</v>
      </c>
      <c r="N158" s="24">
        <f t="shared" ca="1" si="16"/>
        <v>0.97135579846945586</v>
      </c>
      <c r="O158" s="24">
        <f t="shared" ca="1" si="16"/>
        <v>1.1064025793769603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2.2222222222222223</v>
      </c>
      <c r="T158" s="24">
        <f ca="1">IF(L158=0,0,Agents($G$4,$G$5,L158,$G$3)/(1-$P$1))</f>
        <v>2.2222222222222223</v>
      </c>
      <c r="U158" s="24">
        <f ca="1">IF(M158=0,0,Agents($G$4,$G$5,M158,$G$3)/(1-$P$1))</f>
        <v>2.2222222222222223</v>
      </c>
      <c r="V158" s="24">
        <f ca="1">IF(N158=0,0,Agents($G$4,$G$5,N158,$G$3)/(1-$P$1))</f>
        <v>2.2222222222222223</v>
      </c>
      <c r="W158" s="24">
        <f ca="1">IF(O158=0,0,Agents($G$4,$G$5,O158,$G$3)/(1-$P$1))</f>
        <v>2.2222222222222223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0.79848089796309363</v>
      </c>
      <c r="L159" s="24">
        <f t="shared" ca="1" si="16"/>
        <v>0.67165444249385287</v>
      </c>
      <c r="M159" s="24">
        <f t="shared" ca="1" si="16"/>
        <v>0.51725191119328251</v>
      </c>
      <c r="N159" s="24">
        <f t="shared" ca="1" si="16"/>
        <v>0.67647993107694249</v>
      </c>
      <c r="O159" s="24">
        <f t="shared" ca="1" si="16"/>
        <v>0.48971917447832664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2.2222222222222223</v>
      </c>
      <c r="T159" s="30">
        <f ca="1">IF(L159=0,0,Agents($G$4,$G$5,L159,$G$3)/(1-$P$1))</f>
        <v>2.2222222222222223</v>
      </c>
      <c r="U159" s="30">
        <f ca="1">IF(M159=0,0,Agents($G$4,$G$5,M159,$G$3)/(1-$P$1))</f>
        <v>1.1111111111111112</v>
      </c>
      <c r="V159" s="30">
        <f ca="1">IF(N159=0,0,Agents($G$4,$G$5,N159,$G$3)/(1-$P$1))</f>
        <v>2.2222222222222223</v>
      </c>
      <c r="W159" s="30">
        <f ca="1">IF(O159=0,0,Agents($G$4,$G$5,O159,$G$3)/(1-$P$1))</f>
        <v>1.1111111111111112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1420.7841516448432</v>
      </c>
      <c r="L162" s="27">
        <f t="shared" ca="1" si="17"/>
        <v>1384.5449327334468</v>
      </c>
      <c r="M162" s="27">
        <f t="shared" ca="1" si="17"/>
        <v>1316.1474880313074</v>
      </c>
      <c r="N162" s="27">
        <f t="shared" ca="1" si="17"/>
        <v>1258.6689671453141</v>
      </c>
      <c r="O162" s="27">
        <f t="shared" ca="1" si="17"/>
        <v>1214.1952110038008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48.333333333333329</v>
      </c>
      <c r="T162" s="26">
        <f t="shared" ca="1" si="18"/>
        <v>47.222222222222214</v>
      </c>
      <c r="U162" s="26">
        <f t="shared" ca="1" si="18"/>
        <v>45.069444444444436</v>
      </c>
      <c r="V162" s="26">
        <f t="shared" ca="1" si="18"/>
        <v>43.333333333333329</v>
      </c>
      <c r="W162" s="26">
        <f t="shared" ca="1" si="18"/>
        <v>41.944444444444443</v>
      </c>
      <c r="X162" s="26">
        <f t="shared" ca="1" si="18"/>
        <v>0</v>
      </c>
    </row>
    <row r="163" spans="1:24" x14ac:dyDescent="0.25">
      <c r="R163" s="32">
        <f ca="1">SUM(R162:X162)/5</f>
        <v>45.180555555555557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22.953992759319299</v>
      </c>
      <c r="L167" s="24">
        <f t="shared" ca="1" si="19"/>
        <v>26.30695443337591</v>
      </c>
      <c r="M167" s="24">
        <f t="shared" ca="1" si="19"/>
        <v>24.523982684426731</v>
      </c>
      <c r="N167" s="24">
        <f t="shared" ca="1" si="19"/>
        <v>24.070028036919883</v>
      </c>
      <c r="O167" s="24">
        <f t="shared" ca="1" si="19"/>
        <v>22.897844713550498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14.444444444444445</v>
      </c>
      <c r="T167" s="24">
        <f ca="1">IF(L167=0,0,Agents($H$4,$H$5,L167,$H$3)/(1-$P$1))</f>
        <v>16.666666666666668</v>
      </c>
      <c r="U167" s="24">
        <f ca="1">IF(M167=0,0,Agents($H$4,$H$5,M167,$H$3)/(1-$P$1))</f>
        <v>15.555555555555555</v>
      </c>
      <c r="V167" s="24">
        <f ca="1">IF(N167=0,0,Agents($H$4,$H$5,N167,$H$3)/(1-$P$1))</f>
        <v>14.444444444444445</v>
      </c>
      <c r="W167" s="24">
        <f ca="1">IF(O167=0,0,Agents($H$4,$H$5,O167,$H$3)/(1-$P$1))</f>
        <v>14.444444444444445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44.69532175022173</v>
      </c>
      <c r="L168" s="30">
        <f t="shared" ca="1" si="19"/>
        <v>49.174113801557695</v>
      </c>
      <c r="M168" s="30">
        <f t="shared" ca="1" si="19"/>
        <v>47.093049438030626</v>
      </c>
      <c r="N168" s="30">
        <f t="shared" ca="1" si="19"/>
        <v>42.812360843716647</v>
      </c>
      <c r="O168" s="30">
        <f t="shared" ca="1" si="19"/>
        <v>43.754527666442677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25.555555555555554</v>
      </c>
      <c r="T168" s="30">
        <f ca="1">IF(L168=0,0,Agents($H$4,$H$5,L168,$H$3)/(1-$P$1))</f>
        <v>27.777777777777779</v>
      </c>
      <c r="U168" s="30">
        <f ca="1">IF(M168=0,0,Agents($H$4,$H$5,M168,$H$3)/(1-$P$1))</f>
        <v>26.666666666666664</v>
      </c>
      <c r="V168" s="30">
        <f ca="1">IF(N168=0,0,Agents($H$4,$H$5,N168,$H$3)/(1-$P$1))</f>
        <v>24.444444444444443</v>
      </c>
      <c r="W168" s="30">
        <f ca="1">IF(O168=0,0,Agents($H$4,$H$5,O168,$H$3)/(1-$P$1))</f>
        <v>24.444444444444443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55.193525231087762</v>
      </c>
      <c r="L169" s="24">
        <f t="shared" ca="1" si="19"/>
        <v>60.899328284654175</v>
      </c>
      <c r="M169" s="24">
        <f t="shared" ca="1" si="19"/>
        <v>58.953845346679607</v>
      </c>
      <c r="N169" s="24">
        <f t="shared" ca="1" si="19"/>
        <v>53.834672463062276</v>
      </c>
      <c r="O169" s="24">
        <f t="shared" ca="1" si="19"/>
        <v>57.045099732082576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31.111111111111111</v>
      </c>
      <c r="T169" s="24">
        <f ca="1">IF(L169=0,0,Agents($H$4,$H$5,L169,$H$3)/(1-$P$1))</f>
        <v>33.333333333333336</v>
      </c>
      <c r="U169" s="24">
        <f ca="1">IF(M169=0,0,Agents($H$4,$H$5,M169,$H$3)/(1-$P$1))</f>
        <v>32.222222222222221</v>
      </c>
      <c r="V169" s="24">
        <f ca="1">IF(N169=0,0,Agents($H$4,$H$5,N169,$H$3)/(1-$P$1))</f>
        <v>30</v>
      </c>
      <c r="W169" s="24">
        <f ca="1">IF(O169=0,0,Agents($H$4,$H$5,O169,$H$3)/(1-$P$1))</f>
        <v>31.111111111111111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67.042982625332598</v>
      </c>
      <c r="L170" s="30">
        <f t="shared" ca="1" si="19"/>
        <v>68.347232382335363</v>
      </c>
      <c r="M170" s="30">
        <f t="shared" ca="1" si="19"/>
        <v>63.301344954031876</v>
      </c>
      <c r="N170" s="30">
        <f t="shared" ca="1" si="19"/>
        <v>62.200474890528334</v>
      </c>
      <c r="O170" s="30">
        <f t="shared" ca="1" si="19"/>
        <v>65.700853363746432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36.666666666666664</v>
      </c>
      <c r="T170" s="30">
        <f ca="1">IF(L170=0,0,Agents($H$4,$H$5,L170,$H$3)/(1-$P$1))</f>
        <v>36.666666666666664</v>
      </c>
      <c r="U170" s="30">
        <f ca="1">IF(M170=0,0,Agents($H$4,$H$5,M170,$H$3)/(1-$P$1))</f>
        <v>34.444444444444443</v>
      </c>
      <c r="V170" s="30">
        <f ca="1">IF(N170=0,0,Agents($H$4,$H$5,N170,$H$3)/(1-$P$1))</f>
        <v>34.444444444444443</v>
      </c>
      <c r="W170" s="30">
        <f ca="1">IF(O170=0,0,Agents($H$4,$H$5,O170,$H$3)/(1-$P$1))</f>
        <v>35.555555555555557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67.47607682833862</v>
      </c>
      <c r="L171" s="24">
        <f t="shared" ca="1" si="19"/>
        <v>71.637471140347131</v>
      </c>
      <c r="M171" s="24">
        <f t="shared" ca="1" si="19"/>
        <v>66.146185301124802</v>
      </c>
      <c r="N171" s="24">
        <f t="shared" ca="1" si="19"/>
        <v>63.521391063286124</v>
      </c>
      <c r="O171" s="24">
        <f t="shared" ca="1" si="19"/>
        <v>67.358338101724627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36.666666666666664</v>
      </c>
      <c r="T171" s="24">
        <f ca="1">IF(L171=0,0,Agents($H$4,$H$5,L171,$H$3)/(1-$P$1))</f>
        <v>38.888888888888886</v>
      </c>
      <c r="U171" s="24">
        <f ca="1">IF(M171=0,0,Agents($H$4,$H$5,M171,$H$3)/(1-$P$1))</f>
        <v>35.555555555555557</v>
      </c>
      <c r="V171" s="24">
        <f ca="1">IF(N171=0,0,Agents($H$4,$H$5,N171,$H$3)/(1-$P$1))</f>
        <v>34.444444444444443</v>
      </c>
      <c r="W171" s="24">
        <f ca="1">IF(O171=0,0,Agents($H$4,$H$5,O171,$H$3)/(1-$P$1))</f>
        <v>36.666666666666664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72.829121177493093</v>
      </c>
      <c r="L172" s="30">
        <f t="shared" ca="1" si="19"/>
        <v>72.1310069540489</v>
      </c>
      <c r="M172" s="30">
        <f t="shared" ca="1" si="19"/>
        <v>68.524180052797362</v>
      </c>
      <c r="N172" s="30">
        <f t="shared" ca="1" si="19"/>
        <v>64.343294459668769</v>
      </c>
      <c r="O172" s="30">
        <f t="shared" ca="1" si="19"/>
        <v>66.744454865436396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38.888888888888886</v>
      </c>
      <c r="T172" s="30">
        <f ca="1">IF(L172=0,0,Agents($H$4,$H$5,L172,$H$3)/(1-$P$1))</f>
        <v>38.888888888888886</v>
      </c>
      <c r="U172" s="30">
        <f ca="1">IF(M172=0,0,Agents($H$4,$H$5,M172,$H$3)/(1-$P$1))</f>
        <v>36.666666666666664</v>
      </c>
      <c r="V172" s="30">
        <f ca="1">IF(N172=0,0,Agents($H$4,$H$5,N172,$H$3)/(1-$P$1))</f>
        <v>35.555555555555557</v>
      </c>
      <c r="W172" s="30">
        <f ca="1">IF(O172=0,0,Agents($H$4,$H$5,O172,$H$3)/(1-$P$1))</f>
        <v>36.666666666666664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76.328522337781777</v>
      </c>
      <c r="L173" s="24">
        <f t="shared" ca="1" si="19"/>
        <v>72.609587137032435</v>
      </c>
      <c r="M173" s="24">
        <f t="shared" ca="1" si="19"/>
        <v>69.268215220498575</v>
      </c>
      <c r="N173" s="24">
        <f t="shared" ca="1" si="19"/>
        <v>65.620180093334639</v>
      </c>
      <c r="O173" s="24">
        <f t="shared" ca="1" si="19"/>
        <v>65.77758876828247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41.111111111111107</v>
      </c>
      <c r="T173" s="24">
        <f ca="1">IF(L173=0,0,Agents($H$4,$H$5,L173,$H$3)/(1-$P$1))</f>
        <v>38.888888888888886</v>
      </c>
      <c r="U173" s="24">
        <f ca="1">IF(M173=0,0,Agents($H$4,$H$5,M173,$H$3)/(1-$P$1))</f>
        <v>37.777777777777779</v>
      </c>
      <c r="V173" s="24">
        <f ca="1">IF(N173=0,0,Agents($H$4,$H$5,N173,$H$3)/(1-$P$1))</f>
        <v>35.555555555555557</v>
      </c>
      <c r="W173" s="24">
        <f ca="1">IF(O173=0,0,Agents($H$4,$H$5,O173,$H$3)/(1-$P$1))</f>
        <v>35.555555555555557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72.326731902006102</v>
      </c>
      <c r="L174" s="30">
        <f t="shared" ca="1" si="19"/>
        <v>68.945457611064768</v>
      </c>
      <c r="M174" s="30">
        <f t="shared" ca="1" si="19"/>
        <v>65.868995728843956</v>
      </c>
      <c r="N174" s="30">
        <f t="shared" ca="1" si="19"/>
        <v>63.462683677830228</v>
      </c>
      <c r="O174" s="30">
        <f t="shared" ca="1" si="19"/>
        <v>64.933499318386168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38.888888888888886</v>
      </c>
      <c r="T174" s="30">
        <f ca="1">IF(L174=0,0,Agents($H$4,$H$5,L174,$H$3)/(1-$P$1))</f>
        <v>37.777777777777779</v>
      </c>
      <c r="U174" s="30">
        <f ca="1">IF(M174=0,0,Agents($H$4,$H$5,M174,$H$3)/(1-$P$1))</f>
        <v>35.555555555555557</v>
      </c>
      <c r="V174" s="30">
        <f ca="1">IF(N174=0,0,Agents($H$4,$H$5,N174,$H$3)/(1-$P$1))</f>
        <v>34.444444444444443</v>
      </c>
      <c r="W174" s="30">
        <f ca="1">IF(O174=0,0,Agents($H$4,$H$5,O174,$H$3)/(1-$P$1))</f>
        <v>35.555555555555557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67.943818567585126</v>
      </c>
      <c r="L175" s="24">
        <f t="shared" ca="1" si="19"/>
        <v>65.221505562224181</v>
      </c>
      <c r="M175" s="24">
        <f t="shared" ca="1" si="19"/>
        <v>61.827863543486309</v>
      </c>
      <c r="N175" s="24">
        <f t="shared" ca="1" si="19"/>
        <v>59.543965698648755</v>
      </c>
      <c r="O175" s="24">
        <f t="shared" ca="1" si="19"/>
        <v>59.485285596328239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36.666666666666664</v>
      </c>
      <c r="T175" s="24">
        <f ca="1">IF(L175=0,0,Agents($H$4,$H$5,L175,$H$3)/(1-$P$1))</f>
        <v>35.555555555555557</v>
      </c>
      <c r="U175" s="24">
        <f ca="1">IF(M175=0,0,Agents($H$4,$H$5,M175,$H$3)/(1-$P$1))</f>
        <v>33.333333333333336</v>
      </c>
      <c r="V175" s="24">
        <f ca="1">IF(N175=0,0,Agents($H$4,$H$5,N175,$H$3)/(1-$P$1))</f>
        <v>32.222222222222221</v>
      </c>
      <c r="W175" s="24">
        <f ca="1">IF(O175=0,0,Agents($H$4,$H$5,O175,$H$3)/(1-$P$1))</f>
        <v>32.222222222222221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66.436650741124168</v>
      </c>
      <c r="L176" s="30">
        <f t="shared" ca="1" si="19"/>
        <v>63.097806000234769</v>
      </c>
      <c r="M176" s="30">
        <f t="shared" ca="1" si="19"/>
        <v>62.659432260328856</v>
      </c>
      <c r="N176" s="30">
        <f t="shared" ca="1" si="19"/>
        <v>57.900158905883494</v>
      </c>
      <c r="O176" s="30">
        <f t="shared" ca="1" si="19"/>
        <v>57.259958864783449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35.555555555555557</v>
      </c>
      <c r="T176" s="30">
        <f ca="1">IF(L176=0,0,Agents($H$4,$H$5,L176,$H$3)/(1-$P$1))</f>
        <v>34.444444444444443</v>
      </c>
      <c r="U176" s="30">
        <f ca="1">IF(M176=0,0,Agents($H$4,$H$5,M176,$H$3)/(1-$P$1))</f>
        <v>34.444444444444443</v>
      </c>
      <c r="V176" s="30">
        <f ca="1">IF(N176=0,0,Agents($H$4,$H$5,N176,$H$3)/(1-$P$1))</f>
        <v>32.222222222222221</v>
      </c>
      <c r="W176" s="30">
        <f ca="1">IF(O176=0,0,Agents($H$4,$H$5,O176,$H$3)/(1-$P$1))</f>
        <v>31.111111111111111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66.644535958567062</v>
      </c>
      <c r="L177" s="24">
        <f t="shared" ca="1" si="19"/>
        <v>63.082850369516528</v>
      </c>
      <c r="M177" s="24">
        <f t="shared" ca="1" si="19"/>
        <v>61.506907196634799</v>
      </c>
      <c r="N177" s="24">
        <f t="shared" ca="1" si="19"/>
        <v>59.441227774100931</v>
      </c>
      <c r="O177" s="24">
        <f t="shared" ca="1" si="19"/>
        <v>55.909415744949378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36.666666666666664</v>
      </c>
      <c r="T177" s="24">
        <f ca="1">IF(L177=0,0,Agents($H$4,$H$5,L177,$H$3)/(1-$P$1))</f>
        <v>34.444444444444443</v>
      </c>
      <c r="U177" s="24">
        <f ca="1">IF(M177=0,0,Agents($H$4,$H$5,M177,$H$3)/(1-$P$1))</f>
        <v>33.333333333333336</v>
      </c>
      <c r="V177" s="24">
        <f ca="1">IF(N177=0,0,Agents($H$4,$H$5,N177,$H$3)/(1-$P$1))</f>
        <v>32.222222222222221</v>
      </c>
      <c r="W177" s="24">
        <f ca="1">IF(O177=0,0,Agents($H$4,$H$5,O177,$H$3)/(1-$P$1))</f>
        <v>31.111111111111111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69.329720017204409</v>
      </c>
      <c r="L178" s="30">
        <f t="shared" ca="1" si="19"/>
        <v>65.191594300787713</v>
      </c>
      <c r="M178" s="30">
        <f t="shared" ca="1" si="19"/>
        <v>61.871630318056972</v>
      </c>
      <c r="N178" s="30">
        <f t="shared" ca="1" si="19"/>
        <v>60.321838555939458</v>
      </c>
      <c r="O178" s="30">
        <f t="shared" ca="1" si="19"/>
        <v>58.656543227339149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37.777777777777779</v>
      </c>
      <c r="T178" s="30">
        <f ca="1">IF(L178=0,0,Agents($H$4,$H$5,L178,$H$3)/(1-$P$1))</f>
        <v>35.555555555555557</v>
      </c>
      <c r="U178" s="30">
        <f ca="1">IF(M178=0,0,Agents($H$4,$H$5,M178,$H$3)/(1-$P$1))</f>
        <v>33.333333333333336</v>
      </c>
      <c r="V178" s="30">
        <f ca="1">IF(N178=0,0,Agents($H$4,$H$5,N178,$H$3)/(1-$P$1))</f>
        <v>33.333333333333336</v>
      </c>
      <c r="W178" s="30">
        <f ca="1">IF(O178=0,0,Agents($H$4,$H$5,O178,$H$3)/(1-$P$1))</f>
        <v>32.222222222222221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71.010125524867775</v>
      </c>
      <c r="L179" s="24">
        <f t="shared" ca="1" si="19"/>
        <v>68.392099274490079</v>
      </c>
      <c r="M179" s="24">
        <f t="shared" ca="1" si="19"/>
        <v>65.693928630561317</v>
      </c>
      <c r="N179" s="24">
        <f t="shared" ca="1" si="19"/>
        <v>62.52336551053579</v>
      </c>
      <c r="O179" s="24">
        <f t="shared" ca="1" si="19"/>
        <v>60.252639641688511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37.777777777777779</v>
      </c>
      <c r="T179" s="24">
        <f ca="1">IF(L179=0,0,Agents($H$4,$H$5,L179,$H$3)/(1-$P$1))</f>
        <v>36.666666666666664</v>
      </c>
      <c r="U179" s="24">
        <f ca="1">IF(M179=0,0,Agents($H$4,$H$5,M179,$H$3)/(1-$P$1))</f>
        <v>35.555555555555557</v>
      </c>
      <c r="V179" s="24">
        <f ca="1">IF(N179=0,0,Agents($H$4,$H$5,N179,$H$3)/(1-$P$1))</f>
        <v>34.444444444444443</v>
      </c>
      <c r="W179" s="24">
        <f ca="1">IF(O179=0,0,Agents($H$4,$H$5,O179,$H$3)/(1-$P$1))</f>
        <v>33.333333333333336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72.170817988923929</v>
      </c>
      <c r="L180" s="30">
        <f t="shared" ca="1" si="19"/>
        <v>68.481833058799481</v>
      </c>
      <c r="M180" s="30">
        <f t="shared" ca="1" si="19"/>
        <v>66.000296052555939</v>
      </c>
      <c r="N180" s="30">
        <f t="shared" ca="1" si="19"/>
        <v>64.225879688756947</v>
      </c>
      <c r="O180" s="30">
        <f t="shared" ca="1" si="19"/>
        <v>60.375416288946155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38.888888888888886</v>
      </c>
      <c r="T180" s="30">
        <f ca="1">IF(L180=0,0,Agents($H$4,$H$5,L180,$H$3)/(1-$P$1))</f>
        <v>36.666666666666664</v>
      </c>
      <c r="U180" s="30">
        <f ca="1">IF(M180=0,0,Agents($H$4,$H$5,M180,$H$3)/(1-$P$1))</f>
        <v>35.555555555555557</v>
      </c>
      <c r="V180" s="30">
        <f ca="1">IF(N180=0,0,Agents($H$4,$H$5,N180,$H$3)/(1-$P$1))</f>
        <v>34.444444444444443</v>
      </c>
      <c r="W180" s="30">
        <f ca="1">IF(O180=0,0,Agents($H$4,$H$5,O180,$H$3)/(1-$P$1))</f>
        <v>33.333333333333336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71.425895959753561</v>
      </c>
      <c r="L181" s="24">
        <f t="shared" ca="1" si="19"/>
        <v>69.708194777694786</v>
      </c>
      <c r="M181" s="24">
        <f t="shared" ca="1" si="19"/>
        <v>64.54140356686726</v>
      </c>
      <c r="N181" s="24">
        <f t="shared" ca="1" si="19"/>
        <v>64.76892300422405</v>
      </c>
      <c r="O181" s="24">
        <f t="shared" ca="1" si="19"/>
        <v>58.457031175545481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38.888888888888886</v>
      </c>
      <c r="T181" s="24">
        <f ca="1">IF(L181=0,0,Agents($H$4,$H$5,L181,$H$3)/(1-$P$1))</f>
        <v>37.777777777777779</v>
      </c>
      <c r="U181" s="24">
        <f ca="1">IF(M181=0,0,Agents($H$4,$H$5,M181,$H$3)/(1-$P$1))</f>
        <v>35.555555555555557</v>
      </c>
      <c r="V181" s="24">
        <f ca="1">IF(N181=0,0,Agents($H$4,$H$5,N181,$H$3)/(1-$P$1))</f>
        <v>35.555555555555557</v>
      </c>
      <c r="W181" s="24">
        <f ca="1">IF(O181=0,0,Agents($H$4,$H$5,O181,$H$3)/(1-$P$1))</f>
        <v>32.222222222222221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70.057318278254527</v>
      </c>
      <c r="L182" s="30">
        <f t="shared" ca="1" si="19"/>
        <v>66.118843405318302</v>
      </c>
      <c r="M182" s="30">
        <f t="shared" ca="1" si="19"/>
        <v>62.571898711187544</v>
      </c>
      <c r="N182" s="30">
        <f t="shared" ca="1" si="19"/>
        <v>59.206398232277323</v>
      </c>
      <c r="O182" s="30">
        <f t="shared" ca="1" si="19"/>
        <v>52.793958320786672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37.777777777777779</v>
      </c>
      <c r="T182" s="30">
        <f ca="1">IF(L182=0,0,Agents($H$4,$H$5,L182,$H$3)/(1-$P$1))</f>
        <v>35.555555555555557</v>
      </c>
      <c r="U182" s="30">
        <f ca="1">IF(M182=0,0,Agents($H$4,$H$5,M182,$H$3)/(1-$P$1))</f>
        <v>34.444444444444443</v>
      </c>
      <c r="V182" s="30">
        <f ca="1">IF(N182=0,0,Agents($H$4,$H$5,N182,$H$3)/(1-$P$1))</f>
        <v>32.222222222222221</v>
      </c>
      <c r="W182" s="30">
        <f ca="1">IF(O182=0,0,Agents($H$4,$H$5,O182,$H$3)/(1-$P$1))</f>
        <v>28.888888888888889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62.226975087905601</v>
      </c>
      <c r="L183" s="24">
        <f t="shared" ca="1" si="19"/>
        <v>57.145464974377113</v>
      </c>
      <c r="M183" s="24">
        <f t="shared" ca="1" si="19"/>
        <v>54.051966594765645</v>
      </c>
      <c r="N183" s="24">
        <f t="shared" ca="1" si="19"/>
        <v>52.983415373951694</v>
      </c>
      <c r="O183" s="24">
        <f t="shared" ca="1" si="19"/>
        <v>43.785221828257086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34.444444444444443</v>
      </c>
      <c r="T183" s="24">
        <f ca="1">IF(L183=0,0,Agents($H$4,$H$5,L183,$H$3)/(1-$P$1))</f>
        <v>31.111111111111111</v>
      </c>
      <c r="U183" s="24">
        <f ca="1">IF(M183=0,0,Agents($H$4,$H$5,M183,$H$3)/(1-$P$1))</f>
        <v>30</v>
      </c>
      <c r="V183" s="24">
        <f ca="1">IF(N183=0,0,Agents($H$4,$H$5,N183,$H$3)/(1-$P$1))</f>
        <v>30</v>
      </c>
      <c r="W183" s="24">
        <f ca="1">IF(O183=0,0,Agents($H$4,$H$5,O183,$H$3)/(1-$P$1))</f>
        <v>24.444444444444443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50.827935664787034</v>
      </c>
      <c r="L184" s="30">
        <f t="shared" ca="1" si="19"/>
        <v>45.764229997800044</v>
      </c>
      <c r="M184" s="30">
        <f t="shared" ca="1" si="19"/>
        <v>43.197806501241857</v>
      </c>
      <c r="N184" s="30">
        <f t="shared" ca="1" si="19"/>
        <v>40.141174805473092</v>
      </c>
      <c r="O184" s="30">
        <f t="shared" ca="1" si="19"/>
        <v>32.182828662409783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28.888888888888889</v>
      </c>
      <c r="T184" s="30">
        <f ca="1">IF(L184=0,0,Agents($H$4,$H$5,L184,$H$3)/(1-$P$1))</f>
        <v>25.555555555555554</v>
      </c>
      <c r="U184" s="30">
        <f ca="1">IF(M184=0,0,Agents($H$4,$H$5,M184,$H$3)/(1-$P$1))</f>
        <v>24.444444444444443</v>
      </c>
      <c r="V184" s="30">
        <f ca="1">IF(N184=0,0,Agents($H$4,$H$5,N184,$H$3)/(1-$P$1))</f>
        <v>23.333333333333332</v>
      </c>
      <c r="W184" s="30">
        <f ca="1">IF(O184=0,0,Agents($H$4,$H$5,O184,$H$3)/(1-$P$1))</f>
        <v>18.888888888888889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27.406201166221233</v>
      </c>
      <c r="L185" s="24">
        <f t="shared" ca="1" si="19"/>
        <v>24.811391361552378</v>
      </c>
      <c r="M185" s="24">
        <f t="shared" ca="1" si="19"/>
        <v>23.648647193013524</v>
      </c>
      <c r="N185" s="24">
        <f t="shared" ca="1" si="19"/>
        <v>22.631697093250278</v>
      </c>
      <c r="O185" s="24">
        <f t="shared" ca="1" si="19"/>
        <v>16.605541541596274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16.666666666666668</v>
      </c>
      <c r="T185" s="24">
        <f ca="1">IF(L185=0,0,Agents($H$4,$H$5,L185,$H$3)/(1-$P$1))</f>
        <v>15.555555555555555</v>
      </c>
      <c r="U185" s="24">
        <f ca="1">IF(M185=0,0,Agents($H$4,$H$5,M185,$H$3)/(1-$P$1))</f>
        <v>14.444444444444445</v>
      </c>
      <c r="V185" s="24">
        <f ca="1">IF(N185=0,0,Agents($H$4,$H$5,N185,$H$3)/(1-$P$1))</f>
        <v>14.444444444444445</v>
      </c>
      <c r="W185" s="24">
        <f ca="1">IF(O185=0,0,Agents($H$4,$H$5,O185,$H$3)/(1-$P$1))</f>
        <v>11.111111111111111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16.388284641747969</v>
      </c>
      <c r="L186" s="30">
        <f t="shared" ca="1" si="19"/>
        <v>14.432183643097073</v>
      </c>
      <c r="M186" s="30">
        <f t="shared" ca="1" si="19"/>
        <v>13.699000440616718</v>
      </c>
      <c r="N186" s="30">
        <f t="shared" ca="1" si="19"/>
        <v>12.768856336658716</v>
      </c>
      <c r="O186" s="30">
        <f t="shared" ca="1" si="19"/>
        <v>10.067685075126761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11.111111111111111</v>
      </c>
      <c r="T186" s="30">
        <f ca="1">IF(L186=0,0,Agents($H$4,$H$5,L186,$H$3)/(1-$P$1))</f>
        <v>10</v>
      </c>
      <c r="U186" s="30">
        <f ca="1">IF(M186=0,0,Agents($H$4,$H$5,M186,$H$3)/(1-$P$1))</f>
        <v>10</v>
      </c>
      <c r="V186" s="30">
        <f ca="1">IF(N186=0,0,Agents($H$4,$H$5,N186,$H$3)/(1-$P$1))</f>
        <v>8.8888888888888893</v>
      </c>
      <c r="W186" s="30">
        <f ca="1">IF(O186=0,0,Agents($H$4,$H$5,O186,$H$3)/(1-$P$1))</f>
        <v>7.7777777777777777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6.3751466682486813</v>
      </c>
      <c r="L187" s="24">
        <f t="shared" ca="1" si="19"/>
        <v>5.6831396729294177</v>
      </c>
      <c r="M187" s="24">
        <f t="shared" ca="1" si="19"/>
        <v>5.2228350987654792</v>
      </c>
      <c r="N187" s="24">
        <f t="shared" ca="1" si="19"/>
        <v>4.6378834510162701</v>
      </c>
      <c r="O187" s="24">
        <f t="shared" ca="1" si="19"/>
        <v>4.0976706022238494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5.5555555555555554</v>
      </c>
      <c r="T187" s="24">
        <f ca="1">IF(L187=0,0,Agents($H$4,$H$5,L187,$H$3)/(1-$P$1))</f>
        <v>5.5555555555555554</v>
      </c>
      <c r="U187" s="24">
        <f ca="1">IF(M187=0,0,Agents($H$4,$H$5,M187,$H$3)/(1-$P$1))</f>
        <v>4.4444444444444446</v>
      </c>
      <c r="V187" s="24">
        <f ca="1">IF(N187=0,0,Agents($H$4,$H$5,N187,$H$3)/(1-$P$1))</f>
        <v>4.4444444444444446</v>
      </c>
      <c r="W187" s="24">
        <f ca="1">IF(O187=0,0,Agents($H$4,$H$5,O187,$H$3)/(1-$P$1))</f>
        <v>4.4444444444444446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2.8237742035992794</v>
      </c>
      <c r="L188" s="30">
        <f t="shared" ca="1" si="19"/>
        <v>2.5424572221000026</v>
      </c>
      <c r="M188" s="30">
        <f t="shared" ca="1" si="19"/>
        <v>2.1445719539623611</v>
      </c>
      <c r="N188" s="30">
        <f t="shared" ca="1" si="19"/>
        <v>2.4070028036919879</v>
      </c>
      <c r="O188" s="30">
        <f t="shared" ca="1" si="19"/>
        <v>1.7649143043286244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3.333333333333333</v>
      </c>
      <c r="T188" s="30">
        <f ca="1">IF(L188=0,0,Agents($H$4,$H$5,L188,$H$3)/(1-$P$1))</f>
        <v>3.333333333333333</v>
      </c>
      <c r="U188" s="30">
        <f ca="1">IF(M188=0,0,Agents($H$4,$H$5,M188,$H$3)/(1-$P$1))</f>
        <v>3.333333333333333</v>
      </c>
      <c r="V188" s="30">
        <f ca="1">IF(N188=0,0,Agents($H$4,$H$5,N188,$H$3)/(1-$P$1))</f>
        <v>3.333333333333333</v>
      </c>
      <c r="W188" s="30">
        <f ca="1">IF(O188=0,0,Agents($H$4,$H$5,O188,$H$3)/(1-$P$1))</f>
        <v>2.2222222222222223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1.3339301452585557</v>
      </c>
      <c r="L189" s="24">
        <f t="shared" ca="1" si="19"/>
        <v>1.0768054117129422</v>
      </c>
      <c r="M189" s="24">
        <f t="shared" ca="1" si="19"/>
        <v>0.74403516770122735</v>
      </c>
      <c r="N189" s="24">
        <f t="shared" ca="1" si="19"/>
        <v>0.8219033963826301</v>
      </c>
      <c r="O189" s="24">
        <f t="shared" ca="1" si="19"/>
        <v>0.93617193533953114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2.2222222222222223</v>
      </c>
      <c r="T189" s="24">
        <f ca="1">IF(L189=0,0,Agents($H$4,$H$5,L189,$H$3)/(1-$P$1))</f>
        <v>2.2222222222222223</v>
      </c>
      <c r="U189" s="24">
        <f ca="1">IF(M189=0,0,Agents($H$4,$H$5,M189,$H$3)/(1-$P$1))</f>
        <v>2.2222222222222223</v>
      </c>
      <c r="V189" s="24">
        <f ca="1">IF(N189=0,0,Agents($H$4,$H$5,N189,$H$3)/(1-$P$1))</f>
        <v>2.2222222222222223</v>
      </c>
      <c r="W189" s="24">
        <f ca="1">IF(O189=0,0,Agents($H$4,$H$5,O189,$H$3)/(1-$P$1))</f>
        <v>2.2222222222222223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0.67562695668939832</v>
      </c>
      <c r="L190" s="30">
        <f t="shared" ca="1" si="19"/>
        <v>0.56831396729294181</v>
      </c>
      <c r="M190" s="30">
        <f t="shared" ca="1" si="19"/>
        <v>0.43766774570660438</v>
      </c>
      <c r="N190" s="30">
        <f t="shared" ca="1" si="19"/>
        <v>0.57239700819504602</v>
      </c>
      <c r="O190" s="30">
        <f t="shared" ca="1" si="19"/>
        <v>0.41437118449454657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2.2222222222222223</v>
      </c>
      <c r="T190" s="30">
        <f ca="1">IF(L190=0,0,Agents($H$4,$H$5,L190,$H$3)/(1-$P$1))</f>
        <v>2.2222222222222223</v>
      </c>
      <c r="U190" s="30">
        <f ca="1">IF(M190=0,0,Agents($H$4,$H$5,M190,$H$3)/(1-$P$1))</f>
        <v>1.1111111111111112</v>
      </c>
      <c r="V190" s="30">
        <f ca="1">IF(N190=0,0,Agents($H$4,$H$5,N190,$H$3)/(1-$P$1))</f>
        <v>2.2222222222222223</v>
      </c>
      <c r="W190" s="30">
        <f ca="1">IF(O190=0,0,Agents($H$4,$H$5,O190,$H$3)/(1-$P$1))</f>
        <v>1.1111111111111112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1202.1828887041229</v>
      </c>
      <c r="L193" s="27">
        <f t="shared" ca="1" si="21"/>
        <v>1171.5194210515265</v>
      </c>
      <c r="M193" s="27">
        <f t="shared" ca="1" si="21"/>
        <v>1113.6455789504548</v>
      </c>
      <c r="N193" s="27">
        <f t="shared" ca="1" si="21"/>
        <v>1065.0106795555209</v>
      </c>
      <c r="O193" s="27">
        <f t="shared" ca="1" si="21"/>
        <v>1027.379637171053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41.736111111111107</v>
      </c>
      <c r="T193" s="26">
        <f t="shared" ca="1" si="22"/>
        <v>40.694444444444436</v>
      </c>
      <c r="U193" s="26">
        <f t="shared" ca="1" si="22"/>
        <v>38.749999999999993</v>
      </c>
      <c r="V193" s="26">
        <f t="shared" ca="1" si="22"/>
        <v>37.430555555555557</v>
      </c>
      <c r="W193" s="26">
        <f t="shared" ca="1" si="22"/>
        <v>36.041666666666657</v>
      </c>
      <c r="X193" s="26">
        <f t="shared" ca="1" si="22"/>
        <v>0</v>
      </c>
    </row>
    <row r="194" spans="1:24" x14ac:dyDescent="0.25">
      <c r="R194" s="32">
        <f ca="1">SUM(R193:X193)/5</f>
        <v>38.93055555555555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27.729760073882439</v>
      </c>
      <c r="L198" s="24">
        <f t="shared" ca="1" si="23"/>
        <v>31.780333049721882</v>
      </c>
      <c r="M198" s="24">
        <f t="shared" ca="1" si="23"/>
        <v>29.626399338263422</v>
      </c>
      <c r="N198" s="24">
        <f t="shared" ca="1" si="23"/>
        <v>29.077995686150299</v>
      </c>
      <c r="O198" s="24">
        <f t="shared" ca="1" si="23"/>
        <v>27.661929964580253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16.666666666666668</v>
      </c>
      <c r="T198" s="24">
        <f ca="1">IF(L198=0,0,Agents($I$4,$I$5,L198,$I$3)/(1-$P$1))</f>
        <v>18.888888888888889</v>
      </c>
      <c r="U198" s="24">
        <f ca="1">IF(M198=0,0,Agents($I$4,$I$5,M198,$I$3)/(1-$P$1))</f>
        <v>17.777777777777779</v>
      </c>
      <c r="V198" s="24">
        <f ca="1">IF(N198=0,0,Agents($I$4,$I$5,N198,$I$3)/(1-$P$1))</f>
        <v>16.666666666666668</v>
      </c>
      <c r="W198" s="24">
        <f ca="1">IF(O198=0,0,Agents($I$4,$I$5,O198,$I$3)/(1-$P$1))</f>
        <v>16.666666666666668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53.994551691031475</v>
      </c>
      <c r="L199" s="30">
        <f t="shared" ca="1" si="23"/>
        <v>59.405193330008835</v>
      </c>
      <c r="M199" s="30">
        <f t="shared" ca="1" si="23"/>
        <v>56.891146379485022</v>
      </c>
      <c r="N199" s="30">
        <f t="shared" ca="1" si="23"/>
        <v>51.71982525396367</v>
      </c>
      <c r="O199" s="30">
        <f t="shared" ca="1" si="23"/>
        <v>52.858017646795105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28.888888888888889</v>
      </c>
      <c r="T199" s="30">
        <f ca="1">IF(L199=0,0,Agents($I$4,$I$5,L199,$I$3)/(1-$P$1))</f>
        <v>32.222222222222221</v>
      </c>
      <c r="U199" s="30">
        <f ca="1">IF(M199=0,0,Agents($I$4,$I$5,M199,$I$3)/(1-$P$1))</f>
        <v>31.111111111111111</v>
      </c>
      <c r="V199" s="30">
        <f ca="1">IF(N199=0,0,Agents($I$4,$I$5,N199,$I$3)/(1-$P$1))</f>
        <v>27.777777777777779</v>
      </c>
      <c r="W199" s="30">
        <f ca="1">IF(O199=0,0,Agents($I$4,$I$5,O199,$I$3)/(1-$P$1))</f>
        <v>28.888888888888889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66.676992902180729</v>
      </c>
      <c r="L200" s="24">
        <f t="shared" ca="1" si="23"/>
        <v>73.569935291908749</v>
      </c>
      <c r="M200" s="24">
        <f t="shared" ca="1" si="23"/>
        <v>71.219678599596961</v>
      </c>
      <c r="N200" s="24">
        <f t="shared" ca="1" si="23"/>
        <v>65.035419619999573</v>
      </c>
      <c r="O200" s="24">
        <f t="shared" ca="1" si="23"/>
        <v>68.913802733475066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35.555555555555557</v>
      </c>
      <c r="T200" s="24">
        <f ca="1">IF(L200=0,0,Agents($I$4,$I$5,L200,$I$3)/(1-$P$1))</f>
        <v>38.888888888888886</v>
      </c>
      <c r="U200" s="24">
        <f ca="1">IF(M200=0,0,Agents($I$4,$I$5,M200,$I$3)/(1-$P$1))</f>
        <v>37.777777777777779</v>
      </c>
      <c r="V200" s="24">
        <f ca="1">IF(N200=0,0,Agents($I$4,$I$5,N200,$I$3)/(1-$P$1))</f>
        <v>34.444444444444443</v>
      </c>
      <c r="W200" s="24">
        <f ca="1">IF(O200=0,0,Agents($I$4,$I$5,O200,$I$3)/(1-$P$1))</f>
        <v>36.666666666666664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80.991827536547206</v>
      </c>
      <c r="L201" s="30">
        <f t="shared" ca="1" si="23"/>
        <v>82.567437201380898</v>
      </c>
      <c r="M201" s="30">
        <f t="shared" ca="1" si="23"/>
        <v>76.47171131988398</v>
      </c>
      <c r="N201" s="30">
        <f t="shared" ca="1" si="23"/>
        <v>75.141796169454253</v>
      </c>
      <c r="O201" s="30">
        <f t="shared" ca="1" si="23"/>
        <v>79.37045722410727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42.222222222222221</v>
      </c>
      <c r="T201" s="30">
        <f ca="1">IF(L201=0,0,Agents($I$4,$I$5,L201,$I$3)/(1-$P$1))</f>
        <v>43.333333333333336</v>
      </c>
      <c r="U201" s="30">
        <f ca="1">IF(M201=0,0,Agents($I$4,$I$5,M201,$I$3)/(1-$P$1))</f>
        <v>40</v>
      </c>
      <c r="V201" s="30">
        <f ca="1">IF(N201=0,0,Agents($I$4,$I$5,N201,$I$3)/(1-$P$1))</f>
        <v>38.888888888888886</v>
      </c>
      <c r="W201" s="30">
        <f ca="1">IF(O201=0,0,Agents($I$4,$I$5,O201,$I$3)/(1-$P$1))</f>
        <v>41.111111111111107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81.515030556809137</v>
      </c>
      <c r="L202" s="24">
        <f t="shared" ca="1" si="23"/>
        <v>86.542237241709955</v>
      </c>
      <c r="M202" s="24">
        <f t="shared" ca="1" si="23"/>
        <v>79.908444140206043</v>
      </c>
      <c r="N202" s="24">
        <f t="shared" ca="1" si="23"/>
        <v>76.737539835157619</v>
      </c>
      <c r="O202" s="24">
        <f t="shared" ca="1" si="23"/>
        <v>81.372795318058124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42.222222222222221</v>
      </c>
      <c r="T202" s="24">
        <f ca="1">IF(L202=0,0,Agents($I$4,$I$5,L202,$I$3)/(1-$P$1))</f>
        <v>44.444444444444443</v>
      </c>
      <c r="U202" s="24">
        <f ca="1">IF(M202=0,0,Agents($I$4,$I$5,M202,$I$3)/(1-$P$1))</f>
        <v>41.111111111111107</v>
      </c>
      <c r="V202" s="24">
        <f ca="1">IF(N202=0,0,Agents($I$4,$I$5,N202,$I$3)/(1-$P$1))</f>
        <v>40</v>
      </c>
      <c r="W202" s="24">
        <f ca="1">IF(O202=0,0,Agents($I$4,$I$5,O202,$I$3)/(1-$P$1))</f>
        <v>42.222222222222221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87.981819887246644</v>
      </c>
      <c r="L203" s="30">
        <f t="shared" ca="1" si="23"/>
        <v>87.13845724775932</v>
      </c>
      <c r="M203" s="30">
        <f t="shared" ca="1" si="23"/>
        <v>82.781200292577807</v>
      </c>
      <c r="N203" s="30">
        <f t="shared" ca="1" si="23"/>
        <v>77.730447004928607</v>
      </c>
      <c r="O203" s="30">
        <f t="shared" ca="1" si="23"/>
        <v>80.631188616594841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45.555555555555557</v>
      </c>
      <c r="T203" s="30">
        <f ca="1">IF(L203=0,0,Agents($I$4,$I$5,L203,$I$3)/(1-$P$1))</f>
        <v>44.444444444444443</v>
      </c>
      <c r="U203" s="30">
        <f ca="1">IF(M203=0,0,Agents($I$4,$I$5,M203,$I$3)/(1-$P$1))</f>
        <v>43.333333333333336</v>
      </c>
      <c r="V203" s="30">
        <f ca="1">IF(N203=0,0,Agents($I$4,$I$5,N203,$I$3)/(1-$P$1))</f>
        <v>40</v>
      </c>
      <c r="W203" s="30">
        <f ca="1">IF(O203=0,0,Agents($I$4,$I$5,O203,$I$3)/(1-$P$1))</f>
        <v>42.222222222222221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92.209300290963057</v>
      </c>
      <c r="L204" s="24">
        <f t="shared" ca="1" si="23"/>
        <v>87.716609980898099</v>
      </c>
      <c r="M204" s="24">
        <f t="shared" ca="1" si="23"/>
        <v>83.680038107123565</v>
      </c>
      <c r="N204" s="24">
        <f t="shared" ca="1" si="23"/>
        <v>79.272999215108527</v>
      </c>
      <c r="O204" s="24">
        <f t="shared" ca="1" si="23"/>
        <v>79.463158061790196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47.777777777777779</v>
      </c>
      <c r="T204" s="24">
        <f ca="1">IF(L204=0,0,Agents($I$4,$I$5,L204,$I$3)/(1-$P$1))</f>
        <v>45.555555555555557</v>
      </c>
      <c r="U204" s="24">
        <f ca="1">IF(M204=0,0,Agents($I$4,$I$5,M204,$I$3)/(1-$P$1))</f>
        <v>43.333333333333336</v>
      </c>
      <c r="V204" s="24">
        <f ca="1">IF(N204=0,0,Agents($I$4,$I$5,N204,$I$3)/(1-$P$1))</f>
        <v>41.111111111111107</v>
      </c>
      <c r="W204" s="24">
        <f ca="1">IF(O204=0,0,Agents($I$4,$I$5,O204,$I$3)/(1-$P$1))</f>
        <v>41.111111111111107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87.374904383742788</v>
      </c>
      <c r="L205" s="30">
        <f t="shared" ca="1" si="23"/>
        <v>83.290128117804358</v>
      </c>
      <c r="M205" s="30">
        <f t="shared" ca="1" si="23"/>
        <v>79.573582993610557</v>
      </c>
      <c r="N205" s="30">
        <f t="shared" ca="1" si="23"/>
        <v>76.666617894459691</v>
      </c>
      <c r="O205" s="30">
        <f t="shared" ca="1" si="23"/>
        <v>78.443448847278177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45.555555555555557</v>
      </c>
      <c r="T205" s="30">
        <f ca="1">IF(L205=0,0,Agents($I$4,$I$5,L205,$I$3)/(1-$P$1))</f>
        <v>43.333333333333336</v>
      </c>
      <c r="U205" s="30">
        <f ca="1">IF(M205=0,0,Agents($I$4,$I$5,M205,$I$3)/(1-$P$1))</f>
        <v>41.111111111111107</v>
      </c>
      <c r="V205" s="30">
        <f ca="1">IF(N205=0,0,Agents($I$4,$I$5,N205,$I$3)/(1-$P$1))</f>
        <v>40</v>
      </c>
      <c r="W205" s="30">
        <f ca="1">IF(O205=0,0,Agents($I$4,$I$5,O205,$I$3)/(1-$P$1))</f>
        <v>41.111111111111107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82.080089818692031</v>
      </c>
      <c r="L206" s="24">
        <f t="shared" ca="1" si="23"/>
        <v>78.79137716306829</v>
      </c>
      <c r="M206" s="24">
        <f t="shared" ca="1" si="23"/>
        <v>74.691659961665891</v>
      </c>
      <c r="N206" s="24">
        <f t="shared" ca="1" si="23"/>
        <v>71.932578352873023</v>
      </c>
      <c r="O206" s="24">
        <f t="shared" ca="1" si="23"/>
        <v>71.861689371791599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42.222222222222221</v>
      </c>
      <c r="T206" s="24">
        <f ca="1">IF(L206=0,0,Agents($I$4,$I$5,L206,$I$3)/(1-$P$1))</f>
        <v>41.111111111111107</v>
      </c>
      <c r="U206" s="24">
        <f ca="1">IF(M206=0,0,Agents($I$4,$I$5,M206,$I$3)/(1-$P$1))</f>
        <v>38.888888888888886</v>
      </c>
      <c r="V206" s="24">
        <f ca="1">IF(N206=0,0,Agents($I$4,$I$5,N206,$I$3)/(1-$P$1))</f>
        <v>37.777777777777779</v>
      </c>
      <c r="W206" s="24">
        <f ca="1">IF(O206=0,0,Agents($I$4,$I$5,O206,$I$3)/(1-$P$1))</f>
        <v>37.777777777777779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80.259343308180505</v>
      </c>
      <c r="L207" s="30">
        <f t="shared" ca="1" si="23"/>
        <v>76.225824409764982</v>
      </c>
      <c r="M207" s="30">
        <f t="shared" ca="1" si="23"/>
        <v>75.696243401452335</v>
      </c>
      <c r="N207" s="30">
        <f t="shared" ca="1" si="23"/>
        <v>69.946764013331048</v>
      </c>
      <c r="O207" s="30">
        <f t="shared" ca="1" si="23"/>
        <v>69.173365078987217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42.222222222222221</v>
      </c>
      <c r="T207" s="30">
        <f ca="1">IF(L207=0,0,Agents($I$4,$I$5,L207,$I$3)/(1-$P$1))</f>
        <v>40</v>
      </c>
      <c r="U207" s="30">
        <f ca="1">IF(M207=0,0,Agents($I$4,$I$5,M207,$I$3)/(1-$P$1))</f>
        <v>40</v>
      </c>
      <c r="V207" s="30">
        <f ca="1">IF(N207=0,0,Agents($I$4,$I$5,N207,$I$3)/(1-$P$1))</f>
        <v>36.666666666666664</v>
      </c>
      <c r="W207" s="30">
        <f ca="1">IF(O207=0,0,Agents($I$4,$I$5,O207,$I$3)/(1-$P$1))</f>
        <v>36.666666666666664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80.510480757906237</v>
      </c>
      <c r="L208" s="24">
        <f t="shared" ca="1" si="23"/>
        <v>76.207757136854397</v>
      </c>
      <c r="M208" s="24">
        <f t="shared" ca="1" si="23"/>
        <v>74.303926002450083</v>
      </c>
      <c r="N208" s="24">
        <f t="shared" ca="1" si="23"/>
        <v>71.808464956651662</v>
      </c>
      <c r="O208" s="24">
        <f t="shared" ca="1" si="23"/>
        <v>67.541830335768012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42.222222222222221</v>
      </c>
      <c r="T208" s="24">
        <f ca="1">IF(L208=0,0,Agents($I$4,$I$5,L208,$I$3)/(1-$P$1))</f>
        <v>40</v>
      </c>
      <c r="U208" s="24">
        <f ca="1">IF(M208=0,0,Agents($I$4,$I$5,M208,$I$3)/(1-$P$1))</f>
        <v>38.888888888888886</v>
      </c>
      <c r="V208" s="24">
        <f ca="1">IF(N208=0,0,Agents($I$4,$I$5,N208,$I$3)/(1-$P$1))</f>
        <v>37.777777777777779</v>
      </c>
      <c r="W208" s="24">
        <f ca="1">IF(O208=0,0,Agents($I$4,$I$5,O208,$I$3)/(1-$P$1))</f>
        <v>35.555555555555557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83.754339483530217</v>
      </c>
      <c r="L209" s="30">
        <f t="shared" ca="1" si="23"/>
        <v>78.75524261724712</v>
      </c>
      <c r="M209" s="30">
        <f t="shared" ca="1" si="23"/>
        <v>74.744532774286242</v>
      </c>
      <c r="N209" s="30">
        <f t="shared" ca="1" si="23"/>
        <v>72.872294067120563</v>
      </c>
      <c r="O209" s="30">
        <f t="shared" ca="1" si="23"/>
        <v>70.860520324816164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43.333333333333336</v>
      </c>
      <c r="T209" s="30">
        <f ca="1">IF(L209=0,0,Agents($I$4,$I$5,L209,$I$3)/(1-$P$1))</f>
        <v>41.111111111111107</v>
      </c>
      <c r="U209" s="30">
        <f ca="1">IF(M209=0,0,Agents($I$4,$I$5,M209,$I$3)/(1-$P$1))</f>
        <v>38.888888888888886</v>
      </c>
      <c r="V209" s="30">
        <f ca="1">IF(N209=0,0,Agents($I$4,$I$5,N209,$I$3)/(1-$P$1))</f>
        <v>37.777777777777779</v>
      </c>
      <c r="W209" s="30">
        <f ca="1">IF(O209=0,0,Agents($I$4,$I$5,O209,$I$3)/(1-$P$1))</f>
        <v>37.777777777777779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85.784367202146512</v>
      </c>
      <c r="L210" s="24">
        <f t="shared" ca="1" si="23"/>
        <v>82.621639020112667</v>
      </c>
      <c r="M210" s="24">
        <f t="shared" ca="1" si="23"/>
        <v>79.362091743129199</v>
      </c>
      <c r="N210" s="24">
        <f t="shared" ca="1" si="23"/>
        <v>75.531866843292846</v>
      </c>
      <c r="O210" s="24">
        <f t="shared" ca="1" si="23"/>
        <v>72.788697748620692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44.444444444444443</v>
      </c>
      <c r="T210" s="24">
        <f ca="1">IF(L210=0,0,Agents($I$4,$I$5,L210,$I$3)/(1-$P$1))</f>
        <v>43.333333333333336</v>
      </c>
      <c r="U210" s="24">
        <f ca="1">IF(M210=0,0,Agents($I$4,$I$5,M210,$I$3)/(1-$P$1))</f>
        <v>41.111111111111107</v>
      </c>
      <c r="V210" s="24">
        <f ca="1">IF(N210=0,0,Agents($I$4,$I$5,N210,$I$3)/(1-$P$1))</f>
        <v>40</v>
      </c>
      <c r="W210" s="24">
        <f ca="1">IF(O210=0,0,Agents($I$4,$I$5,O210,$I$3)/(1-$P$1))</f>
        <v>37.777777777777779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87.186551296448485</v>
      </c>
      <c r="L211" s="30">
        <f t="shared" ca="1" si="23"/>
        <v>82.730042657576178</v>
      </c>
      <c r="M211" s="30">
        <f t="shared" ca="1" si="23"/>
        <v>79.732201431471566</v>
      </c>
      <c r="N211" s="30">
        <f t="shared" ca="1" si="23"/>
        <v>77.588603123532749</v>
      </c>
      <c r="O211" s="30">
        <f t="shared" ca="1" si="23"/>
        <v>72.937019088913345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45.555555555555557</v>
      </c>
      <c r="T211" s="30">
        <f ca="1">IF(L211=0,0,Agents($I$4,$I$5,L211,$I$3)/(1-$P$1))</f>
        <v>43.333333333333336</v>
      </c>
      <c r="U211" s="30">
        <f ca="1">IF(M211=0,0,Agents($I$4,$I$5,M211,$I$3)/(1-$P$1))</f>
        <v>41.111111111111107</v>
      </c>
      <c r="V211" s="30">
        <f ca="1">IF(N211=0,0,Agents($I$4,$I$5,N211,$I$3)/(1-$P$1))</f>
        <v>40</v>
      </c>
      <c r="W211" s="30">
        <f ca="1">IF(O211=0,0,Agents($I$4,$I$5,O211,$I$3)/(1-$P$1))</f>
        <v>37.777777777777779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86.286642101597963</v>
      </c>
      <c r="L212" s="24">
        <f t="shared" ca="1" si="23"/>
        <v>84.211559036244282</v>
      </c>
      <c r="M212" s="24">
        <f t="shared" ca="1" si="23"/>
        <v>77.969774344126932</v>
      </c>
      <c r="N212" s="24">
        <f t="shared" ca="1" si="23"/>
        <v>78.244631074988575</v>
      </c>
      <c r="O212" s="24">
        <f t="shared" ca="1" si="23"/>
        <v>70.619498146840613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44.444444444444443</v>
      </c>
      <c r="T212" s="24">
        <f ca="1">IF(L212=0,0,Agents($I$4,$I$5,L212,$I$3)/(1-$P$1))</f>
        <v>43.333333333333336</v>
      </c>
      <c r="U212" s="24">
        <f ca="1">IF(M212=0,0,Agents($I$4,$I$5,M212,$I$3)/(1-$P$1))</f>
        <v>41.111111111111107</v>
      </c>
      <c r="V212" s="24">
        <f ca="1">IF(N212=0,0,Agents($I$4,$I$5,N212,$I$3)/(1-$P$1))</f>
        <v>41.111111111111107</v>
      </c>
      <c r="W212" s="24">
        <f ca="1">IF(O212=0,0,Agents($I$4,$I$5,O212,$I$3)/(1-$P$1))</f>
        <v>36.666666666666664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84.633320557570258</v>
      </c>
      <c r="L213" s="30">
        <f t="shared" ca="1" si="23"/>
        <v>79.875413537703494</v>
      </c>
      <c r="M213" s="30">
        <f t="shared" ca="1" si="23"/>
        <v>75.590497776211663</v>
      </c>
      <c r="N213" s="30">
        <f t="shared" ca="1" si="23"/>
        <v>71.524777193859947</v>
      </c>
      <c r="O213" s="30">
        <f t="shared" ca="1" si="23"/>
        <v>63.778176325841869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43.333333333333336</v>
      </c>
      <c r="T213" s="30">
        <f ca="1">IF(L213=0,0,Agents($I$4,$I$5,L213,$I$3)/(1-$P$1))</f>
        <v>41.111111111111107</v>
      </c>
      <c r="U213" s="30">
        <f ca="1">IF(M213=0,0,Agents($I$4,$I$5,M213,$I$3)/(1-$P$1))</f>
        <v>40</v>
      </c>
      <c r="V213" s="30">
        <f ca="1">IF(N213=0,0,Agents($I$4,$I$5,N213,$I$3)/(1-$P$1))</f>
        <v>37.777777777777779</v>
      </c>
      <c r="W213" s="30">
        <f ca="1">IF(O213=0,0,Agents($I$4,$I$5,O213,$I$3)/(1-$P$1))</f>
        <v>34.444444444444443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75.173809951234517</v>
      </c>
      <c r="L214" s="24">
        <f t="shared" ca="1" si="23"/>
        <v>69.035049791351511</v>
      </c>
      <c r="M214" s="24">
        <f t="shared" ca="1" si="23"/>
        <v>65.297923586118969</v>
      </c>
      <c r="N214" s="24">
        <f t="shared" ca="1" si="23"/>
        <v>64.007051479879621</v>
      </c>
      <c r="O214" s="24">
        <f t="shared" ca="1" si="23"/>
        <v>52.895097981868275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38.888888888888886</v>
      </c>
      <c r="T214" s="24">
        <f ca="1">IF(L214=0,0,Agents($I$4,$I$5,L214,$I$3)/(1-$P$1))</f>
        <v>36.666666666666664</v>
      </c>
      <c r="U214" s="24">
        <f ca="1">IF(M214=0,0,Agents($I$4,$I$5,M214,$I$3)/(1-$P$1))</f>
        <v>34.444444444444443</v>
      </c>
      <c r="V214" s="24">
        <f ca="1">IF(N214=0,0,Agents($I$4,$I$5,N214,$I$3)/(1-$P$1))</f>
        <v>34.444444444444443</v>
      </c>
      <c r="W214" s="24">
        <f ca="1">IF(O214=0,0,Agents($I$4,$I$5,O214,$I$3)/(1-$P$1))</f>
        <v>28.888888888888889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61.403106457940439</v>
      </c>
      <c r="L215" s="30">
        <f t="shared" ca="1" si="23"/>
        <v>55.285855106395083</v>
      </c>
      <c r="M215" s="30">
        <f t="shared" ca="1" si="23"/>
        <v>52.185466056274834</v>
      </c>
      <c r="N215" s="30">
        <f t="shared" ca="1" si="23"/>
        <v>48.492876952207965</v>
      </c>
      <c r="O215" s="30">
        <f t="shared" ca="1" si="23"/>
        <v>38.878731324212325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33.333333333333336</v>
      </c>
      <c r="T215" s="30">
        <f ca="1">IF(L215=0,0,Agents($I$4,$I$5,L215,$I$3)/(1-$P$1))</f>
        <v>30</v>
      </c>
      <c r="U215" s="30">
        <f ca="1">IF(M215=0,0,Agents($I$4,$I$5,M215,$I$3)/(1-$P$1))</f>
        <v>28.888888888888889</v>
      </c>
      <c r="V215" s="30">
        <f ca="1">IF(N215=0,0,Agents($I$4,$I$5,N215,$I$3)/(1-$P$1))</f>
        <v>26.666666666666664</v>
      </c>
      <c r="W215" s="30">
        <f ca="1">IF(O215=0,0,Agents($I$4,$I$5,O215,$I$3)/(1-$P$1))</f>
        <v>22.222222222222221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33.108287122175113</v>
      </c>
      <c r="L216" s="24">
        <f t="shared" ca="1" si="23"/>
        <v>29.973605758663222</v>
      </c>
      <c r="M216" s="24">
        <f t="shared" ca="1" si="23"/>
        <v>28.568943085856635</v>
      </c>
      <c r="N216" s="24">
        <f t="shared" ca="1" si="23"/>
        <v>27.340408139051071</v>
      </c>
      <c r="O216" s="24">
        <f t="shared" ca="1" si="23"/>
        <v>20.060461274581659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18.888888888888889</v>
      </c>
      <c r="T216" s="24">
        <f ca="1">IF(L216=0,0,Agents($I$4,$I$5,L216,$I$3)/(1-$P$1))</f>
        <v>17.777777777777779</v>
      </c>
      <c r="U216" s="24">
        <f ca="1">IF(M216=0,0,Agents($I$4,$I$5,M216,$I$3)/(1-$P$1))</f>
        <v>16.666666666666668</v>
      </c>
      <c r="V216" s="24">
        <f ca="1">IF(N216=0,0,Agents($I$4,$I$5,N216,$I$3)/(1-$P$1))</f>
        <v>16.666666666666668</v>
      </c>
      <c r="W216" s="24">
        <f ca="1">IF(O216=0,0,Agents($I$4,$I$5,O216,$I$3)/(1-$P$1))</f>
        <v>12.222222222222221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19.79800228671154</v>
      </c>
      <c r="L217" s="30">
        <f t="shared" ca="1" si="23"/>
        <v>17.434918358716097</v>
      </c>
      <c r="M217" s="30">
        <f t="shared" ca="1" si="23"/>
        <v>16.549190350166182</v>
      </c>
      <c r="N217" s="30">
        <f t="shared" ca="1" si="23"/>
        <v>15.425522101799242</v>
      </c>
      <c r="O217" s="30">
        <f t="shared" ca="1" si="23"/>
        <v>12.162349903997752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12.222222222222221</v>
      </c>
      <c r="T217" s="30">
        <f ca="1">IF(L217=0,0,Agents($I$4,$I$5,L217,$I$3)/(1-$P$1))</f>
        <v>11.111111111111111</v>
      </c>
      <c r="U217" s="30">
        <f ca="1">IF(M217=0,0,Agents($I$4,$I$5,M217,$I$3)/(1-$P$1))</f>
        <v>11.111111111111111</v>
      </c>
      <c r="V217" s="30">
        <f ca="1">IF(N217=0,0,Agents($I$4,$I$5,N217,$I$3)/(1-$P$1))</f>
        <v>10</v>
      </c>
      <c r="W217" s="30">
        <f ca="1">IF(O217=0,0,Agents($I$4,$I$5,O217,$I$3)/(1-$P$1))</f>
        <v>8.8888888888888893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7.7015484582556519</v>
      </c>
      <c r="L218" s="24">
        <f t="shared" ca="1" si="23"/>
        <v>6.8655637060229191</v>
      </c>
      <c r="M218" s="24">
        <f t="shared" ca="1" si="23"/>
        <v>6.3094889726938161</v>
      </c>
      <c r="N218" s="24">
        <f t="shared" ca="1" si="23"/>
        <v>5.6028333151362766</v>
      </c>
      <c r="O218" s="24">
        <f t="shared" ca="1" si="23"/>
        <v>4.9502247322673778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6.6666666666666661</v>
      </c>
      <c r="T218" s="24">
        <f ca="1">IF(L218=0,0,Agents($I$4,$I$5,L218,$I$3)/(1-$P$1))</f>
        <v>5.5555555555555554</v>
      </c>
      <c r="U218" s="24">
        <f ca="1">IF(M218=0,0,Agents($I$4,$I$5,M218,$I$3)/(1-$P$1))</f>
        <v>5.5555555555555554</v>
      </c>
      <c r="V218" s="24">
        <f ca="1">IF(N218=0,0,Agents($I$4,$I$5,N218,$I$3)/(1-$P$1))</f>
        <v>4.4444444444444446</v>
      </c>
      <c r="W218" s="24">
        <f ca="1">IF(O218=0,0,Agents($I$4,$I$5,O218,$I$3)/(1-$P$1))</f>
        <v>4.4444444444444446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3.4112836921078022</v>
      </c>
      <c r="L219" s="30">
        <f t="shared" ca="1" si="23"/>
        <v>3.071436394799727</v>
      </c>
      <c r="M219" s="30">
        <f t="shared" ca="1" si="23"/>
        <v>2.5907678183966225</v>
      </c>
      <c r="N219" s="30">
        <f t="shared" ca="1" si="23"/>
        <v>2.9077995686150295</v>
      </c>
      <c r="O219" s="30">
        <f t="shared" ca="1" si="23"/>
        <v>2.1321192667069231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3.333333333333333</v>
      </c>
      <c r="T219" s="30">
        <f ca="1">IF(L219=0,0,Agents($I$4,$I$5,L219,$I$3)/(1-$P$1))</f>
        <v>3.333333333333333</v>
      </c>
      <c r="U219" s="30">
        <f ca="1">IF(M219=0,0,Agents($I$4,$I$5,M219,$I$3)/(1-$P$1))</f>
        <v>3.333333333333333</v>
      </c>
      <c r="V219" s="30">
        <f ca="1">IF(N219=0,0,Agents($I$4,$I$5,N219,$I$3)/(1-$P$1))</f>
        <v>3.333333333333333</v>
      </c>
      <c r="W219" s="30">
        <f ca="1">IF(O219=0,0,Agents($I$4,$I$5,O219,$I$3)/(1-$P$1))</f>
        <v>3.333333333333333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1.6114653024067533</v>
      </c>
      <c r="L220" s="24">
        <f t="shared" ca="1" si="23"/>
        <v>1.3008436495622373</v>
      </c>
      <c r="M220" s="24">
        <f t="shared" ca="1" si="23"/>
        <v>0.89883781454576706</v>
      </c>
      <c r="N220" s="24">
        <f t="shared" ca="1" si="23"/>
        <v>0.99290716977098581</v>
      </c>
      <c r="O220" s="24">
        <f t="shared" ca="1" si="23"/>
        <v>1.1309502197314982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2.2222222222222223</v>
      </c>
      <c r="T220" s="24">
        <f ca="1">IF(L220=0,0,Agents($I$4,$I$5,L220,$I$3)/(1-$P$1))</f>
        <v>2.2222222222222223</v>
      </c>
      <c r="U220" s="24">
        <f ca="1">IF(M220=0,0,Agents($I$4,$I$5,M220,$I$3)/(1-$P$1))</f>
        <v>2.2222222222222223</v>
      </c>
      <c r="V220" s="24">
        <f ca="1">IF(N220=0,0,Agents($I$4,$I$5,N220,$I$3)/(1-$P$1))</f>
        <v>2.2222222222222223</v>
      </c>
      <c r="W220" s="24">
        <f ca="1">IF(O220=0,0,Agents($I$4,$I$5,O220,$I$3)/(1-$P$1))</f>
        <v>2.2222222222222223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0.81619671160861529</v>
      </c>
      <c r="L221" s="30">
        <f t="shared" ca="1" si="23"/>
        <v>0.68655637060229191</v>
      </c>
      <c r="M221" s="30">
        <f t="shared" ca="1" si="23"/>
        <v>0.52872812620339238</v>
      </c>
      <c r="N221" s="30">
        <f t="shared" ca="1" si="23"/>
        <v>0.69148892180479371</v>
      </c>
      <c r="O221" s="30">
        <f t="shared" ca="1" si="23"/>
        <v>0.50058452348771232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2.2222222222222223</v>
      </c>
      <c r="T221" s="30">
        <f ca="1">IF(L221=0,0,Agents($I$4,$I$5,L221,$I$3)/(1-$P$1))</f>
        <v>2.2222222222222223</v>
      </c>
      <c r="U221" s="30">
        <f ca="1">IF(M221=0,0,Agents($I$4,$I$5,M221,$I$3)/(1-$P$1))</f>
        <v>1.1111111111111112</v>
      </c>
      <c r="V221" s="30">
        <f ca="1">IF(N221=0,0,Agents($I$4,$I$5,N221,$I$3)/(1-$P$1))</f>
        <v>2.2222222222222223</v>
      </c>
      <c r="W221" s="30">
        <f ca="1">IF(O221=0,0,Agents($I$4,$I$5,O221,$I$3)/(1-$P$1))</f>
        <v>1.1111111111111112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1452.3069436430733</v>
      </c>
      <c r="L224" s="27">
        <f t="shared" ca="1" si="25"/>
        <v>1415.2636889049825</v>
      </c>
      <c r="M224" s="27">
        <f t="shared" ca="1" si="25"/>
        <v>1345.348717124532</v>
      </c>
      <c r="N224" s="27">
        <f t="shared" ca="1" si="25"/>
        <v>1286.5949262011038</v>
      </c>
      <c r="O224" s="27">
        <f t="shared" ca="1" si="25"/>
        <v>1241.1344354014047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48.125</v>
      </c>
      <c r="T224" s="26">
        <f t="shared" ca="1" si="26"/>
        <v>47.083333333333329</v>
      </c>
      <c r="U224" s="26">
        <f t="shared" ca="1" si="26"/>
        <v>44.93055555555555</v>
      </c>
      <c r="V224" s="26">
        <f t="shared" ca="1" si="26"/>
        <v>42.986111111111107</v>
      </c>
      <c r="W224" s="26">
        <f t="shared" ca="1" si="26"/>
        <v>41.736111111111107</v>
      </c>
      <c r="X224" s="26">
        <f t="shared" ca="1" si="26"/>
        <v>0</v>
      </c>
    </row>
    <row r="225" spans="1:24" x14ac:dyDescent="0.25">
      <c r="R225" s="32">
        <f ca="1">SUM(R224:X224)/5</f>
        <v>44.972222222222221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28.913606845521919</v>
      </c>
      <c r="L229" s="24">
        <f t="shared" ca="1" si="27"/>
        <v>33.137108030186866</v>
      </c>
      <c r="M229" s="24">
        <f t="shared" ca="1" si="27"/>
        <v>30.891217970608501</v>
      </c>
      <c r="N229" s="24">
        <f t="shared" ca="1" si="27"/>
        <v>30.319401714441838</v>
      </c>
      <c r="O229" s="24">
        <f t="shared" ca="1" si="27"/>
        <v>28.84288091398026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16.666666666666668</v>
      </c>
      <c r="T229" s="24">
        <f ca="1">IF(L229=0,0,Agents($J$4,$J$5,L229,$J$3)/(1-$P$1))</f>
        <v>18.888888888888889</v>
      </c>
      <c r="U229" s="24">
        <f ca="1">IF(M229=0,0,Agents($J$4,$J$5,M229,$J$3)/(1-$P$1))</f>
        <v>17.777777777777779</v>
      </c>
      <c r="V229" s="24">
        <f ca="1">IF(N229=0,0,Agents($J$4,$J$5,N229,$J$3)/(1-$P$1))</f>
        <v>17.777777777777779</v>
      </c>
      <c r="W229" s="24">
        <f ca="1">IF(O229=0,0,Agents($J$4,$J$5,O229,$J$3)/(1-$P$1))</f>
        <v>16.666666666666668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56.299702385997399</v>
      </c>
      <c r="L230" s="30">
        <f t="shared" ca="1" si="27"/>
        <v>61.941336670411829</v>
      </c>
      <c r="M230" s="30">
        <f t="shared" ca="1" si="27"/>
        <v>59.319959315362425</v>
      </c>
      <c r="N230" s="30">
        <f t="shared" ca="1" si="27"/>
        <v>53.927862683552952</v>
      </c>
      <c r="O230" s="30">
        <f t="shared" ca="1" si="27"/>
        <v>55.114647108416698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30</v>
      </c>
      <c r="T230" s="30">
        <f ca="1">IF(L230=0,0,Agents($J$4,$J$5,L230,$J$3)/(1-$P$1))</f>
        <v>33.333333333333336</v>
      </c>
      <c r="U230" s="30">
        <f ca="1">IF(M230=0,0,Agents($J$4,$J$5,M230,$J$3)/(1-$P$1))</f>
        <v>32.222222222222221</v>
      </c>
      <c r="V230" s="30">
        <f ca="1">IF(N230=0,0,Agents($J$4,$J$5,N230,$J$3)/(1-$P$1))</f>
        <v>28.888888888888889</v>
      </c>
      <c r="W230" s="30">
        <f ca="1">IF(O230=0,0,Agents($J$4,$J$5,O230,$J$3)/(1-$P$1))</f>
        <v>30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69.523585969685158</v>
      </c>
      <c r="L231" s="24">
        <f t="shared" ca="1" si="27"/>
        <v>76.710803808368908</v>
      </c>
      <c r="M231" s="24">
        <f t="shared" ca="1" si="27"/>
        <v>74.260209291629366</v>
      </c>
      <c r="N231" s="24">
        <f t="shared" ca="1" si="27"/>
        <v>67.811930175958935</v>
      </c>
      <c r="O231" s="24">
        <f t="shared" ca="1" si="27"/>
        <v>71.855890319882462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36.666666666666664</v>
      </c>
      <c r="T231" s="24">
        <f ca="1">IF(L231=0,0,Agents($J$4,$J$5,L231,$J$3)/(1-$P$1))</f>
        <v>40</v>
      </c>
      <c r="U231" s="24">
        <f ca="1">IF(M231=0,0,Agents($J$4,$J$5,M231,$J$3)/(1-$P$1))</f>
        <v>38.888888888888886</v>
      </c>
      <c r="V231" s="24">
        <f ca="1">IF(N231=0,0,Agents($J$4,$J$5,N231,$J$3)/(1-$P$1))</f>
        <v>35.555555555555557</v>
      </c>
      <c r="W231" s="24">
        <f ca="1">IF(O231=0,0,Agents($J$4,$J$5,O231,$J$3)/(1-$P$1))</f>
        <v>37.777777777777779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84.449553578996102</v>
      </c>
      <c r="L232" s="30">
        <f t="shared" ca="1" si="27"/>
        <v>86.092429617938592</v>
      </c>
      <c r="M232" s="30">
        <f t="shared" ca="1" si="27"/>
        <v>79.736463280470133</v>
      </c>
      <c r="N232" s="30">
        <f t="shared" ca="1" si="27"/>
        <v>78.349771015734461</v>
      </c>
      <c r="O232" s="30">
        <f t="shared" ca="1" si="27"/>
        <v>82.758963265917885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43.333333333333336</v>
      </c>
      <c r="T232" s="30">
        <f ca="1">IF(L232=0,0,Agents($J$4,$J$5,L232,$J$3)/(1-$P$1))</f>
        <v>44.444444444444443</v>
      </c>
      <c r="U232" s="30">
        <f ca="1">IF(M232=0,0,Agents($J$4,$J$5,M232,$J$3)/(1-$P$1))</f>
        <v>41.111111111111107</v>
      </c>
      <c r="V232" s="30">
        <f ca="1">IF(N232=0,0,Agents($J$4,$J$5,N232,$J$3)/(1-$P$1))</f>
        <v>41.111111111111107</v>
      </c>
      <c r="W232" s="30">
        <f ca="1">IF(O232=0,0,Agents($J$4,$J$5,O232,$J$3)/(1-$P$1))</f>
        <v>43.333333333333336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84.995093330798397</v>
      </c>
      <c r="L233" s="24">
        <f t="shared" ca="1" si="27"/>
        <v>90.236922947467363</v>
      </c>
      <c r="M233" s="24">
        <f t="shared" ca="1" si="27"/>
        <v>83.319918071825668</v>
      </c>
      <c r="N233" s="24">
        <f t="shared" ca="1" si="27"/>
        <v>80.013640622014805</v>
      </c>
      <c r="O233" s="24">
        <f t="shared" ca="1" si="27"/>
        <v>84.846785744945947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44.444444444444443</v>
      </c>
      <c r="T233" s="24">
        <f ca="1">IF(L233=0,0,Agents($J$4,$J$5,L233,$J$3)/(1-$P$1))</f>
        <v>46.666666666666664</v>
      </c>
      <c r="U233" s="24">
        <f ca="1">IF(M233=0,0,Agents($J$4,$J$5,M233,$J$3)/(1-$P$1))</f>
        <v>43.333333333333336</v>
      </c>
      <c r="V233" s="24">
        <f ca="1">IF(N233=0,0,Agents($J$4,$J$5,N233,$J$3)/(1-$P$1))</f>
        <v>41.111111111111107</v>
      </c>
      <c r="W233" s="24">
        <f ca="1">IF(O233=0,0,Agents($J$4,$J$5,O233,$J$3)/(1-$P$1))</f>
        <v>44.444444444444443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91.737964663074834</v>
      </c>
      <c r="L234" s="30">
        <f t="shared" ca="1" si="27"/>
        <v>90.858596946896682</v>
      </c>
      <c r="M234" s="30">
        <f t="shared" ca="1" si="27"/>
        <v>86.315318743574139</v>
      </c>
      <c r="N234" s="30">
        <f t="shared" ca="1" si="27"/>
        <v>81.048937265922575</v>
      </c>
      <c r="O234" s="30">
        <f t="shared" ca="1" si="27"/>
        <v>84.073518160120742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46.666666666666664</v>
      </c>
      <c r="T234" s="30">
        <f ca="1">IF(L234=0,0,Agents($J$4,$J$5,L234,$J$3)/(1-$P$1))</f>
        <v>46.666666666666664</v>
      </c>
      <c r="U234" s="30">
        <f ca="1">IF(M234=0,0,Agents($J$4,$J$5,M234,$J$3)/(1-$P$1))</f>
        <v>44.444444444444443</v>
      </c>
      <c r="V234" s="30">
        <f ca="1">IF(N234=0,0,Agents($J$4,$J$5,N234,$J$3)/(1-$P$1))</f>
        <v>42.222222222222221</v>
      </c>
      <c r="W234" s="30">
        <f ca="1">IF(O234=0,0,Agents($J$4,$J$5,O234,$J$3)/(1-$P$1))</f>
        <v>43.333333333333336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96.145925857637437</v>
      </c>
      <c r="L235" s="24">
        <f t="shared" ca="1" si="27"/>
        <v>91.461432340282684</v>
      </c>
      <c r="M235" s="24">
        <f t="shared" ca="1" si="27"/>
        <v>87.252529996697888</v>
      </c>
      <c r="N235" s="24">
        <f t="shared" ca="1" si="27"/>
        <v>82.657344551993575</v>
      </c>
      <c r="O235" s="24">
        <f t="shared" ca="1" si="27"/>
        <v>82.855621714021041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48.888888888888886</v>
      </c>
      <c r="T235" s="24">
        <f ca="1">IF(L235=0,0,Agents($J$4,$J$5,L235,$J$3)/(1-$P$1))</f>
        <v>46.666666666666664</v>
      </c>
      <c r="U235" s="24">
        <f ca="1">IF(M235=0,0,Agents($J$4,$J$5,M235,$J$3)/(1-$P$1))</f>
        <v>45.555555555555557</v>
      </c>
      <c r="V235" s="24">
        <f ca="1">IF(N235=0,0,Agents($J$4,$J$5,N235,$J$3)/(1-$P$1))</f>
        <v>43.333333333333336</v>
      </c>
      <c r="W235" s="24">
        <f ca="1">IF(O235=0,0,Agents($J$4,$J$5,O235,$J$3)/(1-$P$1))</f>
        <v>43.333333333333336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91.105138550984165</v>
      </c>
      <c r="L236" s="30">
        <f t="shared" ca="1" si="27"/>
        <v>86.845973859671091</v>
      </c>
      <c r="M236" s="30">
        <f t="shared" ca="1" si="27"/>
        <v>82.97076093830897</v>
      </c>
      <c r="N236" s="30">
        <f t="shared" ca="1" si="27"/>
        <v>79.93969086173567</v>
      </c>
      <c r="O236" s="30">
        <f t="shared" ca="1" si="27"/>
        <v>81.792378784886381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46.666666666666664</v>
      </c>
      <c r="T236" s="30">
        <f ca="1">IF(L236=0,0,Agents($J$4,$J$5,L236,$J$3)/(1-$P$1))</f>
        <v>44.444444444444443</v>
      </c>
      <c r="U236" s="30">
        <f ca="1">IF(M236=0,0,Agents($J$4,$J$5,M236,$J$3)/(1-$P$1))</f>
        <v>43.333333333333336</v>
      </c>
      <c r="V236" s="30">
        <f ca="1">IF(N236=0,0,Agents($J$4,$J$5,N236,$J$3)/(1-$P$1))</f>
        <v>41.111111111111107</v>
      </c>
      <c r="W236" s="30">
        <f ca="1">IF(O236=0,0,Agents($J$4,$J$5,O236,$J$3)/(1-$P$1))</f>
        <v>42.222222222222221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85.584276262744879</v>
      </c>
      <c r="L237" s="24">
        <f t="shared" ca="1" si="27"/>
        <v>82.155160954886256</v>
      </c>
      <c r="M237" s="24">
        <f t="shared" ca="1" si="27"/>
        <v>77.88041746546034</v>
      </c>
      <c r="N237" s="24">
        <f t="shared" ca="1" si="27"/>
        <v>75.003544363103984</v>
      </c>
      <c r="O237" s="24">
        <f t="shared" ca="1" si="27"/>
        <v>74.929628969562657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44.444444444444443</v>
      </c>
      <c r="T237" s="24">
        <f ca="1">IF(L237=0,0,Agents($J$4,$J$5,L237,$J$3)/(1-$P$1))</f>
        <v>42.222222222222221</v>
      </c>
      <c r="U237" s="24">
        <f ca="1">IF(M237=0,0,Agents($J$4,$J$5,M237,$J$3)/(1-$P$1))</f>
        <v>41.111111111111107</v>
      </c>
      <c r="V237" s="24">
        <f ca="1">IF(N237=0,0,Agents($J$4,$J$5,N237,$J$3)/(1-$P$1))</f>
        <v>38.888888888888886</v>
      </c>
      <c r="W237" s="24">
        <f ca="1">IF(O237=0,0,Agents($J$4,$J$5,O237,$J$3)/(1-$P$1))</f>
        <v>38.888888888888886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83.685797926472887</v>
      </c>
      <c r="L238" s="30">
        <f t="shared" ca="1" si="27"/>
        <v>79.480078896735861</v>
      </c>
      <c r="M238" s="30">
        <f t="shared" ca="1" si="27"/>
        <v>78.92788886601042</v>
      </c>
      <c r="N238" s="30">
        <f t="shared" ca="1" si="27"/>
        <v>72.932951075288443</v>
      </c>
      <c r="O238" s="30">
        <f t="shared" ca="1" si="27"/>
        <v>72.126533974571274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43.333333333333336</v>
      </c>
      <c r="T238" s="30">
        <f ca="1">IF(L238=0,0,Agents($J$4,$J$5,L238,$J$3)/(1-$P$1))</f>
        <v>41.111111111111107</v>
      </c>
      <c r="U238" s="30">
        <f ca="1">IF(M238=0,0,Agents($J$4,$J$5,M238,$J$3)/(1-$P$1))</f>
        <v>41.111111111111107</v>
      </c>
      <c r="V238" s="30">
        <f ca="1">IF(N238=0,0,Agents($J$4,$J$5,N238,$J$3)/(1-$P$1))</f>
        <v>37.777777777777779</v>
      </c>
      <c r="W238" s="30">
        <f ca="1">IF(O238=0,0,Agents($J$4,$J$5,O238,$J$3)/(1-$P$1))</f>
        <v>37.777777777777779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83.947657007337995</v>
      </c>
      <c r="L239" s="24">
        <f t="shared" ca="1" si="27"/>
        <v>79.461240290692544</v>
      </c>
      <c r="M239" s="24">
        <f t="shared" ca="1" si="27"/>
        <v>77.476130258230484</v>
      </c>
      <c r="N239" s="24">
        <f t="shared" ca="1" si="27"/>
        <v>74.87413228261552</v>
      </c>
      <c r="O239" s="24">
        <f t="shared" ca="1" si="27"/>
        <v>70.425345287955821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43.333333333333336</v>
      </c>
      <c r="T239" s="24">
        <f ca="1">IF(L239=0,0,Agents($J$4,$J$5,L239,$J$3)/(1-$P$1))</f>
        <v>41.111111111111107</v>
      </c>
      <c r="U239" s="24">
        <f ca="1">IF(M239=0,0,Agents($J$4,$J$5,M239,$J$3)/(1-$P$1))</f>
        <v>40</v>
      </c>
      <c r="V239" s="24">
        <f ca="1">IF(N239=0,0,Agents($J$4,$J$5,N239,$J$3)/(1-$P$1))</f>
        <v>38.888888888888886</v>
      </c>
      <c r="W239" s="24">
        <f ca="1">IF(O239=0,0,Agents($J$4,$J$5,O239,$J$3)/(1-$P$1))</f>
        <v>36.666666666666664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87.330003468512245</v>
      </c>
      <c r="L240" s="30">
        <f t="shared" ca="1" si="27"/>
        <v>82.117483742799621</v>
      </c>
      <c r="M240" s="30">
        <f t="shared" ca="1" si="27"/>
        <v>77.935547539173498</v>
      </c>
      <c r="N240" s="30">
        <f t="shared" ca="1" si="27"/>
        <v>75.983378686802411</v>
      </c>
      <c r="O240" s="30">
        <f t="shared" ca="1" si="27"/>
        <v>73.885717730048626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45.555555555555557</v>
      </c>
      <c r="T240" s="30">
        <f ca="1">IF(L240=0,0,Agents($J$4,$J$5,L240,$J$3)/(1-$P$1))</f>
        <v>42.222222222222221</v>
      </c>
      <c r="U240" s="30">
        <f ca="1">IF(M240=0,0,Agents($J$4,$J$5,M240,$J$3)/(1-$P$1))</f>
        <v>41.111111111111107</v>
      </c>
      <c r="V240" s="30">
        <f ca="1">IF(N240=0,0,Agents($J$4,$J$5,N240,$J$3)/(1-$P$1))</f>
        <v>40</v>
      </c>
      <c r="W240" s="30">
        <f ca="1">IF(O240=0,0,Agents($J$4,$J$5,O240,$J$3)/(1-$P$1))</f>
        <v>38.888888888888886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89.446697705505173</v>
      </c>
      <c r="L241" s="24">
        <f t="shared" ca="1" si="27"/>
        <v>86.14894543606853</v>
      </c>
      <c r="M241" s="24">
        <f t="shared" ca="1" si="27"/>
        <v>82.750240643456323</v>
      </c>
      <c r="N241" s="24">
        <f t="shared" ca="1" si="27"/>
        <v>78.756494697269645</v>
      </c>
      <c r="O241" s="24">
        <f t="shared" ca="1" si="27"/>
        <v>75.896213450594161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45.555555555555557</v>
      </c>
      <c r="T241" s="24">
        <f ca="1">IF(L241=0,0,Agents($J$4,$J$5,L241,$J$3)/(1-$P$1))</f>
        <v>44.444444444444443</v>
      </c>
      <c r="U241" s="24">
        <f ca="1">IF(M241=0,0,Agents($J$4,$J$5,M241,$J$3)/(1-$P$1))</f>
        <v>43.333333333333336</v>
      </c>
      <c r="V241" s="24">
        <f ca="1">IF(N241=0,0,Agents($J$4,$J$5,N241,$J$3)/(1-$P$1))</f>
        <v>41.111111111111107</v>
      </c>
      <c r="W241" s="24">
        <f ca="1">IF(O241=0,0,Agents($J$4,$J$5,O241,$J$3)/(1-$P$1))</f>
        <v>40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90.908744240335338</v>
      </c>
      <c r="L242" s="30">
        <f t="shared" ca="1" si="27"/>
        <v>86.261977072328406</v>
      </c>
      <c r="M242" s="30">
        <f t="shared" ca="1" si="27"/>
        <v>83.13615115944846</v>
      </c>
      <c r="N242" s="30">
        <f t="shared" ca="1" si="27"/>
        <v>80.90103774536432</v>
      </c>
      <c r="O242" s="30">
        <f t="shared" ca="1" si="27"/>
        <v>76.050866967559216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46.666666666666664</v>
      </c>
      <c r="T242" s="30">
        <f ca="1">IF(L242=0,0,Agents($J$4,$J$5,L242,$J$3)/(1-$P$1))</f>
        <v>44.444444444444443</v>
      </c>
      <c r="U242" s="30">
        <f ca="1">IF(M242=0,0,Agents($J$4,$J$5,M242,$J$3)/(1-$P$1))</f>
        <v>43.333333333333336</v>
      </c>
      <c r="V242" s="30">
        <f ca="1">IF(N242=0,0,Agents($J$4,$J$5,N242,$J$3)/(1-$P$1))</f>
        <v>42.222222222222221</v>
      </c>
      <c r="W242" s="30">
        <f ca="1">IF(O242=0,0,Agents($J$4,$J$5,O242,$J$3)/(1-$P$1))</f>
        <v>40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89.970415867235374</v>
      </c>
      <c r="L243" s="24">
        <f t="shared" ca="1" si="27"/>
        <v>87.806742767880039</v>
      </c>
      <c r="M243" s="24">
        <f t="shared" ca="1" si="27"/>
        <v>81.298482035676386</v>
      </c>
      <c r="N243" s="24">
        <f t="shared" ca="1" si="27"/>
        <v>81.585073027946237</v>
      </c>
      <c r="O243" s="24">
        <f t="shared" ca="1" si="27"/>
        <v>73.634405764980428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46.666666666666664</v>
      </c>
      <c r="T243" s="24">
        <f ca="1">IF(L243=0,0,Agents($J$4,$J$5,L243,$J$3)/(1-$P$1))</f>
        <v>45.555555555555557</v>
      </c>
      <c r="U243" s="24">
        <f ca="1">IF(M243=0,0,Agents($J$4,$J$5,M243,$J$3)/(1-$P$1))</f>
        <v>42.222222222222221</v>
      </c>
      <c r="V243" s="24">
        <f ca="1">IF(N243=0,0,Agents($J$4,$J$5,N243,$J$3)/(1-$P$1))</f>
        <v>42.222222222222221</v>
      </c>
      <c r="W243" s="24">
        <f ca="1">IF(O243=0,0,Agents($J$4,$J$5,O243,$J$3)/(1-$P$1))</f>
        <v>38.888888888888886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88.246510251540116</v>
      </c>
      <c r="L244" s="30">
        <f t="shared" ca="1" si="27"/>
        <v>83.285477317485018</v>
      </c>
      <c r="M244" s="30">
        <f t="shared" ca="1" si="27"/>
        <v>78.817628718584103</v>
      </c>
      <c r="N244" s="30">
        <f t="shared" ca="1" si="27"/>
        <v>74.57833324149901</v>
      </c>
      <c r="O244" s="30">
        <f t="shared" ca="1" si="27"/>
        <v>66.501012294967893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45.555555555555557</v>
      </c>
      <c r="T244" s="30">
        <f ca="1">IF(L244=0,0,Agents($J$4,$J$5,L244,$J$3)/(1-$P$1))</f>
        <v>43.333333333333336</v>
      </c>
      <c r="U244" s="30">
        <f ca="1">IF(M244=0,0,Agents($J$4,$J$5,M244,$J$3)/(1-$P$1))</f>
        <v>41.111111111111107</v>
      </c>
      <c r="V244" s="30">
        <f ca="1">IF(N244=0,0,Agents($J$4,$J$5,N244,$J$3)/(1-$P$1))</f>
        <v>38.888888888888886</v>
      </c>
      <c r="W244" s="30">
        <f ca="1">IF(O244=0,0,Agents($J$4,$J$5,O244,$J$3)/(1-$P$1))</f>
        <v>35.555555555555557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78.383151538954522</v>
      </c>
      <c r="L245" s="24">
        <f t="shared" ca="1" si="27"/>
        <v>71.982313691497453</v>
      </c>
      <c r="M245" s="24">
        <f t="shared" ca="1" si="27"/>
        <v>68.085641035755202</v>
      </c>
      <c r="N245" s="24">
        <f t="shared" ca="1" si="27"/>
        <v>66.739658651911611</v>
      </c>
      <c r="O245" s="24">
        <f t="shared" ca="1" si="27"/>
        <v>55.153310487657961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41.111111111111107</v>
      </c>
      <c r="T245" s="24">
        <f ca="1">IF(L245=0,0,Agents($J$4,$J$5,L245,$J$3)/(1-$P$1))</f>
        <v>37.777777777777779</v>
      </c>
      <c r="U245" s="24">
        <f ca="1">IF(M245=0,0,Agents($J$4,$J$5,M245,$J$3)/(1-$P$1))</f>
        <v>35.555555555555557</v>
      </c>
      <c r="V245" s="24">
        <f ca="1">IF(N245=0,0,Agents($J$4,$J$5,N245,$J$3)/(1-$P$1))</f>
        <v>35.555555555555557</v>
      </c>
      <c r="W245" s="24">
        <f ca="1">IF(O245=0,0,Agents($J$4,$J$5,O245,$J$3)/(1-$P$1))</f>
        <v>30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64.024545271517965</v>
      </c>
      <c r="L246" s="30">
        <f t="shared" ca="1" si="27"/>
        <v>57.646134492536554</v>
      </c>
      <c r="M246" s="30">
        <f t="shared" ca="1" si="27"/>
        <v>54.413382754891003</v>
      </c>
      <c r="N246" s="30">
        <f t="shared" ca="1" si="27"/>
        <v>50.563148590852691</v>
      </c>
      <c r="O246" s="30">
        <f t="shared" ca="1" si="27"/>
        <v>40.53855313446153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34.444444444444443</v>
      </c>
      <c r="T246" s="30">
        <f ca="1">IF(L246=0,0,Agents($J$4,$J$5,L246,$J$3)/(1-$P$1))</f>
        <v>31.111111111111111</v>
      </c>
      <c r="U246" s="30">
        <f ca="1">IF(M246=0,0,Agents($J$4,$J$5,M246,$J$3)/(1-$P$1))</f>
        <v>28.888888888888889</v>
      </c>
      <c r="V246" s="30">
        <f ca="1">IF(N246=0,0,Agents($J$4,$J$5,N246,$J$3)/(1-$P$1))</f>
        <v>27.777777777777779</v>
      </c>
      <c r="W246" s="30">
        <f ca="1">IF(O246=0,0,Agents($J$4,$J$5,O246,$J$3)/(1-$P$1))</f>
        <v>22.222222222222221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34.521755494049572</v>
      </c>
      <c r="L247" s="24">
        <f t="shared" ca="1" si="27"/>
        <v>31.253247425855605</v>
      </c>
      <c r="M247" s="24">
        <f t="shared" ca="1" si="27"/>
        <v>29.788616496345259</v>
      </c>
      <c r="N247" s="24">
        <f t="shared" ca="1" si="27"/>
        <v>28.507632587603236</v>
      </c>
      <c r="O247" s="24">
        <f t="shared" ca="1" si="27"/>
        <v>20.916888169521876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20</v>
      </c>
      <c r="T247" s="24">
        <f ca="1">IF(L247=0,0,Agents($J$4,$J$5,L247,$J$3)/(1-$P$1))</f>
        <v>17.777777777777779</v>
      </c>
      <c r="U247" s="24">
        <f ca="1">IF(M247=0,0,Agents($J$4,$J$5,M247,$J$3)/(1-$P$1))</f>
        <v>17.777777777777779</v>
      </c>
      <c r="V247" s="24">
        <f ca="1">IF(N247=0,0,Agents($J$4,$J$5,N247,$J$3)/(1-$P$1))</f>
        <v>16.666666666666668</v>
      </c>
      <c r="W247" s="24">
        <f ca="1">IF(O247=0,0,Agents($J$4,$J$5,O247,$J$3)/(1-$P$1))</f>
        <v>13.333333333333332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20.643224208199047</v>
      </c>
      <c r="L248" s="30">
        <f t="shared" ca="1" si="27"/>
        <v>18.179254831796658</v>
      </c>
      <c r="M248" s="30">
        <f t="shared" ca="1" si="27"/>
        <v>17.255713072219741</v>
      </c>
      <c r="N248" s="30">
        <f t="shared" ca="1" si="27"/>
        <v>16.084072860709998</v>
      </c>
      <c r="O248" s="30">
        <f t="shared" ca="1" si="27"/>
        <v>12.681588391133412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13.333333333333332</v>
      </c>
      <c r="T248" s="30">
        <f ca="1">IF(L248=0,0,Agents($J$4,$J$5,L248,$J$3)/(1-$P$1))</f>
        <v>12.222222222222221</v>
      </c>
      <c r="U248" s="30">
        <f ca="1">IF(M248=0,0,Agents($J$4,$J$5,M248,$J$3)/(1-$P$1))</f>
        <v>11.111111111111111</v>
      </c>
      <c r="V248" s="30">
        <f ca="1">IF(N248=0,0,Agents($J$4,$J$5,N248,$J$3)/(1-$P$1))</f>
        <v>11.111111111111111</v>
      </c>
      <c r="W248" s="30">
        <f ca="1">IF(O248=0,0,Agents($J$4,$J$5,O248,$J$3)/(1-$P$1))</f>
        <v>8.8888888888888893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8.0303451465298608</v>
      </c>
      <c r="L249" s="24">
        <f t="shared" ca="1" si="27"/>
        <v>7.1586702964587881</v>
      </c>
      <c r="M249" s="24">
        <f t="shared" ca="1" si="27"/>
        <v>6.5788554631040119</v>
      </c>
      <c r="N249" s="24">
        <f t="shared" ca="1" si="27"/>
        <v>5.8420310620509879</v>
      </c>
      <c r="O249" s="24">
        <f t="shared" ca="1" si="27"/>
        <v>5.1615611287082634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6.6666666666666661</v>
      </c>
      <c r="T249" s="24">
        <f ca="1">IF(L249=0,0,Agents($J$4,$J$5,L249,$J$3)/(1-$P$1))</f>
        <v>5.5555555555555554</v>
      </c>
      <c r="U249" s="24">
        <f ca="1">IF(M249=0,0,Agents($J$4,$J$5,M249,$J$3)/(1-$P$1))</f>
        <v>5.5555555555555554</v>
      </c>
      <c r="V249" s="24">
        <f ca="1">IF(N249=0,0,Agents($J$4,$J$5,N249,$J$3)/(1-$P$1))</f>
        <v>5.5555555555555554</v>
      </c>
      <c r="W249" s="24">
        <f ca="1">IF(O249=0,0,Agents($J$4,$J$5,O249,$J$3)/(1-$P$1))</f>
        <v>4.4444444444444446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3.5569191817509984</v>
      </c>
      <c r="L250" s="30">
        <f t="shared" ca="1" si="27"/>
        <v>3.202563027363142</v>
      </c>
      <c r="M250" s="30">
        <f t="shared" ca="1" si="27"/>
        <v>2.701373611944943</v>
      </c>
      <c r="N250" s="30">
        <f t="shared" ca="1" si="27"/>
        <v>3.0319401714441834</v>
      </c>
      <c r="O250" s="30">
        <f t="shared" ca="1" si="27"/>
        <v>2.2231443063724732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3.333333333333333</v>
      </c>
      <c r="T250" s="30">
        <f ca="1">IF(L250=0,0,Agents($J$4,$J$5,L250,$J$3)/(1-$P$1))</f>
        <v>3.333333333333333</v>
      </c>
      <c r="U250" s="30">
        <f ca="1">IF(M250=0,0,Agents($J$4,$J$5,M250,$J$3)/(1-$P$1))</f>
        <v>3.333333333333333</v>
      </c>
      <c r="V250" s="30">
        <f ca="1">IF(N250=0,0,Agents($J$4,$J$5,N250,$J$3)/(1-$P$1))</f>
        <v>3.333333333333333</v>
      </c>
      <c r="W250" s="30">
        <f ca="1">IF(O250=0,0,Agents($J$4,$J$5,O250,$J$3)/(1-$P$1))</f>
        <v>3.333333333333333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1.6802624355510853</v>
      </c>
      <c r="L251" s="24">
        <f t="shared" ca="1" si="27"/>
        <v>1.3563796351185071</v>
      </c>
      <c r="M251" s="24">
        <f t="shared" ca="1" si="27"/>
        <v>0.93721125312375575</v>
      </c>
      <c r="N251" s="24">
        <f t="shared" ca="1" si="27"/>
        <v>1.03529664390777</v>
      </c>
      <c r="O251" s="24">
        <f t="shared" ca="1" si="27"/>
        <v>1.1792330668584423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2.2222222222222223</v>
      </c>
      <c r="T251" s="24">
        <f ca="1">IF(L251=0,0,Agents($J$4,$J$5,L251,$J$3)/(1-$P$1))</f>
        <v>2.2222222222222223</v>
      </c>
      <c r="U251" s="24">
        <f ca="1">IF(M251=0,0,Agents($J$4,$J$5,M251,$J$3)/(1-$P$1))</f>
        <v>2.2222222222222223</v>
      </c>
      <c r="V251" s="24">
        <f ca="1">IF(N251=0,0,Agents($J$4,$J$5,N251,$J$3)/(1-$P$1))</f>
        <v>2.2222222222222223</v>
      </c>
      <c r="W251" s="24">
        <f ca="1">IF(O251=0,0,Agents($J$4,$J$5,O251,$J$3)/(1-$P$1))</f>
        <v>2.2222222222222223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0.85104201281158864</v>
      </c>
      <c r="L252" s="30">
        <f t="shared" ca="1" si="27"/>
        <v>0.71586702964587889</v>
      </c>
      <c r="M252" s="30">
        <f t="shared" ca="1" si="27"/>
        <v>0.55130073713162109</v>
      </c>
      <c r="N252" s="30">
        <f t="shared" ca="1" si="27"/>
        <v>0.72101016272148277</v>
      </c>
      <c r="O252" s="30">
        <f t="shared" ca="1" si="27"/>
        <v>0.52195561975701543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2.2222222222222223</v>
      </c>
      <c r="T252" s="30">
        <f ca="1">IF(L252=0,0,Agents($J$4,$J$5,L252,$J$3)/(1-$P$1))</f>
        <v>2.2222222222222223</v>
      </c>
      <c r="U252" s="30">
        <f ca="1">IF(M252=0,0,Agents($J$4,$J$5,M252,$J$3)/(1-$P$1))</f>
        <v>1.1111111111111112</v>
      </c>
      <c r="V252" s="30">
        <f ca="1">IF(N252=0,0,Agents($J$4,$J$5,N252,$J$3)/(1-$P$1))</f>
        <v>2.2222222222222223</v>
      </c>
      <c r="W252" s="30">
        <f ca="1">IF(O252=0,0,Agents($J$4,$J$5,O252,$J$3)/(1-$P$1))</f>
        <v>1.1111111111111112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1514.3092430528254</v>
      </c>
      <c r="L255" s="27">
        <f t="shared" ca="1" si="29"/>
        <v>1475.684527190806</v>
      </c>
      <c r="M255" s="27">
        <f t="shared" ca="1" si="29"/>
        <v>1402.7847256314099</v>
      </c>
      <c r="N255" s="27">
        <f t="shared" ca="1" si="29"/>
        <v>1341.5226012236326</v>
      </c>
      <c r="O255" s="27">
        <f t="shared" ca="1" si="29"/>
        <v>1294.1212982738475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49.8611111111111</v>
      </c>
      <c r="T255" s="26">
        <f t="shared" ca="1" si="30"/>
        <v>48.611111111111107</v>
      </c>
      <c r="U255" s="26">
        <f t="shared" ca="1" si="30"/>
        <v>46.597222222222214</v>
      </c>
      <c r="V255" s="26">
        <f t="shared" ca="1" si="30"/>
        <v>44.722222222222207</v>
      </c>
      <c r="W255" s="26">
        <f t="shared" ca="1" si="30"/>
        <v>43.333333333333336</v>
      </c>
      <c r="X255" s="26">
        <f t="shared" ca="1" si="30"/>
        <v>0</v>
      </c>
    </row>
    <row r="256" spans="1:24" x14ac:dyDescent="0.25">
      <c r="R256" s="32">
        <f ca="1">SUM(R255:X255)/5</f>
        <v>46.624999999999986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24.444072017471864</v>
      </c>
      <c r="L260" s="24">
        <f t="shared" ca="1" si="31"/>
        <v>28.014694239576865</v>
      </c>
      <c r="M260" s="24">
        <f t="shared" ca="1" si="31"/>
        <v>26.115979262473953</v>
      </c>
      <c r="N260" s="24">
        <f t="shared" ca="1" si="31"/>
        <v>25.632555737308881</v>
      </c>
      <c r="O260" s="24">
        <f t="shared" ca="1" si="31"/>
        <v>24.384279070388374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14.444444444444445</v>
      </c>
      <c r="T260" s="24">
        <f ca="1">IF(L260=0,0,Agents($K$4,$K$5,L260,$K$3)/(1-$P$1))</f>
        <v>16.666666666666668</v>
      </c>
      <c r="U260" s="24">
        <f ca="1">IF(M260=0,0,Agents($K$4,$K$5,M260,$K$3)/(1-$P$1))</f>
        <v>15.555555555555555</v>
      </c>
      <c r="V260" s="24">
        <f ca="1">IF(N260=0,0,Agents($K$4,$K$5,N260,$K$3)/(1-$P$1))</f>
        <v>15.555555555555555</v>
      </c>
      <c r="W260" s="24">
        <f ca="1">IF(O260=0,0,Agents($K$4,$K$5,O260,$K$3)/(1-$P$1))</f>
        <v>14.444444444444445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47.596759098171631</v>
      </c>
      <c r="L261" s="30">
        <f t="shared" ca="1" si="31"/>
        <v>52.366295997571761</v>
      </c>
      <c r="M261" s="30">
        <f t="shared" ca="1" si="31"/>
        <v>50.150137453459799</v>
      </c>
      <c r="N261" s="30">
        <f t="shared" ca="1" si="31"/>
        <v>45.591564076664639</v>
      </c>
      <c r="O261" s="30">
        <f t="shared" ca="1" si="31"/>
        <v>46.594892513188505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26.666666666666664</v>
      </c>
      <c r="T261" s="30">
        <f ca="1">IF(L261=0,0,Agents($K$4,$K$5,L261,$K$3)/(1-$P$1))</f>
        <v>28.888888888888889</v>
      </c>
      <c r="U261" s="30">
        <f ca="1">IF(M261=0,0,Agents($K$4,$K$5,M261,$K$3)/(1-$P$1))</f>
        <v>27.777777777777779</v>
      </c>
      <c r="V261" s="30">
        <f ca="1">IF(N261=0,0,Agents($K$4,$K$5,N261,$K$3)/(1-$P$1))</f>
        <v>25.555555555555554</v>
      </c>
      <c r="W261" s="30">
        <f ca="1">IF(O261=0,0,Agents($K$4,$K$5,O261,$K$3)/(1-$P$1))</f>
        <v>25.555555555555554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58.776462979370081</v>
      </c>
      <c r="L262" s="24">
        <f t="shared" ca="1" si="31"/>
        <v>64.852663413051161</v>
      </c>
      <c r="M262" s="24">
        <f t="shared" ca="1" si="31"/>
        <v>62.780887685697351</v>
      </c>
      <c r="N262" s="24">
        <f t="shared" ca="1" si="31"/>
        <v>57.329399051493283</v>
      </c>
      <c r="O262" s="24">
        <f t="shared" ca="1" si="31"/>
        <v>60.748234118387124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31.111111111111111</v>
      </c>
      <c r="T262" s="24">
        <f ca="1">IF(L262=0,0,Agents($K$4,$K$5,L262,$K$3)/(1-$P$1))</f>
        <v>34.444444444444443</v>
      </c>
      <c r="U262" s="24">
        <f ca="1">IF(M262=0,0,Agents($K$4,$K$5,M262,$K$3)/(1-$P$1))</f>
        <v>33.333333333333336</v>
      </c>
      <c r="V262" s="24">
        <f ca="1">IF(N262=0,0,Agents($K$4,$K$5,N262,$K$3)/(1-$P$1))</f>
        <v>31.111111111111111</v>
      </c>
      <c r="W262" s="24">
        <f ca="1">IF(O262=0,0,Agents($K$4,$K$5,O262,$K$3)/(1-$P$1))</f>
        <v>32.222222222222221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71.39513864725744</v>
      </c>
      <c r="L263" s="30">
        <f t="shared" ca="1" si="31"/>
        <v>72.784054960128643</v>
      </c>
      <c r="M263" s="30">
        <f t="shared" ca="1" si="31"/>
        <v>67.410609173036576</v>
      </c>
      <c r="N263" s="30">
        <f t="shared" ca="1" si="31"/>
        <v>66.23827513092381</v>
      </c>
      <c r="O263" s="30">
        <f t="shared" ca="1" si="31"/>
        <v>69.965883847407923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37.777777777777779</v>
      </c>
      <c r="T263" s="30">
        <f ca="1">IF(L263=0,0,Agents($K$4,$K$5,L263,$K$3)/(1-$P$1))</f>
        <v>37.777777777777779</v>
      </c>
      <c r="U263" s="30">
        <f ca="1">IF(M263=0,0,Agents($K$4,$K$5,M263,$K$3)/(1-$P$1))</f>
        <v>35.555555555555557</v>
      </c>
      <c r="V263" s="30">
        <f ca="1">IF(N263=0,0,Agents($K$4,$K$5,N263,$K$3)/(1-$P$1))</f>
        <v>35.555555555555557</v>
      </c>
      <c r="W263" s="30">
        <f ca="1">IF(O263=0,0,Agents($K$4,$K$5,O263,$K$3)/(1-$P$1))</f>
        <v>36.666666666666664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71.856347553247474</v>
      </c>
      <c r="L264" s="24">
        <f t="shared" ca="1" si="31"/>
        <v>76.287882551207034</v>
      </c>
      <c r="M264" s="24">
        <f t="shared" ca="1" si="31"/>
        <v>70.44012491139614</v>
      </c>
      <c r="N264" s="24">
        <f t="shared" ca="1" si="31"/>
        <v>67.644939775044406</v>
      </c>
      <c r="O264" s="24">
        <f t="shared" ca="1" si="31"/>
        <v>71.730965710411908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37.777777777777779</v>
      </c>
      <c r="T264" s="24">
        <f ca="1">IF(L264=0,0,Agents($K$4,$K$5,L264,$K$3)/(1-$P$1))</f>
        <v>40</v>
      </c>
      <c r="U264" s="24">
        <f ca="1">IF(M264=0,0,Agents($K$4,$K$5,M264,$K$3)/(1-$P$1))</f>
        <v>36.666666666666664</v>
      </c>
      <c r="V264" s="24">
        <f ca="1">IF(N264=0,0,Agents($K$4,$K$5,N264,$K$3)/(1-$P$1))</f>
        <v>35.555555555555557</v>
      </c>
      <c r="W264" s="24">
        <f ca="1">IF(O264=0,0,Agents($K$4,$K$5,O264,$K$3)/(1-$P$1))</f>
        <v>37.777777777777779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77.556889631284321</v>
      </c>
      <c r="L265" s="30">
        <f t="shared" ca="1" si="31"/>
        <v>76.813456689868801</v>
      </c>
      <c r="M265" s="30">
        <f t="shared" ca="1" si="31"/>
        <v>72.972489349101821</v>
      </c>
      <c r="N265" s="30">
        <f t="shared" ca="1" si="31"/>
        <v>68.520197775830567</v>
      </c>
      <c r="O265" s="30">
        <f t="shared" ca="1" si="31"/>
        <v>71.077231687077102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40</v>
      </c>
      <c r="T265" s="30">
        <f ca="1">IF(L265=0,0,Agents($K$4,$K$5,L265,$K$3)/(1-$P$1))</f>
        <v>40</v>
      </c>
      <c r="U265" s="30">
        <f ca="1">IF(M265=0,0,Agents($K$4,$K$5,M265,$K$3)/(1-$P$1))</f>
        <v>37.777777777777779</v>
      </c>
      <c r="V265" s="30">
        <f ca="1">IF(N265=0,0,Agents($K$4,$K$5,N265,$K$3)/(1-$P$1))</f>
        <v>36.666666666666664</v>
      </c>
      <c r="W265" s="30">
        <f ca="1">IF(O265=0,0,Agents($K$4,$K$5,O265,$K$3)/(1-$P$1))</f>
        <v>37.777777777777779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81.283457591683813</v>
      </c>
      <c r="L266" s="24">
        <f t="shared" ca="1" si="31"/>
        <v>77.32310433948021</v>
      </c>
      <c r="M266" s="24">
        <f t="shared" ca="1" si="31"/>
        <v>73.76482423451894</v>
      </c>
      <c r="N266" s="24">
        <f t="shared" ca="1" si="31"/>
        <v>69.87997359848049</v>
      </c>
      <c r="O266" s="24">
        <f t="shared" ca="1" si="31"/>
        <v>70.047600600324785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42.222222222222221</v>
      </c>
      <c r="T266" s="24">
        <f ca="1">IF(L266=0,0,Agents($K$4,$K$5,L266,$K$3)/(1-$P$1))</f>
        <v>40</v>
      </c>
      <c r="U266" s="24">
        <f ca="1">IF(M266=0,0,Agents($K$4,$K$5,M266,$K$3)/(1-$P$1))</f>
        <v>38.888888888888886</v>
      </c>
      <c r="V266" s="24">
        <f ca="1">IF(N266=0,0,Agents($K$4,$K$5,N266,$K$3)/(1-$P$1))</f>
        <v>36.666666666666664</v>
      </c>
      <c r="W266" s="24">
        <f ca="1">IF(O266=0,0,Agents($K$4,$K$5,O266,$K$3)/(1-$P$1))</f>
        <v>36.666666666666664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77.021887300335877</v>
      </c>
      <c r="L267" s="30">
        <f t="shared" ca="1" si="31"/>
        <v>73.421114522142886</v>
      </c>
      <c r="M267" s="30">
        <f t="shared" ca="1" si="31"/>
        <v>70.144941326632903</v>
      </c>
      <c r="N267" s="30">
        <f t="shared" ca="1" si="31"/>
        <v>67.582421346416837</v>
      </c>
      <c r="O267" s="30">
        <f t="shared" ca="1" si="31"/>
        <v>69.148716318239408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40</v>
      </c>
      <c r="T267" s="30">
        <f ca="1">IF(L267=0,0,Agents($K$4,$K$5,L267,$K$3)/(1-$P$1))</f>
        <v>38.888888888888886</v>
      </c>
      <c r="U267" s="30">
        <f ca="1">IF(M267=0,0,Agents($K$4,$K$5,M267,$K$3)/(1-$P$1))</f>
        <v>36.666666666666664</v>
      </c>
      <c r="V267" s="30">
        <f ca="1">IF(N267=0,0,Agents($K$4,$K$5,N267,$K$3)/(1-$P$1))</f>
        <v>35.555555555555557</v>
      </c>
      <c r="W267" s="30">
        <f ca="1">IF(O267=0,0,Agents($K$4,$K$5,O267,$K$3)/(1-$P$1))</f>
        <v>36.666666666666664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72.354453171716727</v>
      </c>
      <c r="L268" s="24">
        <f t="shared" ca="1" si="31"/>
        <v>69.455418748604146</v>
      </c>
      <c r="M268" s="24">
        <f t="shared" ca="1" si="31"/>
        <v>65.841475380347774</v>
      </c>
      <c r="N268" s="24">
        <f t="shared" ca="1" si="31"/>
        <v>63.409316235525687</v>
      </c>
      <c r="O268" s="24">
        <f t="shared" ca="1" si="31"/>
        <v>63.346826861142986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37.777777777777779</v>
      </c>
      <c r="T268" s="24">
        <f ca="1">IF(L268=0,0,Agents($K$4,$K$5,L268,$K$3)/(1-$P$1))</f>
        <v>36.666666666666664</v>
      </c>
      <c r="U268" s="24">
        <f ca="1">IF(M268=0,0,Agents($K$4,$K$5,M268,$K$3)/(1-$P$1))</f>
        <v>34.444444444444443</v>
      </c>
      <c r="V268" s="24">
        <f ca="1">IF(N268=0,0,Agents($K$4,$K$5,N268,$K$3)/(1-$P$1))</f>
        <v>33.333333333333336</v>
      </c>
      <c r="W268" s="24">
        <f ca="1">IF(O268=0,0,Agents($K$4,$K$5,O268,$K$3)/(1-$P$1))</f>
        <v>33.333333333333336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70.749446178871395</v>
      </c>
      <c r="L269" s="30">
        <f t="shared" ca="1" si="31"/>
        <v>67.193857303453541</v>
      </c>
      <c r="M269" s="30">
        <f t="shared" ca="1" si="31"/>
        <v>66.727026134637498</v>
      </c>
      <c r="N269" s="30">
        <f t="shared" ca="1" si="31"/>
        <v>61.658800233953372</v>
      </c>
      <c r="O269" s="30">
        <f t="shared" ca="1" si="31"/>
        <v>60.977041026554303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37.777777777777779</v>
      </c>
      <c r="T269" s="30">
        <f ca="1">IF(L269=0,0,Agents($K$4,$K$5,L269,$K$3)/(1-$P$1))</f>
        <v>35.555555555555557</v>
      </c>
      <c r="U269" s="30">
        <f ca="1">IF(M269=0,0,Agents($K$4,$K$5,M269,$K$3)/(1-$P$1))</f>
        <v>35.555555555555557</v>
      </c>
      <c r="V269" s="30">
        <f ca="1">IF(N269=0,0,Agents($K$4,$K$5,N269,$K$3)/(1-$P$1))</f>
        <v>33.333333333333336</v>
      </c>
      <c r="W269" s="30">
        <f ca="1">IF(O269=0,0,Agents($K$4,$K$5,O269,$K$3)/(1-$P$1))</f>
        <v>32.222222222222221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70.970826453746625</v>
      </c>
      <c r="L270" s="24">
        <f t="shared" ca="1" si="31"/>
        <v>67.177930814403183</v>
      </c>
      <c r="M270" s="24">
        <f t="shared" ca="1" si="31"/>
        <v>65.499683861148242</v>
      </c>
      <c r="N270" s="24">
        <f t="shared" ca="1" si="31"/>
        <v>63.299908985427422</v>
      </c>
      <c r="O270" s="24">
        <f t="shared" ca="1" si="31"/>
        <v>59.538826175217729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37.777777777777779</v>
      </c>
      <c r="T270" s="24">
        <f ca="1">IF(L270=0,0,Agents($K$4,$K$5,L270,$K$3)/(1-$P$1))</f>
        <v>35.555555555555557</v>
      </c>
      <c r="U270" s="24">
        <f ca="1">IF(M270=0,0,Agents($K$4,$K$5,M270,$K$3)/(1-$P$1))</f>
        <v>34.444444444444443</v>
      </c>
      <c r="V270" s="24">
        <f ca="1">IF(N270=0,0,Agents($K$4,$K$5,N270,$K$3)/(1-$P$1))</f>
        <v>33.333333333333336</v>
      </c>
      <c r="W270" s="24">
        <f ca="1">IF(O270=0,0,Agents($K$4,$K$5,O270,$K$3)/(1-$P$1))</f>
        <v>32.222222222222221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73.830321670884828</v>
      </c>
      <c r="L271" s="30">
        <f t="shared" ca="1" si="31"/>
        <v>69.423565770503444</v>
      </c>
      <c r="M271" s="30">
        <f t="shared" ca="1" si="31"/>
        <v>65.888083314784083</v>
      </c>
      <c r="N271" s="30">
        <f t="shared" ca="1" si="31"/>
        <v>64.237685414841152</v>
      </c>
      <c r="O271" s="30">
        <f t="shared" ca="1" si="31"/>
        <v>62.464285929640994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38.888888888888886</v>
      </c>
      <c r="T271" s="30">
        <f ca="1">IF(L271=0,0,Agents($K$4,$K$5,L271,$K$3)/(1-$P$1))</f>
        <v>36.666666666666664</v>
      </c>
      <c r="U271" s="30">
        <f ca="1">IF(M271=0,0,Agents($K$4,$K$5,M271,$K$3)/(1-$P$1))</f>
        <v>34.444444444444443</v>
      </c>
      <c r="V271" s="30">
        <f ca="1">IF(N271=0,0,Agents($K$4,$K$5,N271,$K$3)/(1-$P$1))</f>
        <v>34.444444444444443</v>
      </c>
      <c r="W271" s="30">
        <f ca="1">IF(O271=0,0,Agents($K$4,$K$5,O271,$K$3)/(1-$P$1))</f>
        <v>33.333333333333336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75.619812226126172</v>
      </c>
      <c r="L272" s="24">
        <f t="shared" ca="1" si="31"/>
        <v>72.831834427279702</v>
      </c>
      <c r="M272" s="24">
        <f t="shared" ca="1" si="31"/>
        <v>69.958509588887694</v>
      </c>
      <c r="N272" s="24">
        <f t="shared" ca="1" si="31"/>
        <v>66.582126488375508</v>
      </c>
      <c r="O272" s="24">
        <f t="shared" ca="1" si="31"/>
        <v>64.163994390311501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40</v>
      </c>
      <c r="T272" s="24">
        <f ca="1">IF(L272=0,0,Agents($K$4,$K$5,L272,$K$3)/(1-$P$1))</f>
        <v>37.777777777777779</v>
      </c>
      <c r="U272" s="24">
        <f ca="1">IF(M272=0,0,Agents($K$4,$K$5,M272,$K$3)/(1-$P$1))</f>
        <v>36.666666666666664</v>
      </c>
      <c r="V272" s="24">
        <f ca="1">IF(N272=0,0,Agents($K$4,$K$5,N272,$K$3)/(1-$P$1))</f>
        <v>35.555555555555557</v>
      </c>
      <c r="W272" s="24">
        <f ca="1">IF(O272=0,0,Agents($K$4,$K$5,O272,$K$3)/(1-$P$1))</f>
        <v>34.444444444444443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76.855852094179454</v>
      </c>
      <c r="L273" s="30">
        <f t="shared" ca="1" si="31"/>
        <v>72.927393361581849</v>
      </c>
      <c r="M273" s="30">
        <f t="shared" ca="1" si="31"/>
        <v>70.284765129941803</v>
      </c>
      <c r="N273" s="30">
        <f t="shared" ca="1" si="31"/>
        <v>68.395160918575399</v>
      </c>
      <c r="O273" s="30">
        <f t="shared" ca="1" si="31"/>
        <v>64.294741194978457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40</v>
      </c>
      <c r="T273" s="30">
        <f ca="1">IF(L273=0,0,Agents($K$4,$K$5,L273,$K$3)/(1-$P$1))</f>
        <v>37.777777777777779</v>
      </c>
      <c r="U273" s="30">
        <f ca="1">IF(M273=0,0,Agents($K$4,$K$5,M273,$K$3)/(1-$P$1))</f>
        <v>36.666666666666664</v>
      </c>
      <c r="V273" s="30">
        <f ca="1">IF(N273=0,0,Agents($K$4,$K$5,N273,$K$3)/(1-$P$1))</f>
        <v>36.666666666666664</v>
      </c>
      <c r="W273" s="30">
        <f ca="1">IF(O273=0,0,Agents($K$4,$K$5,O273,$K$3)/(1-$P$1))</f>
        <v>34.444444444444443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76.062572775876603</v>
      </c>
      <c r="L274" s="24">
        <f t="shared" ca="1" si="31"/>
        <v>74.233365463711067</v>
      </c>
      <c r="M274" s="24">
        <f t="shared" ca="1" si="31"/>
        <v>68.731167315398437</v>
      </c>
      <c r="N274" s="24">
        <f t="shared" ca="1" si="31"/>
        <v>68.973456383380551</v>
      </c>
      <c r="O274" s="24">
        <f t="shared" ca="1" si="31"/>
        <v>62.251822372057184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40</v>
      </c>
      <c r="T274" s="24">
        <f ca="1">IF(L274=0,0,Agents($K$4,$K$5,L274,$K$3)/(1-$P$1))</f>
        <v>38.888888888888886</v>
      </c>
      <c r="U274" s="24">
        <f ca="1">IF(M274=0,0,Agents($K$4,$K$5,M274,$K$3)/(1-$P$1))</f>
        <v>36.666666666666664</v>
      </c>
      <c r="V274" s="24">
        <f ca="1">IF(N274=0,0,Agents($K$4,$K$5,N274,$K$3)/(1-$P$1))</f>
        <v>36.666666666666664</v>
      </c>
      <c r="W274" s="24">
        <f ca="1">IF(O274=0,0,Agents($K$4,$K$5,O274,$K$3)/(1-$P$1))</f>
        <v>33.333333333333336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74.605152632948091</v>
      </c>
      <c r="L275" s="30">
        <f t="shared" ca="1" si="31"/>
        <v>70.411008091625533</v>
      </c>
      <c r="M275" s="30">
        <f t="shared" ca="1" si="31"/>
        <v>66.633810265764893</v>
      </c>
      <c r="N275" s="30">
        <f t="shared" ca="1" si="31"/>
        <v>63.049835270917093</v>
      </c>
      <c r="O275" s="30">
        <f t="shared" ca="1" si="31"/>
        <v>56.221126006793568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38.888888888888886</v>
      </c>
      <c r="T275" s="30">
        <f ca="1">IF(L275=0,0,Agents($K$4,$K$5,L275,$K$3)/(1-$P$1))</f>
        <v>36.666666666666664</v>
      </c>
      <c r="U275" s="30">
        <f ca="1">IF(M275=0,0,Agents($K$4,$K$5,M275,$K$3)/(1-$P$1))</f>
        <v>35.555555555555557</v>
      </c>
      <c r="V275" s="30">
        <f ca="1">IF(N275=0,0,Agents($K$4,$K$5,N275,$K$3)/(1-$P$1))</f>
        <v>33.333333333333336</v>
      </c>
      <c r="W275" s="30">
        <f ca="1">IF(O275=0,0,Agents($K$4,$K$5,O275,$K$3)/(1-$P$1))</f>
        <v>30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66.266495612648256</v>
      </c>
      <c r="L276" s="24">
        <f t="shared" ca="1" si="31"/>
        <v>60.855114661411712</v>
      </c>
      <c r="M276" s="24">
        <f t="shared" ca="1" si="31"/>
        <v>57.560799028831653</v>
      </c>
      <c r="N276" s="24">
        <f t="shared" ca="1" si="31"/>
        <v>56.422881836393337</v>
      </c>
      <c r="O276" s="24">
        <f t="shared" ca="1" si="31"/>
        <v>46.627579214355251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35.555555555555557</v>
      </c>
      <c r="T276" s="24">
        <f ca="1">IF(L276=0,0,Agents($K$4,$K$5,L276,$K$3)/(1-$P$1))</f>
        <v>32.222222222222221</v>
      </c>
      <c r="U276" s="24">
        <f ca="1">IF(M276=0,0,Agents($K$4,$K$5,M276,$K$3)/(1-$P$1))</f>
        <v>31.111111111111111</v>
      </c>
      <c r="V276" s="24">
        <f ca="1">IF(N276=0,0,Agents($K$4,$K$5,N276,$K$3)/(1-$P$1))</f>
        <v>30</v>
      </c>
      <c r="W276" s="24">
        <f ca="1">IF(O276=0,0,Agents($K$4,$K$5,O276,$K$3)/(1-$P$1))</f>
        <v>25.555555555555554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54.127477206990527</v>
      </c>
      <c r="L277" s="30">
        <f t="shared" ca="1" si="31"/>
        <v>48.735056494090507</v>
      </c>
      <c r="M277" s="30">
        <f t="shared" ca="1" si="31"/>
        <v>46.00203128862902</v>
      </c>
      <c r="N277" s="30">
        <f t="shared" ca="1" si="31"/>
        <v>42.746975574109626</v>
      </c>
      <c r="O277" s="30">
        <f t="shared" ca="1" si="31"/>
        <v>34.272006173327362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28.888888888888889</v>
      </c>
      <c r="T277" s="30">
        <f ca="1">IF(L277=0,0,Agents($K$4,$K$5,L277,$K$3)/(1-$P$1))</f>
        <v>26.666666666666664</v>
      </c>
      <c r="U277" s="30">
        <f ca="1">IF(M277=0,0,Agents($K$4,$K$5,M277,$K$3)/(1-$P$1))</f>
        <v>25.555555555555554</v>
      </c>
      <c r="V277" s="30">
        <f ca="1">IF(N277=0,0,Agents($K$4,$K$5,N277,$K$3)/(1-$P$1))</f>
        <v>23.333333333333332</v>
      </c>
      <c r="W277" s="30">
        <f ca="1">IF(O277=0,0,Agents($K$4,$K$5,O277,$K$3)/(1-$P$1))</f>
        <v>20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29.185299571049427</v>
      </c>
      <c r="L278" s="24">
        <f t="shared" ca="1" si="31"/>
        <v>26.422045334541227</v>
      </c>
      <c r="M278" s="24">
        <f t="shared" ca="1" si="31"/>
        <v>25.183820573747937</v>
      </c>
      <c r="N278" s="24">
        <f t="shared" ca="1" si="31"/>
        <v>24.100854235933106</v>
      </c>
      <c r="O278" s="24">
        <f t="shared" ca="1" si="31"/>
        <v>17.683505331206582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16.666666666666668</v>
      </c>
      <c r="T278" s="24">
        <f ca="1">IF(L278=0,0,Agents($K$4,$K$5,L278,$K$3)/(1-$P$1))</f>
        <v>15.555555555555555</v>
      </c>
      <c r="U278" s="24">
        <f ca="1">IF(M278=0,0,Agents($K$4,$K$5,M278,$K$3)/(1-$P$1))</f>
        <v>15.555555555555555</v>
      </c>
      <c r="V278" s="24">
        <f ca="1">IF(N278=0,0,Agents($K$4,$K$5,N278,$K$3)/(1-$P$1))</f>
        <v>14.444444444444445</v>
      </c>
      <c r="W278" s="24">
        <f ca="1">IF(O278=0,0,Agents($K$4,$K$5,O278,$K$3)/(1-$P$1))</f>
        <v>11.111111111111111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17.452145002662931</v>
      </c>
      <c r="L279" s="30">
        <f t="shared" ca="1" si="31"/>
        <v>15.369061933593903</v>
      </c>
      <c r="M279" s="30">
        <f t="shared" ca="1" si="31"/>
        <v>14.588283478562191</v>
      </c>
      <c r="N279" s="30">
        <f t="shared" ca="1" si="31"/>
        <v>13.597758226499224</v>
      </c>
      <c r="O279" s="30">
        <f t="shared" ca="1" si="31"/>
        <v>10.721237982690868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11.111111111111111</v>
      </c>
      <c r="T279" s="30">
        <f ca="1">IF(L279=0,0,Agents($K$4,$K$5,L279,$K$3)/(1-$P$1))</f>
        <v>10</v>
      </c>
      <c r="U279" s="30">
        <f ca="1">IF(M279=0,0,Agents($K$4,$K$5,M279,$K$3)/(1-$P$1))</f>
        <v>10</v>
      </c>
      <c r="V279" s="30">
        <f ca="1">IF(N279=0,0,Agents($K$4,$K$5,N279,$K$3)/(1-$P$1))</f>
        <v>8.8888888888888893</v>
      </c>
      <c r="W279" s="30">
        <f ca="1">IF(O279=0,0,Agents($K$4,$K$5,O279,$K$3)/(1-$P$1))</f>
        <v>7.7777777777777777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6.7889950961733181</v>
      </c>
      <c r="L280" s="24">
        <f t="shared" ca="1" si="31"/>
        <v>6.0520658391354223</v>
      </c>
      <c r="M280" s="24">
        <f t="shared" ca="1" si="31"/>
        <v>5.5618801760652445</v>
      </c>
      <c r="N280" s="24">
        <f t="shared" ca="1" si="31"/>
        <v>4.9389558615790277</v>
      </c>
      <c r="O280" s="24">
        <f t="shared" ca="1" si="31"/>
        <v>4.3636746057598499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5.5555555555555554</v>
      </c>
      <c r="T280" s="24">
        <f ca="1">IF(L280=0,0,Agents($K$4,$K$5,L280,$K$3)/(1-$P$1))</f>
        <v>5.5555555555555554</v>
      </c>
      <c r="U280" s="24">
        <f ca="1">IF(M280=0,0,Agents($K$4,$K$5,M280,$K$3)/(1-$P$1))</f>
        <v>4.4444444444444446</v>
      </c>
      <c r="V280" s="24">
        <f ca="1">IF(N280=0,0,Agents($K$4,$K$5,N280,$K$3)/(1-$P$1))</f>
        <v>4.4444444444444446</v>
      </c>
      <c r="W280" s="24">
        <f ca="1">IF(O280=0,0,Agents($K$4,$K$5,O280,$K$3)/(1-$P$1))</f>
        <v>4.4444444444444446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3.0070820670550291</v>
      </c>
      <c r="L281" s="30">
        <f t="shared" ca="1" si="31"/>
        <v>2.7075031385605834</v>
      </c>
      <c r="M281" s="30">
        <f t="shared" ca="1" si="31"/>
        <v>2.2837887873787452</v>
      </c>
      <c r="N281" s="30">
        <f t="shared" ca="1" si="31"/>
        <v>2.563255573730888</v>
      </c>
      <c r="O281" s="30">
        <f t="shared" ca="1" si="31"/>
        <v>1.8794853170875758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3.333333333333333</v>
      </c>
      <c r="T281" s="30">
        <f ca="1">IF(L281=0,0,Agents($K$4,$K$5,L281,$K$3)/(1-$P$1))</f>
        <v>3.333333333333333</v>
      </c>
      <c r="U281" s="30">
        <f ca="1">IF(M281=0,0,Agents($K$4,$K$5,M281,$K$3)/(1-$P$1))</f>
        <v>3.333333333333333</v>
      </c>
      <c r="V281" s="30">
        <f ca="1">IF(N281=0,0,Agents($K$4,$K$5,N281,$K$3)/(1-$P$1))</f>
        <v>3.333333333333333</v>
      </c>
      <c r="W281" s="30">
        <f ca="1">IF(O281=0,0,Agents($K$4,$K$5,O281,$K$3)/(1-$P$1))</f>
        <v>2.2222222222222223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1.4205234304493084</v>
      </c>
      <c r="L282" s="24">
        <f t="shared" ca="1" si="31"/>
        <v>1.1467072116256589</v>
      </c>
      <c r="M282" s="24">
        <f t="shared" ca="1" si="31"/>
        <v>0.79233488541711572</v>
      </c>
      <c r="N282" s="24">
        <f t="shared" ca="1" si="31"/>
        <v>0.8752580007861569</v>
      </c>
      <c r="O282" s="24">
        <f t="shared" ca="1" si="31"/>
        <v>0.99694438558558363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2.2222222222222223</v>
      </c>
      <c r="T282" s="24">
        <f ca="1">IF(L282=0,0,Agents($K$4,$K$5,L282,$K$3)/(1-$P$1))</f>
        <v>2.2222222222222223</v>
      </c>
      <c r="U282" s="24">
        <f ca="1">IF(M282=0,0,Agents($K$4,$K$5,M282,$K$3)/(1-$P$1))</f>
        <v>2.2222222222222223</v>
      </c>
      <c r="V282" s="24">
        <f ca="1">IF(N282=0,0,Agents($K$4,$K$5,N282,$K$3)/(1-$P$1))</f>
        <v>2.2222222222222223</v>
      </c>
      <c r="W282" s="24">
        <f ca="1">IF(O282=0,0,Agents($K$4,$K$5,O282,$K$3)/(1-$P$1))</f>
        <v>2.2222222222222223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0.7194858933444549</v>
      </c>
      <c r="L283" s="30">
        <f t="shared" ca="1" si="31"/>
        <v>0.60520658391354232</v>
      </c>
      <c r="M283" s="30">
        <f t="shared" ca="1" si="31"/>
        <v>0.4660793443630093</v>
      </c>
      <c r="N283" s="30">
        <f t="shared" ca="1" si="31"/>
        <v>0.60955467911893069</v>
      </c>
      <c r="O283" s="30">
        <f t="shared" ca="1" si="31"/>
        <v>0.44127046575099604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2.2222222222222223</v>
      </c>
      <c r="T283" s="30">
        <f ca="1">IF(L283=0,0,Agents($K$4,$K$5,L283,$K$3)/(1-$P$1))</f>
        <v>2.2222222222222223</v>
      </c>
      <c r="U283" s="30">
        <f ca="1">IF(M283=0,0,Agents($K$4,$K$5,M283,$K$3)/(1-$P$1))</f>
        <v>1.1111111111111112</v>
      </c>
      <c r="V283" s="30">
        <f ca="1">IF(N283=0,0,Agents($K$4,$K$5,N283,$K$3)/(1-$P$1))</f>
        <v>2.2222222222222223</v>
      </c>
      <c r="W283" s="30">
        <f ca="1">IF(O283=0,0,Agents($K$4,$K$5,O283,$K$3)/(1-$P$1))</f>
        <v>1.1111111111111112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1280.2236812471397</v>
      </c>
      <c r="L286" s="27">
        <f t="shared" ca="1" si="33"/>
        <v>1247.569666781566</v>
      </c>
      <c r="M286" s="27">
        <f t="shared" ca="1" si="33"/>
        <v>1185.9388917316771</v>
      </c>
      <c r="N286" s="27">
        <f t="shared" ca="1" si="33"/>
        <v>1134.1468137329766</v>
      </c>
      <c r="O286" s="27">
        <f t="shared" ca="1" si="33"/>
        <v>1094.0729181025529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42.916666666666657</v>
      </c>
      <c r="T286" s="26">
        <f t="shared" ca="1" si="34"/>
        <v>41.874999999999986</v>
      </c>
      <c r="U286" s="26">
        <f t="shared" ca="1" si="34"/>
        <v>40</v>
      </c>
      <c r="V286" s="26">
        <f t="shared" ca="1" si="34"/>
        <v>38.611111111111107</v>
      </c>
      <c r="W286" s="26">
        <f t="shared" ca="1" si="34"/>
        <v>37.222222222222214</v>
      </c>
      <c r="X286" s="26">
        <f t="shared" ca="1" si="34"/>
        <v>0</v>
      </c>
    </row>
    <row r="287" spans="1:24" x14ac:dyDescent="0.25">
      <c r="R287" s="32">
        <f ca="1">SUM(R286:X286)/5</f>
        <v>40.124999999999986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27.416616110289201</v>
      </c>
      <c r="L291" s="24">
        <f t="shared" ca="1" si="35"/>
        <v>31.42144716578391</v>
      </c>
      <c r="M291" s="24">
        <f t="shared" ca="1" si="35"/>
        <v>29.291837189472314</v>
      </c>
      <c r="N291" s="24">
        <f t="shared" ca="1" si="35"/>
        <v>28.749626497298774</v>
      </c>
      <c r="O291" s="24">
        <f t="shared" ca="1" si="35"/>
        <v>27.349551986311852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16.666666666666668</v>
      </c>
      <c r="T291" s="24">
        <f ca="1">IF(L291=0,0,Agents($L$4,$L$5,L291,$L$3)/(1-$P$1))</f>
        <v>18.888888888888889</v>
      </c>
      <c r="U291" s="24">
        <f ca="1">IF(M291=0,0,Agents($L$4,$L$5,M291,$L$3)/(1-$P$1))</f>
        <v>17.777777777777779</v>
      </c>
      <c r="V291" s="24">
        <f ca="1">IF(N291=0,0,Agents($L$4,$L$5,N291,$L$3)/(1-$P$1))</f>
        <v>17.777777777777779</v>
      </c>
      <c r="W291" s="24">
        <f ca="1">IF(O291=0,0,Agents($L$4,$L$5,O291,$L$3)/(1-$P$1))</f>
        <v>16.666666666666668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53.384807218525388</v>
      </c>
      <c r="L292" s="30">
        <f t="shared" ca="1" si="35"/>
        <v>58.734348084762644</v>
      </c>
      <c r="M292" s="30">
        <f t="shared" ca="1" si="35"/>
        <v>56.248691521485206</v>
      </c>
      <c r="N292" s="30">
        <f t="shared" ca="1" si="35"/>
        <v>51.135768593061293</v>
      </c>
      <c r="O292" s="30">
        <f t="shared" ca="1" si="35"/>
        <v>52.261107716471244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30</v>
      </c>
      <c r="T292" s="30">
        <f ca="1">IF(L292=0,0,Agents($L$4,$L$5,L292,$L$3)/(1-$P$1))</f>
        <v>32.222222222222221</v>
      </c>
      <c r="U292" s="30">
        <f ca="1">IF(M292=0,0,Agents($L$4,$L$5,M292,$L$3)/(1-$P$1))</f>
        <v>31.111111111111111</v>
      </c>
      <c r="V292" s="30">
        <f ca="1">IF(N292=0,0,Agents($L$4,$L$5,N292,$L$3)/(1-$P$1))</f>
        <v>28.888888888888889</v>
      </c>
      <c r="W292" s="30">
        <f ca="1">IF(O292=0,0,Agents($L$4,$L$5,O292,$L$3)/(1-$P$1))</f>
        <v>28.888888888888889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65.924029379155769</v>
      </c>
      <c r="L293" s="24">
        <f t="shared" ca="1" si="35"/>
        <v>72.739131813002885</v>
      </c>
      <c r="M293" s="24">
        <f t="shared" ca="1" si="35"/>
        <v>70.415415873086033</v>
      </c>
      <c r="N293" s="24">
        <f t="shared" ca="1" si="35"/>
        <v>64.300993897617019</v>
      </c>
      <c r="O293" s="24">
        <f t="shared" ca="1" si="35"/>
        <v>68.135579579839927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35.555555555555557</v>
      </c>
      <c r="T293" s="24">
        <f ca="1">IF(L293=0,0,Agents($L$4,$L$5,L293,$L$3)/(1-$P$1))</f>
        <v>38.888888888888886</v>
      </c>
      <c r="U293" s="24">
        <f ca="1">IF(M293=0,0,Agents($L$4,$L$5,M293,$L$3)/(1-$P$1))</f>
        <v>37.777777777777779</v>
      </c>
      <c r="V293" s="24">
        <f ca="1">IF(N293=0,0,Agents($L$4,$L$5,N293,$L$3)/(1-$P$1))</f>
        <v>35.555555555555557</v>
      </c>
      <c r="W293" s="24">
        <f ca="1">IF(O293=0,0,Agents($L$4,$L$5,O293,$L$3)/(1-$P$1))</f>
        <v>36.666666666666664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80.077210827788079</v>
      </c>
      <c r="L294" s="30">
        <f t="shared" ca="1" si="35"/>
        <v>81.635027599563657</v>
      </c>
      <c r="M294" s="30">
        <f t="shared" ca="1" si="35"/>
        <v>75.608138944152515</v>
      </c>
      <c r="N294" s="30">
        <f t="shared" ca="1" si="35"/>
        <v>74.293242131434269</v>
      </c>
      <c r="O294" s="30">
        <f t="shared" ca="1" si="35"/>
        <v>78.474150169839845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42.222222222222221</v>
      </c>
      <c r="T294" s="30">
        <f ca="1">IF(L294=0,0,Agents($L$4,$L$5,L294,$L$3)/(1-$P$1))</f>
        <v>43.333333333333336</v>
      </c>
      <c r="U294" s="30">
        <f ca="1">IF(M294=0,0,Agents($L$4,$L$5,M294,$L$3)/(1-$P$1))</f>
        <v>40</v>
      </c>
      <c r="V294" s="30">
        <f ca="1">IF(N294=0,0,Agents($L$4,$L$5,N294,$L$3)/(1-$P$1))</f>
        <v>40</v>
      </c>
      <c r="W294" s="30">
        <f ca="1">IF(O294=0,0,Agents($L$4,$L$5,O294,$L$3)/(1-$P$1))</f>
        <v>42.222222222222221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80.59450547137844</v>
      </c>
      <c r="L295" s="24">
        <f t="shared" ca="1" si="35"/>
        <v>85.56494140085556</v>
      </c>
      <c r="M295" s="24">
        <f t="shared" ca="1" si="35"/>
        <v>79.006061759112129</v>
      </c>
      <c r="N295" s="24">
        <f t="shared" ca="1" si="35"/>
        <v>75.870965536773838</v>
      </c>
      <c r="O295" s="24">
        <f t="shared" ca="1" si="35"/>
        <v>80.453876453031313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43.333333333333336</v>
      </c>
      <c r="T295" s="24">
        <f ca="1">IF(L295=0,0,Agents($L$4,$L$5,L295,$L$3)/(1-$P$1))</f>
        <v>45.555555555555557</v>
      </c>
      <c r="U295" s="24">
        <f ca="1">IF(M295=0,0,Agents($L$4,$L$5,M295,$L$3)/(1-$P$1))</f>
        <v>42.222222222222221</v>
      </c>
      <c r="V295" s="24">
        <f ca="1">IF(N295=0,0,Agents($L$4,$L$5,N295,$L$3)/(1-$P$1))</f>
        <v>41.111111111111107</v>
      </c>
      <c r="W295" s="24">
        <f ca="1">IF(O295=0,0,Agents($L$4,$L$5,O295,$L$3)/(1-$P$1))</f>
        <v>43.333333333333336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86.988267266155333</v>
      </c>
      <c r="L296" s="30">
        <f t="shared" ca="1" si="35"/>
        <v>86.154428471049343</v>
      </c>
      <c r="M296" s="30">
        <f t="shared" ca="1" si="35"/>
        <v>81.846376727514254</v>
      </c>
      <c r="N296" s="30">
        <f t="shared" ca="1" si="35"/>
        <v>76.85266010009623</v>
      </c>
      <c r="O296" s="30">
        <f t="shared" ca="1" si="35"/>
        <v>79.72064449629373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45.555555555555557</v>
      </c>
      <c r="T296" s="30">
        <f ca="1">IF(L296=0,0,Agents($L$4,$L$5,L296,$L$3)/(1-$P$1))</f>
        <v>45.555555555555557</v>
      </c>
      <c r="U296" s="30">
        <f ca="1">IF(M296=0,0,Agents($L$4,$L$5,M296,$L$3)/(1-$P$1))</f>
        <v>43.333333333333336</v>
      </c>
      <c r="V296" s="30">
        <f ca="1">IF(N296=0,0,Agents($L$4,$L$5,N296,$L$3)/(1-$P$1))</f>
        <v>41.111111111111107</v>
      </c>
      <c r="W296" s="30">
        <f ca="1">IF(O296=0,0,Agents($L$4,$L$5,O296,$L$3)/(1-$P$1))</f>
        <v>42.222222222222221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91.168007986365467</v>
      </c>
      <c r="L297" s="24">
        <f t="shared" ca="1" si="35"/>
        <v>86.726052296691805</v>
      </c>
      <c r="M297" s="24">
        <f t="shared" ca="1" si="35"/>
        <v>82.735064232965229</v>
      </c>
      <c r="N297" s="24">
        <f t="shared" ca="1" si="35"/>
        <v>78.377792725257819</v>
      </c>
      <c r="O297" s="24">
        <f t="shared" ca="1" si="35"/>
        <v>78.565804164432038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47.777777777777779</v>
      </c>
      <c r="T297" s="24">
        <f ca="1">IF(L297=0,0,Agents($L$4,$L$5,L297,$L$3)/(1-$P$1))</f>
        <v>45.555555555555557</v>
      </c>
      <c r="U297" s="24">
        <f ca="1">IF(M297=0,0,Agents($L$4,$L$5,M297,$L$3)/(1-$P$1))</f>
        <v>44.444444444444443</v>
      </c>
      <c r="V297" s="24">
        <f ca="1">IF(N297=0,0,Agents($L$4,$L$5,N297,$L$3)/(1-$P$1))</f>
        <v>42.222222222222221</v>
      </c>
      <c r="W297" s="24">
        <f ca="1">IF(O297=0,0,Agents($L$4,$L$5,O297,$L$3)/(1-$P$1))</f>
        <v>42.222222222222221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86.388205479590511</v>
      </c>
      <c r="L298" s="30">
        <f t="shared" ca="1" si="35"/>
        <v>82.349557381616719</v>
      </c>
      <c r="M298" s="30">
        <f t="shared" ca="1" si="35"/>
        <v>78.674982100218628</v>
      </c>
      <c r="N298" s="30">
        <f t="shared" ca="1" si="35"/>
        <v>75.800844496536527</v>
      </c>
      <c r="O298" s="30">
        <f t="shared" ca="1" si="35"/>
        <v>77.557610223917862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45.555555555555557</v>
      </c>
      <c r="T298" s="30">
        <f ca="1">IF(L298=0,0,Agents($L$4,$L$5,L298,$L$3)/(1-$P$1))</f>
        <v>43.333333333333336</v>
      </c>
      <c r="U298" s="30">
        <f ca="1">IF(M298=0,0,Agents($L$4,$L$5,M298,$L$3)/(1-$P$1))</f>
        <v>42.222222222222221</v>
      </c>
      <c r="V298" s="30">
        <f ca="1">IF(N298=0,0,Agents($L$4,$L$5,N298,$L$3)/(1-$P$1))</f>
        <v>41.111111111111107</v>
      </c>
      <c r="W298" s="30">
        <f ca="1">IF(O298=0,0,Agents($L$4,$L$5,O298,$L$3)/(1-$P$1))</f>
        <v>41.111111111111107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81.153183686456032</v>
      </c>
      <c r="L299" s="24">
        <f t="shared" ca="1" si="35"/>
        <v>77.901609488336334</v>
      </c>
      <c r="M299" s="24">
        <f t="shared" ca="1" si="35"/>
        <v>73.848189178455485</v>
      </c>
      <c r="N299" s="24">
        <f t="shared" ca="1" si="35"/>
        <v>71.1202650606958</v>
      </c>
      <c r="O299" s="24">
        <f t="shared" ca="1" si="35"/>
        <v>71.050176607871819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43.333333333333336</v>
      </c>
      <c r="T299" s="24">
        <f ca="1">IF(L299=0,0,Agents($L$4,$L$5,L299,$L$3)/(1-$P$1))</f>
        <v>42.222222222222221</v>
      </c>
      <c r="U299" s="24">
        <f ca="1">IF(M299=0,0,Agents($L$4,$L$5,M299,$L$3)/(1-$P$1))</f>
        <v>40</v>
      </c>
      <c r="V299" s="24">
        <f ca="1">IF(N299=0,0,Agents($L$4,$L$5,N299,$L$3)/(1-$P$1))</f>
        <v>38.888888888888886</v>
      </c>
      <c r="W299" s="24">
        <f ca="1">IF(O299=0,0,Agents($L$4,$L$5,O299,$L$3)/(1-$P$1))</f>
        <v>38.888888888888886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79.352998326761579</v>
      </c>
      <c r="L300" s="30">
        <f t="shared" ca="1" si="35"/>
        <v>75.365028762047928</v>
      </c>
      <c r="M300" s="30">
        <f t="shared" ca="1" si="35"/>
        <v>74.841428155135986</v>
      </c>
      <c r="N300" s="30">
        <f t="shared" ca="1" si="35"/>
        <v>69.156875934051001</v>
      </c>
      <c r="O300" s="30">
        <f t="shared" ca="1" si="35"/>
        <v>68.392210764698078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42.222222222222221</v>
      </c>
      <c r="T300" s="30">
        <f ca="1">IF(L300=0,0,Agents($L$4,$L$5,L300,$L$3)/(1-$P$1))</f>
        <v>40</v>
      </c>
      <c r="U300" s="30">
        <f ca="1">IF(M300=0,0,Agents($L$4,$L$5,M300,$L$3)/(1-$P$1))</f>
        <v>40</v>
      </c>
      <c r="V300" s="30">
        <f ca="1">IF(N300=0,0,Agents($L$4,$L$5,N300,$L$3)/(1-$P$1))</f>
        <v>37.777777777777779</v>
      </c>
      <c r="W300" s="30">
        <f ca="1">IF(O300=0,0,Agents($L$4,$L$5,O300,$L$3)/(1-$P$1))</f>
        <v>36.666666666666664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79.601299755684963</v>
      </c>
      <c r="L301" s="24">
        <f t="shared" ca="1" si="35"/>
        <v>75.347165517496606</v>
      </c>
      <c r="M301" s="24">
        <f t="shared" ca="1" si="35"/>
        <v>73.464833783947228</v>
      </c>
      <c r="N301" s="24">
        <f t="shared" ca="1" si="35"/>
        <v>70.99755324028051</v>
      </c>
      <c r="O301" s="24">
        <f t="shared" ca="1" si="35"/>
        <v>66.779100459875394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42.222222222222221</v>
      </c>
      <c r="T301" s="24">
        <f ca="1">IF(L301=0,0,Agents($L$4,$L$5,L301,$L$3)/(1-$P$1))</f>
        <v>40</v>
      </c>
      <c r="U301" s="24">
        <f ca="1">IF(M301=0,0,Agents($L$4,$L$5,M301,$L$3)/(1-$P$1))</f>
        <v>40</v>
      </c>
      <c r="V301" s="24">
        <f ca="1">IF(N301=0,0,Agents($L$4,$L$5,N301,$L$3)/(1-$P$1))</f>
        <v>37.777777777777779</v>
      </c>
      <c r="W301" s="24">
        <f ca="1">IF(O301=0,0,Agents($L$4,$L$5,O301,$L$3)/(1-$P$1))</f>
        <v>36.666666666666664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82.808526545945199</v>
      </c>
      <c r="L302" s="30">
        <f t="shared" ca="1" si="35"/>
        <v>77.86588299923369</v>
      </c>
      <c r="M302" s="30">
        <f t="shared" ca="1" si="35"/>
        <v>73.900464914070255</v>
      </c>
      <c r="N302" s="30">
        <f t="shared" ca="1" si="35"/>
        <v>72.049368843840213</v>
      </c>
      <c r="O302" s="30">
        <f t="shared" ca="1" si="35"/>
        <v>70.060313466276071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44.444444444444443</v>
      </c>
      <c r="T302" s="30">
        <f ca="1">IF(L302=0,0,Agents($L$4,$L$5,L302,$L$3)/(1-$P$1))</f>
        <v>41.111111111111107</v>
      </c>
      <c r="U302" s="30">
        <f ca="1">IF(M302=0,0,Agents($L$4,$L$5,M302,$L$3)/(1-$P$1))</f>
        <v>40</v>
      </c>
      <c r="V302" s="30">
        <f ca="1">IF(N302=0,0,Agents($L$4,$L$5,N302,$L$3)/(1-$P$1))</f>
        <v>38.888888888888886</v>
      </c>
      <c r="W302" s="30">
        <f ca="1">IF(O302=0,0,Agents($L$4,$L$5,O302,$L$3)/(1-$P$1))</f>
        <v>37.777777777777779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84.815629763075805</v>
      </c>
      <c r="L303" s="24">
        <f t="shared" ca="1" si="35"/>
        <v>81.688617333217636</v>
      </c>
      <c r="M303" s="24">
        <f t="shared" ca="1" si="35"/>
        <v>78.465879157759559</v>
      </c>
      <c r="N303" s="24">
        <f t="shared" ca="1" si="35"/>
        <v>74.678907852739499</v>
      </c>
      <c r="O303" s="24">
        <f t="shared" ca="1" si="35"/>
        <v>71.966716553793788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45.555555555555557</v>
      </c>
      <c r="T303" s="24">
        <f ca="1">IF(L303=0,0,Agents($L$4,$L$5,L303,$L$3)/(1-$P$1))</f>
        <v>43.333333333333336</v>
      </c>
      <c r="U303" s="24">
        <f ca="1">IF(M303=0,0,Agents($L$4,$L$5,M303,$L$3)/(1-$P$1))</f>
        <v>42.222222222222221</v>
      </c>
      <c r="V303" s="24">
        <f ca="1">IF(N303=0,0,Agents($L$4,$L$5,N303,$L$3)/(1-$P$1))</f>
        <v>40</v>
      </c>
      <c r="W303" s="24">
        <f ca="1">IF(O303=0,0,Agents($L$4,$L$5,O303,$L$3)/(1-$P$1))</f>
        <v>38.888888888888886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86.201979407897966</v>
      </c>
      <c r="L304" s="30">
        <f t="shared" ca="1" si="35"/>
        <v>81.795796800525594</v>
      </c>
      <c r="M304" s="30">
        <f t="shared" ca="1" si="35"/>
        <v>78.831809307062912</v>
      </c>
      <c r="N304" s="30">
        <f t="shared" ca="1" si="35"/>
        <v>76.712418019621595</v>
      </c>
      <c r="O304" s="30">
        <f t="shared" ca="1" si="35"/>
        <v>72.113362945141304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45.555555555555557</v>
      </c>
      <c r="T304" s="30">
        <f ca="1">IF(L304=0,0,Agents($L$4,$L$5,L304,$L$3)/(1-$P$1))</f>
        <v>43.333333333333336</v>
      </c>
      <c r="U304" s="30">
        <f ca="1">IF(M304=0,0,Agents($L$4,$L$5,M304,$L$3)/(1-$P$1))</f>
        <v>42.222222222222221</v>
      </c>
      <c r="V304" s="30">
        <f ca="1">IF(N304=0,0,Agents($L$4,$L$5,N304,$L$3)/(1-$P$1))</f>
        <v>41.111111111111107</v>
      </c>
      <c r="W304" s="30">
        <f ca="1">IF(O304=0,0,Agents($L$4,$L$5,O304,$L$3)/(1-$P$1))</f>
        <v>38.888888888888886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85.312232620922543</v>
      </c>
      <c r="L305" s="24">
        <f t="shared" ca="1" si="35"/>
        <v>83.260582853734405</v>
      </c>
      <c r="M305" s="24">
        <f t="shared" ca="1" si="35"/>
        <v>77.089284786570801</v>
      </c>
      <c r="N305" s="24">
        <f t="shared" ca="1" si="35"/>
        <v>77.361037641816765</v>
      </c>
      <c r="O305" s="24">
        <f t="shared" ca="1" si="35"/>
        <v>69.822013080336362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45.555555555555557</v>
      </c>
      <c r="T305" s="24">
        <f ca="1">IF(L305=0,0,Agents($L$4,$L$5,L305,$L$3)/(1-$P$1))</f>
        <v>44.444444444444443</v>
      </c>
      <c r="U305" s="24">
        <f ca="1">IF(M305=0,0,Agents($L$4,$L$5,M305,$L$3)/(1-$P$1))</f>
        <v>41.111111111111107</v>
      </c>
      <c r="V305" s="24">
        <f ca="1">IF(N305=0,0,Agents($L$4,$L$5,N305,$L$3)/(1-$P$1))</f>
        <v>41.111111111111107</v>
      </c>
      <c r="W305" s="24">
        <f ca="1">IF(O305=0,0,Agents($L$4,$L$5,O305,$L$3)/(1-$P$1))</f>
        <v>37.777777777777779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83.677581547176999</v>
      </c>
      <c r="L306" s="30">
        <f t="shared" ca="1" si="35"/>
        <v>78.973404161415957</v>
      </c>
      <c r="M306" s="30">
        <f t="shared" ca="1" si="35"/>
        <v>74.736876683906459</v>
      </c>
      <c r="N306" s="30">
        <f t="shared" ca="1" si="35"/>
        <v>70.717069079331253</v>
      </c>
      <c r="O306" s="30">
        <f t="shared" ca="1" si="35"/>
        <v>63.057948279432154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44.444444444444443</v>
      </c>
      <c r="T306" s="30">
        <f ca="1">IF(L306=0,0,Agents($L$4,$L$5,L306,$L$3)/(1-$P$1))</f>
        <v>42.222222222222221</v>
      </c>
      <c r="U306" s="30">
        <f ca="1">IF(M306=0,0,Agents($L$4,$L$5,M306,$L$3)/(1-$P$1))</f>
        <v>40</v>
      </c>
      <c r="V306" s="30">
        <f ca="1">IF(N306=0,0,Agents($L$4,$L$5,N306,$L$3)/(1-$P$1))</f>
        <v>37.777777777777779</v>
      </c>
      <c r="W306" s="30">
        <f ca="1">IF(O306=0,0,Agents($L$4,$L$5,O306,$L$3)/(1-$P$1))</f>
        <v>34.444444444444443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74.324894391063253</v>
      </c>
      <c r="L307" s="24">
        <f t="shared" ca="1" si="35"/>
        <v>68.255457430619856</v>
      </c>
      <c r="M307" s="24">
        <f t="shared" ca="1" si="35"/>
        <v>64.560533484232565</v>
      </c>
      <c r="N307" s="24">
        <f t="shared" ca="1" si="35"/>
        <v>63.284238814175957</v>
      </c>
      <c r="O307" s="24">
        <f t="shared" ca="1" si="35"/>
        <v>52.297769314308127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40</v>
      </c>
      <c r="T307" s="24">
        <f ca="1">IF(L307=0,0,Agents($L$4,$L$5,L307,$L$3)/(1-$P$1))</f>
        <v>36.666666666666664</v>
      </c>
      <c r="U307" s="24">
        <f ca="1">IF(M307=0,0,Agents($L$4,$L$5,M307,$L$3)/(1-$P$1))</f>
        <v>35.555555555555557</v>
      </c>
      <c r="V307" s="24">
        <f ca="1">IF(N307=0,0,Agents($L$4,$L$5,N307,$L$3)/(1-$P$1))</f>
        <v>34.444444444444443</v>
      </c>
      <c r="W307" s="24">
        <f ca="1">IF(O307=0,0,Agents($L$4,$L$5,O307,$L$3)/(1-$P$1))</f>
        <v>28.888888888888889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60.709699371764913</v>
      </c>
      <c r="L308" s="30">
        <f t="shared" ca="1" si="35"/>
        <v>54.661528327060125</v>
      </c>
      <c r="M308" s="30">
        <f t="shared" ca="1" si="35"/>
        <v>51.596151051771287</v>
      </c>
      <c r="N308" s="30">
        <f t="shared" ca="1" si="35"/>
        <v>47.9452612622635</v>
      </c>
      <c r="O308" s="30">
        <f t="shared" ca="1" si="35"/>
        <v>38.439685331967802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33.333333333333336</v>
      </c>
      <c r="T308" s="30">
        <f ca="1">IF(L308=0,0,Agents($L$4,$L$5,L308,$L$3)/(1-$P$1))</f>
        <v>30</v>
      </c>
      <c r="U308" s="30">
        <f ca="1">IF(M308=0,0,Agents($L$4,$L$5,M308,$L$3)/(1-$P$1))</f>
        <v>28.888888888888889</v>
      </c>
      <c r="V308" s="30">
        <f ca="1">IF(N308=0,0,Agents($L$4,$L$5,N308,$L$3)/(1-$P$1))</f>
        <v>26.666666666666664</v>
      </c>
      <c r="W308" s="30">
        <f ca="1">IF(O308=0,0,Agents($L$4,$L$5,O308,$L$3)/(1-$P$1))</f>
        <v>22.222222222222221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32.73440504639813</v>
      </c>
      <c r="L309" s="24">
        <f t="shared" ca="1" si="35"/>
        <v>29.635122710651228</v>
      </c>
      <c r="M309" s="24">
        <f t="shared" ca="1" si="35"/>
        <v>28.246322477177049</v>
      </c>
      <c r="N309" s="24">
        <f t="shared" ca="1" si="35"/>
        <v>27.031661011484577</v>
      </c>
      <c r="O309" s="24">
        <f t="shared" ca="1" si="35"/>
        <v>19.833924429751626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18.888888888888889</v>
      </c>
      <c r="T309" s="24">
        <f ca="1">IF(L309=0,0,Agents($L$4,$L$5,L309,$L$3)/(1-$P$1))</f>
        <v>17.777777777777779</v>
      </c>
      <c r="U309" s="24">
        <f ca="1">IF(M309=0,0,Agents($L$4,$L$5,M309,$L$3)/(1-$P$1))</f>
        <v>16.666666666666668</v>
      </c>
      <c r="V309" s="24">
        <f ca="1">IF(N309=0,0,Agents($L$4,$L$5,N309,$L$3)/(1-$P$1))</f>
        <v>16.666666666666668</v>
      </c>
      <c r="W309" s="24">
        <f ca="1">IF(O309=0,0,Agents($L$4,$L$5,O309,$L$3)/(1-$P$1))</f>
        <v>13.333333333333332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19.574429313459309</v>
      </c>
      <c r="L310" s="30">
        <f t="shared" ca="1" si="35"/>
        <v>17.238030992030399</v>
      </c>
      <c r="M310" s="30">
        <f t="shared" ca="1" si="35"/>
        <v>16.362305247420885</v>
      </c>
      <c r="N310" s="30">
        <f t="shared" ca="1" si="35"/>
        <v>15.251326251615811</v>
      </c>
      <c r="O310" s="30">
        <f t="shared" ca="1" si="35"/>
        <v>12.025004090496365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12.222222222222221</v>
      </c>
      <c r="T310" s="30">
        <f ca="1">IF(L310=0,0,Agents($L$4,$L$5,L310,$L$3)/(1-$P$1))</f>
        <v>11.111111111111111</v>
      </c>
      <c r="U310" s="30">
        <f ca="1">IF(M310=0,0,Agents($L$4,$L$5,M310,$L$3)/(1-$P$1))</f>
        <v>11.111111111111111</v>
      </c>
      <c r="V310" s="30">
        <f ca="1">IF(N310=0,0,Agents($L$4,$L$5,N310,$L$3)/(1-$P$1))</f>
        <v>10</v>
      </c>
      <c r="W310" s="30">
        <f ca="1">IF(O310=0,0,Agents($L$4,$L$5,O310,$L$3)/(1-$P$1))</f>
        <v>8.8888888888888893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7.6145771536501332</v>
      </c>
      <c r="L311" s="24">
        <f t="shared" ca="1" si="35"/>
        <v>6.7880329295041983</v>
      </c>
      <c r="M311" s="24">
        <f t="shared" ca="1" si="35"/>
        <v>6.2382377833617424</v>
      </c>
      <c r="N311" s="24">
        <f t="shared" ca="1" si="35"/>
        <v>5.5395621787478122</v>
      </c>
      <c r="O311" s="24">
        <f t="shared" ca="1" si="35"/>
        <v>4.8943233112233679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6.6666666666666661</v>
      </c>
      <c r="T311" s="24">
        <f ca="1">IF(L311=0,0,Agents($L$4,$L$5,L311,$L$3)/(1-$P$1))</f>
        <v>5.5555555555555554</v>
      </c>
      <c r="U311" s="24">
        <f ca="1">IF(M311=0,0,Agents($L$4,$L$5,M311,$L$3)/(1-$P$1))</f>
        <v>5.5555555555555554</v>
      </c>
      <c r="V311" s="24">
        <f ca="1">IF(N311=0,0,Agents($L$4,$L$5,N311,$L$3)/(1-$P$1))</f>
        <v>5.5555555555555554</v>
      </c>
      <c r="W311" s="24">
        <f ca="1">IF(O311=0,0,Agents($L$4,$L$5,O311,$L$3)/(1-$P$1))</f>
        <v>4.4444444444444446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3.3727610762091618</v>
      </c>
      <c r="L312" s="30">
        <f t="shared" ca="1" si="35"/>
        <v>3.0367515737255624</v>
      </c>
      <c r="M312" s="30">
        <f t="shared" ca="1" si="35"/>
        <v>2.5615110451233969</v>
      </c>
      <c r="N312" s="30">
        <f t="shared" ca="1" si="35"/>
        <v>2.874962649729877</v>
      </c>
      <c r="O312" s="30">
        <f t="shared" ca="1" si="35"/>
        <v>2.1080418756205517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3.333333333333333</v>
      </c>
      <c r="T312" s="30">
        <f ca="1">IF(L312=0,0,Agents($L$4,$L$5,L312,$L$3)/(1-$P$1))</f>
        <v>3.333333333333333</v>
      </c>
      <c r="U312" s="30">
        <f ca="1">IF(M312=0,0,Agents($L$4,$L$5,M312,$L$3)/(1-$P$1))</f>
        <v>3.333333333333333</v>
      </c>
      <c r="V312" s="30">
        <f ca="1">IF(N312=0,0,Agents($L$4,$L$5,N312,$L$3)/(1-$P$1))</f>
        <v>3.333333333333333</v>
      </c>
      <c r="W312" s="30">
        <f ca="1">IF(O312=0,0,Agents($L$4,$L$5,O312,$L$3)/(1-$P$1))</f>
        <v>3.333333333333333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1.593267502258316</v>
      </c>
      <c r="L313" s="24">
        <f t="shared" ca="1" si="35"/>
        <v>1.2861536076955322</v>
      </c>
      <c r="M313" s="24">
        <f t="shared" ca="1" si="35"/>
        <v>0.88868750545097441</v>
      </c>
      <c r="N313" s="24">
        <f t="shared" ca="1" si="35"/>
        <v>0.98169456332239713</v>
      </c>
      <c r="O313" s="24">
        <f t="shared" ca="1" si="35"/>
        <v>1.1181787340248144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2.2222222222222223</v>
      </c>
      <c r="T313" s="24">
        <f ca="1">IF(L313=0,0,Agents($L$4,$L$5,L313,$L$3)/(1-$P$1))</f>
        <v>2.2222222222222223</v>
      </c>
      <c r="U313" s="24">
        <f ca="1">IF(M313=0,0,Agents($L$4,$L$5,M313,$L$3)/(1-$P$1))</f>
        <v>2.2222222222222223</v>
      </c>
      <c r="V313" s="24">
        <f ca="1">IF(N313=0,0,Agents($L$4,$L$5,N313,$L$3)/(1-$P$1))</f>
        <v>2.2222222222222223</v>
      </c>
      <c r="W313" s="24">
        <f ca="1">IF(O313=0,0,Agents($L$4,$L$5,O313,$L$3)/(1-$P$1))</f>
        <v>2.2222222222222223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0.80697964400096522</v>
      </c>
      <c r="L314" s="30">
        <f t="shared" ca="1" si="35"/>
        <v>0.67880329295041986</v>
      </c>
      <c r="M314" s="30">
        <f t="shared" ca="1" si="35"/>
        <v>0.52275735614763208</v>
      </c>
      <c r="N314" s="30">
        <f t="shared" ca="1" si="35"/>
        <v>0.68368014231381224</v>
      </c>
      <c r="O314" s="30">
        <f t="shared" ca="1" si="35"/>
        <v>0.49493157079786865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2.2222222222222223</v>
      </c>
      <c r="T314" s="30">
        <f ca="1">IF(L314=0,0,Agents($L$4,$L$5,L314,$L$3)/(1-$P$1))</f>
        <v>2.2222222222222223</v>
      </c>
      <c r="U314" s="30">
        <f ca="1">IF(M314=0,0,Agents($L$4,$L$5,M314,$L$3)/(1-$P$1))</f>
        <v>1.1111111111111112</v>
      </c>
      <c r="V314" s="30">
        <f ca="1">IF(N314=0,0,Agents($L$4,$L$5,N314,$L$3)/(1-$P$1))</f>
        <v>2.2222222222222223</v>
      </c>
      <c r="W314" s="30">
        <f ca="1">IF(O314=0,0,Agents($L$4,$L$5,O314,$L$3)/(1-$P$1))</f>
        <v>1.1111111111111112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1435.9064716781277</v>
      </c>
      <c r="L317" s="27">
        <f t="shared" ca="1" si="36"/>
        <v>1399.2815354390852</v>
      </c>
      <c r="M317" s="27">
        <f t="shared" ca="1" si="36"/>
        <v>1330.1560927176497</v>
      </c>
      <c r="N317" s="27">
        <f t="shared" ca="1" si="36"/>
        <v>1272.0657909451147</v>
      </c>
      <c r="O317" s="27">
        <f t="shared" ca="1" si="36"/>
        <v>1227.1186719971008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48.68055555555555</v>
      </c>
      <c r="T317" s="26">
        <f t="shared" ca="1" si="37"/>
        <v>47.43055555555555</v>
      </c>
      <c r="U317" s="26">
        <f t="shared" ca="1" si="37"/>
        <v>45.55555555555555</v>
      </c>
      <c r="V317" s="26">
        <f t="shared" ca="1" si="37"/>
        <v>43.888888888888879</v>
      </c>
      <c r="W317" s="26">
        <f t="shared" ca="1" si="37"/>
        <v>42.361111111111121</v>
      </c>
      <c r="X317" s="26">
        <f t="shared" ca="1" si="37"/>
        <v>0</v>
      </c>
    </row>
    <row r="318" spans="1:24" x14ac:dyDescent="0.25">
      <c r="R318" s="32">
        <f ca="1">SUM(R317:X317)/5</f>
        <v>45.583333333333329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21.731063904144008</v>
      </c>
      <c r="L322" s="24">
        <f t="shared" ca="1" si="38"/>
        <v>24.905388526926131</v>
      </c>
      <c r="M322" s="24">
        <f t="shared" ca="1" si="38"/>
        <v>23.217408861603321</v>
      </c>
      <c r="N322" s="24">
        <f t="shared" ca="1" si="38"/>
        <v>22.787639733504708</v>
      </c>
      <c r="O322" s="24">
        <f t="shared" ca="1" si="38"/>
        <v>21.6779072797829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13.333333333333332</v>
      </c>
      <c r="T322" s="24">
        <f ca="1">IF(L322=0,0,Agents($M$4,$M$5,L322,$M$3)/(1-$P$1))</f>
        <v>15.555555555555555</v>
      </c>
      <c r="U322" s="24">
        <f ca="1">IF(M322=0,0,Agents($M$4,$M$5,M322,$M$3)/(1-$P$1))</f>
        <v>14.444444444444445</v>
      </c>
      <c r="V322" s="24">
        <f ca="1">IF(N322=0,0,Agents($M$4,$M$5,N322,$M$3)/(1-$P$1))</f>
        <v>14.444444444444445</v>
      </c>
      <c r="W322" s="24">
        <f ca="1">IF(O322=0,0,Agents($M$4,$M$5,O322,$M$3)/(1-$P$1))</f>
        <v>13.333333333333332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42.314071602031355</v>
      </c>
      <c r="L323" s="30">
        <f t="shared" ca="1" si="38"/>
        <v>46.554245296494095</v>
      </c>
      <c r="M323" s="30">
        <f t="shared" ca="1" si="38"/>
        <v>44.584054613477399</v>
      </c>
      <c r="N323" s="30">
        <f t="shared" ca="1" si="38"/>
        <v>40.531429940630019</v>
      </c>
      <c r="O323" s="30">
        <f t="shared" ca="1" si="38"/>
        <v>41.423400572829124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24.444444444444443</v>
      </c>
      <c r="T323" s="30">
        <f ca="1">IF(L323=0,0,Agents($M$4,$M$5,L323,$M$3)/(1-$P$1))</f>
        <v>26.666666666666664</v>
      </c>
      <c r="U323" s="30">
        <f ca="1">IF(M323=0,0,Agents($M$4,$M$5,M323,$M$3)/(1-$P$1))</f>
        <v>25.555555555555554</v>
      </c>
      <c r="V323" s="30">
        <f ca="1">IF(N323=0,0,Agents($M$4,$M$5,N323,$M$3)/(1-$P$1))</f>
        <v>23.333333333333332</v>
      </c>
      <c r="W323" s="30">
        <f ca="1">IF(O323=0,0,Agents($M$4,$M$5,O323,$M$3)/(1-$P$1))</f>
        <v>23.333333333333332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52.252958187624763</v>
      </c>
      <c r="L324" s="24">
        <f t="shared" ca="1" si="38"/>
        <v>57.65477093896714</v>
      </c>
      <c r="M324" s="24">
        <f t="shared" ca="1" si="38"/>
        <v>55.812938256834627</v>
      </c>
      <c r="N324" s="24">
        <f t="shared" ca="1" si="38"/>
        <v>50.966501550301999</v>
      </c>
      <c r="O324" s="24">
        <f t="shared" ca="1" si="38"/>
        <v>54.0058856293251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28.888888888888889</v>
      </c>
      <c r="T324" s="24">
        <f ca="1">IF(L324=0,0,Agents($M$4,$M$5,L324,$M$3)/(1-$P$1))</f>
        <v>32.222222222222221</v>
      </c>
      <c r="U324" s="24">
        <f ca="1">IF(M324=0,0,Agents($M$4,$M$5,M324,$M$3)/(1-$P$1))</f>
        <v>31.111111111111111</v>
      </c>
      <c r="V324" s="24">
        <f ca="1">IF(N324=0,0,Agents($M$4,$M$5,N324,$M$3)/(1-$P$1))</f>
        <v>28.888888888888889</v>
      </c>
      <c r="W324" s="24">
        <f ca="1">IF(O324=0,0,Agents($M$4,$M$5,O324,$M$3)/(1-$P$1))</f>
        <v>30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63.471107403047029</v>
      </c>
      <c r="L325" s="30">
        <f t="shared" ca="1" si="38"/>
        <v>64.705870135333953</v>
      </c>
      <c r="M325" s="30">
        <f t="shared" ca="1" si="38"/>
        <v>59.928814426232478</v>
      </c>
      <c r="N325" s="30">
        <f t="shared" ca="1" si="38"/>
        <v>58.886595847922536</v>
      </c>
      <c r="O325" s="30">
        <f t="shared" ca="1" si="38"/>
        <v>62.200483287366353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34.444444444444443</v>
      </c>
      <c r="T325" s="30">
        <f ca="1">IF(L325=0,0,Agents($M$4,$M$5,L325,$M$3)/(1-$P$1))</f>
        <v>35.555555555555557</v>
      </c>
      <c r="U325" s="30">
        <f ca="1">IF(M325=0,0,Agents($M$4,$M$5,M325,$M$3)/(1-$P$1))</f>
        <v>33.333333333333336</v>
      </c>
      <c r="V325" s="30">
        <f ca="1">IF(N325=0,0,Agents($M$4,$M$5,N325,$M$3)/(1-$P$1))</f>
        <v>32.222222222222221</v>
      </c>
      <c r="W325" s="30">
        <f ca="1">IF(O325=0,0,Agents($M$4,$M$5,O325,$M$3)/(1-$P$1))</f>
        <v>34.444444444444443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63.88112747671012</v>
      </c>
      <c r="L326" s="24">
        <f t="shared" ca="1" si="38"/>
        <v>67.820813555415668</v>
      </c>
      <c r="M326" s="24">
        <f t="shared" ca="1" si="38"/>
        <v>62.622089100838458</v>
      </c>
      <c r="N326" s="24">
        <f t="shared" ca="1" si="38"/>
        <v>60.137137052809983</v>
      </c>
      <c r="O326" s="24">
        <f t="shared" ca="1" si="38"/>
        <v>63.769661562310425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34.444444444444443</v>
      </c>
      <c r="T326" s="24">
        <f ca="1">IF(L326=0,0,Agents($M$4,$M$5,L326,$M$3)/(1-$P$1))</f>
        <v>36.666666666666664</v>
      </c>
      <c r="U326" s="24">
        <f ca="1">IF(M326=0,0,Agents($M$4,$M$5,M326,$M$3)/(1-$P$1))</f>
        <v>34.444444444444443</v>
      </c>
      <c r="V326" s="24">
        <f ca="1">IF(N326=0,0,Agents($M$4,$M$5,N326,$M$3)/(1-$P$1))</f>
        <v>33.333333333333336</v>
      </c>
      <c r="W326" s="24">
        <f ca="1">IF(O326=0,0,Agents($M$4,$M$5,O326,$M$3)/(1-$P$1))</f>
        <v>34.444444444444443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68.948975587185984</v>
      </c>
      <c r="L327" s="30">
        <f t="shared" ca="1" si="38"/>
        <v>68.288055068427923</v>
      </c>
      <c r="M327" s="30">
        <f t="shared" ca="1" si="38"/>
        <v>64.873390495509099</v>
      </c>
      <c r="N327" s="30">
        <f t="shared" ca="1" si="38"/>
        <v>60.915251580295518</v>
      </c>
      <c r="O327" s="30">
        <f t="shared" ca="1" si="38"/>
        <v>63.188484423442247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37.777777777777779</v>
      </c>
      <c r="T327" s="30">
        <f ca="1">IF(L327=0,0,Agents($M$4,$M$5,L327,$M$3)/(1-$P$1))</f>
        <v>36.666666666666664</v>
      </c>
      <c r="U327" s="30">
        <f ca="1">IF(M327=0,0,Agents($M$4,$M$5,M327,$M$3)/(1-$P$1))</f>
        <v>35.555555555555557</v>
      </c>
      <c r="V327" s="30">
        <f ca="1">IF(N327=0,0,Agents($M$4,$M$5,N327,$M$3)/(1-$P$1))</f>
        <v>33.333333333333336</v>
      </c>
      <c r="W327" s="30">
        <f ca="1">IF(O327=0,0,Agents($M$4,$M$5,O327,$M$3)/(1-$P$1))</f>
        <v>34.444444444444443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72.261937782383782</v>
      </c>
      <c r="L328" s="24">
        <f t="shared" ca="1" si="38"/>
        <v>68.741137747712543</v>
      </c>
      <c r="M328" s="24">
        <f t="shared" ca="1" si="38"/>
        <v>65.577785410406037</v>
      </c>
      <c r="N328" s="24">
        <f t="shared" ca="1" si="38"/>
        <v>62.124108078353387</v>
      </c>
      <c r="O328" s="24">
        <f t="shared" ca="1" si="38"/>
        <v>62.27313042972488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38.888888888888886</v>
      </c>
      <c r="T328" s="24">
        <f ca="1">IF(L328=0,0,Agents($M$4,$M$5,L328,$M$3)/(1-$P$1))</f>
        <v>36.666666666666664</v>
      </c>
      <c r="U328" s="24">
        <f ca="1">IF(M328=0,0,Agents($M$4,$M$5,M328,$M$3)/(1-$P$1))</f>
        <v>35.555555555555557</v>
      </c>
      <c r="V328" s="24">
        <f ca="1">IF(N328=0,0,Agents($M$4,$M$5,N328,$M$3)/(1-$P$1))</f>
        <v>34.444444444444443</v>
      </c>
      <c r="W328" s="24">
        <f ca="1">IF(O328=0,0,Agents($M$4,$M$5,O328,$M$3)/(1-$P$1))</f>
        <v>34.444444444444443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68.473352301736782</v>
      </c>
      <c r="L329" s="30">
        <f t="shared" ca="1" si="38"/>
        <v>65.272223484439706</v>
      </c>
      <c r="M329" s="30">
        <f t="shared" ca="1" si="38"/>
        <v>62.359667465876853</v>
      </c>
      <c r="N329" s="30">
        <f t="shared" ca="1" si="38"/>
        <v>60.081557443703879</v>
      </c>
      <c r="O329" s="30">
        <f t="shared" ca="1" si="38"/>
        <v>61.474011863781136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36.666666666666664</v>
      </c>
      <c r="T329" s="30">
        <f ca="1">IF(L329=0,0,Agents($M$4,$M$5,L329,$M$3)/(1-$P$1))</f>
        <v>35.555555555555557</v>
      </c>
      <c r="U329" s="30">
        <f ca="1">IF(M329=0,0,Agents($M$4,$M$5,M329,$M$3)/(1-$P$1))</f>
        <v>34.444444444444443</v>
      </c>
      <c r="V329" s="30">
        <f ca="1">IF(N329=0,0,Agents($M$4,$M$5,N329,$M$3)/(1-$P$1))</f>
        <v>33.333333333333336</v>
      </c>
      <c r="W329" s="30">
        <f ca="1">IF(O329=0,0,Agents($M$4,$M$5,O329,$M$3)/(1-$P$1))</f>
        <v>33.333333333333336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64.323949156266266</v>
      </c>
      <c r="L330" s="24">
        <f t="shared" ca="1" si="38"/>
        <v>61.74667388625631</v>
      </c>
      <c r="M330" s="24">
        <f t="shared" ca="1" si="38"/>
        <v>58.533836261436562</v>
      </c>
      <c r="N330" s="24">
        <f t="shared" ca="1" si="38"/>
        <v>56.371618535871093</v>
      </c>
      <c r="O330" s="24">
        <f t="shared" ca="1" si="38"/>
        <v>56.316064756326092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35.555555555555557</v>
      </c>
      <c r="T330" s="24">
        <f ca="1">IF(L330=0,0,Agents($M$4,$M$5,L330,$M$3)/(1-$P$1))</f>
        <v>33.333333333333336</v>
      </c>
      <c r="U330" s="24">
        <f ca="1">IF(M330=0,0,Agents($M$4,$M$5,M330,$M$3)/(1-$P$1))</f>
        <v>32.222222222222221</v>
      </c>
      <c r="V330" s="24">
        <f ca="1">IF(N330=0,0,Agents($M$4,$M$5,N330,$M$3)/(1-$P$1))</f>
        <v>31.111111111111111</v>
      </c>
      <c r="W330" s="24">
        <f ca="1">IF(O330=0,0,Agents($M$4,$M$5,O330,$M$3)/(1-$P$1))</f>
        <v>31.111111111111111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62.897079299918701</v>
      </c>
      <c r="L331" s="30">
        <f t="shared" ca="1" si="38"/>
        <v>59.736119496930833</v>
      </c>
      <c r="M331" s="30">
        <f t="shared" ca="1" si="38"/>
        <v>59.321101166321384</v>
      </c>
      <c r="N331" s="30">
        <f t="shared" ca="1" si="38"/>
        <v>54.815389480900045</v>
      </c>
      <c r="O331" s="30">
        <f t="shared" ca="1" si="38"/>
        <v>54.209297627928962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34.444444444444443</v>
      </c>
      <c r="T331" s="30">
        <f ca="1">IF(L331=0,0,Agents($M$4,$M$5,L331,$M$3)/(1-$P$1))</f>
        <v>33.333333333333336</v>
      </c>
      <c r="U331" s="30">
        <f ca="1">IF(M331=0,0,Agents($M$4,$M$5,M331,$M$3)/(1-$P$1))</f>
        <v>32.222222222222221</v>
      </c>
      <c r="V331" s="30">
        <f ca="1">IF(N331=0,0,Agents($M$4,$M$5,N331,$M$3)/(1-$P$1))</f>
        <v>30</v>
      </c>
      <c r="W331" s="30">
        <f ca="1">IF(O331=0,0,Agents($M$4,$M$5,O331,$M$3)/(1-$P$1))</f>
        <v>30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63.093888935276986</v>
      </c>
      <c r="L332" s="24">
        <f t="shared" ca="1" si="38"/>
        <v>59.721960663203191</v>
      </c>
      <c r="M332" s="24">
        <f t="shared" ca="1" si="38"/>
        <v>58.229979631481022</v>
      </c>
      <c r="N332" s="24">
        <f t="shared" ca="1" si="38"/>
        <v>56.274354219935411</v>
      </c>
      <c r="O332" s="24">
        <f t="shared" ca="1" si="38"/>
        <v>52.930707922418975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34.444444444444443</v>
      </c>
      <c r="T332" s="24">
        <f ca="1">IF(L332=0,0,Agents($M$4,$M$5,L332,$M$3)/(1-$P$1))</f>
        <v>33.333333333333336</v>
      </c>
      <c r="U332" s="24">
        <f ca="1">IF(M332=0,0,Agents($M$4,$M$5,M332,$M$3)/(1-$P$1))</f>
        <v>32.222222222222221</v>
      </c>
      <c r="V332" s="24">
        <f ca="1">IF(N332=0,0,Agents($M$4,$M$5,N332,$M$3)/(1-$P$1))</f>
        <v>31.111111111111111</v>
      </c>
      <c r="W332" s="24">
        <f ca="1">IF(O332=0,0,Agents($M$4,$M$5,O332,$M$3)/(1-$P$1))</f>
        <v>30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65.636013391988172</v>
      </c>
      <c r="L333" s="30">
        <f t="shared" ca="1" si="38"/>
        <v>61.71835621880102</v>
      </c>
      <c r="M333" s="30">
        <f t="shared" ca="1" si="38"/>
        <v>58.575271256430504</v>
      </c>
      <c r="N333" s="30">
        <f t="shared" ca="1" si="38"/>
        <v>57.108048356527043</v>
      </c>
      <c r="O333" s="30">
        <f t="shared" ca="1" si="38"/>
        <v>55.53147561885406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35.555555555555557</v>
      </c>
      <c r="T333" s="30">
        <f ca="1">IF(L333=0,0,Agents($M$4,$M$5,L333,$M$3)/(1-$P$1))</f>
        <v>33.333333333333336</v>
      </c>
      <c r="U333" s="30">
        <f ca="1">IF(M333=0,0,Agents($M$4,$M$5,M333,$M$3)/(1-$P$1))</f>
        <v>32.222222222222221</v>
      </c>
      <c r="V333" s="30">
        <f ca="1">IF(N333=0,0,Agents($M$4,$M$5,N333,$M$3)/(1-$P$1))</f>
        <v>31.111111111111111</v>
      </c>
      <c r="W333" s="30">
        <f ca="1">IF(O333=0,0,Agents($M$4,$M$5,O333,$M$3)/(1-$P$1))</f>
        <v>31.111111111111111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67.226891277800974</v>
      </c>
      <c r="L334" s="24">
        <f t="shared" ca="1" si="38"/>
        <v>64.748346636516885</v>
      </c>
      <c r="M334" s="24">
        <f t="shared" ca="1" si="38"/>
        <v>62.193927485901099</v>
      </c>
      <c r="N334" s="24">
        <f t="shared" ca="1" si="38"/>
        <v>59.192283698006129</v>
      </c>
      <c r="O334" s="24">
        <f t="shared" ca="1" si="38"/>
        <v>57.042536179911309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36.666666666666664</v>
      </c>
      <c r="T334" s="24">
        <f ca="1">IF(L334=0,0,Agents($M$4,$M$5,L334,$M$3)/(1-$P$1))</f>
        <v>35.555555555555557</v>
      </c>
      <c r="U334" s="24">
        <f ca="1">IF(M334=0,0,Agents($M$4,$M$5,M334,$M$3)/(1-$P$1))</f>
        <v>34.444444444444443</v>
      </c>
      <c r="V334" s="24">
        <f ca="1">IF(N334=0,0,Agents($M$4,$M$5,N334,$M$3)/(1-$P$1))</f>
        <v>32.222222222222221</v>
      </c>
      <c r="W334" s="24">
        <f ca="1">IF(O334=0,0,Agents($M$4,$M$5,O334,$M$3)/(1-$P$1))</f>
        <v>31.111111111111111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68.325745075218066</v>
      </c>
      <c r="L335" s="30">
        <f t="shared" ca="1" si="38"/>
        <v>64.83329963888275</v>
      </c>
      <c r="M335" s="30">
        <f t="shared" ca="1" si="38"/>
        <v>62.483972450858666</v>
      </c>
      <c r="N335" s="30">
        <f t="shared" ca="1" si="38"/>
        <v>60.804092362083296</v>
      </c>
      <c r="O335" s="30">
        <f t="shared" ca="1" si="38"/>
        <v>57.158771607684947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36.666666666666664</v>
      </c>
      <c r="T335" s="30">
        <f ca="1">IF(L335=0,0,Agents($M$4,$M$5,L335,$M$3)/(1-$P$1))</f>
        <v>35.555555555555557</v>
      </c>
      <c r="U335" s="30">
        <f ca="1">IF(M335=0,0,Agents($M$4,$M$5,M335,$M$3)/(1-$P$1))</f>
        <v>34.444444444444443</v>
      </c>
      <c r="V335" s="30">
        <f ca="1">IF(N335=0,0,Agents($M$4,$M$5,N335,$M$3)/(1-$P$1))</f>
        <v>33.333333333333336</v>
      </c>
      <c r="W335" s="30">
        <f ca="1">IF(O335=0,0,Agents($M$4,$M$5,O335,$M$3)/(1-$P$1))</f>
        <v>31.111111111111111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67.620510548517544</v>
      </c>
      <c r="L336" s="24">
        <f t="shared" ca="1" si="38"/>
        <v>65.994324004549568</v>
      </c>
      <c r="M336" s="24">
        <f t="shared" ca="1" si="38"/>
        <v>61.102805951060731</v>
      </c>
      <c r="N336" s="24">
        <f t="shared" ca="1" si="38"/>
        <v>61.318203746314808</v>
      </c>
      <c r="O336" s="24">
        <f t="shared" ca="1" si="38"/>
        <v>55.342593048721902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36.666666666666664</v>
      </c>
      <c r="T336" s="24">
        <f ca="1">IF(L336=0,0,Agents($M$4,$M$5,L336,$M$3)/(1-$P$1))</f>
        <v>35.555555555555557</v>
      </c>
      <c r="U336" s="24">
        <f ca="1">IF(M336=0,0,Agents($M$4,$M$5,M336,$M$3)/(1-$P$1))</f>
        <v>33.333333333333336</v>
      </c>
      <c r="V336" s="24">
        <f ca="1">IF(N336=0,0,Agents($M$4,$M$5,N336,$M$3)/(1-$P$1))</f>
        <v>33.333333333333336</v>
      </c>
      <c r="W336" s="24">
        <f ca="1">IF(O336=0,0,Agents($M$4,$M$5,O336,$M$3)/(1-$P$1))</f>
        <v>31.111111111111111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66.324847115742173</v>
      </c>
      <c r="L337" s="30">
        <f t="shared" ca="1" si="38"/>
        <v>62.596203909914962</v>
      </c>
      <c r="M337" s="30">
        <f t="shared" ca="1" si="38"/>
        <v>59.238231176333514</v>
      </c>
      <c r="N337" s="30">
        <f t="shared" ca="1" si="38"/>
        <v>56.052035783510973</v>
      </c>
      <c r="O337" s="30">
        <f t="shared" ca="1" si="38"/>
        <v>49.981233942662996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35.555555555555557</v>
      </c>
      <c r="T337" s="30">
        <f ca="1">IF(L337=0,0,Agents($M$4,$M$5,L337,$M$3)/(1-$P$1))</f>
        <v>34.444444444444443</v>
      </c>
      <c r="U337" s="30">
        <f ca="1">IF(M337=0,0,Agents($M$4,$M$5,M337,$M$3)/(1-$P$1))</f>
        <v>32.222222222222221</v>
      </c>
      <c r="V337" s="30">
        <f ca="1">IF(N337=0,0,Agents($M$4,$M$5,N337,$M$3)/(1-$P$1))</f>
        <v>31.111111111111111</v>
      </c>
      <c r="W337" s="30">
        <f ca="1">IF(O337=0,0,Agents($M$4,$M$5,O337,$M$3)/(1-$P$1))</f>
        <v>27.777777777777779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58.911684183913415</v>
      </c>
      <c r="L338" s="24">
        <f t="shared" ca="1" si="38"/>
        <v>54.100903673328446</v>
      </c>
      <c r="M338" s="24">
        <f t="shared" ca="1" si="38"/>
        <v>51.172218817513567</v>
      </c>
      <c r="N338" s="24">
        <f t="shared" ca="1" si="38"/>
        <v>50.160597218263412</v>
      </c>
      <c r="O338" s="24">
        <f t="shared" ca="1" si="38"/>
        <v>41.452459429772539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32.222222222222221</v>
      </c>
      <c r="T338" s="24">
        <f ca="1">IF(L338=0,0,Agents($M$4,$M$5,L338,$M$3)/(1-$P$1))</f>
        <v>30</v>
      </c>
      <c r="U338" s="24">
        <f ca="1">IF(M338=0,0,Agents($M$4,$M$5,M338,$M$3)/(1-$P$1))</f>
        <v>28.888888888888889</v>
      </c>
      <c r="V338" s="24">
        <f ca="1">IF(N338=0,0,Agents($M$4,$M$5,N338,$M$3)/(1-$P$1))</f>
        <v>27.777777777777779</v>
      </c>
      <c r="W338" s="24">
        <f ca="1">IF(O338=0,0,Agents($M$4,$M$5,O338,$M$3)/(1-$P$1))</f>
        <v>23.333333333333332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48.119955845100769</v>
      </c>
      <c r="L339" s="30">
        <f t="shared" ca="1" si="38"/>
        <v>43.326031206591217</v>
      </c>
      <c r="M339" s="30">
        <f t="shared" ca="1" si="38"/>
        <v>40.896340059016914</v>
      </c>
      <c r="N339" s="30">
        <f t="shared" ca="1" si="38"/>
        <v>38.002557726302058</v>
      </c>
      <c r="O339" s="30">
        <f t="shared" ca="1" si="38"/>
        <v>30.468211505164042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26.666666666666664</v>
      </c>
      <c r="T339" s="30">
        <f ca="1">IF(L339=0,0,Agents($M$4,$M$5,L339,$M$3)/(1-$P$1))</f>
        <v>24.444444444444443</v>
      </c>
      <c r="U339" s="30">
        <f ca="1">IF(M339=0,0,Agents($M$4,$M$5,M339,$M$3)/(1-$P$1))</f>
        <v>23.333333333333332</v>
      </c>
      <c r="V339" s="30">
        <f ca="1">IF(N339=0,0,Agents($M$4,$M$5,N339,$M$3)/(1-$P$1))</f>
        <v>22.222222222222221</v>
      </c>
      <c r="W339" s="30">
        <f ca="1">IF(O339=0,0,Agents($M$4,$M$5,O339,$M$3)/(1-$P$1))</f>
        <v>17.777777777777779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25.946070261400624</v>
      </c>
      <c r="L340" s="24">
        <f t="shared" ca="1" si="38"/>
        <v>23.489505154161712</v>
      </c>
      <c r="M340" s="24">
        <f t="shared" ca="1" si="38"/>
        <v>22.388708961724557</v>
      </c>
      <c r="N340" s="24">
        <f t="shared" ca="1" si="38"/>
        <v>21.425939310405035</v>
      </c>
      <c r="O340" s="24">
        <f t="shared" ca="1" si="38"/>
        <v>15.720841606384116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15.555555555555555</v>
      </c>
      <c r="T340" s="24">
        <f ca="1">IF(L340=0,0,Agents($M$4,$M$5,L340,$M$3)/(1-$P$1))</f>
        <v>14.444444444444445</v>
      </c>
      <c r="U340" s="24">
        <f ca="1">IF(M340=0,0,Agents($M$4,$M$5,M340,$M$3)/(1-$P$1))</f>
        <v>14.444444444444445</v>
      </c>
      <c r="V340" s="24">
        <f ca="1">IF(N340=0,0,Agents($M$4,$M$5,N340,$M$3)/(1-$P$1))</f>
        <v>13.333333333333332</v>
      </c>
      <c r="W340" s="24">
        <f ca="1">IF(O340=0,0,Agents($M$4,$M$5,O340,$M$3)/(1-$P$1))</f>
        <v>11.111111111111111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15.515159587411496</v>
      </c>
      <c r="L341" s="30">
        <f t="shared" ca="1" si="38"/>
        <v>13.663274547176643</v>
      </c>
      <c r="M341" s="30">
        <f t="shared" ca="1" si="38"/>
        <v>12.969153433102628</v>
      </c>
      <c r="N341" s="30">
        <f t="shared" ca="1" si="38"/>
        <v>12.088564980578717</v>
      </c>
      <c r="O341" s="30">
        <f t="shared" ca="1" si="38"/>
        <v>9.5313050774380592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10</v>
      </c>
      <c r="T341" s="30">
        <f ca="1">IF(L341=0,0,Agents($M$4,$M$5,L341,$M$3)/(1-$P$1))</f>
        <v>10</v>
      </c>
      <c r="U341" s="30">
        <f ca="1">IF(M341=0,0,Agents($M$4,$M$5,M341,$M$3)/(1-$P$1))</f>
        <v>8.8888888888888893</v>
      </c>
      <c r="V341" s="30">
        <f ca="1">IF(N341=0,0,Agents($M$4,$M$5,N341,$M$3)/(1-$P$1))</f>
        <v>8.8888888888888893</v>
      </c>
      <c r="W341" s="30">
        <f ca="1">IF(O341=0,0,Agents($M$4,$M$5,O341,$M$3)/(1-$P$1))</f>
        <v>7.7777777777777777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6.0354954843207516</v>
      </c>
      <c r="L342" s="24">
        <f t="shared" ca="1" si="38"/>
        <v>5.3803568165047917</v>
      </c>
      <c r="M342" s="24">
        <f t="shared" ca="1" si="38"/>
        <v>4.9445760692766143</v>
      </c>
      <c r="N342" s="24">
        <f t="shared" ca="1" si="38"/>
        <v>4.3907891193826138</v>
      </c>
      <c r="O342" s="24">
        <f t="shared" ca="1" si="38"/>
        <v>3.8793574019450636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5.5555555555555554</v>
      </c>
      <c r="T342" s="24">
        <f ca="1">IF(L342=0,0,Agents($M$4,$M$5,L342,$M$3)/(1-$P$1))</f>
        <v>4.4444444444444446</v>
      </c>
      <c r="U342" s="24">
        <f ca="1">IF(M342=0,0,Agents($M$4,$M$5,M342,$M$3)/(1-$P$1))</f>
        <v>4.4444444444444446</v>
      </c>
      <c r="V342" s="24">
        <f ca="1">IF(N342=0,0,Agents($M$4,$M$5,N342,$M$3)/(1-$P$1))</f>
        <v>4.4444444444444446</v>
      </c>
      <c r="W342" s="24">
        <f ca="1">IF(O342=0,0,Agents($M$4,$M$5,O342,$M$3)/(1-$P$1))</f>
        <v>4.4444444444444446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2.673330880283376</v>
      </c>
      <c r="L343" s="30">
        <f t="shared" ca="1" si="38"/>
        <v>2.407001733699512</v>
      </c>
      <c r="M343" s="30">
        <f t="shared" ca="1" si="38"/>
        <v>2.030314754702967</v>
      </c>
      <c r="N343" s="30">
        <f t="shared" ca="1" si="38"/>
        <v>2.2787639733504705</v>
      </c>
      <c r="O343" s="30">
        <f t="shared" ca="1" si="38"/>
        <v>1.6708842742460013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3.333333333333333</v>
      </c>
      <c r="T343" s="30">
        <f ca="1">IF(L343=0,0,Agents($M$4,$M$5,L343,$M$3)/(1-$P$1))</f>
        <v>3.333333333333333</v>
      </c>
      <c r="U343" s="30">
        <f ca="1">IF(M343=0,0,Agents($M$4,$M$5,M343,$M$3)/(1-$P$1))</f>
        <v>3.333333333333333</v>
      </c>
      <c r="V343" s="30">
        <f ca="1">IF(N343=0,0,Agents($M$4,$M$5,N343,$M$3)/(1-$P$1))</f>
        <v>3.333333333333333</v>
      </c>
      <c r="W343" s="30">
        <f ca="1">IF(O343=0,0,Agents($M$4,$M$5,O343,$M$3)/(1-$P$1))</f>
        <v>2.2222222222222223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1.2628618268823313</v>
      </c>
      <c r="L344" s="24">
        <f t="shared" ca="1" si="38"/>
        <v>1.0194360283903816</v>
      </c>
      <c r="M344" s="24">
        <f t="shared" ca="1" si="38"/>
        <v>0.70439491489694783</v>
      </c>
      <c r="N344" s="24">
        <f t="shared" ca="1" si="38"/>
        <v>0.77811452748552656</v>
      </c>
      <c r="O344" s="24">
        <f t="shared" ca="1" si="38"/>
        <v>0.88629513677396587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2.2222222222222223</v>
      </c>
      <c r="T344" s="24">
        <f ca="1">IF(L344=0,0,Agents($M$4,$M$5,L344,$M$3)/(1-$P$1))</f>
        <v>2.2222222222222223</v>
      </c>
      <c r="U344" s="24">
        <f ca="1">IF(M344=0,0,Agents($M$4,$M$5,M344,$M$3)/(1-$P$1))</f>
        <v>2.2222222222222223</v>
      </c>
      <c r="V344" s="24">
        <f ca="1">IF(N344=0,0,Agents($M$4,$M$5,N344,$M$3)/(1-$P$1))</f>
        <v>2.2222222222222223</v>
      </c>
      <c r="W344" s="24">
        <f ca="1">IF(O344=0,0,Agents($M$4,$M$5,O344,$M$3)/(1-$P$1))</f>
        <v>2.2222222222222223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0.63963131491442748</v>
      </c>
      <c r="L345" s="30">
        <f t="shared" ca="1" si="38"/>
        <v>0.53803568165047921</v>
      </c>
      <c r="M345" s="30">
        <f t="shared" ca="1" si="38"/>
        <v>0.41434994993938107</v>
      </c>
      <c r="N345" s="30">
        <f t="shared" ca="1" si="38"/>
        <v>0.54190118878456317</v>
      </c>
      <c r="O345" s="30">
        <f t="shared" ca="1" si="38"/>
        <v>0.3922945687360177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2.2222222222222223</v>
      </c>
      <c r="T345" s="30">
        <f ca="1">IF(L345=0,0,Agents($M$4,$M$5,L345,$M$3)/(1-$P$1))</f>
        <v>2.2222222222222223</v>
      </c>
      <c r="U345" s="30">
        <f ca="1">IF(M345=0,0,Agents($M$4,$M$5,M345,$M$3)/(1-$P$1))</f>
        <v>1.1111111111111112</v>
      </c>
      <c r="V345" s="30">
        <f ca="1">IF(N345=0,0,Agents($M$4,$M$5,N345,$M$3)/(1-$P$1))</f>
        <v>2.2222222222222223</v>
      </c>
      <c r="W345" s="30">
        <f ca="1">IF(O345=0,0,Agents($M$4,$M$5,O345,$M$3)/(1-$P$1))</f>
        <v>1.1111111111111112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1138.1337204740178</v>
      </c>
      <c r="L348" s="27">
        <f t="shared" ca="1" si="39"/>
        <v>1109.1039223875523</v>
      </c>
      <c r="M348" s="27">
        <f t="shared" ca="1" si="39"/>
        <v>1054.3134476207551</v>
      </c>
      <c r="N348" s="27">
        <f t="shared" ca="1" si="39"/>
        <v>1008.2696887939242</v>
      </c>
      <c r="O348" s="27">
        <f t="shared" ca="1" si="39"/>
        <v>972.64353018130487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39.513888888888879</v>
      </c>
      <c r="T348" s="26">
        <f t="shared" ca="1" si="40"/>
        <v>38.819444444444436</v>
      </c>
      <c r="U348" s="26">
        <f t="shared" ca="1" si="40"/>
        <v>37.152777777777786</v>
      </c>
      <c r="V348" s="26">
        <f t="shared" ca="1" si="40"/>
        <v>35.694444444444436</v>
      </c>
      <c r="W348" s="26">
        <f t="shared" ca="1" si="40"/>
        <v>34.444444444444436</v>
      </c>
      <c r="X348" s="26">
        <f t="shared" ca="1" si="40"/>
        <v>0</v>
      </c>
    </row>
    <row r="349" spans="1:24" x14ac:dyDescent="0.25">
      <c r="R349" s="32">
        <f ca="1">SUM(R348:X348)/5</f>
        <v>37.124999999999993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26.940299492036029</v>
      </c>
      <c r="L353" s="24">
        <f t="shared" ca="1" si="41"/>
        <v>30.875553486037997</v>
      </c>
      <c r="M353" s="24">
        <f t="shared" ca="1" si="41"/>
        <v>28.782941825566493</v>
      </c>
      <c r="N353" s="24">
        <f t="shared" ca="1" si="41"/>
        <v>28.250151112949794</v>
      </c>
      <c r="O353" s="24">
        <f t="shared" ca="1" si="41"/>
        <v>26.874400492033516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16.666666666666668</v>
      </c>
      <c r="T353" s="24">
        <f ca="1">IF(L353=0,0,Agents($N$4,$N$5,L353,$N$3)/(1-$P$1))</f>
        <v>18.888888888888889</v>
      </c>
      <c r="U353" s="24">
        <f ca="1">IF(M353=0,0,Agents($N$4,$N$5,M353,$N$3)/(1-$P$1))</f>
        <v>17.777777777777779</v>
      </c>
      <c r="V353" s="24">
        <f ca="1">IF(N353=0,0,Agents($N$4,$N$5,N353,$N$3)/(1-$P$1))</f>
        <v>16.666666666666668</v>
      </c>
      <c r="W353" s="24">
        <f ca="1">IF(O353=0,0,Agents($N$4,$N$5,O353,$N$3)/(1-$P$1))</f>
        <v>16.666666666666668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52.457337878832426</v>
      </c>
      <c r="L354" s="30">
        <f t="shared" ca="1" si="41"/>
        <v>57.713939660086943</v>
      </c>
      <c r="M354" s="30">
        <f t="shared" ca="1" si="41"/>
        <v>55.271467110605968</v>
      </c>
      <c r="N354" s="30">
        <f t="shared" ca="1" si="41"/>
        <v>50.247372436874727</v>
      </c>
      <c r="O354" s="30">
        <f t="shared" ca="1" si="41"/>
        <v>51.353160725728927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28.888888888888889</v>
      </c>
      <c r="T354" s="30">
        <f ca="1">IF(L354=0,0,Agents($N$4,$N$5,L354,$N$3)/(1-$P$1))</f>
        <v>32.222222222222221</v>
      </c>
      <c r="U354" s="30">
        <f ca="1">IF(M354=0,0,Agents($N$4,$N$5,M354,$N$3)/(1-$P$1))</f>
        <v>31.111111111111111</v>
      </c>
      <c r="V354" s="30">
        <f ca="1">IF(N354=0,0,Agents($N$4,$N$5,N354,$N$3)/(1-$P$1))</f>
        <v>27.777777777777779</v>
      </c>
      <c r="W354" s="30">
        <f ca="1">IF(O354=0,0,Agents($N$4,$N$5,O354,$N$3)/(1-$P$1))</f>
        <v>28.888888888888889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64.778712589907016</v>
      </c>
      <c r="L355" s="24">
        <f t="shared" ca="1" si="41"/>
        <v>71.47541432356266</v>
      </c>
      <c r="M355" s="24">
        <f t="shared" ca="1" si="41"/>
        <v>69.192068957236287</v>
      </c>
      <c r="N355" s="24">
        <f t="shared" ca="1" si="41"/>
        <v>63.183874562377952</v>
      </c>
      <c r="O355" s="24">
        <f t="shared" ca="1" si="41"/>
        <v>66.951840904080825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35.555555555555557</v>
      </c>
      <c r="T355" s="24">
        <f ca="1">IF(L355=0,0,Agents($N$4,$N$5,L355,$N$3)/(1-$P$1))</f>
        <v>38.888888888888886</v>
      </c>
      <c r="U355" s="24">
        <f ca="1">IF(M355=0,0,Agents($N$4,$N$5,M355,$N$3)/(1-$P$1))</f>
        <v>37.777777777777779</v>
      </c>
      <c r="V355" s="24">
        <f ca="1">IF(N355=0,0,Agents($N$4,$N$5,N355,$N$3)/(1-$P$1))</f>
        <v>34.444444444444443</v>
      </c>
      <c r="W355" s="24">
        <f ca="1">IF(O355=0,0,Agents($N$4,$N$5,O355,$N$3)/(1-$P$1))</f>
        <v>36.666666666666664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78.686006818248629</v>
      </c>
      <c r="L356" s="30">
        <f t="shared" ca="1" si="41"/>
        <v>80.216759199086781</v>
      </c>
      <c r="M356" s="30">
        <f t="shared" ca="1" si="41"/>
        <v>74.294577383184418</v>
      </c>
      <c r="N356" s="30">
        <f t="shared" ca="1" si="41"/>
        <v>73.002524644317816</v>
      </c>
      <c r="O356" s="30">
        <f t="shared" ca="1" si="41"/>
        <v>77.110796586055955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42.222222222222221</v>
      </c>
      <c r="T356" s="30">
        <f ca="1">IF(L356=0,0,Agents($N$4,$N$5,L356,$N$3)/(1-$P$1))</f>
        <v>43.333333333333336</v>
      </c>
      <c r="U356" s="30">
        <f ca="1">IF(M356=0,0,Agents($N$4,$N$5,M356,$N$3)/(1-$P$1))</f>
        <v>40</v>
      </c>
      <c r="V356" s="30">
        <f ca="1">IF(N356=0,0,Agents($N$4,$N$5,N356,$N$3)/(1-$P$1))</f>
        <v>38.888888888888886</v>
      </c>
      <c r="W356" s="30">
        <f ca="1">IF(O356=0,0,Agents($N$4,$N$5,O356,$N$3)/(1-$P$1))</f>
        <v>41.111111111111107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79.194314355834209</v>
      </c>
      <c r="L357" s="24">
        <f t="shared" ca="1" si="41"/>
        <v>84.078397497511091</v>
      </c>
      <c r="M357" s="24">
        <f t="shared" ca="1" si="41"/>
        <v>77.633467124996116</v>
      </c>
      <c r="N357" s="24">
        <f t="shared" ca="1" si="41"/>
        <v>74.552837815150426</v>
      </c>
      <c r="O357" s="24">
        <f t="shared" ca="1" si="41"/>
        <v>79.056128525157575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42.222222222222221</v>
      </c>
      <c r="T357" s="24">
        <f ca="1">IF(L357=0,0,Agents($N$4,$N$5,L357,$N$3)/(1-$P$1))</f>
        <v>44.444444444444443</v>
      </c>
      <c r="U357" s="24">
        <f ca="1">IF(M357=0,0,Agents($N$4,$N$5,M357,$N$3)/(1-$P$1))</f>
        <v>41.111111111111107</v>
      </c>
      <c r="V357" s="24">
        <f ca="1">IF(N357=0,0,Agents($N$4,$N$5,N357,$N$3)/(1-$P$1))</f>
        <v>40</v>
      </c>
      <c r="W357" s="24">
        <f ca="1">IF(O357=0,0,Agents($N$4,$N$5,O357,$N$3)/(1-$P$1))</f>
        <v>42.222222222222221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85.476995520392052</v>
      </c>
      <c r="L358" s="30">
        <f t="shared" ca="1" si="41"/>
        <v>84.65764324227473</v>
      </c>
      <c r="M358" s="30">
        <f t="shared" ca="1" si="41"/>
        <v>80.42443649892077</v>
      </c>
      <c r="N358" s="30">
        <f t="shared" ca="1" si="41"/>
        <v>75.517477121446277</v>
      </c>
      <c r="O358" s="30">
        <f t="shared" ca="1" si="41"/>
        <v>78.335635214379195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45.555555555555557</v>
      </c>
      <c r="T358" s="30">
        <f ca="1">IF(L358=0,0,Agents($N$4,$N$5,L358,$N$3)/(1-$P$1))</f>
        <v>44.444444444444443</v>
      </c>
      <c r="U358" s="30">
        <f ca="1">IF(M358=0,0,Agents($N$4,$N$5,M358,$N$3)/(1-$P$1))</f>
        <v>43.333333333333336</v>
      </c>
      <c r="V358" s="30">
        <f ca="1">IF(N358=0,0,Agents($N$4,$N$5,N358,$N$3)/(1-$P$1))</f>
        <v>40</v>
      </c>
      <c r="W358" s="30">
        <f ca="1">IF(O358=0,0,Agents($N$4,$N$5,O358,$N$3)/(1-$P$1))</f>
        <v>42.222222222222221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89.584120424083594</v>
      </c>
      <c r="L359" s="24">
        <f t="shared" ca="1" si="41"/>
        <v>85.219336085681917</v>
      </c>
      <c r="M359" s="24">
        <f t="shared" ca="1" si="41"/>
        <v>81.297684585240745</v>
      </c>
      <c r="N359" s="24">
        <f t="shared" ca="1" si="41"/>
        <v>77.016113186584462</v>
      </c>
      <c r="O359" s="24">
        <f t="shared" ca="1" si="41"/>
        <v>77.200858249903263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47.777777777777779</v>
      </c>
      <c r="T359" s="24">
        <f ca="1">IF(L359=0,0,Agents($N$4,$N$5,L359,$N$3)/(1-$P$1))</f>
        <v>45.555555555555557</v>
      </c>
      <c r="U359" s="24">
        <f ca="1">IF(M359=0,0,Agents($N$4,$N$5,M359,$N$3)/(1-$P$1))</f>
        <v>43.333333333333336</v>
      </c>
      <c r="V359" s="24">
        <f ca="1">IF(N359=0,0,Agents($N$4,$N$5,N359,$N$3)/(1-$P$1))</f>
        <v>41.111111111111107</v>
      </c>
      <c r="W359" s="24">
        <f ca="1">IF(O359=0,0,Agents($N$4,$N$5,O359,$N$3)/(1-$P$1))</f>
        <v>41.111111111111107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84.88735877679278</v>
      </c>
      <c r="L360" s="30">
        <f t="shared" ca="1" si="41"/>
        <v>80.918875253345746</v>
      </c>
      <c r="M360" s="30">
        <f t="shared" ca="1" si="41"/>
        <v>77.308139406563186</v>
      </c>
      <c r="N360" s="30">
        <f t="shared" ca="1" si="41"/>
        <v>74.483935007557875</v>
      </c>
      <c r="O360" s="30">
        <f t="shared" ca="1" si="41"/>
        <v>76.210179947582986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45.555555555555557</v>
      </c>
      <c r="T360" s="30">
        <f ca="1">IF(L360=0,0,Agents($N$4,$N$5,L360,$N$3)/(1-$P$1))</f>
        <v>43.333333333333336</v>
      </c>
      <c r="U360" s="30">
        <f ca="1">IF(M360=0,0,Agents($N$4,$N$5,M360,$N$3)/(1-$P$1))</f>
        <v>41.111111111111107</v>
      </c>
      <c r="V360" s="30">
        <f ca="1">IF(N360=0,0,Agents($N$4,$N$5,N360,$N$3)/(1-$P$1))</f>
        <v>40</v>
      </c>
      <c r="W360" s="30">
        <f ca="1">IF(O360=0,0,Agents($N$4,$N$5,O360,$N$3)/(1-$P$1))</f>
        <v>41.111111111111107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79.743286496426649</v>
      </c>
      <c r="L361" s="24">
        <f t="shared" ca="1" si="41"/>
        <v>76.548202815583679</v>
      </c>
      <c r="M361" s="24">
        <f t="shared" ca="1" si="41"/>
        <v>72.56520372204092</v>
      </c>
      <c r="N361" s="24">
        <f t="shared" ca="1" si="41"/>
        <v>69.884672600754456</v>
      </c>
      <c r="O361" s="24">
        <f t="shared" ca="1" si="41"/>
        <v>69.815801814424873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42.222222222222221</v>
      </c>
      <c r="T361" s="24">
        <f ca="1">IF(L361=0,0,Agents($N$4,$N$5,L361,$N$3)/(1-$P$1))</f>
        <v>41.111111111111107</v>
      </c>
      <c r="U361" s="24">
        <f ca="1">IF(M361=0,0,Agents($N$4,$N$5,M361,$N$3)/(1-$P$1))</f>
        <v>38.888888888888886</v>
      </c>
      <c r="V361" s="24">
        <f ca="1">IF(N361=0,0,Agents($N$4,$N$5,N361,$N$3)/(1-$P$1))</f>
        <v>37.777777777777779</v>
      </c>
      <c r="W361" s="24">
        <f ca="1">IF(O361=0,0,Agents($N$4,$N$5,O361,$N$3)/(1-$P$1))</f>
        <v>37.777777777777779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77.97437626562882</v>
      </c>
      <c r="L362" s="30">
        <f t="shared" ca="1" si="41"/>
        <v>74.055690822964351</v>
      </c>
      <c r="M362" s="30">
        <f t="shared" ca="1" si="41"/>
        <v>73.541186877339726</v>
      </c>
      <c r="N362" s="30">
        <f t="shared" ca="1" si="41"/>
        <v>67.955393988162754</v>
      </c>
      <c r="O362" s="30">
        <f t="shared" ca="1" si="41"/>
        <v>67.204013562853248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42.222222222222221</v>
      </c>
      <c r="T362" s="30">
        <f ca="1">IF(L362=0,0,Agents($N$4,$N$5,L362,$N$3)/(1-$P$1))</f>
        <v>40</v>
      </c>
      <c r="U362" s="30">
        <f ca="1">IF(M362=0,0,Agents($N$4,$N$5,M362,$N$3)/(1-$P$1))</f>
        <v>40</v>
      </c>
      <c r="V362" s="30">
        <f ca="1">IF(N362=0,0,Agents($N$4,$N$5,N362,$N$3)/(1-$P$1))</f>
        <v>36.666666666666664</v>
      </c>
      <c r="W362" s="30">
        <f ca="1">IF(O362=0,0,Agents($N$4,$N$5,O362,$N$3)/(1-$P$1))</f>
        <v>36.666666666666664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78.218363883669895</v>
      </c>
      <c r="L363" s="24">
        <f t="shared" ca="1" si="41"/>
        <v>74.038137921607884</v>
      </c>
      <c r="M363" s="24">
        <f t="shared" ca="1" si="41"/>
        <v>72.188508469118574</v>
      </c>
      <c r="N363" s="24">
        <f t="shared" ca="1" si="41"/>
        <v>69.764092687467482</v>
      </c>
      <c r="O363" s="24">
        <f t="shared" ca="1" si="41"/>
        <v>65.618928279140817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42.222222222222221</v>
      </c>
      <c r="T363" s="24">
        <f ca="1">IF(L363=0,0,Agents($N$4,$N$5,L363,$N$3)/(1-$P$1))</f>
        <v>40</v>
      </c>
      <c r="U363" s="24">
        <f ca="1">IF(M363=0,0,Agents($N$4,$N$5,M363,$N$3)/(1-$P$1))</f>
        <v>38.888888888888886</v>
      </c>
      <c r="V363" s="24">
        <f ca="1">IF(N363=0,0,Agents($N$4,$N$5,N363,$N$3)/(1-$P$1))</f>
        <v>37.777777777777779</v>
      </c>
      <c r="W363" s="24">
        <f ca="1">IF(O363=0,0,Agents($N$4,$N$5,O363,$N$3)/(1-$P$1))</f>
        <v>35.555555555555557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81.369870616700524</v>
      </c>
      <c r="L364" s="30">
        <f t="shared" ca="1" si="41"/>
        <v>76.51309701287073</v>
      </c>
      <c r="M364" s="30">
        <f t="shared" ca="1" si="41"/>
        <v>72.616571256530335</v>
      </c>
      <c r="N364" s="30">
        <f t="shared" ca="1" si="41"/>
        <v>70.797634801355883</v>
      </c>
      <c r="O364" s="30">
        <f t="shared" ca="1" si="41"/>
        <v>68.84313584487407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43.333333333333336</v>
      </c>
      <c r="T364" s="30">
        <f ca="1">IF(L364=0,0,Agents($N$4,$N$5,L364,$N$3)/(1-$P$1))</f>
        <v>41.111111111111107</v>
      </c>
      <c r="U364" s="30">
        <f ca="1">IF(M364=0,0,Agents($N$4,$N$5,M364,$N$3)/(1-$P$1))</f>
        <v>38.888888888888886</v>
      </c>
      <c r="V364" s="30">
        <f ca="1">IF(N364=0,0,Agents($N$4,$N$5,N364,$N$3)/(1-$P$1))</f>
        <v>37.777777777777779</v>
      </c>
      <c r="W364" s="30">
        <f ca="1">IF(O364=0,0,Agents($N$4,$N$5,O364,$N$3)/(1-$P$1))</f>
        <v>37.777777777777779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83.342103862532596</v>
      </c>
      <c r="L365" s="24">
        <f t="shared" ca="1" si="41"/>
        <v>80.26941790315621</v>
      </c>
      <c r="M365" s="24">
        <f t="shared" ca="1" si="41"/>
        <v>77.102669268605538</v>
      </c>
      <c r="N365" s="24">
        <f t="shared" ca="1" si="41"/>
        <v>73.381490086076894</v>
      </c>
      <c r="O365" s="24">
        <f t="shared" ca="1" si="41"/>
        <v>70.716418452897841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44.444444444444443</v>
      </c>
      <c r="T365" s="24">
        <f ca="1">IF(L365=0,0,Agents($N$4,$N$5,L365,$N$3)/(1-$P$1))</f>
        <v>43.333333333333336</v>
      </c>
      <c r="U365" s="24">
        <f ca="1">IF(M365=0,0,Agents($N$4,$N$5,M365,$N$3)/(1-$P$1))</f>
        <v>41.111111111111107</v>
      </c>
      <c r="V365" s="24">
        <f ca="1">IF(N365=0,0,Agents($N$4,$N$5,N365,$N$3)/(1-$P$1))</f>
        <v>40</v>
      </c>
      <c r="W365" s="24">
        <f ca="1">IF(O365=0,0,Agents($N$4,$N$5,O365,$N$3)/(1-$P$1))</f>
        <v>37.777777777777779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84.704368063261967</v>
      </c>
      <c r="L366" s="30">
        <f t="shared" ca="1" si="41"/>
        <v>80.374735311295055</v>
      </c>
      <c r="M366" s="30">
        <f t="shared" ca="1" si="41"/>
        <v>77.462242010031417</v>
      </c>
      <c r="N366" s="30">
        <f t="shared" ca="1" si="41"/>
        <v>75.379671506261147</v>
      </c>
      <c r="O366" s="30">
        <f t="shared" ca="1" si="41"/>
        <v>70.860517115053526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44.444444444444443</v>
      </c>
      <c r="T366" s="30">
        <f ca="1">IF(L366=0,0,Agents($N$4,$N$5,L366,$N$3)/(1-$P$1))</f>
        <v>43.333333333333336</v>
      </c>
      <c r="U366" s="30">
        <f ca="1">IF(M366=0,0,Agents($N$4,$N$5,M366,$N$3)/(1-$P$1))</f>
        <v>41.111111111111107</v>
      </c>
      <c r="V366" s="30">
        <f ca="1">IF(N366=0,0,Agents($N$4,$N$5,N366,$N$3)/(1-$P$1))</f>
        <v>40</v>
      </c>
      <c r="W366" s="30">
        <f ca="1">IF(O366=0,0,Agents($N$4,$N$5,O366,$N$3)/(1-$P$1))</f>
        <v>37.777777777777779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83.83007909861476</v>
      </c>
      <c r="L367" s="24">
        <f t="shared" ca="1" si="41"/>
        <v>81.814073222525934</v>
      </c>
      <c r="M367" s="24">
        <f t="shared" ca="1" si="41"/>
        <v>75.749990860384386</v>
      </c>
      <c r="N367" s="24">
        <f t="shared" ca="1" si="41"/>
        <v>76.017022476492343</v>
      </c>
      <c r="O367" s="24">
        <f t="shared" ca="1" si="41"/>
        <v>68.608975518871091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44.444444444444443</v>
      </c>
      <c r="T367" s="24">
        <f ca="1">IF(L367=0,0,Agents($N$4,$N$5,L367,$N$3)/(1-$P$1))</f>
        <v>43.333333333333336</v>
      </c>
      <c r="U367" s="24">
        <f ca="1">IF(M367=0,0,Agents($N$4,$N$5,M367,$N$3)/(1-$P$1))</f>
        <v>41.111111111111107</v>
      </c>
      <c r="V367" s="24">
        <f ca="1">IF(N367=0,0,Agents($N$4,$N$5,N367,$N$3)/(1-$P$1))</f>
        <v>41.111111111111107</v>
      </c>
      <c r="W367" s="24">
        <f ca="1">IF(O367=0,0,Agents($N$4,$N$5,O367,$N$3)/(1-$P$1))</f>
        <v>36.666666666666664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82.223827279844301</v>
      </c>
      <c r="L368" s="30">
        <f t="shared" ca="1" si="41"/>
        <v>77.601376896972141</v>
      </c>
      <c r="M368" s="30">
        <f t="shared" ca="1" si="41"/>
        <v>73.438451808360909</v>
      </c>
      <c r="N368" s="30">
        <f t="shared" ca="1" si="41"/>
        <v>69.488481457097237</v>
      </c>
      <c r="O368" s="30">
        <f t="shared" ca="1" si="41"/>
        <v>61.962424726940547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43.333333333333336</v>
      </c>
      <c r="T368" s="30">
        <f ca="1">IF(L368=0,0,Agents($N$4,$N$5,L368,$N$3)/(1-$P$1))</f>
        <v>41.111111111111107</v>
      </c>
      <c r="U368" s="30">
        <f ca="1">IF(M368=0,0,Agents($N$4,$N$5,M368,$N$3)/(1-$P$1))</f>
        <v>40</v>
      </c>
      <c r="V368" s="30">
        <f ca="1">IF(N368=0,0,Agents($N$4,$N$5,N368,$N$3)/(1-$P$1))</f>
        <v>37.777777777777779</v>
      </c>
      <c r="W368" s="30">
        <f ca="1">IF(O368=0,0,Agents($N$4,$N$5,O368,$N$3)/(1-$P$1))</f>
        <v>34.444444444444443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73.033627000296917</v>
      </c>
      <c r="L369" s="24">
        <f t="shared" ca="1" si="41"/>
        <v>67.069636083087659</v>
      </c>
      <c r="M369" s="24">
        <f t="shared" ca="1" si="41"/>
        <v>63.438905094422282</v>
      </c>
      <c r="N369" s="24">
        <f t="shared" ca="1" si="41"/>
        <v>62.184783852285825</v>
      </c>
      <c r="O369" s="24">
        <f t="shared" ca="1" si="41"/>
        <v>51.389185391267844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38.888888888888886</v>
      </c>
      <c r="T369" s="24">
        <f ca="1">IF(L369=0,0,Agents($N$4,$N$5,L369,$N$3)/(1-$P$1))</f>
        <v>36.666666666666664</v>
      </c>
      <c r="U369" s="24">
        <f ca="1">IF(M369=0,0,Agents($N$4,$N$5,M369,$N$3)/(1-$P$1))</f>
        <v>34.444444444444443</v>
      </c>
      <c r="V369" s="24">
        <f ca="1">IF(N369=0,0,Agents($N$4,$N$5,N369,$N$3)/(1-$P$1))</f>
        <v>34.444444444444443</v>
      </c>
      <c r="W369" s="24">
        <f ca="1">IF(O369=0,0,Agents($N$4,$N$5,O369,$N$3)/(1-$P$1))</f>
        <v>28.888888888888889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59.654972611044307</v>
      </c>
      <c r="L370" s="30">
        <f t="shared" ca="1" si="41"/>
        <v>53.71187815081084</v>
      </c>
      <c r="M370" s="30">
        <f t="shared" ca="1" si="41"/>
        <v>50.699756541048416</v>
      </c>
      <c r="N370" s="30">
        <f t="shared" ca="1" si="41"/>
        <v>47.112294691413219</v>
      </c>
      <c r="O370" s="30">
        <f t="shared" ca="1" si="41"/>
        <v>37.771861817556491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32.222222222222221</v>
      </c>
      <c r="T370" s="30">
        <f ca="1">IF(L370=0,0,Agents($N$4,$N$5,L370,$N$3)/(1-$P$1))</f>
        <v>30</v>
      </c>
      <c r="U370" s="30">
        <f ca="1">IF(M370=0,0,Agents($N$4,$N$5,M370,$N$3)/(1-$P$1))</f>
        <v>28.888888888888889</v>
      </c>
      <c r="V370" s="30">
        <f ca="1">IF(N370=0,0,Agents($N$4,$N$5,N370,$N$3)/(1-$P$1))</f>
        <v>26.666666666666664</v>
      </c>
      <c r="W370" s="30">
        <f ca="1">IF(O370=0,0,Agents($N$4,$N$5,O370,$N$3)/(1-$P$1))</f>
        <v>22.222222222222221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32.165700978415849</v>
      </c>
      <c r="L371" s="24">
        <f t="shared" ca="1" si="41"/>
        <v>29.120263350390584</v>
      </c>
      <c r="M371" s="24">
        <f t="shared" ca="1" si="41"/>
        <v>27.755591135778275</v>
      </c>
      <c r="N371" s="24">
        <f t="shared" ca="1" si="41"/>
        <v>26.562032326932059</v>
      </c>
      <c r="O371" s="24">
        <f t="shared" ca="1" si="41"/>
        <v>19.489344056555137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18.888888888888889</v>
      </c>
      <c r="T371" s="24">
        <f ca="1">IF(L371=0,0,Agents($N$4,$N$5,L371,$N$3)/(1-$P$1))</f>
        <v>17.777777777777779</v>
      </c>
      <c r="U371" s="24">
        <f ca="1">IF(M371=0,0,Agents($N$4,$N$5,M371,$N$3)/(1-$P$1))</f>
        <v>16.666666666666668</v>
      </c>
      <c r="V371" s="24">
        <f ca="1">IF(N371=0,0,Agents($N$4,$N$5,N371,$N$3)/(1-$P$1))</f>
        <v>16.666666666666668</v>
      </c>
      <c r="W371" s="24">
        <f ca="1">IF(O371=0,0,Agents($N$4,$N$5,O371,$N$3)/(1-$P$1))</f>
        <v>12.222222222222221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19.234357222238554</v>
      </c>
      <c r="L372" s="30">
        <f t="shared" ca="1" si="41"/>
        <v>16.938549808997536</v>
      </c>
      <c r="M372" s="30">
        <f t="shared" ca="1" si="41"/>
        <v>16.078038295185564</v>
      </c>
      <c r="N372" s="30">
        <f t="shared" ca="1" si="41"/>
        <v>14.986360651381901</v>
      </c>
      <c r="O372" s="30">
        <f t="shared" ca="1" si="41"/>
        <v>11.816090296765408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12.222222222222221</v>
      </c>
      <c r="T372" s="30">
        <f ca="1">IF(L372=0,0,Agents($N$4,$N$5,L372,$N$3)/(1-$P$1))</f>
        <v>11.111111111111111</v>
      </c>
      <c r="U372" s="30">
        <f ca="1">IF(M372=0,0,Agents($N$4,$N$5,M372,$N$3)/(1-$P$1))</f>
        <v>11.111111111111111</v>
      </c>
      <c r="V372" s="30">
        <f ca="1">IF(N372=0,0,Agents($N$4,$N$5,N372,$N$3)/(1-$P$1))</f>
        <v>10</v>
      </c>
      <c r="W372" s="30">
        <f ca="1">IF(O372=0,0,Agents($N$4,$N$5,O372,$N$3)/(1-$P$1))</f>
        <v>8.8888888888888893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7.482286953259818</v>
      </c>
      <c r="L373" s="24">
        <f t="shared" ca="1" si="41"/>
        <v>6.6701025154601696</v>
      </c>
      <c r="M373" s="24">
        <f t="shared" ca="1" si="41"/>
        <v>6.12985911573635</v>
      </c>
      <c r="N373" s="24">
        <f t="shared" ca="1" si="41"/>
        <v>5.4433217998122769</v>
      </c>
      <c r="O373" s="24">
        <f t="shared" ca="1" si="41"/>
        <v>4.8092928494456766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6.6666666666666661</v>
      </c>
      <c r="T373" s="24">
        <f ca="1">IF(L373=0,0,Agents($N$4,$N$5,L373,$N$3)/(1-$P$1))</f>
        <v>5.5555555555555554</v>
      </c>
      <c r="U373" s="24">
        <f ca="1">IF(M373=0,0,Agents($N$4,$N$5,M373,$N$3)/(1-$P$1))</f>
        <v>5.5555555555555554</v>
      </c>
      <c r="V373" s="24">
        <f ca="1">IF(N373=0,0,Agents($N$4,$N$5,N373,$N$3)/(1-$P$1))</f>
        <v>4.4444444444444446</v>
      </c>
      <c r="W373" s="24">
        <f ca="1">IF(O373=0,0,Agents($N$4,$N$5,O373,$N$3)/(1-$P$1))</f>
        <v>4.4444444444444446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3.3141651450580172</v>
      </c>
      <c r="L374" s="30">
        <f t="shared" ca="1" si="41"/>
        <v>2.9839932306006021</v>
      </c>
      <c r="M374" s="30">
        <f t="shared" ca="1" si="41"/>
        <v>2.5170091899811267</v>
      </c>
      <c r="N374" s="30">
        <f t="shared" ca="1" si="41"/>
        <v>2.8250151112949791</v>
      </c>
      <c r="O374" s="30">
        <f t="shared" ca="1" si="41"/>
        <v>2.0714182684878382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3.333333333333333</v>
      </c>
      <c r="T374" s="30">
        <f ca="1">IF(L374=0,0,Agents($N$4,$N$5,L374,$N$3)/(1-$P$1))</f>
        <v>3.333333333333333</v>
      </c>
      <c r="U374" s="30">
        <f ca="1">IF(M374=0,0,Agents($N$4,$N$5,M374,$N$3)/(1-$P$1))</f>
        <v>3.333333333333333</v>
      </c>
      <c r="V374" s="30">
        <f ca="1">IF(N374=0,0,Agents($N$4,$N$5,N374,$N$3)/(1-$P$1))</f>
        <v>3.333333333333333</v>
      </c>
      <c r="W374" s="30">
        <f ca="1">IF(O374=0,0,Agents($N$4,$N$5,O374,$N$3)/(1-$P$1))</f>
        <v>3.333333333333333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1.5655872157636035</v>
      </c>
      <c r="L375" s="24">
        <f t="shared" ca="1" si="41"/>
        <v>1.2638088976661375</v>
      </c>
      <c r="M375" s="24">
        <f t="shared" ca="1" si="41"/>
        <v>0.87324808631998274</v>
      </c>
      <c r="N375" s="24">
        <f t="shared" ca="1" si="41"/>
        <v>0.9646393062958466</v>
      </c>
      <c r="O375" s="24">
        <f t="shared" ca="1" si="41"/>
        <v>1.0987522989370273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2.2222222222222223</v>
      </c>
      <c r="T375" s="24">
        <f ca="1">IF(L375=0,0,Agents($N$4,$N$5,L375,$N$3)/(1-$P$1))</f>
        <v>2.2222222222222223</v>
      </c>
      <c r="U375" s="24">
        <f ca="1">IF(M375=0,0,Agents($N$4,$N$5,M375,$N$3)/(1-$P$1))</f>
        <v>2.2222222222222223</v>
      </c>
      <c r="V375" s="24">
        <f ca="1">IF(N375=0,0,Agents($N$4,$N$5,N375,$N$3)/(1-$P$1))</f>
        <v>2.2222222222222223</v>
      </c>
      <c r="W375" s="24">
        <f ca="1">IF(O375=0,0,Agents($N$4,$N$5,O375,$N$3)/(1-$P$1))</f>
        <v>2.2222222222222223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0.79295975863351331</v>
      </c>
      <c r="L376" s="30">
        <f t="shared" ca="1" si="41"/>
        <v>0.66701025154601701</v>
      </c>
      <c r="M376" s="30">
        <f t="shared" ca="1" si="41"/>
        <v>0.51367534489410749</v>
      </c>
      <c r="N376" s="30">
        <f t="shared" ca="1" si="41"/>
        <v>0.67180237402746457</v>
      </c>
      <c r="O376" s="30">
        <f t="shared" ca="1" si="41"/>
        <v>0.48633298477540549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2.2222222222222223</v>
      </c>
      <c r="T376" s="30">
        <f ca="1">IF(L376=0,0,Agents($N$4,$N$5,L376,$N$3)/(1-$P$1))</f>
        <v>2.2222222222222223</v>
      </c>
      <c r="U376" s="30">
        <f ca="1">IF(M376=0,0,Agents($N$4,$N$5,M376,$N$3)/(1-$P$1))</f>
        <v>1.1111111111111112</v>
      </c>
      <c r="V376" s="30">
        <f ca="1">IF(N376=0,0,Agents($N$4,$N$5,N376,$N$3)/(1-$P$1))</f>
        <v>2.2222222222222223</v>
      </c>
      <c r="W376" s="30">
        <f ca="1">IF(O376=0,0,Agents($N$4,$N$5,O376,$N$3)/(1-$P$1))</f>
        <v>1.1111111111111112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1410.9600628300682</v>
      </c>
      <c r="L379" s="27">
        <f t="shared" ca="1" si="42"/>
        <v>1374.9714219566881</v>
      </c>
      <c r="M379" s="27">
        <f t="shared" ca="1" si="42"/>
        <v>1307.0469150830565</v>
      </c>
      <c r="N379" s="27">
        <f t="shared" ca="1" si="42"/>
        <v>1249.9658325366395</v>
      </c>
      <c r="O379" s="27">
        <f t="shared" ca="1" si="42"/>
        <v>1205.7995925859248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47.986111111111107</v>
      </c>
      <c r="T379" s="26">
        <f t="shared" ca="1" si="43"/>
        <v>47.083333333333329</v>
      </c>
      <c r="U379" s="26">
        <f t="shared" ca="1" si="43"/>
        <v>44.93055555555555</v>
      </c>
      <c r="V379" s="26">
        <f t="shared" ca="1" si="43"/>
        <v>42.986111111111107</v>
      </c>
      <c r="W379" s="26">
        <f t="shared" ca="1" si="43"/>
        <v>41.736111111111107</v>
      </c>
      <c r="X379" s="26">
        <f t="shared" ca="1" si="43"/>
        <v>0</v>
      </c>
    </row>
    <row r="380" spans="1:24" x14ac:dyDescent="0.25">
      <c r="R380" s="32">
        <f ca="1">SUM(R379:X379)/5</f>
        <v>44.944444444444443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4" tint="0.39997558519241921"/>
  </sheetPr>
  <dimension ref="A1:Z380"/>
  <sheetViews>
    <sheetView showGridLines="0" zoomScale="80" zoomScaleNormal="80" workbookViewId="0">
      <selection activeCell="P2" sqref="P2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 ca="1">'TX Provider'!C4*12/52</f>
        <v>910.61538461538464</v>
      </c>
      <c r="D2" s="35">
        <f ca="1">'TX Provider'!D4*12/52</f>
        <v>591.69230769230774</v>
      </c>
      <c r="E2" s="35">
        <f ca="1">'TX Provider'!E4*12/52</f>
        <v>828.07962040339066</v>
      </c>
      <c r="F2" s="35">
        <f ca="1">'TX Provider'!F4*12/52</f>
        <v>854.14194343493557</v>
      </c>
      <c r="G2" s="35">
        <f ca="1">'TX Provider'!G4*12/52</f>
        <v>733.17825890287361</v>
      </c>
      <c r="H2" s="35">
        <f ca="1">'TX Provider'!H4*12/52</f>
        <v>617.61119303338148</v>
      </c>
      <c r="I2" s="35">
        <f ca="1">'TX Provider'!I4*12/52</f>
        <v>846.41905854717152</v>
      </c>
      <c r="J2" s="35">
        <f ca="1">'TX Provider'!J4*12/52</f>
        <v>890.69632710963583</v>
      </c>
      <c r="K2" s="35">
        <f ca="1">'TX Provider'!K4*12/52</f>
        <v>816.75584235443114</v>
      </c>
      <c r="L2" s="35">
        <f ca="1">'TX Provider'!L4*12/52</f>
        <v>876.82186559141576</v>
      </c>
      <c r="M2" s="35">
        <f ca="1">'TX Provider'!M4*12/52</f>
        <v>716.06574648846856</v>
      </c>
      <c r="N2" s="35">
        <f ca="1">'TX Provider'!N4*12/52</f>
        <v>909.99491158631122</v>
      </c>
    </row>
    <row r="3" spans="1:26" x14ac:dyDescent="0.25">
      <c r="A3" s="3" t="s">
        <v>4</v>
      </c>
      <c r="B3" s="4"/>
      <c r="C3" s="35">
        <v>580</v>
      </c>
      <c r="D3" s="35">
        <v>625</v>
      </c>
      <c r="E3" s="35">
        <v>625</v>
      </c>
      <c r="F3" s="35">
        <v>625</v>
      </c>
      <c r="G3" s="35">
        <v>615</v>
      </c>
      <c r="H3" s="35">
        <v>615</v>
      </c>
      <c r="I3" s="35">
        <v>600</v>
      </c>
      <c r="J3" s="35">
        <v>600</v>
      </c>
      <c r="K3" s="35">
        <v>600</v>
      </c>
      <c r="L3" s="35">
        <v>600</v>
      </c>
      <c r="M3" s="35">
        <v>600</v>
      </c>
      <c r="N3" s="35">
        <v>600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120</v>
      </c>
      <c r="D5" s="40">
        <v>120</v>
      </c>
      <c r="E5" s="40">
        <v>120</v>
      </c>
      <c r="F5" s="40">
        <v>120</v>
      </c>
      <c r="G5" s="40">
        <v>120</v>
      </c>
      <c r="H5" s="40">
        <v>120</v>
      </c>
      <c r="I5" s="40">
        <v>120</v>
      </c>
      <c r="J5" s="40">
        <v>120</v>
      </c>
      <c r="K5" s="40">
        <v>120</v>
      </c>
      <c r="L5" s="40">
        <v>120</v>
      </c>
      <c r="M5" s="40">
        <v>120</v>
      </c>
      <c r="N5" s="40">
        <v>120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3.7461002963606678</v>
      </c>
      <c r="L12" s="23">
        <f t="shared" ca="1" si="0"/>
        <v>4.2933049091951752</v>
      </c>
      <c r="M12" s="23">
        <f t="shared" ca="1" si="0"/>
        <v>4.0023232456922351</v>
      </c>
      <c r="N12" s="23">
        <f t="shared" ca="1" si="0"/>
        <v>3.9282376755959691</v>
      </c>
      <c r="O12" s="23">
        <f t="shared" ca="1" si="0"/>
        <v>3.7369369140637394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3.75</v>
      </c>
      <c r="T12" s="24">
        <f ca="1">IF(L12=0,0,Agents($C$4,$C$5,L12,$C$3)/(1-$O$1))</f>
        <v>3.75</v>
      </c>
      <c r="U12" s="24">
        <f ca="1">IF(M12=0,0,Agents($C$4,$C$5,M12,$C$3)/(1-$O$1))</f>
        <v>3.75</v>
      </c>
      <c r="V12" s="24">
        <f ca="1">IF(N12=0,0,Agents($C$4,$C$5,N12,$C$3)/(1-$O$1))</f>
        <v>3.75</v>
      </c>
      <c r="W12" s="24">
        <f ca="1">IF(O12=0,0,Agents($C$4,$C$5,O12,$C$3)/(1-$O$1))</f>
        <v>3.75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7.2942934072532255</v>
      </c>
      <c r="L13" s="23">
        <f t="shared" ca="1" si="0"/>
        <v>8.0252339632937666</v>
      </c>
      <c r="M13" s="23">
        <f t="shared" ca="1" si="0"/>
        <v>7.6856034723941304</v>
      </c>
      <c r="N13" s="23">
        <f t="shared" ca="1" si="0"/>
        <v>6.9869934754350256</v>
      </c>
      <c r="O13" s="23">
        <f t="shared" ca="1" si="0"/>
        <v>7.1407554571016894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5</v>
      </c>
      <c r="T13" s="24">
        <f ca="1">IF(L13=0,0,Agents($C$4,$C$5,L13,$C$3)/(1-$O$1))</f>
        <v>6.25</v>
      </c>
      <c r="U13" s="24">
        <f ca="1">IF(M13=0,0,Agents($C$4,$C$5,M13,$C$3)/(1-$O$1))</f>
        <v>6.25</v>
      </c>
      <c r="V13" s="24">
        <f ca="1">IF(N13=0,0,Agents($C$4,$C$5,N13,$C$3)/(1-$O$1))</f>
        <v>5</v>
      </c>
      <c r="W13" s="24">
        <f ca="1">IF(O13=0,0,Agents($C$4,$C$5,O13,$C$3)/(1-$O$1))</f>
        <v>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9.0076041843057268</v>
      </c>
      <c r="L14" s="23">
        <f t="shared" ca="1" si="0"/>
        <v>9.9387933997969036</v>
      </c>
      <c r="M14" s="23">
        <f t="shared" ca="1" si="0"/>
        <v>9.6212898488056631</v>
      </c>
      <c r="N14" s="23">
        <f t="shared" ca="1" si="0"/>
        <v>8.785838898832937</v>
      </c>
      <c r="O14" s="23">
        <f t="shared" ca="1" si="0"/>
        <v>9.3097818428786336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6.25</v>
      </c>
      <c r="T14" s="24">
        <f ca="1">IF(L14=0,0,Agents($C$4,$C$5,L14,$C$3)/(1-$O$1))</f>
        <v>6.25</v>
      </c>
      <c r="U14" s="24">
        <f ca="1">IF(M14=0,0,Agents($C$4,$C$5,M14,$C$3)/(1-$O$1))</f>
        <v>6.25</v>
      </c>
      <c r="V14" s="24">
        <f ca="1">IF(N14=0,0,Agents($C$4,$C$5,N14,$C$3)/(1-$O$1))</f>
        <v>6.25</v>
      </c>
      <c r="W14" s="24">
        <f ca="1">IF(O14=0,0,Agents($C$4,$C$5,O14,$C$3)/(1-$O$1))</f>
        <v>6.25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10.941440110879837</v>
      </c>
      <c r="L15" s="23">
        <f t="shared" ca="1" si="0"/>
        <v>11.154294164310377</v>
      </c>
      <c r="M15" s="23">
        <f t="shared" ca="1" si="0"/>
        <v>10.330803428351341</v>
      </c>
      <c r="N15" s="23">
        <f t="shared" ca="1" si="0"/>
        <v>10.151141017790072</v>
      </c>
      <c r="O15" s="23">
        <f t="shared" ca="1" si="0"/>
        <v>10.722404107980475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7.5</v>
      </c>
      <c r="T15" s="24">
        <f ca="1">IF(L15=0,0,Agents($C$4,$C$5,L15,$C$3)/(1-$O$1))</f>
        <v>7.5</v>
      </c>
      <c r="U15" s="24">
        <f ca="1">IF(M15=0,0,Agents($C$4,$C$5,M15,$C$3)/(1-$O$1))</f>
        <v>7.5</v>
      </c>
      <c r="V15" s="24">
        <f ca="1">IF(N15=0,0,Agents($C$4,$C$5,N15,$C$3)/(1-$O$1))</f>
        <v>7.5</v>
      </c>
      <c r="W15" s="24">
        <f ca="1">IF(O15=0,0,Agents($C$4,$C$5,O15,$C$3)/(1-$O$1))</f>
        <v>7.5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11.01212124854702</v>
      </c>
      <c r="L16" s="23">
        <f t="shared" ca="1" si="0"/>
        <v>11.691262373533196</v>
      </c>
      <c r="M16" s="23">
        <f t="shared" ca="1" si="0"/>
        <v>10.79508244852385</v>
      </c>
      <c r="N16" s="23">
        <f t="shared" ca="1" si="0"/>
        <v>10.366715036572776</v>
      </c>
      <c r="O16" s="23">
        <f t="shared" ca="1" si="0"/>
        <v>10.99290624385104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7.5</v>
      </c>
      <c r="T16" s="24">
        <f ca="1">IF(L16=0,0,Agents($C$4,$C$5,L16,$C$3)/(1-$O$1))</f>
        <v>7.5</v>
      </c>
      <c r="U16" s="24">
        <f ca="1">IF(M16=0,0,Agents($C$4,$C$5,M16,$C$3)/(1-$O$1))</f>
        <v>7.5</v>
      </c>
      <c r="V16" s="24">
        <f ca="1">IF(N16=0,0,Agents($C$4,$C$5,N16,$C$3)/(1-$O$1))</f>
        <v>7.5</v>
      </c>
      <c r="W16" s="24">
        <f ca="1">IF(O16=0,0,Agents($C$4,$C$5,O16,$C$3)/(1-$O$1))</f>
        <v>7.5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11.885740110113396</v>
      </c>
      <c r="L17" s="23">
        <f t="shared" ca="1" si="0"/>
        <v>11.771807604916617</v>
      </c>
      <c r="M17" s="23">
        <f t="shared" ca="1" si="0"/>
        <v>11.183172091027023</v>
      </c>
      <c r="N17" s="23">
        <f t="shared" ca="1" si="0"/>
        <v>10.500849981593127</v>
      </c>
      <c r="O17" s="23">
        <f t="shared" ca="1" si="0"/>
        <v>10.892720267602682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7.5</v>
      </c>
      <c r="T17" s="24">
        <f ca="1">IF(L17=0,0,Agents($C$4,$C$5,L17,$C$3)/(1-$O$1))</f>
        <v>7.5</v>
      </c>
      <c r="U17" s="24">
        <f ca="1">IF(M17=0,0,Agents($C$4,$C$5,M17,$C$3)/(1-$O$1))</f>
        <v>7.5</v>
      </c>
      <c r="V17" s="24">
        <f ca="1">IF(N17=0,0,Agents($C$4,$C$5,N17,$C$3)/(1-$O$1))</f>
        <v>7.5</v>
      </c>
      <c r="W17" s="24">
        <f ca="1">IF(O17=0,0,Agents($C$4,$C$5,O17,$C$3)/(1-$O$1))</f>
        <v>7.5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12.45684370246423</v>
      </c>
      <c r="L18" s="23">
        <f t="shared" ca="1" si="0"/>
        <v>11.849912071712664</v>
      </c>
      <c r="M18" s="23">
        <f t="shared" ca="1" si="0"/>
        <v>11.304598911687524</v>
      </c>
      <c r="N18" s="23">
        <f t="shared" ca="1" si="0"/>
        <v>10.709238199749743</v>
      </c>
      <c r="O18" s="23">
        <f t="shared" ca="1" si="0"/>
        <v>10.73492735501152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7.5</v>
      </c>
      <c r="T18" s="24">
        <f ca="1">IF(L18=0,0,Agents($C$4,$C$5,L18,$C$3)/(1-$O$1))</f>
        <v>7.5</v>
      </c>
      <c r="U18" s="24">
        <f ca="1">IF(M18=0,0,Agents($C$4,$C$5,M18,$C$3)/(1-$O$1))</f>
        <v>7.5</v>
      </c>
      <c r="V18" s="24">
        <f ca="1">IF(N18=0,0,Agents($C$4,$C$5,N18,$C$3)/(1-$O$1))</f>
        <v>7.5</v>
      </c>
      <c r="W18" s="24">
        <f ca="1">IF(O18=0,0,Agents($C$4,$C$5,O18,$C$3)/(1-$O$1))</f>
        <v>7.5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11.803749990419464</v>
      </c>
      <c r="L19" s="23">
        <f t="shared" ca="1" si="0"/>
        <v>11.251924747805434</v>
      </c>
      <c r="M19" s="23">
        <f t="shared" ca="1" si="0"/>
        <v>10.749845005532682</v>
      </c>
      <c r="N19" s="23">
        <f t="shared" ca="1" si="0"/>
        <v>10.357133969071324</v>
      </c>
      <c r="O19" s="23">
        <f t="shared" ca="1" si="0"/>
        <v>10.597171637670028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7.5</v>
      </c>
      <c r="T19" s="24">
        <f ca="1">IF(L19=0,0,Agents($C$4,$C$5,L19,$C$3)/(1-$O$1))</f>
        <v>7.5</v>
      </c>
      <c r="U19" s="24">
        <f ca="1">IF(M19=0,0,Agents($C$4,$C$5,M19,$C$3)/(1-$O$1))</f>
        <v>7.5</v>
      </c>
      <c r="V19" s="24">
        <f ca="1">IF(N19=0,0,Agents($C$4,$C$5,N19,$C$3)/(1-$O$1))</f>
        <v>7.5</v>
      </c>
      <c r="W19" s="24">
        <f ca="1">IF(O19=0,0,Agents($C$4,$C$5,O19,$C$3)/(1-$O$1))</f>
        <v>7.5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11.088456877227577</v>
      </c>
      <c r="L20" s="23">
        <f t="shared" ca="1" si="0"/>
        <v>10.644174365548698</v>
      </c>
      <c r="M20" s="23">
        <f t="shared" ca="1" si="0"/>
        <v>10.090330705082504</v>
      </c>
      <c r="N20" s="23">
        <f t="shared" ca="1" si="0"/>
        <v>9.7175977133492975</v>
      </c>
      <c r="O20" s="23">
        <f t="shared" ca="1" si="0"/>
        <v>9.7080210984658546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7.5</v>
      </c>
      <c r="T20" s="24">
        <f ca="1">IF(L20=0,0,Agents($C$4,$C$5,L20,$C$3)/(1-$O$1))</f>
        <v>7.5</v>
      </c>
      <c r="U20" s="24">
        <f ca="1">IF(M20=0,0,Agents($C$4,$C$5,M20,$C$3)/(1-$O$1))</f>
        <v>7.5</v>
      </c>
      <c r="V20" s="24">
        <f ca="1">IF(N20=0,0,Agents($C$4,$C$5,N20,$C$3)/(1-$O$1))</f>
        <v>6.25</v>
      </c>
      <c r="W20" s="24">
        <f ca="1">IF(O20=0,0,Agents($C$4,$C$5,O20,$C$3)/(1-$O$1))</f>
        <v>6.25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10.842486518145783</v>
      </c>
      <c r="L21" s="23">
        <f t="shared" ca="1" si="0"/>
        <v>10.297585794141241</v>
      </c>
      <c r="M21" s="23">
        <f t="shared" ca="1" si="0"/>
        <v>10.226043034056007</v>
      </c>
      <c r="N21" s="23">
        <f t="shared" ca="1" si="0"/>
        <v>9.4493278233085967</v>
      </c>
      <c r="O21" s="23">
        <f t="shared" ca="1" si="0"/>
        <v>9.3448469345655578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7.5</v>
      </c>
      <c r="T21" s="24">
        <f ca="1">IF(L21=0,0,Agents($C$4,$C$5,L21,$C$3)/(1-$O$1))</f>
        <v>7.5</v>
      </c>
      <c r="U21" s="24">
        <f ca="1">IF(M21=0,0,Agents($C$4,$C$5,M21,$C$3)/(1-$O$1))</f>
        <v>7.5</v>
      </c>
      <c r="V21" s="24">
        <f ca="1">IF(N21=0,0,Agents($C$4,$C$5,N21,$C$3)/(1-$O$1))</f>
        <v>6.25</v>
      </c>
      <c r="W21" s="24">
        <f ca="1">IF(O21=0,0,Agents($C$4,$C$5,O21,$C$3)/(1-$O$1))</f>
        <v>6.25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10.876413464226031</v>
      </c>
      <c r="L22" s="23">
        <f t="shared" ca="1" si="0"/>
        <v>10.295145029553865</v>
      </c>
      <c r="M22" s="23">
        <f t="shared" ca="1" si="0"/>
        <v>10.037950507934838</v>
      </c>
      <c r="N22" s="23">
        <f t="shared" ca="1" si="0"/>
        <v>9.7008308452217538</v>
      </c>
      <c r="O22" s="23">
        <f t="shared" ca="1" si="0"/>
        <v>9.1244377868191719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7.5</v>
      </c>
      <c r="T22" s="24">
        <f ca="1">IF(L22=0,0,Agents($C$4,$C$5,L22,$C$3)/(1-$O$1))</f>
        <v>7.5</v>
      </c>
      <c r="U22" s="24">
        <f ca="1">IF(M22=0,0,Agents($C$4,$C$5,M22,$C$3)/(1-$O$1))</f>
        <v>7.5</v>
      </c>
      <c r="V22" s="24">
        <f ca="1">IF(N22=0,0,Agents($C$4,$C$5,N22,$C$3)/(1-$O$1))</f>
        <v>6.25</v>
      </c>
      <c r="W22" s="24">
        <f ca="1">IF(O22=0,0,Agents($C$4,$C$5,O22,$C$3)/(1-$O$1))</f>
        <v>6.25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11.31463651776256</v>
      </c>
      <c r="L23" s="23">
        <f t="shared" ca="1" si="0"/>
        <v>10.639292836373945</v>
      </c>
      <c r="M23" s="23">
        <f t="shared" ca="1" si="0"/>
        <v>10.097473459239005</v>
      </c>
      <c r="N23" s="23">
        <f t="shared" ca="1" si="0"/>
        <v>9.8445468577435573</v>
      </c>
      <c r="O23" s="23">
        <f t="shared" ca="1" si="0"/>
        <v>9.5727700305305721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7.5</v>
      </c>
      <c r="T23" s="24">
        <f ca="1">IF(L23=0,0,Agents($C$4,$C$5,L23,$C$3)/(1-$O$1))</f>
        <v>7.5</v>
      </c>
      <c r="U23" s="24">
        <f ca="1">IF(M23=0,0,Agents($C$4,$C$5,M23,$C$3)/(1-$O$1))</f>
        <v>7.5</v>
      </c>
      <c r="V23" s="24">
        <f ca="1">IF(N23=0,0,Agents($C$4,$C$5,N23,$C$3)/(1-$O$1))</f>
        <v>6.25</v>
      </c>
      <c r="W23" s="24">
        <f ca="1">IF(O23=0,0,Agents($C$4,$C$5,O23,$C$3)/(1-$O$1))</f>
        <v>6.25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11.588879331911228</v>
      </c>
      <c r="L24" s="23">
        <f t="shared" ca="1" si="0"/>
        <v>11.161616458072507</v>
      </c>
      <c r="M24" s="23">
        <f t="shared" ca="1" si="0"/>
        <v>10.721273988906681</v>
      </c>
      <c r="N24" s="23">
        <f t="shared" ca="1" si="0"/>
        <v>10.203836889048066</v>
      </c>
      <c r="O24" s="23">
        <f t="shared" ca="1" si="0"/>
        <v>9.8332535687763016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7.5</v>
      </c>
      <c r="T24" s="24">
        <f ca="1">IF(L24=0,0,Agents($C$4,$C$5,L24,$C$3)/(1-$O$1))</f>
        <v>7.5</v>
      </c>
      <c r="U24" s="24">
        <f ca="1">IF(M24=0,0,Agents($C$4,$C$5,M24,$C$3)/(1-$O$1))</f>
        <v>7.5</v>
      </c>
      <c r="V24" s="24">
        <f ca="1">IF(N24=0,0,Agents($C$4,$C$5,N24,$C$3)/(1-$O$1))</f>
        <v>7.5</v>
      </c>
      <c r="W24" s="24">
        <f ca="1">IF(O24=0,0,Agents($C$4,$C$5,O24,$C$3)/(1-$O$1))</f>
        <v>6.25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11.778304780859278</v>
      </c>
      <c r="L25" s="23">
        <f t="shared" ca="1" si="0"/>
        <v>11.176261045596764</v>
      </c>
      <c r="M25" s="23">
        <f t="shared" ca="1" si="0"/>
        <v>10.771273268002183</v>
      </c>
      <c r="N25" s="23">
        <f t="shared" ca="1" si="0"/>
        <v>10.481687846590219</v>
      </c>
      <c r="O25" s="23">
        <f t="shared" ca="1" si="0"/>
        <v>9.8532907640259726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7.5</v>
      </c>
      <c r="T25" s="24">
        <f ca="1">IF(L25=0,0,Agents($C$4,$C$5,L25,$C$3)/(1-$O$1))</f>
        <v>7.5</v>
      </c>
      <c r="U25" s="24">
        <f ca="1">IF(M25=0,0,Agents($C$4,$C$5,M25,$C$3)/(1-$O$1))</f>
        <v>7.5</v>
      </c>
      <c r="V25" s="24">
        <f ca="1">IF(N25=0,0,Agents($C$4,$C$5,N25,$C$3)/(1-$O$1))</f>
        <v>7.5</v>
      </c>
      <c r="W25" s="24">
        <f ca="1">IF(O25=0,0,Agents($C$4,$C$5,O25,$C$3)/(1-$O$1))</f>
        <v>6.25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11.656733224071724</v>
      </c>
      <c r="L26" s="23">
        <f t="shared" ca="1" si="0"/>
        <v>11.376403741761633</v>
      </c>
      <c r="M26" s="23">
        <f t="shared" ca="1" si="0"/>
        <v>10.533181462785512</v>
      </c>
      <c r="N26" s="23">
        <f t="shared" ca="1" si="0"/>
        <v>10.570312720978666</v>
      </c>
      <c r="O26" s="23">
        <f t="shared" ca="1" si="0"/>
        <v>9.540209588249855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7.5</v>
      </c>
      <c r="T26" s="24">
        <f ca="1">IF(L26=0,0,Agents($C$4,$C$5,L26,$C$3)/(1-$O$1))</f>
        <v>7.5</v>
      </c>
      <c r="U26" s="24">
        <f ca="1">IF(M26=0,0,Agents($C$4,$C$5,M26,$C$3)/(1-$O$1))</f>
        <v>7.5</v>
      </c>
      <c r="V26" s="24">
        <f ca="1">IF(N26=0,0,Agents($C$4,$C$5,N26,$C$3)/(1-$O$1))</f>
        <v>7.5</v>
      </c>
      <c r="W26" s="24">
        <f ca="1">IF(O26=0,0,Agents($C$4,$C$5,O26,$C$3)/(1-$O$1))</f>
        <v>6.25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11.433380829043427</v>
      </c>
      <c r="L27" s="23">
        <f t="shared" ca="1" si="0"/>
        <v>10.790620240791286</v>
      </c>
      <c r="M27" s="23">
        <f t="shared" ca="1" si="0"/>
        <v>10.211757525743007</v>
      </c>
      <c r="N27" s="23">
        <f t="shared" ca="1" si="0"/>
        <v>9.6625065752159394</v>
      </c>
      <c r="O27" s="23">
        <f t="shared" ca="1" si="0"/>
        <v>8.6159939573587554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7.5</v>
      </c>
      <c r="T27" s="24">
        <f ca="1">IF(L27=0,0,Agents($C$4,$C$5,L27,$C$3)/(1-$O$1))</f>
        <v>7.5</v>
      </c>
      <c r="U27" s="24">
        <f ca="1">IF(M27=0,0,Agents($C$4,$C$5,M27,$C$3)/(1-$O$1))</f>
        <v>7.5</v>
      </c>
      <c r="V27" s="24">
        <f ca="1">IF(N27=0,0,Agents($C$4,$C$5,N27,$C$3)/(1-$O$1))</f>
        <v>6.25</v>
      </c>
      <c r="W27" s="24">
        <f ca="1">IF(O27=0,0,Agents($C$4,$C$5,O27,$C$3)/(1-$O$1))</f>
        <v>6.25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10.155465860020769</v>
      </c>
      <c r="L28" s="23">
        <f t="shared" ca="1" si="0"/>
        <v>9.3261614883654147</v>
      </c>
      <c r="M28" s="23">
        <f t="shared" ca="1" si="0"/>
        <v>8.8213013832776497</v>
      </c>
      <c r="N28" s="23">
        <f t="shared" ca="1" si="0"/>
        <v>8.6469134200618587</v>
      </c>
      <c r="O28" s="23">
        <f t="shared" ca="1" si="0"/>
        <v>7.145764755914108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7.5</v>
      </c>
      <c r="T28" s="24">
        <f ca="1">IF(L28=0,0,Agents($C$4,$C$5,L28,$C$3)/(1-$O$1))</f>
        <v>6.25</v>
      </c>
      <c r="U28" s="24">
        <f ca="1">IF(M28=0,0,Agents($C$4,$C$5,M28,$C$3)/(1-$O$1))</f>
        <v>6.25</v>
      </c>
      <c r="V28" s="24">
        <f ca="1">IF(N28=0,0,Agents($C$4,$C$5,N28,$C$3)/(1-$O$1))</f>
        <v>6.25</v>
      </c>
      <c r="W28" s="24">
        <f ca="1">IF(O28=0,0,Agents($C$4,$C$5,O28,$C$3)/(1-$O$1))</f>
        <v>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8.2951383166205268</v>
      </c>
      <c r="L29" s="23">
        <f t="shared" ca="1" si="0"/>
        <v>7.4687396373719359</v>
      </c>
      <c r="M29" s="23">
        <f t="shared" ca="1" si="0"/>
        <v>7.04989835246562</v>
      </c>
      <c r="N29" s="23">
        <f t="shared" ca="1" si="0"/>
        <v>6.551054904118887</v>
      </c>
      <c r="O29" s="23">
        <f t="shared" ca="1" si="0"/>
        <v>5.2522498048201491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6.25</v>
      </c>
      <c r="T29" s="24">
        <f ca="1">IF(L29=0,0,Agents($C$4,$C$5,L29,$C$3)/(1-$O$1))</f>
        <v>6.25</v>
      </c>
      <c r="U29" s="24">
        <f ca="1">IF(M29=0,0,Agents($C$4,$C$5,M29,$C$3)/(1-$O$1))</f>
        <v>5</v>
      </c>
      <c r="V29" s="24">
        <f ca="1">IF(N29=0,0,Agents($C$4,$C$5,N29,$C$3)/(1-$O$1))</f>
        <v>5</v>
      </c>
      <c r="W29" s="24">
        <f ca="1">IF(O29=0,0,Agents($C$4,$C$5,O29,$C$3)/(1-$O$1))</f>
        <v>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4.4727023915793032</v>
      </c>
      <c r="L30" s="23">
        <f t="shared" ca="1" si="0"/>
        <v>4.0492284504575302</v>
      </c>
      <c r="M30" s="23">
        <f t="shared" ca="1" si="0"/>
        <v>3.8594681625622322</v>
      </c>
      <c r="N30" s="23">
        <f t="shared" ca="1" si="0"/>
        <v>3.6935015218103562</v>
      </c>
      <c r="O30" s="23">
        <f t="shared" ca="1" si="0"/>
        <v>2.7100306575180739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3.75</v>
      </c>
      <c r="T30" s="24">
        <f ca="1">IF(L30=0,0,Agents($C$4,$C$5,L30,$C$3)/(1-$O$1))</f>
        <v>3.75</v>
      </c>
      <c r="U30" s="24">
        <f ca="1">IF(M30=0,0,Agents($C$4,$C$5,M30,$C$3)/(1-$O$1))</f>
        <v>3.75</v>
      </c>
      <c r="V30" s="24">
        <f ca="1">IF(N30=0,0,Agents($C$4,$C$5,N30,$C$3)/(1-$O$1))</f>
        <v>3.75</v>
      </c>
      <c r="W30" s="24">
        <f ca="1">IF(O30=0,0,Agents($C$4,$C$5,O30,$C$3)/(1-$O$1))</f>
        <v>3.75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2.6745742493261826</v>
      </c>
      <c r="L31" s="23">
        <f t="shared" ca="1" si="0"/>
        <v>2.3553378268182743</v>
      </c>
      <c r="M31" s="23">
        <f t="shared" ca="1" si="0"/>
        <v>2.2356820509845381</v>
      </c>
      <c r="N31" s="23">
        <f t="shared" ca="1" si="0"/>
        <v>2.0838821815661541</v>
      </c>
      <c r="O31" s="23">
        <f t="shared" ca="1" si="0"/>
        <v>1.6430500104730652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3.75</v>
      </c>
      <c r="T31" s="24">
        <f ca="1">IF(L31=0,0,Agents($C$4,$C$5,L31,$C$3)/(1-$O$1))</f>
        <v>2.5</v>
      </c>
      <c r="U31" s="24">
        <f ca="1">IF(M31=0,0,Agents($C$4,$C$5,M31,$C$3)/(1-$O$1))</f>
        <v>2.5</v>
      </c>
      <c r="V31" s="24">
        <f ca="1">IF(N31=0,0,Agents($C$4,$C$5,N31,$C$3)/(1-$O$1))</f>
        <v>2.5</v>
      </c>
      <c r="W31" s="24">
        <f ca="1">IF(O31=0,0,Agents($C$4,$C$5,O31,$C$3)/(1-$O$1))</f>
        <v>2.5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1.0404263464609251</v>
      </c>
      <c r="L32" s="23">
        <f t="shared" ca="1" si="0"/>
        <v>0.92749054320305102</v>
      </c>
      <c r="M32" s="23">
        <f t="shared" ca="1" si="0"/>
        <v>0.85236866267568123</v>
      </c>
      <c r="N32" s="23">
        <f t="shared" ca="1" si="0"/>
        <v>0.75690433261483303</v>
      </c>
      <c r="O32" s="23">
        <f t="shared" ca="1" si="0"/>
        <v>0.6687413914577871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2.5</v>
      </c>
      <c r="T32" s="24">
        <f ca="1">IF(L32=0,0,Agents($C$4,$C$5,L32,$C$3)/(1-$O$1))</f>
        <v>2.5</v>
      </c>
      <c r="U32" s="24">
        <f ca="1">IF(M32=0,0,Agents($C$4,$C$5,M32,$C$3)/(1-$O$1))</f>
        <v>2.5</v>
      </c>
      <c r="V32" s="24">
        <f ca="1">IF(N32=0,0,Agents($C$4,$C$5,N32,$C$3)/(1-$O$1))</f>
        <v>2.5</v>
      </c>
      <c r="W32" s="24">
        <f ca="1">IF(O32=0,0,Agents($C$4,$C$5,O32,$C$3)/(1-$O$1))</f>
        <v>1.25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0.46084101759002932</v>
      </c>
      <c r="L33" s="23">
        <f t="shared" ca="1" si="0"/>
        <v>0.41492997985399643</v>
      </c>
      <c r="M33" s="23">
        <f t="shared" ca="1" si="0"/>
        <v>0.34999495366850591</v>
      </c>
      <c r="N33" s="23">
        <f t="shared" ca="1" si="0"/>
        <v>0.39282376755959686</v>
      </c>
      <c r="O33" s="23">
        <f t="shared" ca="1" si="0"/>
        <v>0.28803468171402818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1.25</v>
      </c>
      <c r="T33" s="24">
        <f ca="1">IF(L33=0,0,Agents($C$4,$C$5,L33,$C$3)/(1-$O$1))</f>
        <v>1.25</v>
      </c>
      <c r="U33" s="24">
        <f ca="1">IF(M33=0,0,Agents($C$4,$C$5,M33,$C$3)/(1-$O$1))</f>
        <v>1.25</v>
      </c>
      <c r="V33" s="24">
        <f ca="1">IF(N33=0,0,Agents($C$4,$C$5,N33,$C$3)/(1-$O$1))</f>
        <v>1.25</v>
      </c>
      <c r="W33" s="24">
        <f ca="1">IF(O33=0,0,Agents($C$4,$C$5,O33,$C$3)/(1-$O$1))</f>
        <v>1.25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0.21769790401492187</v>
      </c>
      <c r="L34" s="23">
        <f t="shared" ca="1" si="0"/>
        <v>0.17573505029110439</v>
      </c>
      <c r="M34" s="23">
        <f t="shared" ca="1" si="0"/>
        <v>0.12142682066050205</v>
      </c>
      <c r="N34" s="23">
        <f t="shared" ca="1" si="0"/>
        <v>0.13413494502035017</v>
      </c>
      <c r="O34" s="23">
        <f t="shared" ca="1" si="0"/>
        <v>0.15278361377874539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1.25</v>
      </c>
      <c r="T34" s="24">
        <f ca="1">IF(L34=0,0,Agents($C$4,$C$5,L34,$C$3)/(1-$O$1))</f>
        <v>1.25</v>
      </c>
      <c r="U34" s="24">
        <f ca="1">IF(M34=0,0,Agents($C$4,$C$5,M34,$C$3)/(1-$O$1))</f>
        <v>1.25</v>
      </c>
      <c r="V34" s="24">
        <f ca="1">IF(N34=0,0,Agents($C$4,$C$5,N34,$C$3)/(1-$O$1))</f>
        <v>1.25</v>
      </c>
      <c r="W34" s="24">
        <f ca="1">IF(O34=0,0,Agents($C$4,$C$5,O34,$C$3)/(1-$O$1))</f>
        <v>1.25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0.11026257476080457</v>
      </c>
      <c r="L35" s="23">
        <f t="shared" ca="1" si="0"/>
        <v>9.2749054320305099E-2</v>
      </c>
      <c r="M35" s="23">
        <f t="shared" ca="1" si="0"/>
        <v>7.142754156500121E-2</v>
      </c>
      <c r="N35" s="23">
        <f t="shared" ca="1" si="0"/>
        <v>9.3415408139172443E-2</v>
      </c>
      <c r="O35" s="23">
        <f t="shared" ca="1" si="0"/>
        <v>6.7625533967641399E-2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1.25</v>
      </c>
      <c r="T35" s="24">
        <f ca="1">IF(L35=0,0,Agents($C$4,$C$5,L35,$C$3)/(1-$O$1))</f>
        <v>1.25</v>
      </c>
      <c r="U35" s="24">
        <f ca="1">IF(M35=0,0,Agents($C$4,$C$5,M35,$C$3)/(1-$O$1))</f>
        <v>1.25</v>
      </c>
      <c r="V35" s="24">
        <f ca="1">IF(N35=0,0,Agents($C$4,$C$5,N35,$C$3)/(1-$O$1))</f>
        <v>1.25</v>
      </c>
      <c r="W35" s="24">
        <f ca="1">IF(O35=0,0,Agents($C$4,$C$5,O35,$C$3)/(1-$O$1))</f>
        <v>1.25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196.19670193656495</v>
      </c>
      <c r="L38" s="26">
        <f t="shared" ca="1" si="1"/>
        <v>191.19241242295945</v>
      </c>
      <c r="M38" s="26">
        <f t="shared" ca="1" si="1"/>
        <v>181.74737951214559</v>
      </c>
      <c r="N38" s="26">
        <f t="shared" ca="1" si="1"/>
        <v>173.81014554386945</v>
      </c>
      <c r="O38" s="26">
        <f t="shared" ca="1" si="1"/>
        <v>167.66874519984512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8.75</v>
      </c>
      <c r="T38" s="26">
        <f t="shared" ca="1" si="2"/>
        <v>8.671875</v>
      </c>
      <c r="U38" s="26">
        <f t="shared" ca="1" si="2"/>
        <v>8.59375</v>
      </c>
      <c r="V38" s="26">
        <f t="shared" ca="1" si="2"/>
        <v>8.125</v>
      </c>
      <c r="W38" s="26">
        <f t="shared" ca="1" si="2"/>
        <v>7.734375</v>
      </c>
      <c r="X38" s="26">
        <f t="shared" ca="1" si="2"/>
        <v>0</v>
      </c>
    </row>
    <row r="39" spans="1:26" x14ac:dyDescent="0.25">
      <c r="R39" s="32">
        <f ca="1">SUM(R38:X38)/5</f>
        <v>8.375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2.4341107855724156</v>
      </c>
      <c r="L43" s="24">
        <f t="shared" ca="1" si="3"/>
        <v>2.789668977997068</v>
      </c>
      <c r="M43" s="24">
        <f t="shared" ca="1" si="3"/>
        <v>2.6005972635466015</v>
      </c>
      <c r="N43" s="24">
        <f t="shared" ca="1" si="3"/>
        <v>2.5524585403517652</v>
      </c>
      <c r="O43" s="24">
        <f t="shared" ca="1" si="3"/>
        <v>2.4281566770551004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3.75</v>
      </c>
      <c r="T43" s="24">
        <f ca="1">IF(L43=0,0,Agents($D$4,$D$5,L43,$D$3)/(1-$O$1))</f>
        <v>3.75</v>
      </c>
      <c r="U43" s="24">
        <f ca="1">IF(M43=0,0,Agents($D$4,$D$5,M43,$D$3)/(1-$O$1))</f>
        <v>3.75</v>
      </c>
      <c r="V43" s="24">
        <f ca="1">IF(N43=0,0,Agents($D$4,$D$5,N43,$D$3)/(1-$O$1))</f>
        <v>3.75</v>
      </c>
      <c r="W43" s="24">
        <f ca="1">IF(O43=0,0,Agents($D$4,$D$5,O43,$D$3)/(1-$O$1))</f>
        <v>3.75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4.7396270390768551</v>
      </c>
      <c r="L44" s="24">
        <f t="shared" ca="1" si="3"/>
        <v>5.2145716882628532</v>
      </c>
      <c r="M44" s="24">
        <f t="shared" ca="1" si="3"/>
        <v>4.9938893317837172</v>
      </c>
      <c r="N44" s="24">
        <f t="shared" ca="1" si="3"/>
        <v>4.5399521720768892</v>
      </c>
      <c r="O44" s="24">
        <f t="shared" ca="1" si="3"/>
        <v>4.6398623902708387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5</v>
      </c>
      <c r="T44" s="24">
        <f ca="1">IF(L44=0,0,Agents($D$4,$D$5,L44,$D$3)/(1-$O$1))</f>
        <v>5</v>
      </c>
      <c r="U44" s="24">
        <f ca="1">IF(M44=0,0,Agents($D$4,$D$5,M44,$D$3)/(1-$O$1))</f>
        <v>5</v>
      </c>
      <c r="V44" s="24">
        <f ca="1">IF(N44=0,0,Agents($D$4,$D$5,N44,$D$3)/(1-$O$1))</f>
        <v>5</v>
      </c>
      <c r="W44" s="24">
        <f ca="1">IF(O44=0,0,Agents($D$4,$D$5,O44,$D$3)/(1-$O$1))</f>
        <v>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5.8528882738367676</v>
      </c>
      <c r="L45" s="24">
        <f t="shared" ca="1" si="3"/>
        <v>6.4579488791381809</v>
      </c>
      <c r="M45" s="24">
        <f t="shared" ca="1" si="3"/>
        <v>6.2516439869076832</v>
      </c>
      <c r="N45" s="24">
        <f t="shared" ca="1" si="3"/>
        <v>5.7087914182989481</v>
      </c>
      <c r="O45" s="24">
        <f t="shared" ca="1" si="3"/>
        <v>6.0492348315105966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5</v>
      </c>
      <c r="T45" s="24">
        <f ca="1">IF(L45=0,0,Agents($D$4,$D$5,L45,$D$3)/(1-$O$1))</f>
        <v>5</v>
      </c>
      <c r="U45" s="24">
        <f ca="1">IF(M45=0,0,Agents($D$4,$D$5,M45,$D$3)/(1-$O$1))</f>
        <v>5</v>
      </c>
      <c r="V45" s="24">
        <f ca="1">IF(N45=0,0,Agents($D$4,$D$5,N45,$D$3)/(1-$O$1))</f>
        <v>5</v>
      </c>
      <c r="W45" s="24">
        <f ca="1">IF(O45=0,0,Agents($D$4,$D$5,O45,$D$3)/(1-$O$1))</f>
        <v>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7.1094405586152822</v>
      </c>
      <c r="L46" s="24">
        <f t="shared" ca="1" si="3"/>
        <v>7.2477471457911316</v>
      </c>
      <c r="M46" s="24">
        <f t="shared" ca="1" si="3"/>
        <v>6.7126659884168367</v>
      </c>
      <c r="N46" s="24">
        <f t="shared" ca="1" si="3"/>
        <v>6.5959263987870616</v>
      </c>
      <c r="O46" s="24">
        <f t="shared" ca="1" si="3"/>
        <v>6.9671171142579666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6.25</v>
      </c>
      <c r="T46" s="24">
        <f ca="1">IF(L46=0,0,Agents($D$4,$D$5,L46,$D$3)/(1-$O$1))</f>
        <v>6.25</v>
      </c>
      <c r="U46" s="24">
        <f ca="1">IF(M46=0,0,Agents($D$4,$D$5,M46,$D$3)/(1-$O$1))</f>
        <v>5</v>
      </c>
      <c r="V46" s="24">
        <f ca="1">IF(N46=0,0,Agents($D$4,$D$5,N46,$D$3)/(1-$O$1))</f>
        <v>5</v>
      </c>
      <c r="W46" s="24">
        <f ca="1">IF(O46=0,0,Agents($D$4,$D$5,O46,$D$3)/(1-$O$1))</f>
        <v>6.25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7.1553671772109881</v>
      </c>
      <c r="L47" s="24">
        <f t="shared" ca="1" si="3"/>
        <v>7.5966540105775753</v>
      </c>
      <c r="M47" s="24">
        <f t="shared" ca="1" si="3"/>
        <v>7.0143414592030284</v>
      </c>
      <c r="N47" s="24">
        <f t="shared" ca="1" si="3"/>
        <v>6.7360003430746582</v>
      </c>
      <c r="O47" s="24">
        <f t="shared" ca="1" si="3"/>
        <v>7.1428818066989521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6.25</v>
      </c>
      <c r="T47" s="24">
        <f ca="1">IF(L47=0,0,Agents($D$4,$D$5,L47,$D$3)/(1-$O$1))</f>
        <v>6.25</v>
      </c>
      <c r="U47" s="24">
        <f ca="1">IF(M47=0,0,Agents($D$4,$D$5,M47,$D$3)/(1-$O$1))</f>
        <v>6.25</v>
      </c>
      <c r="V47" s="24">
        <f ca="1">IF(N47=0,0,Agents($D$4,$D$5,N47,$D$3)/(1-$O$1))</f>
        <v>5</v>
      </c>
      <c r="W47" s="24">
        <f ca="1">IF(O47=0,0,Agents($D$4,$D$5,O47,$D$3)/(1-$O$1))</f>
        <v>6.25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7.7230201830539151</v>
      </c>
      <c r="L48" s="24">
        <f t="shared" ca="1" si="3"/>
        <v>7.6489900402955424</v>
      </c>
      <c r="M48" s="24">
        <f t="shared" ca="1" si="3"/>
        <v>7.2665112117063568</v>
      </c>
      <c r="N48" s="24">
        <f t="shared" ca="1" si="3"/>
        <v>6.8231574639647183</v>
      </c>
      <c r="O48" s="24">
        <f t="shared" ca="1" si="3"/>
        <v>7.07778377246155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6.25</v>
      </c>
      <c r="T48" s="24">
        <f ca="1">IF(L48=0,0,Agents($D$4,$D$5,L48,$D$3)/(1-$O$1))</f>
        <v>6.25</v>
      </c>
      <c r="U48" s="24">
        <f ca="1">IF(M48=0,0,Agents($D$4,$D$5,M48,$D$3)/(1-$O$1))</f>
        <v>6.25</v>
      </c>
      <c r="V48" s="24">
        <f ca="1">IF(N48=0,0,Agents($D$4,$D$5,N48,$D$3)/(1-$O$1))</f>
        <v>6.25</v>
      </c>
      <c r="W48" s="24">
        <f ca="1">IF(O48=0,0,Agents($D$4,$D$5,O48,$D$3)/(1-$O$1))</f>
        <v>6.25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8.0941072613072187</v>
      </c>
      <c r="L49" s="24">
        <f t="shared" ca="1" si="3"/>
        <v>7.6997401297190251</v>
      </c>
      <c r="M49" s="24">
        <f t="shared" ca="1" si="3"/>
        <v>7.3454109502196685</v>
      </c>
      <c r="N49" s="24">
        <f t="shared" ca="1" si="3"/>
        <v>6.9585622767760622</v>
      </c>
      <c r="O49" s="24">
        <f t="shared" ca="1" si="3"/>
        <v>6.9752543685376418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6.25</v>
      </c>
      <c r="T49" s="24">
        <f ca="1">IF(L49=0,0,Agents($D$4,$D$5,L49,$D$3)/(1-$O$1))</f>
        <v>6.25</v>
      </c>
      <c r="U49" s="24">
        <f ca="1">IF(M49=0,0,Agents($D$4,$D$5,M49,$D$3)/(1-$O$1))</f>
        <v>6.25</v>
      </c>
      <c r="V49" s="24">
        <f ca="1">IF(N49=0,0,Agents($D$4,$D$5,N49,$D$3)/(1-$O$1))</f>
        <v>6.25</v>
      </c>
      <c r="W49" s="24">
        <f ca="1">IF(O49=0,0,Agents($D$4,$D$5,O49,$D$3)/(1-$O$1))</f>
        <v>6.25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7.6697453054828957</v>
      </c>
      <c r="L50" s="24">
        <f t="shared" ca="1" si="3"/>
        <v>7.3111847575704845</v>
      </c>
      <c r="M50" s="24">
        <f t="shared" ca="1" si="3"/>
        <v>6.9849474389725792</v>
      </c>
      <c r="N50" s="24">
        <f t="shared" ca="1" si="3"/>
        <v>6.7297748344396542</v>
      </c>
      <c r="O50" s="24">
        <f t="shared" ca="1" si="3"/>
        <v>6.8857445714612133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6.25</v>
      </c>
      <c r="T50" s="24">
        <f ca="1">IF(L50=0,0,Agents($D$4,$D$5,L50,$D$3)/(1-$O$1))</f>
        <v>6.25</v>
      </c>
      <c r="U50" s="24">
        <f ca="1">IF(M50=0,0,Agents($D$4,$D$5,M50,$D$3)/(1-$O$1))</f>
        <v>6.25</v>
      </c>
      <c r="V50" s="24">
        <f ca="1">IF(N50=0,0,Agents($D$4,$D$5,N50,$D$3)/(1-$O$1))</f>
        <v>5</v>
      </c>
      <c r="W50" s="24">
        <f ca="1">IF(O50=0,0,Agents($D$4,$D$5,O50,$D$3)/(1-$O$1))</f>
        <v>6.25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7.2049679252943513</v>
      </c>
      <c r="L51" s="24">
        <f t="shared" ca="1" si="3"/>
        <v>6.9162856242440096</v>
      </c>
      <c r="M51" s="24">
        <f t="shared" ca="1" si="3"/>
        <v>6.5564135650865527</v>
      </c>
      <c r="N51" s="24">
        <f t="shared" ca="1" si="3"/>
        <v>6.3142221330531161</v>
      </c>
      <c r="O51" s="24">
        <f t="shared" ca="1" si="3"/>
        <v>6.3079995176042694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6.25</v>
      </c>
      <c r="T51" s="24">
        <f ca="1">IF(L51=0,0,Agents($D$4,$D$5,L51,$D$3)/(1-$O$1))</f>
        <v>6.25</v>
      </c>
      <c r="U51" s="24">
        <f ca="1">IF(M51=0,0,Agents($D$4,$D$5,M51,$D$3)/(1-$O$1))</f>
        <v>5</v>
      </c>
      <c r="V51" s="24">
        <f ca="1">IF(N51=0,0,Agents($D$4,$D$5,N51,$D$3)/(1-$O$1))</f>
        <v>5</v>
      </c>
      <c r="W51" s="24">
        <f ca="1">IF(O51=0,0,Agents($D$4,$D$5,O51,$D$3)/(1-$O$1))</f>
        <v>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7.0451432925812947</v>
      </c>
      <c r="L52" s="24">
        <f t="shared" ca="1" si="3"/>
        <v>6.6910821024273046</v>
      </c>
      <c r="M52" s="24">
        <f t="shared" ca="1" si="3"/>
        <v>6.6445956257779013</v>
      </c>
      <c r="N52" s="24">
        <f t="shared" ca="1" si="3"/>
        <v>6.1399078912729959</v>
      </c>
      <c r="O52" s="24">
        <f t="shared" ca="1" si="3"/>
        <v>6.0720191434936872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6.25</v>
      </c>
      <c r="T52" s="24">
        <f ca="1">IF(L52=0,0,Agents($D$4,$D$5,L52,$D$3)/(1-$O$1))</f>
        <v>5</v>
      </c>
      <c r="U52" s="24">
        <f ca="1">IF(M52=0,0,Agents($D$4,$D$5,M52,$D$3)/(1-$O$1))</f>
        <v>5</v>
      </c>
      <c r="V52" s="24">
        <f ca="1">IF(N52=0,0,Agents($D$4,$D$5,N52,$D$3)/(1-$O$1))</f>
        <v>5</v>
      </c>
      <c r="W52" s="24">
        <f ca="1">IF(O52=0,0,Agents($D$4,$D$5,O52,$D$3)/(1-$O$1))</f>
        <v>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7.0671880695072335</v>
      </c>
      <c r="L53" s="24">
        <f t="shared" ca="1" si="3"/>
        <v>6.6894961621328211</v>
      </c>
      <c r="M53" s="24">
        <f t="shared" ca="1" si="3"/>
        <v>6.5223783837670855</v>
      </c>
      <c r="N53" s="24">
        <f t="shared" ca="1" si="3"/>
        <v>6.3033274929418592</v>
      </c>
      <c r="O53" s="24">
        <f t="shared" ca="1" si="3"/>
        <v>5.9288034681714024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6.25</v>
      </c>
      <c r="T53" s="24">
        <f ca="1">IF(L53=0,0,Agents($D$4,$D$5,L53,$D$3)/(1-$O$1))</f>
        <v>5</v>
      </c>
      <c r="U53" s="24">
        <f ca="1">IF(M53=0,0,Agents($D$4,$D$5,M53,$D$3)/(1-$O$1))</f>
        <v>5</v>
      </c>
      <c r="V53" s="24">
        <f ca="1">IF(N53=0,0,Agents($D$4,$D$5,N53,$D$3)/(1-$O$1))</f>
        <v>5</v>
      </c>
      <c r="W53" s="24">
        <f ca="1">IF(O53=0,0,Agents($D$4,$D$5,O53,$D$3)/(1-$O$1))</f>
        <v>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7.3519331048006098</v>
      </c>
      <c r="L54" s="24">
        <f t="shared" ca="1" si="3"/>
        <v>6.9131137436550416</v>
      </c>
      <c r="M54" s="24">
        <f t="shared" ca="1" si="3"/>
        <v>6.5610547261755716</v>
      </c>
      <c r="N54" s="24">
        <f t="shared" ca="1" si="3"/>
        <v>6.3967101224669234</v>
      </c>
      <c r="O54" s="24">
        <f t="shared" ca="1" si="3"/>
        <v>6.2201171713837766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6.25</v>
      </c>
      <c r="T54" s="24">
        <f ca="1">IF(L54=0,0,Agents($D$4,$D$5,L54,$D$3)/(1-$O$1))</f>
        <v>6.25</v>
      </c>
      <c r="U54" s="24">
        <f ca="1">IF(M54=0,0,Agents($D$4,$D$5,M54,$D$3)/(1-$O$1))</f>
        <v>5</v>
      </c>
      <c r="V54" s="24">
        <f ca="1">IF(N54=0,0,Agents($D$4,$D$5,N54,$D$3)/(1-$O$1))</f>
        <v>5</v>
      </c>
      <c r="W54" s="24">
        <f ca="1">IF(O54=0,0,Agents($D$4,$D$5,O54,$D$3)/(1-$O$1))</f>
        <v>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7.5301283849519489</v>
      </c>
      <c r="L55" s="24">
        <f t="shared" ca="1" si="3"/>
        <v>7.2525049666745831</v>
      </c>
      <c r="M55" s="24">
        <f t="shared" ca="1" si="3"/>
        <v>6.9663827946165053</v>
      </c>
      <c r="N55" s="24">
        <f t="shared" ca="1" si="3"/>
        <v>6.6301666962795851</v>
      </c>
      <c r="O55" s="24">
        <f t="shared" ca="1" si="3"/>
        <v>6.3893720604010227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6.25</v>
      </c>
      <c r="T55" s="24">
        <f ca="1">IF(L55=0,0,Agents($D$4,$D$5,L55,$D$3)/(1-$O$1))</f>
        <v>6.25</v>
      </c>
      <c r="U55" s="24">
        <f ca="1">IF(M55=0,0,Agents($D$4,$D$5,M55,$D$3)/(1-$O$1))</f>
        <v>6.25</v>
      </c>
      <c r="V55" s="24">
        <f ca="1">IF(N55=0,0,Agents($D$4,$D$5,N55,$D$3)/(1-$O$1))</f>
        <v>5</v>
      </c>
      <c r="W55" s="24">
        <f ca="1">IF(O55=0,0,Agents($D$4,$D$5,O55,$D$3)/(1-$O$1))</f>
        <v>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7.6532117227884413</v>
      </c>
      <c r="L56" s="24">
        <f t="shared" ca="1" si="3"/>
        <v>7.2620206084414862</v>
      </c>
      <c r="M56" s="24">
        <f t="shared" ca="1" si="3"/>
        <v>6.9988709222396333</v>
      </c>
      <c r="N56" s="24">
        <f t="shared" ca="1" si="3"/>
        <v>6.8107064466947094</v>
      </c>
      <c r="O56" s="24">
        <f t="shared" ca="1" si="3"/>
        <v>6.4023916672485033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6.25</v>
      </c>
      <c r="T56" s="24">
        <f ca="1">IF(L56=0,0,Agents($D$4,$D$5,L56,$D$3)/(1-$O$1))</f>
        <v>6.25</v>
      </c>
      <c r="U56" s="24">
        <f ca="1">IF(M56=0,0,Agents($D$4,$D$5,M56,$D$3)/(1-$O$1))</f>
        <v>6.25</v>
      </c>
      <c r="V56" s="24">
        <f ca="1">IF(N56=0,0,Agents($D$4,$D$5,N56,$D$3)/(1-$O$1))</f>
        <v>6.25</v>
      </c>
      <c r="W56" s="24">
        <f ca="1">IF(O56=0,0,Agents($D$4,$D$5,O56,$D$3)/(1-$O$1))</f>
        <v>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7.5742179388038267</v>
      </c>
      <c r="L57" s="24">
        <f t="shared" ca="1" si="3"/>
        <v>7.392067712589161</v>
      </c>
      <c r="M57" s="24">
        <f t="shared" ca="1" si="3"/>
        <v>6.8441655526056895</v>
      </c>
      <c r="N57" s="24">
        <f t="shared" ca="1" si="3"/>
        <v>6.8682924015684996</v>
      </c>
      <c r="O57" s="24">
        <f t="shared" ca="1" si="3"/>
        <v>6.1989603102566209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6.25</v>
      </c>
      <c r="T57" s="24">
        <f ca="1">IF(L57=0,0,Agents($D$4,$D$5,L57,$D$3)/(1-$O$1))</f>
        <v>6.25</v>
      </c>
      <c r="U57" s="24">
        <f ca="1">IF(M57=0,0,Agents($D$4,$D$5,M57,$D$3)/(1-$O$1))</f>
        <v>6.25</v>
      </c>
      <c r="V57" s="24">
        <f ca="1">IF(N57=0,0,Agents($D$4,$D$5,N57,$D$3)/(1-$O$1))</f>
        <v>6.25</v>
      </c>
      <c r="W57" s="24">
        <f ca="1">IF(O57=0,0,Agents($D$4,$D$5,O57,$D$3)/(1-$O$1))</f>
        <v>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7.4290898240413963</v>
      </c>
      <c r="L58" s="24">
        <f t="shared" ca="1" si="3"/>
        <v>7.0114420419130408</v>
      </c>
      <c r="M58" s="24">
        <f t="shared" ca="1" si="3"/>
        <v>6.6353133035998653</v>
      </c>
      <c r="N58" s="24">
        <f t="shared" ca="1" si="3"/>
        <v>6.2784254584018422</v>
      </c>
      <c r="O58" s="24">
        <f t="shared" ca="1" si="3"/>
        <v>5.5984309444165863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6.25</v>
      </c>
      <c r="T58" s="24">
        <f ca="1">IF(L58=0,0,Agents($D$4,$D$5,L58,$D$3)/(1-$O$1))</f>
        <v>6.25</v>
      </c>
      <c r="U58" s="24">
        <f ca="1">IF(M58=0,0,Agents($D$4,$D$5,M58,$D$3)/(1-$O$1))</f>
        <v>5</v>
      </c>
      <c r="V58" s="24">
        <f ca="1">IF(N58=0,0,Agents($D$4,$D$5,N58,$D$3)/(1-$O$1))</f>
        <v>5</v>
      </c>
      <c r="W58" s="24">
        <f ca="1">IF(O58=0,0,Agents($D$4,$D$5,O58,$D$3)/(1-$O$1))</f>
        <v>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6.5987365598310319</v>
      </c>
      <c r="L59" s="24">
        <f t="shared" ca="1" si="4"/>
        <v>6.0598778652227381</v>
      </c>
      <c r="M59" s="24">
        <f t="shared" ca="1" si="4"/>
        <v>5.7318339449376312</v>
      </c>
      <c r="N59" s="24">
        <f t="shared" ca="1" si="4"/>
        <v>5.6185215430913855</v>
      </c>
      <c r="O59" s="24">
        <f t="shared" ca="1" si="4"/>
        <v>4.6431172919827093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5</v>
      </c>
      <c r="T59" s="24">
        <f ca="1">IF(L59=0,0,Agents($D$4,$D$5,L59,$D$3)/(1-$O$1))</f>
        <v>5</v>
      </c>
      <c r="U59" s="24">
        <f ca="1">IF(M59=0,0,Agents($D$4,$D$5,M59,$D$3)/(1-$O$1))</f>
        <v>5</v>
      </c>
      <c r="V59" s="24">
        <f ca="1">IF(N59=0,0,Agents($D$4,$D$5,N59,$D$3)/(1-$O$1))</f>
        <v>5</v>
      </c>
      <c r="W59" s="24">
        <f ca="1">IF(O59=0,0,Agents($D$4,$D$5,O59,$D$3)/(1-$O$1))</f>
        <v>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5.3899479583920513</v>
      </c>
      <c r="L60" s="24">
        <f t="shared" ca="1" si="4"/>
        <v>4.8529773011205384</v>
      </c>
      <c r="M60" s="24">
        <f t="shared" ca="1" si="4"/>
        <v>4.5808259948610868</v>
      </c>
      <c r="N60" s="24">
        <f t="shared" ca="1" si="4"/>
        <v>4.2566915291841934</v>
      </c>
      <c r="O60" s="24">
        <f t="shared" ca="1" si="4"/>
        <v>3.4127644448958088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5</v>
      </c>
      <c r="T60" s="24">
        <f ca="1">IF(L60=0,0,Agents($D$4,$D$5,L60,$D$3)/(1-$O$1))</f>
        <v>5</v>
      </c>
      <c r="U60" s="24">
        <f ca="1">IF(M60=0,0,Agents($D$4,$D$5,M60,$D$3)/(1-$O$1))</f>
        <v>5</v>
      </c>
      <c r="V60" s="24">
        <f ca="1">IF(N60=0,0,Agents($D$4,$D$5,N60,$D$3)/(1-$O$1))</f>
        <v>3.75</v>
      </c>
      <c r="W60" s="24">
        <f ca="1">IF(O60=0,0,Agents($D$4,$D$5,O60,$D$3)/(1-$O$1))</f>
        <v>3.75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2.9062364247362735</v>
      </c>
      <c r="L61" s="24">
        <f t="shared" ca="1" si="4"/>
        <v>2.6310749485486844</v>
      </c>
      <c r="M61" s="24">
        <f t="shared" ca="1" si="4"/>
        <v>2.5077740417662349</v>
      </c>
      <c r="N61" s="24">
        <f t="shared" ca="1" si="4"/>
        <v>2.3999335787941596</v>
      </c>
      <c r="O61" s="24">
        <f t="shared" ca="1" si="4"/>
        <v>1.7609018261217286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3.75</v>
      </c>
      <c r="T61" s="24">
        <f ca="1">IF(L61=0,0,Agents($D$4,$D$5,L61,$D$3)/(1-$O$1))</f>
        <v>3.75</v>
      </c>
      <c r="U61" s="24">
        <f ca="1">IF(M61=0,0,Agents($D$4,$D$5,M61,$D$3)/(1-$O$1))</f>
        <v>3.75</v>
      </c>
      <c r="V61" s="24">
        <f ca="1">IF(N61=0,0,Agents($D$4,$D$5,N61,$D$3)/(1-$O$1))</f>
        <v>2.5</v>
      </c>
      <c r="W61" s="24">
        <f ca="1">IF(O61=0,0,Agents($D$4,$D$5,O61,$D$3)/(1-$O$1))</f>
        <v>2.5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1.7378632476615135</v>
      </c>
      <c r="L62" s="24">
        <f t="shared" ca="1" si="4"/>
        <v>1.5304323841769021</v>
      </c>
      <c r="M62" s="24">
        <f t="shared" ca="1" si="4"/>
        <v>1.4526834208627357</v>
      </c>
      <c r="N62" s="24">
        <f t="shared" ca="1" si="4"/>
        <v>1.3540481281134362</v>
      </c>
      <c r="O62" s="24">
        <f t="shared" ca="1" si="4"/>
        <v>1.0676077614933956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2.5</v>
      </c>
      <c r="T62" s="24">
        <f ca="1">IF(L62=0,0,Agents($D$4,$D$5,L62,$D$3)/(1-$O$1))</f>
        <v>2.5</v>
      </c>
      <c r="U62" s="24">
        <f ca="1">IF(M62=0,0,Agents($D$4,$D$5,M62,$D$3)/(1-$O$1))</f>
        <v>2.5</v>
      </c>
      <c r="V62" s="24">
        <f ca="1">IF(N62=0,0,Agents($D$4,$D$5,N62,$D$3)/(1-$O$1))</f>
        <v>2.5</v>
      </c>
      <c r="W62" s="24">
        <f ca="1">IF(O62=0,0,Agents($D$4,$D$5,O62,$D$3)/(1-$O$1))</f>
        <v>2.5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0.67603982572879173</v>
      </c>
      <c r="L63" s="24">
        <f t="shared" ca="1" si="4"/>
        <v>0.60265731190385774</v>
      </c>
      <c r="M63" s="24">
        <f t="shared" ca="1" si="4"/>
        <v>0.55384522328952013</v>
      </c>
      <c r="N63" s="24">
        <f t="shared" ca="1" si="4"/>
        <v>0.49181518216534009</v>
      </c>
      <c r="O63" s="24">
        <f t="shared" ca="1" si="4"/>
        <v>0.43452937853465945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2.5</v>
      </c>
      <c r="T63" s="24">
        <f ca="1">IF(L63=0,0,Agents($D$4,$D$5,L63,$D$3)/(1-$O$1))</f>
        <v>1.25</v>
      </c>
      <c r="U63" s="24">
        <f ca="1">IF(M63=0,0,Agents($D$4,$D$5,M63,$D$3)/(1-$O$1))</f>
        <v>1.25</v>
      </c>
      <c r="V63" s="24">
        <f ca="1">IF(N63=0,0,Agents($D$4,$D$5,N63,$D$3)/(1-$O$1))</f>
        <v>1.25</v>
      </c>
      <c r="W63" s="24">
        <f ca="1">IF(O63=0,0,Agents($D$4,$D$5,O63,$D$3)/(1-$O$1))</f>
        <v>1.25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0.29944155324400284</v>
      </c>
      <c r="L64" s="24">
        <f t="shared" ca="1" si="4"/>
        <v>0.26960985006225213</v>
      </c>
      <c r="M64" s="24">
        <f t="shared" ca="1" si="4"/>
        <v>0.22741689336189791</v>
      </c>
      <c r="N64" s="24">
        <f t="shared" ca="1" si="4"/>
        <v>0.25524585403517647</v>
      </c>
      <c r="O64" s="24">
        <f t="shared" ca="1" si="4"/>
        <v>0.18715684843253122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1.25</v>
      </c>
      <c r="T64" s="24">
        <f ca="1">IF(L64=0,0,Agents($D$4,$D$5,L64,$D$3)/(1-$O$1))</f>
        <v>1.25</v>
      </c>
      <c r="U64" s="24">
        <f ca="1">IF(M64=0,0,Agents($D$4,$D$5,M64,$D$3)/(1-$O$1))</f>
        <v>1.25</v>
      </c>
      <c r="V64" s="24">
        <f ca="1">IF(N64=0,0,Agents($D$4,$D$5,N64,$D$3)/(1-$O$1))</f>
        <v>1.25</v>
      </c>
      <c r="W64" s="24">
        <f ca="1">IF(O64=0,0,Agents($D$4,$D$5,O64,$D$3)/(1-$O$1))</f>
        <v>1.25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0.14145398527477437</v>
      </c>
      <c r="L65" s="24">
        <f t="shared" ca="1" si="4"/>
        <v>0.11418770120283621</v>
      </c>
      <c r="M65" s="24">
        <f t="shared" ca="1" si="4"/>
        <v>7.8899738513311515E-2</v>
      </c>
      <c r="N65" s="24">
        <f t="shared" ca="1" si="4"/>
        <v>8.7157120890060266E-2</v>
      </c>
      <c r="O65" s="24">
        <f t="shared" ca="1" si="4"/>
        <v>9.9274502212038304E-2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1.25</v>
      </c>
      <c r="T65" s="24">
        <f ca="1">IF(L65=0,0,Agents($D$4,$D$5,L65,$D$3)/(1-$O$1))</f>
        <v>1.25</v>
      </c>
      <c r="U65" s="24">
        <f ca="1">IF(M65=0,0,Agents($D$4,$D$5,M65,$D$3)/(1-$O$1))</f>
        <v>1.25</v>
      </c>
      <c r="V65" s="24">
        <f ca="1">IF(N65=0,0,Agents($D$4,$D$5,N65,$D$3)/(1-$O$1))</f>
        <v>1.25</v>
      </c>
      <c r="W65" s="24">
        <f ca="1">IF(O65=0,0,Agents($D$4,$D$5,O65,$D$3)/(1-$O$1))</f>
        <v>1.25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7.1645525009301297E-2</v>
      </c>
      <c r="L66" s="24">
        <f t="shared" ca="1" si="4"/>
        <v>6.026573119038578E-2</v>
      </c>
      <c r="M66" s="24">
        <f t="shared" ca="1" si="4"/>
        <v>4.6411610890183252E-2</v>
      </c>
      <c r="N66" s="24">
        <f t="shared" ca="1" si="4"/>
        <v>6.0698709191291979E-2</v>
      </c>
      <c r="O66" s="24">
        <f t="shared" ca="1" si="4"/>
        <v>4.3941173110246458E-2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1.25</v>
      </c>
      <c r="T66" s="24">
        <f ca="1">IF(L66=0,0,Agents($D$4,$D$5,L66,$D$3)/(1-$O$1))</f>
        <v>1.25</v>
      </c>
      <c r="U66" s="24">
        <f ca="1">IF(M66=0,0,Agents($D$4,$D$5,M66,$D$3)/(1-$O$1))</f>
        <v>1.25</v>
      </c>
      <c r="V66" s="24">
        <f ca="1">IF(N66=0,0,Agents($D$4,$D$5,N66,$D$3)/(1-$O$1))</f>
        <v>1.25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127.48310789796061</v>
      </c>
      <c r="L69" s="26">
        <f t="shared" ca="1" si="5"/>
        <v>124.23146108780234</v>
      </c>
      <c r="M69" s="26">
        <f t="shared" ca="1" si="5"/>
        <v>118.09434391007127</v>
      </c>
      <c r="N69" s="26">
        <f t="shared" ca="1" si="5"/>
        <v>112.9369521476131</v>
      </c>
      <c r="O69" s="26">
        <f t="shared" ca="1" si="5"/>
        <v>108.94644264886033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7.34375</v>
      </c>
      <c r="T69" s="26">
        <f t="shared" ca="1" si="6"/>
        <v>7.109375</v>
      </c>
      <c r="U69" s="26">
        <f t="shared" ca="1" si="6"/>
        <v>6.796875</v>
      </c>
      <c r="V69" s="26">
        <f t="shared" ca="1" si="6"/>
        <v>6.40625</v>
      </c>
      <c r="W69" s="26">
        <f t="shared" ca="1" si="6"/>
        <v>6.484375</v>
      </c>
      <c r="X69" s="26">
        <f t="shared" ca="1" si="6"/>
        <v>0</v>
      </c>
    </row>
    <row r="70" spans="1:24" x14ac:dyDescent="0.25">
      <c r="R70" s="32">
        <f ca="1">SUM(R69:X69)/5</f>
        <v>6.828125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3.4065636972667535</v>
      </c>
      <c r="L74" s="24">
        <f t="shared" ca="1" si="7"/>
        <v>3.9041711347584562</v>
      </c>
      <c r="M74" s="24">
        <f t="shared" ca="1" si="7"/>
        <v>3.6395632777765159</v>
      </c>
      <c r="N74" s="24">
        <f t="shared" ca="1" si="7"/>
        <v>3.5721926273359941</v>
      </c>
      <c r="O74" s="24">
        <f t="shared" ca="1" si="7"/>
        <v>3.3982308596469974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3.75</v>
      </c>
      <c r="T74" s="24">
        <f ca="1">IF(L74=0,0,Agents($E$4,$E$5,L74,$E$3)/(1-$O$1))</f>
        <v>3.75</v>
      </c>
      <c r="U74" s="24">
        <f ca="1">IF(M74=0,0,Agents($E$4,$E$5,M74,$E$3)/(1-$O$1))</f>
        <v>3.75</v>
      </c>
      <c r="V74" s="24">
        <f ca="1">IF(N74=0,0,Agents($E$4,$E$5,N74,$E$3)/(1-$O$1))</f>
        <v>3.75</v>
      </c>
      <c r="W74" s="24">
        <f ca="1">IF(O74=0,0,Agents($E$4,$E$5,O74,$E$3)/(1-$O$1))</f>
        <v>3.75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6.6331579916590373</v>
      </c>
      <c r="L75" s="24">
        <f t="shared" ca="1" si="7"/>
        <v>7.2978480335905651</v>
      </c>
      <c r="M75" s="24">
        <f t="shared" ca="1" si="7"/>
        <v>6.9890007499480022</v>
      </c>
      <c r="N75" s="24">
        <f t="shared" ca="1" si="7"/>
        <v>6.3537109109384717</v>
      </c>
      <c r="O75" s="24">
        <f t="shared" ca="1" si="7"/>
        <v>6.4935363142450333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5</v>
      </c>
      <c r="T75" s="24">
        <f ca="1">IF(L75=0,0,Agents($E$4,$E$5,L75,$E$3)/(1-$O$1))</f>
        <v>6.25</v>
      </c>
      <c r="U75" s="24">
        <f ca="1">IF(M75=0,0,Agents($E$4,$E$5,M75,$E$3)/(1-$O$1))</f>
        <v>6.25</v>
      </c>
      <c r="V75" s="24">
        <f ca="1">IF(N75=0,0,Agents($E$4,$E$5,N75,$E$3)/(1-$O$1))</f>
        <v>5</v>
      </c>
      <c r="W75" s="24">
        <f ca="1">IF(O75=0,0,Agents($E$4,$E$5,O75,$E$3)/(1-$O$1))</f>
        <v>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8.1911788222580206</v>
      </c>
      <c r="L76" s="24">
        <f t="shared" ca="1" si="7"/>
        <v>9.0379675160525483</v>
      </c>
      <c r="M76" s="24">
        <f t="shared" ca="1" si="7"/>
        <v>8.7492416451486612</v>
      </c>
      <c r="N76" s="24">
        <f t="shared" ca="1" si="7"/>
        <v>7.9895137543100159</v>
      </c>
      <c r="O76" s="24">
        <f t="shared" ca="1" si="7"/>
        <v>8.4659678989999261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6.25</v>
      </c>
      <c r="T76" s="24">
        <f ca="1">IF(L76=0,0,Agents($E$4,$E$5,L76,$E$3)/(1-$O$1))</f>
        <v>6.25</v>
      </c>
      <c r="U76" s="24">
        <f ca="1">IF(M76=0,0,Agents($E$4,$E$5,M76,$E$3)/(1-$O$1))</f>
        <v>6.25</v>
      </c>
      <c r="V76" s="24">
        <f ca="1">IF(N76=0,0,Agents($E$4,$E$5,N76,$E$3)/(1-$O$1))</f>
        <v>6.25</v>
      </c>
      <c r="W76" s="24">
        <f ca="1">IF(O76=0,0,Agents($E$4,$E$5,O76,$E$3)/(1-$O$1))</f>
        <v>6.25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9.9497369874885546</v>
      </c>
      <c r="L77" s="24">
        <f t="shared" ca="1" si="7"/>
        <v>10.143298513840902</v>
      </c>
      <c r="M77" s="24">
        <f t="shared" ca="1" si="7"/>
        <v>9.3944467949270081</v>
      </c>
      <c r="N77" s="24">
        <f t="shared" ca="1" si="7"/>
        <v>9.231068508932891</v>
      </c>
      <c r="O77" s="24">
        <f t="shared" ca="1" si="7"/>
        <v>9.7505538271774768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7.5</v>
      </c>
      <c r="T77" s="24">
        <f ca="1">IF(L77=0,0,Agents($E$4,$E$5,L77,$E$3)/(1-$O$1))</f>
        <v>7.5</v>
      </c>
      <c r="U77" s="24">
        <f ca="1">IF(M77=0,0,Agents($E$4,$E$5,M77,$E$3)/(1-$O$1))</f>
        <v>7.5</v>
      </c>
      <c r="V77" s="24">
        <f ca="1">IF(N77=0,0,Agents($E$4,$E$5,N77,$E$3)/(1-$O$1))</f>
        <v>7.5</v>
      </c>
      <c r="W77" s="24">
        <f ca="1">IF(O77=0,0,Agents($E$4,$E$5,O77,$E$3)/(1-$O$1))</f>
        <v>7.5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10.014011774229438</v>
      </c>
      <c r="L78" s="24">
        <f t="shared" ca="1" si="7"/>
        <v>10.631597348205233</v>
      </c>
      <c r="M78" s="24">
        <f t="shared" ca="1" si="7"/>
        <v>9.8166447956208938</v>
      </c>
      <c r="N78" s="24">
        <f t="shared" ca="1" si="7"/>
        <v>9.4271034701891345</v>
      </c>
      <c r="O78" s="24">
        <f t="shared" ca="1" si="7"/>
        <v>9.9965383666157308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7.5</v>
      </c>
      <c r="T78" s="24">
        <f ca="1">IF(L78=0,0,Agents($E$4,$E$5,L78,$E$3)/(1-$O$1))</f>
        <v>7.5</v>
      </c>
      <c r="U78" s="24">
        <f ca="1">IF(M78=0,0,Agents($E$4,$E$5,M78,$E$3)/(1-$O$1))</f>
        <v>7.5</v>
      </c>
      <c r="V78" s="24">
        <f ca="1">IF(N78=0,0,Agents($E$4,$E$5,N78,$E$3)/(1-$O$1))</f>
        <v>7.5</v>
      </c>
      <c r="W78" s="24">
        <f ca="1">IF(O78=0,0,Agents($E$4,$E$5,O78,$E$3)/(1-$O$1))</f>
        <v>7.5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10.808448138346742</v>
      </c>
      <c r="L79" s="24">
        <f t="shared" ca="1" si="7"/>
        <v>10.704842173359884</v>
      </c>
      <c r="M79" s="24">
        <f t="shared" ca="1" si="7"/>
        <v>10.169559021841936</v>
      </c>
      <c r="N79" s="24">
        <f t="shared" ca="1" si="7"/>
        <v>9.5490807794152435</v>
      </c>
      <c r="O79" s="24">
        <f t="shared" ca="1" si="7"/>
        <v>9.9054329816385991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7.5</v>
      </c>
      <c r="T79" s="24">
        <f ca="1">IF(L79=0,0,Agents($E$4,$E$5,L79,$E$3)/(1-$O$1))</f>
        <v>7.5</v>
      </c>
      <c r="U79" s="24">
        <f ca="1">IF(M79=0,0,Agents($E$4,$E$5,M79,$E$3)/(1-$O$1))</f>
        <v>7.5</v>
      </c>
      <c r="V79" s="24">
        <f ca="1">IF(N79=0,0,Agents($E$4,$E$5,N79,$E$3)/(1-$O$1))</f>
        <v>7.5</v>
      </c>
      <c r="W79" s="24">
        <f ca="1">IF(O79=0,0,Agents($E$4,$E$5,O79,$E$3)/(1-$O$1))</f>
        <v>7.5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11.327788415213071</v>
      </c>
      <c r="L80" s="24">
        <f t="shared" ca="1" si="7"/>
        <v>10.775867458358332</v>
      </c>
      <c r="M80" s="24">
        <f t="shared" ca="1" si="7"/>
        <v>10.279980037408029</v>
      </c>
      <c r="N80" s="24">
        <f t="shared" ca="1" si="7"/>
        <v>9.7385812419629438</v>
      </c>
      <c r="O80" s="24">
        <f t="shared" ca="1" si="7"/>
        <v>9.7619420002996193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7.5</v>
      </c>
      <c r="T80" s="24">
        <f ca="1">IF(L80=0,0,Agents($E$4,$E$5,L80,$E$3)/(1-$O$1))</f>
        <v>7.5</v>
      </c>
      <c r="U80" s="24">
        <f ca="1">IF(M80=0,0,Agents($E$4,$E$5,M80,$E$3)/(1-$O$1))</f>
        <v>7.5</v>
      </c>
      <c r="V80" s="24">
        <f ca="1">IF(N80=0,0,Agents($E$4,$E$5,N80,$E$3)/(1-$O$1))</f>
        <v>7.5</v>
      </c>
      <c r="W80" s="24">
        <f ca="1">IF(O80=0,0,Agents($E$4,$E$5,O80,$E$3)/(1-$O$1))</f>
        <v>7.5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10.733889385727318</v>
      </c>
      <c r="L81" s="24">
        <f t="shared" ca="1" si="7"/>
        <v>10.232080120088961</v>
      </c>
      <c r="M81" s="24">
        <f t="shared" ca="1" si="7"/>
        <v>9.7755075545276444</v>
      </c>
      <c r="N81" s="24">
        <f t="shared" ca="1" si="7"/>
        <v>9.4183908052444139</v>
      </c>
      <c r="O81" s="24">
        <f t="shared" ca="1" si="7"/>
        <v>9.6366720959560617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7.5</v>
      </c>
      <c r="T81" s="24">
        <f ca="1">IF(L81=0,0,Agents($E$4,$E$5,L81,$E$3)/(1-$O$1))</f>
        <v>7.5</v>
      </c>
      <c r="U81" s="24">
        <f ca="1">IF(M81=0,0,Agents($E$4,$E$5,M81,$E$3)/(1-$O$1))</f>
        <v>7.5</v>
      </c>
      <c r="V81" s="24">
        <f ca="1">IF(N81=0,0,Agents($E$4,$E$5,N81,$E$3)/(1-$O$1))</f>
        <v>7.5</v>
      </c>
      <c r="W81" s="24">
        <f ca="1">IF(O81=0,0,Agents($E$4,$E$5,O81,$E$3)/(1-$O$1))</f>
        <v>7.5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10.083428543909591</v>
      </c>
      <c r="L82" s="24">
        <f t="shared" ca="1" si="7"/>
        <v>9.6794146211947858</v>
      </c>
      <c r="M82" s="24">
        <f t="shared" ca="1" si="7"/>
        <v>9.1757698817470992</v>
      </c>
      <c r="N82" s="24">
        <f t="shared" ca="1" si="7"/>
        <v>8.8368204201842229</v>
      </c>
      <c r="O82" s="24">
        <f t="shared" ca="1" si="7"/>
        <v>8.8281118042840223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7.5</v>
      </c>
      <c r="T82" s="24">
        <f ca="1">IF(L82=0,0,Agents($E$4,$E$5,L82,$E$3)/(1-$O$1))</f>
        <v>7.5</v>
      </c>
      <c r="U82" s="24">
        <f ca="1">IF(M82=0,0,Agents($E$4,$E$5,M82,$E$3)/(1-$O$1))</f>
        <v>7.5</v>
      </c>
      <c r="V82" s="24">
        <f ca="1">IF(N82=0,0,Agents($E$4,$E$5,N82,$E$3)/(1-$O$1))</f>
        <v>6.25</v>
      </c>
      <c r="W82" s="24">
        <f ca="1">IF(O82=0,0,Agents($E$4,$E$5,O82,$E$3)/(1-$O$1))</f>
        <v>6.25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9.8597522860513216</v>
      </c>
      <c r="L83" s="24">
        <f t="shared" ca="1" si="7"/>
        <v>9.364239919014171</v>
      </c>
      <c r="M83" s="24">
        <f t="shared" ca="1" si="7"/>
        <v>9.299181605026849</v>
      </c>
      <c r="N83" s="24">
        <f t="shared" ca="1" si="7"/>
        <v>8.5928658017320085</v>
      </c>
      <c r="O83" s="24">
        <f t="shared" ca="1" si="7"/>
        <v>8.4978547837419214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7.5</v>
      </c>
      <c r="T83" s="24">
        <f ca="1">IF(L83=0,0,Agents($E$4,$E$5,L83,$E$3)/(1-$O$1))</f>
        <v>7.5</v>
      </c>
      <c r="U83" s="24">
        <f ca="1">IF(M83=0,0,Agents($E$4,$E$5,M83,$E$3)/(1-$O$1))</f>
        <v>7.5</v>
      </c>
      <c r="V83" s="24">
        <f ca="1">IF(N83=0,0,Agents($E$4,$E$5,N83,$E$3)/(1-$O$1))</f>
        <v>6.25</v>
      </c>
      <c r="W83" s="24">
        <f ca="1">IF(O83=0,0,Agents($E$4,$E$5,O83,$E$3)/(1-$O$1))</f>
        <v>6.25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9.8906041836869445</v>
      </c>
      <c r="L84" s="24">
        <f t="shared" ca="1" si="7"/>
        <v>9.3620203788579683</v>
      </c>
      <c r="M84" s="24">
        <f t="shared" ca="1" si="7"/>
        <v>9.1281372867970205</v>
      </c>
      <c r="N84" s="24">
        <f t="shared" ca="1" si="7"/>
        <v>8.8215732565309608</v>
      </c>
      <c r="O84" s="24">
        <f t="shared" ca="1" si="7"/>
        <v>8.2974229367922323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7.5</v>
      </c>
      <c r="T84" s="24">
        <f ca="1">IF(L84=0,0,Agents($E$4,$E$5,L84,$E$3)/(1-$O$1))</f>
        <v>7.5</v>
      </c>
      <c r="U84" s="24">
        <f ca="1">IF(M84=0,0,Agents($E$4,$E$5,M84,$E$3)/(1-$O$1))</f>
        <v>6.25</v>
      </c>
      <c r="V84" s="24">
        <f ca="1">IF(N84=0,0,Agents($E$4,$E$5,N84,$E$3)/(1-$O$1))</f>
        <v>6.25</v>
      </c>
      <c r="W84" s="24">
        <f ca="1">IF(O84=0,0,Agents($E$4,$E$5,O84,$E$3)/(1-$O$1))</f>
        <v>6.25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10.289107861480414</v>
      </c>
      <c r="L85" s="24">
        <f t="shared" ca="1" si="7"/>
        <v>9.6749755408823823</v>
      </c>
      <c r="M85" s="24">
        <f t="shared" ca="1" si="7"/>
        <v>9.1822652356039285</v>
      </c>
      <c r="N85" s="24">
        <f t="shared" ca="1" si="7"/>
        <v>8.9522632307017886</v>
      </c>
      <c r="O85" s="24">
        <f t="shared" ca="1" si="7"/>
        <v>8.7051195345648953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7.5</v>
      </c>
      <c r="T85" s="24">
        <f ca="1">IF(L85=0,0,Agents($E$4,$E$5,L85,$E$3)/(1-$O$1))</f>
        <v>7.5</v>
      </c>
      <c r="U85" s="24">
        <f ca="1">IF(M85=0,0,Agents($E$4,$E$5,M85,$E$3)/(1-$O$1))</f>
        <v>7.5</v>
      </c>
      <c r="V85" s="24">
        <f ca="1">IF(N85=0,0,Agents($E$4,$E$5,N85,$E$3)/(1-$O$1))</f>
        <v>6.25</v>
      </c>
      <c r="W85" s="24">
        <f ca="1">IF(O85=0,0,Agents($E$4,$E$5,O85,$E$3)/(1-$O$1))</f>
        <v>6.25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10.538494034035036</v>
      </c>
      <c r="L86" s="24">
        <f t="shared" ca="1" si="7"/>
        <v>10.149957134309506</v>
      </c>
      <c r="M86" s="24">
        <f t="shared" ca="1" si="7"/>
        <v>9.7495261391003272</v>
      </c>
      <c r="N86" s="24">
        <f t="shared" ca="1" si="7"/>
        <v>9.2789881661288618</v>
      </c>
      <c r="O86" s="24">
        <f t="shared" ca="1" si="7"/>
        <v>8.9419935355054374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7.5</v>
      </c>
      <c r="T86" s="24">
        <f ca="1">IF(L86=0,0,Agents($E$4,$E$5,L86,$E$3)/(1-$O$1))</f>
        <v>7.5</v>
      </c>
      <c r="U86" s="24">
        <f ca="1">IF(M86=0,0,Agents($E$4,$E$5,M86,$E$3)/(1-$O$1))</f>
        <v>7.5</v>
      </c>
      <c r="V86" s="24">
        <f ca="1">IF(N86=0,0,Agents($E$4,$E$5,N86,$E$3)/(1-$O$1))</f>
        <v>7.5</v>
      </c>
      <c r="W86" s="24">
        <f ca="1">IF(O86=0,0,Agents($E$4,$E$5,O86,$E$3)/(1-$O$1))</f>
        <v>6.25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10.7107504625006</v>
      </c>
      <c r="L87" s="24">
        <f t="shared" ca="1" si="7"/>
        <v>10.163274375246715</v>
      </c>
      <c r="M87" s="24">
        <f t="shared" ca="1" si="7"/>
        <v>9.7949936160981306</v>
      </c>
      <c r="N87" s="24">
        <f t="shared" ca="1" si="7"/>
        <v>9.5316554495257986</v>
      </c>
      <c r="O87" s="24">
        <f t="shared" ca="1" si="7"/>
        <v>8.960214612500863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7.5</v>
      </c>
      <c r="T87" s="24">
        <f ca="1">IF(L87=0,0,Agents($E$4,$E$5,L87,$E$3)/(1-$O$1))</f>
        <v>7.5</v>
      </c>
      <c r="U87" s="24">
        <f ca="1">IF(M87=0,0,Agents($E$4,$E$5,M87,$E$3)/(1-$O$1))</f>
        <v>7.5</v>
      </c>
      <c r="V87" s="24">
        <f ca="1">IF(N87=0,0,Agents($E$4,$E$5,N87,$E$3)/(1-$O$1))</f>
        <v>7.5</v>
      </c>
      <c r="W87" s="24">
        <f ca="1">IF(O87=0,0,Agents($E$4,$E$5,O87,$E$3)/(1-$O$1))</f>
        <v>6.25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10.600197829306284</v>
      </c>
      <c r="L88" s="24">
        <f t="shared" ca="1" si="7"/>
        <v>10.34527666805524</v>
      </c>
      <c r="M88" s="24">
        <f t="shared" ca="1" si="7"/>
        <v>9.5784818208704969</v>
      </c>
      <c r="N88" s="24">
        <f t="shared" ca="1" si="7"/>
        <v>9.6122476002644763</v>
      </c>
      <c r="O88" s="24">
        <f t="shared" ca="1" si="7"/>
        <v>8.6755102844473271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7.5</v>
      </c>
      <c r="T88" s="24">
        <f ca="1">IF(L88=0,0,Agents($E$4,$E$5,L88,$E$3)/(1-$O$1))</f>
        <v>7.5</v>
      </c>
      <c r="U88" s="24">
        <f ca="1">IF(M88=0,0,Agents($E$4,$E$5,M88,$E$3)/(1-$O$1))</f>
        <v>7.5</v>
      </c>
      <c r="V88" s="24">
        <f ca="1">IF(N88=0,0,Agents($E$4,$E$5,N88,$E$3)/(1-$O$1))</f>
        <v>7.5</v>
      </c>
      <c r="W88" s="24">
        <f ca="1">IF(O88=0,0,Agents($E$4,$E$5,O88,$E$3)/(1-$O$1))</f>
        <v>6.25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10.397089503205095</v>
      </c>
      <c r="L89" s="24">
        <f t="shared" ca="1" si="7"/>
        <v>9.8125870305668759</v>
      </c>
      <c r="M89" s="24">
        <f t="shared" ca="1" si="7"/>
        <v>9.2861908973131921</v>
      </c>
      <c r="N89" s="24">
        <f t="shared" ca="1" si="7"/>
        <v>8.7867225967520728</v>
      </c>
      <c r="O89" s="24">
        <f t="shared" ca="1" si="7"/>
        <v>7.8350631080332915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7.5</v>
      </c>
      <c r="T89" s="24">
        <f ca="1">IF(L89=0,0,Agents($E$4,$E$5,L89,$E$3)/(1-$O$1))</f>
        <v>7.5</v>
      </c>
      <c r="U89" s="24">
        <f ca="1">IF(M89=0,0,Agents($E$4,$E$5,M89,$E$3)/(1-$O$1))</f>
        <v>7.5</v>
      </c>
      <c r="V89" s="24">
        <f ca="1">IF(N89=0,0,Agents($E$4,$E$5,N89,$E$3)/(1-$O$1))</f>
        <v>6.25</v>
      </c>
      <c r="W89" s="24">
        <f ca="1">IF(O89=0,0,Agents($E$4,$E$5,O89,$E$3)/(1-$O$1))</f>
        <v>6.25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9.2350013589299458</v>
      </c>
      <c r="L90" s="24">
        <f t="shared" ca="1" si="8"/>
        <v>8.4808629368459698</v>
      </c>
      <c r="M90" s="24">
        <f t="shared" ca="1" si="8"/>
        <v>8.0217620131838139</v>
      </c>
      <c r="N90" s="24">
        <f t="shared" ca="1" si="8"/>
        <v>7.8631801126115475</v>
      </c>
      <c r="O90" s="24">
        <f t="shared" ca="1" si="8"/>
        <v>6.4980915834938902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7.5</v>
      </c>
      <c r="T90" s="24">
        <f ca="1">IF(L90=0,0,Agents($E$4,$E$5,L90,$E$3)/(1-$O$1))</f>
        <v>6.25</v>
      </c>
      <c r="U90" s="24">
        <f ca="1">IF(M90=0,0,Agents($E$4,$E$5,M90,$E$3)/(1-$O$1))</f>
        <v>6.25</v>
      </c>
      <c r="V90" s="24">
        <f ca="1">IF(N90=0,0,Agents($E$4,$E$5,N90,$E$3)/(1-$O$1))</f>
        <v>6.25</v>
      </c>
      <c r="W90" s="24">
        <f ca="1">IF(O90=0,0,Agents($E$4,$E$5,O90,$E$3)/(1-$O$1))</f>
        <v>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7.5432889719099281</v>
      </c>
      <c r="L91" s="24">
        <f t="shared" ca="1" si="8"/>
        <v>6.7917928779766203</v>
      </c>
      <c r="M91" s="24">
        <f t="shared" ca="1" si="8"/>
        <v>6.410914256690222</v>
      </c>
      <c r="N91" s="24">
        <f t="shared" ca="1" si="8"/>
        <v>5.9572846559536234</v>
      </c>
      <c r="O91" s="24">
        <f t="shared" ca="1" si="8"/>
        <v>4.7761998074261083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6.25</v>
      </c>
      <c r="T91" s="24">
        <f ca="1">IF(L91=0,0,Agents($E$4,$E$5,L91,$E$3)/(1-$O$1))</f>
        <v>5</v>
      </c>
      <c r="U91" s="24">
        <f ca="1">IF(M91=0,0,Agents($E$4,$E$5,M91,$E$3)/(1-$O$1))</f>
        <v>5</v>
      </c>
      <c r="V91" s="24">
        <f ca="1">IF(N91=0,0,Agents($E$4,$E$5,N91,$E$3)/(1-$O$1))</f>
        <v>5</v>
      </c>
      <c r="W91" s="24">
        <f ca="1">IF(O91=0,0,Agents($E$4,$E$5,O91,$E$3)/(1-$O$1))</f>
        <v>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4.0673085049630222</v>
      </c>
      <c r="L92" s="24">
        <f t="shared" ca="1" si="8"/>
        <v>3.6822171191383055</v>
      </c>
      <c r="M92" s="24">
        <f t="shared" ca="1" si="8"/>
        <v>3.5096562006399359</v>
      </c>
      <c r="N92" s="24">
        <f t="shared" ca="1" si="8"/>
        <v>3.3587323361903061</v>
      </c>
      <c r="O92" s="24">
        <f t="shared" ca="1" si="8"/>
        <v>2.4644006636314018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3.75</v>
      </c>
      <c r="T92" s="24">
        <f ca="1">IF(L92=0,0,Agents($E$4,$E$5,L92,$E$3)/(1-$O$1))</f>
        <v>3.75</v>
      </c>
      <c r="U92" s="24">
        <f ca="1">IF(M92=0,0,Agents($E$4,$E$5,M92,$E$3)/(1-$O$1))</f>
        <v>3.75</v>
      </c>
      <c r="V92" s="24">
        <f ca="1">IF(N92=0,0,Agents($E$4,$E$5,N92,$E$3)/(1-$O$1))</f>
        <v>3.75</v>
      </c>
      <c r="W92" s="24">
        <f ca="1">IF(O92=0,0,Agents($E$4,$E$5,O92,$E$3)/(1-$O$1))</f>
        <v>3.75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2.4321579302749803</v>
      </c>
      <c r="L93" s="24">
        <f t="shared" ca="1" si="8"/>
        <v>2.1418562507344574</v>
      </c>
      <c r="M93" s="24">
        <f t="shared" ca="1" si="8"/>
        <v>2.0330457571874767</v>
      </c>
      <c r="N93" s="24">
        <f t="shared" ca="1" si="8"/>
        <v>1.895004625477021</v>
      </c>
      <c r="O93" s="24">
        <f t="shared" ca="1" si="8"/>
        <v>1.4941283136249535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3.75</v>
      </c>
      <c r="T93" s="24">
        <f ca="1">IF(L93=0,0,Agents($E$4,$E$5,L93,$E$3)/(1-$O$1))</f>
        <v>2.5</v>
      </c>
      <c r="U93" s="24">
        <f ca="1">IF(M93=0,0,Agents($E$4,$E$5,M93,$E$3)/(1-$O$1))</f>
        <v>2.5</v>
      </c>
      <c r="V93" s="24">
        <f ca="1">IF(N93=0,0,Agents($E$4,$E$5,N93,$E$3)/(1-$O$1))</f>
        <v>2.5</v>
      </c>
      <c r="W93" s="24">
        <f ca="1">IF(O93=0,0,Agents($E$4,$E$5,O93,$E$3)/(1-$O$1))</f>
        <v>2.5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0.94612486082578517</v>
      </c>
      <c r="L94" s="24">
        <f t="shared" ca="1" si="8"/>
        <v>0.84342525935657386</v>
      </c>
      <c r="M94" s="24">
        <f t="shared" ca="1" si="8"/>
        <v>0.7751122269149272</v>
      </c>
      <c r="N94" s="24">
        <f t="shared" ca="1" si="8"/>
        <v>0.68830053063303287</v>
      </c>
      <c r="O94" s="24">
        <f t="shared" ca="1" si="8"/>
        <v>0.60812844472235139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2.5</v>
      </c>
      <c r="T94" s="24">
        <f ca="1">IF(L94=0,0,Agents($E$4,$E$5,L94,$E$3)/(1-$O$1))</f>
        <v>2.5</v>
      </c>
      <c r="U94" s="24">
        <f ca="1">IF(M94=0,0,Agents($E$4,$E$5,M94,$E$3)/(1-$O$1))</f>
        <v>2.5</v>
      </c>
      <c r="V94" s="24">
        <f ca="1">IF(N94=0,0,Agents($E$4,$E$5,N94,$E$3)/(1-$O$1))</f>
        <v>2.5</v>
      </c>
      <c r="W94" s="24">
        <f ca="1">IF(O94=0,0,Agents($E$4,$E$5,O94,$E$3)/(1-$O$1))</f>
        <v>1.25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0.41907160955055156</v>
      </c>
      <c r="L95" s="24">
        <f t="shared" ca="1" si="8"/>
        <v>0.37732182655425667</v>
      </c>
      <c r="M95" s="24">
        <f t="shared" ca="1" si="8"/>
        <v>0.31827233898462093</v>
      </c>
      <c r="N95" s="24">
        <f t="shared" ca="1" si="8"/>
        <v>0.35721926273359933</v>
      </c>
      <c r="O95" s="24">
        <f t="shared" ca="1" si="8"/>
        <v>0.26192798180925247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1.25</v>
      </c>
      <c r="T95" s="24">
        <f ca="1">IF(L95=0,0,Agents($E$4,$E$5,L95,$E$3)/(1-$O$1))</f>
        <v>1.25</v>
      </c>
      <c r="U95" s="24">
        <f ca="1">IF(M95=0,0,Agents($E$4,$E$5,M95,$E$3)/(1-$O$1))</f>
        <v>1.25</v>
      </c>
      <c r="V95" s="24">
        <f ca="1">IF(N95=0,0,Agents($E$4,$E$5,N95,$E$3)/(1-$O$1))</f>
        <v>1.25</v>
      </c>
      <c r="W95" s="24">
        <f ca="1">IF(O95=0,0,Agents($E$4,$E$5,O95,$E$3)/(1-$O$1))</f>
        <v>1.25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0.19796634316191702</v>
      </c>
      <c r="L96" s="24">
        <f t="shared" ca="1" si="8"/>
        <v>0.15980689124650871</v>
      </c>
      <c r="M96" s="24">
        <f t="shared" ca="1" si="8"/>
        <v>0.11042101556609298</v>
      </c>
      <c r="N96" s="24">
        <f t="shared" ca="1" si="8"/>
        <v>0.12197730922610711</v>
      </c>
      <c r="O96" s="24">
        <f t="shared" ca="1" si="8"/>
        <v>0.13893571209012523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1.25</v>
      </c>
      <c r="T96" s="24">
        <f ca="1">IF(L96=0,0,Agents($E$4,$E$5,L96,$E$3)/(1-$O$1))</f>
        <v>1.25</v>
      </c>
      <c r="U96" s="24">
        <f ca="1">IF(M96=0,0,Agents($E$4,$E$5,M96,$E$3)/(1-$O$1))</f>
        <v>1.25</v>
      </c>
      <c r="V96" s="24">
        <f ca="1">IF(N96=0,0,Agents($E$4,$E$5,N96,$E$3)/(1-$O$1))</f>
        <v>1.25</v>
      </c>
      <c r="W96" s="24">
        <f ca="1">IF(O96=0,0,Agents($E$4,$E$5,O96,$E$3)/(1-$O$1))</f>
        <v>1.25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0.10026866731577615</v>
      </c>
      <c r="L97" s="24">
        <f t="shared" ca="1" si="8"/>
        <v>8.4342525935657386E-2</v>
      </c>
      <c r="M97" s="24">
        <f t="shared" ca="1" si="8"/>
        <v>6.495353856828999E-2</v>
      </c>
      <c r="N97" s="24">
        <f t="shared" ca="1" si="8"/>
        <v>8.4948483211038886E-2</v>
      </c>
      <c r="O97" s="24">
        <f t="shared" ca="1" si="8"/>
        <v>6.149613485956363E-2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1.25</v>
      </c>
      <c r="T97" s="24">
        <f ca="1">IF(L97=0,0,Agents($E$4,$E$5,L97,$E$3)/(1-$O$1))</f>
        <v>1.25</v>
      </c>
      <c r="U97" s="24">
        <f ca="1">IF(M97=0,0,Agents($E$4,$E$5,M97,$E$3)/(1-$O$1))</f>
        <v>1.25</v>
      </c>
      <c r="V97" s="24">
        <f ca="1">IF(N97=0,0,Agents($E$4,$E$5,N97,$E$3)/(1-$O$1))</f>
        <v>1.25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178.41395303534065</v>
      </c>
      <c r="L100" s="27">
        <f t="shared" ca="1" si="9"/>
        <v>173.86323905573289</v>
      </c>
      <c r="M100" s="27">
        <f t="shared" ca="1" si="9"/>
        <v>165.27427888701388</v>
      </c>
      <c r="N100" s="27">
        <f t="shared" ca="1" si="9"/>
        <v>158.05645476220064</v>
      </c>
      <c r="O100" s="27">
        <f t="shared" ca="1" si="9"/>
        <v>152.47169466310251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8.75</v>
      </c>
      <c r="T100" s="26">
        <f t="shared" ca="1" si="10"/>
        <v>8.59375</v>
      </c>
      <c r="U100" s="26">
        <f t="shared" ca="1" si="10"/>
        <v>8.515625</v>
      </c>
      <c r="V100" s="26">
        <f t="shared" ca="1" si="10"/>
        <v>8.125</v>
      </c>
      <c r="W100" s="26">
        <f t="shared" ca="1" si="10"/>
        <v>7.734375</v>
      </c>
      <c r="X100" s="26">
        <f t="shared" ca="1" si="10"/>
        <v>0</v>
      </c>
    </row>
    <row r="101" spans="1:24" x14ac:dyDescent="0.25">
      <c r="R101" s="32">
        <f ca="1">SUM(R100:X100)/5</f>
        <v>8.34375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3.5137791887703962</v>
      </c>
      <c r="L105" s="24">
        <f t="shared" ca="1" si="11"/>
        <v>4.0270479291842642</v>
      </c>
      <c r="M105" s="24">
        <f t="shared" ca="1" si="11"/>
        <v>3.7541120137941375</v>
      </c>
      <c r="N105" s="24">
        <f t="shared" ca="1" si="11"/>
        <v>3.6846209927861442</v>
      </c>
      <c r="O105" s="24">
        <f t="shared" ca="1" si="11"/>
        <v>3.5051840900099669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3.5294117647058822</v>
      </c>
      <c r="T105" s="24">
        <f ca="1">IF(L105=0,0,Agents($F$4,$F$5,L105,$F$3)/(1-$P$1))</f>
        <v>3.5294117647058822</v>
      </c>
      <c r="U105" s="24">
        <f ca="1">IF(M105=0,0,Agents($F$4,$F$5,M105,$F$3)/(1-$P$1))</f>
        <v>3.5294117647058822</v>
      </c>
      <c r="V105" s="24">
        <f ca="1">IF(N105=0,0,Agents($F$4,$F$5,N105,$F$3)/(1-$P$1))</f>
        <v>3.5294117647058822</v>
      </c>
      <c r="W105" s="24">
        <f ca="1">IF(O105=0,0,Agents($F$4,$F$5,O105,$F$3)/(1-$P$1))</f>
        <v>3.5294117647058822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6.8419247600208477</v>
      </c>
      <c r="L106" s="24">
        <f t="shared" ca="1" si="11"/>
        <v>7.5275347306184548</v>
      </c>
      <c r="M106" s="24">
        <f t="shared" ca="1" si="11"/>
        <v>7.2089670318426382</v>
      </c>
      <c r="N106" s="24">
        <f t="shared" ca="1" si="11"/>
        <v>6.5536825829007208</v>
      </c>
      <c r="O106" s="24">
        <f t="shared" ca="1" si="11"/>
        <v>6.6979087403608677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5.882352941176471</v>
      </c>
      <c r="T106" s="30">
        <f ca="1">IF(L106=0,0,Agents($F$4,$F$5,L106,$F$3)/(1-$P$1))</f>
        <v>5.882352941176471</v>
      </c>
      <c r="U106" s="30">
        <f ca="1">IF(M106=0,0,Agents($F$4,$F$5,M106,$F$3)/(1-$P$1))</f>
        <v>5.882352941176471</v>
      </c>
      <c r="V106" s="30">
        <f ca="1">IF(N106=0,0,Agents($F$4,$F$5,N106,$F$3)/(1-$P$1))</f>
        <v>4.7058823529411766</v>
      </c>
      <c r="W106" s="30">
        <f ca="1">IF(O106=0,0,Agents($F$4,$F$5,O106,$F$3)/(1-$P$1))</f>
        <v>4.7058823529411766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8.4489815059792317</v>
      </c>
      <c r="L107" s="24">
        <f t="shared" ca="1" si="11"/>
        <v>9.3224213573839254</v>
      </c>
      <c r="M107" s="24">
        <f t="shared" ca="1" si="11"/>
        <v>9.0246083567769837</v>
      </c>
      <c r="N107" s="24">
        <f t="shared" ca="1" si="11"/>
        <v>8.2409693911826682</v>
      </c>
      <c r="O107" s="24">
        <f t="shared" ca="1" si="11"/>
        <v>8.7324190767875649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5.882352941176471</v>
      </c>
      <c r="T107" s="24">
        <f ca="1">IF(L107=0,0,Agents($F$4,$F$5,L107,$F$3)/(1-$P$1))</f>
        <v>7.0588235294117645</v>
      </c>
      <c r="U107" s="24">
        <f ca="1">IF(M107=0,0,Agents($F$4,$F$5,M107,$F$3)/(1-$P$1))</f>
        <v>5.882352941176471</v>
      </c>
      <c r="V107" s="24">
        <f ca="1">IF(N107=0,0,Agents($F$4,$F$5,N107,$F$3)/(1-$P$1))</f>
        <v>5.882352941176471</v>
      </c>
      <c r="W107" s="24">
        <f ca="1">IF(O107=0,0,Agents($F$4,$F$5,O107,$F$3)/(1-$P$1))</f>
        <v>5.882352941176471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10.262887140031271</v>
      </c>
      <c r="L108" s="24">
        <f t="shared" ca="1" si="11"/>
        <v>10.462540668773217</v>
      </c>
      <c r="M108" s="24">
        <f t="shared" ca="1" si="11"/>
        <v>9.6901201831366812</v>
      </c>
      <c r="N108" s="24">
        <f t="shared" ca="1" si="11"/>
        <v>9.5215998581876082</v>
      </c>
      <c r="O108" s="24">
        <f t="shared" ca="1" si="11"/>
        <v>10.057435046469616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7.0588235294117645</v>
      </c>
      <c r="T108" s="30">
        <f ca="1">IF(L108=0,0,Agents($F$4,$F$5,L108,$F$3)/(1-$P$1))</f>
        <v>7.0588235294117645</v>
      </c>
      <c r="U108" s="30">
        <f ca="1">IF(M108=0,0,Agents($F$4,$F$5,M108,$F$3)/(1-$P$1))</f>
        <v>7.0588235294117645</v>
      </c>
      <c r="V108" s="30">
        <f ca="1">IF(N108=0,0,Agents($F$4,$F$5,N108,$F$3)/(1-$P$1))</f>
        <v>7.0588235294117645</v>
      </c>
      <c r="W108" s="30">
        <f ca="1">IF(O108=0,0,Agents($F$4,$F$5,O108,$F$3)/(1-$P$1))</f>
        <v>7.0588235294117645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10.329184860574108</v>
      </c>
      <c r="L109" s="24">
        <f t="shared" ca="1" si="11"/>
        <v>10.966207834447202</v>
      </c>
      <c r="M109" s="24">
        <f t="shared" ca="1" si="11"/>
        <v>10.125606109781451</v>
      </c>
      <c r="N109" s="24">
        <f t="shared" ca="1" si="11"/>
        <v>9.7238046687673361</v>
      </c>
      <c r="O109" s="24">
        <f t="shared" ca="1" si="11"/>
        <v>10.311161508749159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7.0588235294117645</v>
      </c>
      <c r="T109" s="24">
        <f ca="1">IF(L109=0,0,Agents($F$4,$F$5,L109,$F$3)/(1-$P$1))</f>
        <v>7.0588235294117645</v>
      </c>
      <c r="U109" s="24">
        <f ca="1">IF(M109=0,0,Agents($F$4,$F$5,M109,$F$3)/(1-$P$1))</f>
        <v>7.0588235294117645</v>
      </c>
      <c r="V109" s="24">
        <f ca="1">IF(N109=0,0,Agents($F$4,$F$5,N109,$F$3)/(1-$P$1))</f>
        <v>7.0588235294117645</v>
      </c>
      <c r="W109" s="24">
        <f ca="1">IF(O109=0,0,Agents($F$4,$F$5,O109,$F$3)/(1-$P$1))</f>
        <v>7.0588235294117645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11.148624686483583</v>
      </c>
      <c r="L110" s="24">
        <f t="shared" ca="1" si="11"/>
        <v>11.041757909298299</v>
      </c>
      <c r="M110" s="24">
        <f t="shared" ca="1" si="11"/>
        <v>10.489627679233232</v>
      </c>
      <c r="N110" s="24">
        <f t="shared" ca="1" si="11"/>
        <v>9.8496209953502785</v>
      </c>
      <c r="O110" s="24">
        <f t="shared" ca="1" si="11"/>
        <v>10.21718874494192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7.0588235294117645</v>
      </c>
      <c r="T110" s="30">
        <f ca="1">IF(L110=0,0,Agents($F$4,$F$5,L110,$F$3)/(1-$P$1))</f>
        <v>7.0588235294117645</v>
      </c>
      <c r="U110" s="30">
        <f ca="1">IF(M110=0,0,Agents($F$4,$F$5,M110,$F$3)/(1-$P$1))</f>
        <v>7.0588235294117645</v>
      </c>
      <c r="V110" s="30">
        <f ca="1">IF(N110=0,0,Agents($F$4,$F$5,N110,$F$3)/(1-$P$1))</f>
        <v>7.0588235294117645</v>
      </c>
      <c r="W110" s="30">
        <f ca="1">IF(O110=0,0,Agents($F$4,$F$5,O110,$F$3)/(1-$P$1))</f>
        <v>7.0588235294117645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11.684310268469712</v>
      </c>
      <c r="L111" s="24">
        <f t="shared" ca="1" si="11"/>
        <v>11.115018587941789</v>
      </c>
      <c r="M111" s="24">
        <f t="shared" ca="1" si="11"/>
        <v>10.603523998509555</v>
      </c>
      <c r="N111" s="24">
        <f t="shared" ca="1" si="11"/>
        <v>10.045085645577348</v>
      </c>
      <c r="O111" s="24">
        <f t="shared" ca="1" si="11"/>
        <v>10.069181641945521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8.2352941176470598</v>
      </c>
      <c r="T111" s="24">
        <f ca="1">IF(L111=0,0,Agents($F$4,$F$5,L111,$F$3)/(1-$P$1))</f>
        <v>7.0588235294117645</v>
      </c>
      <c r="U111" s="24">
        <f ca="1">IF(M111=0,0,Agents($F$4,$F$5,M111,$F$3)/(1-$P$1))</f>
        <v>7.0588235294117645</v>
      </c>
      <c r="V111" s="24">
        <f ca="1">IF(N111=0,0,Agents($F$4,$F$5,N111,$F$3)/(1-$P$1))</f>
        <v>7.0588235294117645</v>
      </c>
      <c r="W111" s="24">
        <f ca="1">IF(O111=0,0,Agents($F$4,$F$5,O111,$F$3)/(1-$P$1))</f>
        <v>7.0588235294117645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11.071719330653892</v>
      </c>
      <c r="L112" s="24">
        <f t="shared" ca="1" si="11"/>
        <v>10.554116517077578</v>
      </c>
      <c r="M112" s="24">
        <f t="shared" ca="1" si="11"/>
        <v>10.083174147698115</v>
      </c>
      <c r="N112" s="24">
        <f t="shared" ca="1" si="11"/>
        <v>9.7148177882971254</v>
      </c>
      <c r="O112" s="24">
        <f t="shared" ca="1" si="11"/>
        <v>9.9399690917105694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7.0588235294117645</v>
      </c>
      <c r="T112" s="30">
        <f ca="1">IF(L112=0,0,Agents($F$4,$F$5,L112,$F$3)/(1-$P$1))</f>
        <v>7.0588235294117645</v>
      </c>
      <c r="U112" s="30">
        <f ca="1">IF(M112=0,0,Agents($F$4,$F$5,M112,$F$3)/(1-$P$1))</f>
        <v>7.0588235294117645</v>
      </c>
      <c r="V112" s="30">
        <f ca="1">IF(N112=0,0,Agents($F$4,$F$5,N112,$F$3)/(1-$P$1))</f>
        <v>7.0588235294117645</v>
      </c>
      <c r="W112" s="30">
        <f ca="1">IF(O112=0,0,Agents($F$4,$F$5,O112,$F$3)/(1-$P$1))</f>
        <v>7.0588235294117645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10.400786398760374</v>
      </c>
      <c r="L113" s="24">
        <f t="shared" ca="1" si="11"/>
        <v>9.9840568613829319</v>
      </c>
      <c r="M113" s="24">
        <f t="shared" ca="1" si="11"/>
        <v>9.4645608057463129</v>
      </c>
      <c r="N113" s="24">
        <f t="shared" ca="1" si="11"/>
        <v>9.1149435169106017</v>
      </c>
      <c r="O113" s="24">
        <f t="shared" ca="1" si="11"/>
        <v>9.1059608129213352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7.0588235294117645</v>
      </c>
      <c r="T113" s="24">
        <f ca="1">IF(L113=0,0,Agents($F$4,$F$5,L113,$F$3)/(1-$P$1))</f>
        <v>7.0588235294117645</v>
      </c>
      <c r="U113" s="24">
        <f ca="1">IF(M113=0,0,Agents($F$4,$F$5,M113,$F$3)/(1-$P$1))</f>
        <v>7.0588235294117645</v>
      </c>
      <c r="V113" s="24">
        <f ca="1">IF(N113=0,0,Agents($F$4,$F$5,N113,$F$3)/(1-$P$1))</f>
        <v>5.882352941176471</v>
      </c>
      <c r="W113" s="24">
        <f ca="1">IF(O113=0,0,Agents($F$4,$F$5,O113,$F$3)/(1-$P$1))</f>
        <v>5.882352941176471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10.170070331271299</v>
      </c>
      <c r="L114" s="24">
        <f t="shared" ca="1" si="11"/>
        <v>9.6589625999024502</v>
      </c>
      <c r="M114" s="24">
        <f t="shared" ca="1" si="11"/>
        <v>9.5918566919963233</v>
      </c>
      <c r="N114" s="24">
        <f t="shared" ca="1" si="11"/>
        <v>8.8633108637447187</v>
      </c>
      <c r="O114" s="24">
        <f t="shared" ca="1" si="11"/>
        <v>8.7653095441200986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7.0588235294117645</v>
      </c>
      <c r="T114" s="30">
        <f ca="1">IF(L114=0,0,Agents($F$4,$F$5,L114,$F$3)/(1-$P$1))</f>
        <v>7.0588235294117645</v>
      </c>
      <c r="U114" s="30">
        <f ca="1">IF(M114=0,0,Agents($F$4,$F$5,M114,$F$3)/(1-$P$1))</f>
        <v>7.0588235294117645</v>
      </c>
      <c r="V114" s="30">
        <f ca="1">IF(N114=0,0,Agents($F$4,$F$5,N114,$F$3)/(1-$P$1))</f>
        <v>5.882352941176471</v>
      </c>
      <c r="W114" s="30">
        <f ca="1">IF(O114=0,0,Agents($F$4,$F$5,O114,$F$3)/(1-$P$1))</f>
        <v>5.882352941176471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10.201893237131861</v>
      </c>
      <c r="L115" s="24">
        <f t="shared" ca="1" si="11"/>
        <v>9.6566732036948419</v>
      </c>
      <c r="M115" s="24">
        <f t="shared" ca="1" si="11"/>
        <v>9.4154290601761357</v>
      </c>
      <c r="N115" s="24">
        <f t="shared" ca="1" si="11"/>
        <v>9.0992164760877348</v>
      </c>
      <c r="O115" s="24">
        <f t="shared" ca="1" si="11"/>
        <v>8.5585694637441758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7.0588235294117645</v>
      </c>
      <c r="T115" s="24">
        <f ca="1">IF(L115=0,0,Agents($F$4,$F$5,L115,$F$3)/(1-$P$1))</f>
        <v>7.0588235294117645</v>
      </c>
      <c r="U115" s="24">
        <f ca="1">IF(M115=0,0,Agents($F$4,$F$5,M115,$F$3)/(1-$P$1))</f>
        <v>7.0588235294117645</v>
      </c>
      <c r="V115" s="24">
        <f ca="1">IF(N115=0,0,Agents($F$4,$F$5,N115,$F$3)/(1-$P$1))</f>
        <v>5.882352941176471</v>
      </c>
      <c r="W115" s="24">
        <f ca="1">IF(O115=0,0,Agents($F$4,$F$5,O115,$F$3)/(1-$P$1))</f>
        <v>5.882352941176471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10.612939104497453</v>
      </c>
      <c r="L116" s="24">
        <f t="shared" ca="1" si="11"/>
        <v>9.9794780689677136</v>
      </c>
      <c r="M116" s="24">
        <f t="shared" ca="1" si="11"/>
        <v>9.4712605892331574</v>
      </c>
      <c r="N116" s="24">
        <f t="shared" ca="1" si="11"/>
        <v>9.2340196831408843</v>
      </c>
      <c r="O116" s="24">
        <f t="shared" ca="1" si="11"/>
        <v>8.9790975817815646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7.0588235294117645</v>
      </c>
      <c r="T116" s="30">
        <f ca="1">IF(L116=0,0,Agents($F$4,$F$5,L116,$F$3)/(1-$P$1))</f>
        <v>7.0588235294117645</v>
      </c>
      <c r="U116" s="30">
        <f ca="1">IF(M116=0,0,Agents($F$4,$F$5,M116,$F$3)/(1-$P$1))</f>
        <v>7.0588235294117645</v>
      </c>
      <c r="V116" s="30">
        <f ca="1">IF(N116=0,0,Agents($F$4,$F$5,N116,$F$3)/(1-$P$1))</f>
        <v>7.0588235294117645</v>
      </c>
      <c r="W116" s="30">
        <f ca="1">IF(O116=0,0,Agents($F$4,$F$5,O116,$F$3)/(1-$P$1))</f>
        <v>5.882352941176471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10.870174260203664</v>
      </c>
      <c r="L117" s="24">
        <f t="shared" ca="1" si="11"/>
        <v>10.469408857396045</v>
      </c>
      <c r="M117" s="24">
        <f t="shared" ca="1" si="11"/>
        <v>10.056375013750744</v>
      </c>
      <c r="N117" s="24">
        <f t="shared" ca="1" si="11"/>
        <v>9.5710277007737634</v>
      </c>
      <c r="O117" s="24">
        <f t="shared" ca="1" si="11"/>
        <v>9.2234267676803814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7.0588235294117645</v>
      </c>
      <c r="T117" s="24">
        <f ca="1">IF(L117=0,0,Agents($F$4,$F$5,L117,$F$3)/(1-$P$1))</f>
        <v>7.0588235294117645</v>
      </c>
      <c r="U117" s="24">
        <f ca="1">IF(M117=0,0,Agents($F$4,$F$5,M117,$F$3)/(1-$P$1))</f>
        <v>7.0588235294117645</v>
      </c>
      <c r="V117" s="24">
        <f ca="1">IF(N117=0,0,Agents($F$4,$F$5,N117,$F$3)/(1-$P$1))</f>
        <v>7.0588235294117645</v>
      </c>
      <c r="W117" s="24">
        <f ca="1">IF(O117=0,0,Agents($F$4,$F$5,O117,$F$3)/(1-$P$1))</f>
        <v>7.0588235294117645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11.04785215125847</v>
      </c>
      <c r="L118" s="24">
        <f t="shared" ca="1" si="11"/>
        <v>10.483145234641698</v>
      </c>
      <c r="M118" s="24">
        <f t="shared" ca="1" si="11"/>
        <v>10.103273498158641</v>
      </c>
      <c r="N118" s="24">
        <f t="shared" ca="1" si="11"/>
        <v>9.8316472344098571</v>
      </c>
      <c r="O118" s="24">
        <f t="shared" ca="1" si="11"/>
        <v>9.2422213204418302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7.0588235294117645</v>
      </c>
      <c r="T118" s="30">
        <f ca="1">IF(L118=0,0,Agents($F$4,$F$5,L118,$F$3)/(1-$P$1))</f>
        <v>7.0588235294117645</v>
      </c>
      <c r="U118" s="30">
        <f ca="1">IF(M118=0,0,Agents($F$4,$F$5,M118,$F$3)/(1-$P$1))</f>
        <v>7.0588235294117645</v>
      </c>
      <c r="V118" s="30">
        <f ca="1">IF(N118=0,0,Agents($F$4,$F$5,N118,$F$3)/(1-$P$1))</f>
        <v>7.0588235294117645</v>
      </c>
      <c r="W118" s="30">
        <f ca="1">IF(O118=0,0,Agents($F$4,$F$5,O118,$F$3)/(1-$P$1))</f>
        <v>7.0588235294117645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10.933820071924789</v>
      </c>
      <c r="L119" s="24">
        <f t="shared" ca="1" si="11"/>
        <v>10.670875723665638</v>
      </c>
      <c r="M119" s="24">
        <f t="shared" ca="1" si="11"/>
        <v>9.8799473819305561</v>
      </c>
      <c r="N119" s="24">
        <f t="shared" ca="1" si="11"/>
        <v>9.9147758787593006</v>
      </c>
      <c r="O119" s="24">
        <f t="shared" ca="1" si="11"/>
        <v>8.948556433544212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7.0588235294117645</v>
      </c>
      <c r="T119" s="24">
        <f ca="1">IF(L119=0,0,Agents($F$4,$F$5,L119,$F$3)/(1-$P$1))</f>
        <v>7.0588235294117645</v>
      </c>
      <c r="U119" s="24">
        <f ca="1">IF(M119=0,0,Agents($F$4,$F$5,M119,$F$3)/(1-$P$1))</f>
        <v>7.0588235294117645</v>
      </c>
      <c r="V119" s="24">
        <f ca="1">IF(N119=0,0,Agents($F$4,$F$5,N119,$F$3)/(1-$P$1))</f>
        <v>7.0588235294117645</v>
      </c>
      <c r="W119" s="24">
        <f ca="1">IF(O119=0,0,Agents($F$4,$F$5,O119,$F$3)/(1-$P$1))</f>
        <v>5.882352941176471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10.724319275009421</v>
      </c>
      <c r="L120" s="24">
        <f t="shared" ca="1" si="11"/>
        <v>10.121420633839474</v>
      </c>
      <c r="M120" s="24">
        <f t="shared" ca="1" si="11"/>
        <v>9.5784571250226378</v>
      </c>
      <c r="N120" s="24">
        <f t="shared" ca="1" si="11"/>
        <v>9.0632689542068938</v>
      </c>
      <c r="O120" s="24">
        <f t="shared" ca="1" si="11"/>
        <v>8.0816576874224442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7.0588235294117645</v>
      </c>
      <c r="T120" s="30">
        <f ca="1">IF(L120=0,0,Agents($F$4,$F$5,L120,$F$3)/(1-$P$1))</f>
        <v>7.0588235294117645</v>
      </c>
      <c r="U120" s="30">
        <f ca="1">IF(M120=0,0,Agents($F$4,$F$5,M120,$F$3)/(1-$P$1))</f>
        <v>7.0588235294117645</v>
      </c>
      <c r="V120" s="30">
        <f ca="1">IF(N120=0,0,Agents($F$4,$F$5,N120,$F$3)/(1-$P$1))</f>
        <v>5.882352941176471</v>
      </c>
      <c r="W120" s="30">
        <f ca="1">IF(O120=0,0,Agents($F$4,$F$5,O120,$F$3)/(1-$P$1))</f>
        <v>5.882352941176471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9.5256564875949152</v>
      </c>
      <c r="L121" s="24">
        <f t="shared" ca="1" si="12"/>
        <v>8.7477829092740613</v>
      </c>
      <c r="M121" s="24">
        <f t="shared" ca="1" si="12"/>
        <v>8.274232606250612</v>
      </c>
      <c r="N121" s="24">
        <f t="shared" ca="1" si="12"/>
        <v>8.1106596243646223</v>
      </c>
      <c r="O121" s="24">
        <f t="shared" ca="1" si="12"/>
        <v>6.7026073785512308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7.0588235294117645</v>
      </c>
      <c r="T121" s="24">
        <f ca="1">IF(L121=0,0,Agents($F$4,$F$5,L121,$F$3)/(1-$P$1))</f>
        <v>5.882352941176471</v>
      </c>
      <c r="U121" s="24">
        <f ca="1">IF(M121=0,0,Agents($F$4,$F$5,M121,$F$3)/(1-$P$1))</f>
        <v>5.882352941176471</v>
      </c>
      <c r="V121" s="24">
        <f ca="1">IF(N121=0,0,Agents($F$4,$F$5,N121,$F$3)/(1-$P$1))</f>
        <v>5.882352941176471</v>
      </c>
      <c r="W121" s="24">
        <f ca="1">IF(O121=0,0,Agents($F$4,$F$5,O121,$F$3)/(1-$P$1))</f>
        <v>4.7058823529411766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7.7807004829074282</v>
      </c>
      <c r="L122" s="24">
        <f t="shared" ca="1" si="12"/>
        <v>7.0055523952835976</v>
      </c>
      <c r="M122" s="24">
        <f t="shared" ca="1" si="12"/>
        <v>6.612686301513647</v>
      </c>
      <c r="N122" s="24">
        <f t="shared" ca="1" si="12"/>
        <v>6.1447795215061598</v>
      </c>
      <c r="O122" s="24">
        <f t="shared" ca="1" si="12"/>
        <v>4.9265221425944379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5.882352941176471</v>
      </c>
      <c r="T122" s="30">
        <f ca="1">IF(L122=0,0,Agents($F$4,$F$5,L122,$F$3)/(1-$P$1))</f>
        <v>5.882352941176471</v>
      </c>
      <c r="U122" s="30">
        <f ca="1">IF(M122=0,0,Agents($F$4,$F$5,M122,$F$3)/(1-$P$1))</f>
        <v>4.7058823529411766</v>
      </c>
      <c r="V122" s="30">
        <f ca="1">IF(N122=0,0,Agents($F$4,$F$5,N122,$F$3)/(1-$P$1))</f>
        <v>4.7058823529411766</v>
      </c>
      <c r="W122" s="30">
        <f ca="1">IF(O122=0,0,Agents($F$4,$F$5,O122,$F$3)/(1-$P$1))</f>
        <v>4.7058823529411766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4.1953197559507682</v>
      </c>
      <c r="L123" s="24">
        <f t="shared" ca="1" si="12"/>
        <v>3.7981083084233629</v>
      </c>
      <c r="M123" s="24">
        <f t="shared" ca="1" si="12"/>
        <v>3.6201163440572852</v>
      </c>
      <c r="N123" s="24">
        <f t="shared" ca="1" si="12"/>
        <v>3.4644424212659963</v>
      </c>
      <c r="O123" s="24">
        <f t="shared" ca="1" si="12"/>
        <v>2.5419632609857805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3.5294117647058822</v>
      </c>
      <c r="T123" s="24">
        <f ca="1">IF(L123=0,0,Agents($F$4,$F$5,L123,$F$3)/(1-$P$1))</f>
        <v>3.5294117647058822</v>
      </c>
      <c r="U123" s="24">
        <f ca="1">IF(M123=0,0,Agents($F$4,$F$5,M123,$F$3)/(1-$P$1))</f>
        <v>3.5294117647058822</v>
      </c>
      <c r="V123" s="24">
        <f ca="1">IF(N123=0,0,Agents($F$4,$F$5,N123,$F$3)/(1-$P$1))</f>
        <v>3.5294117647058822</v>
      </c>
      <c r="W123" s="24">
        <f ca="1">IF(O123=0,0,Agents($F$4,$F$5,O123,$F$3)/(1-$P$1))</f>
        <v>3.5294117647058822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2.5087057453409773</v>
      </c>
      <c r="L124" s="24">
        <f t="shared" ca="1" si="12"/>
        <v>2.2092673403427034</v>
      </c>
      <c r="M124" s="24">
        <f t="shared" ca="1" si="12"/>
        <v>2.0970322313817342</v>
      </c>
      <c r="N124" s="24">
        <f t="shared" ca="1" si="12"/>
        <v>1.9546465022706982</v>
      </c>
      <c r="O124" s="24">
        <f t="shared" ca="1" si="12"/>
        <v>1.5411533264386987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3.5294117647058822</v>
      </c>
      <c r="T124" s="30">
        <f ca="1">IF(L124=0,0,Agents($F$4,$F$5,L124,$F$3)/(1-$P$1))</f>
        <v>2.3529411764705883</v>
      </c>
      <c r="U124" s="30">
        <f ca="1">IF(M124=0,0,Agents($F$4,$F$5,M124,$F$3)/(1-$P$1))</f>
        <v>2.3529411764705883</v>
      </c>
      <c r="V124" s="30">
        <f ca="1">IF(N124=0,0,Agents($F$4,$F$5,N124,$F$3)/(1-$P$1))</f>
        <v>2.3529411764705883</v>
      </c>
      <c r="W124" s="30">
        <f ca="1">IF(O124=0,0,Agents($F$4,$F$5,O124,$F$3)/(1-$P$1))</f>
        <v>2.3529411764705883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0.97590244639057044</v>
      </c>
      <c r="L125" s="24">
        <f t="shared" ca="1" si="12"/>
        <v>0.86997055889142727</v>
      </c>
      <c r="M125" s="24">
        <f t="shared" ca="1" si="12"/>
        <v>0.79950749609655036</v>
      </c>
      <c r="N125" s="24">
        <f t="shared" ca="1" si="12"/>
        <v>0.70996355714659842</v>
      </c>
      <c r="O125" s="24">
        <f t="shared" ca="1" si="12"/>
        <v>0.62726819841331172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2.3529411764705883</v>
      </c>
      <c r="T125" s="24">
        <f ca="1">IF(L125=0,0,Agents($F$4,$F$5,L125,$F$3)/(1-$P$1))</f>
        <v>2.3529411764705883</v>
      </c>
      <c r="U125" s="24">
        <f ca="1">IF(M125=0,0,Agents($F$4,$F$5,M125,$F$3)/(1-$P$1))</f>
        <v>2.3529411764705883</v>
      </c>
      <c r="V125" s="24">
        <f ca="1">IF(N125=0,0,Agents($F$4,$F$5,N125,$F$3)/(1-$P$1))</f>
        <v>2.3529411764705883</v>
      </c>
      <c r="W125" s="24">
        <f ca="1">IF(O125=0,0,Agents($F$4,$F$5,O125,$F$3)/(1-$P$1))</f>
        <v>1.1764705882352942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0.43226113793930154</v>
      </c>
      <c r="L126" s="24">
        <f t="shared" ca="1" si="12"/>
        <v>0.38919735529353322</v>
      </c>
      <c r="M126" s="24">
        <f t="shared" ca="1" si="12"/>
        <v>0.32828939085528741</v>
      </c>
      <c r="N126" s="24">
        <f t="shared" ca="1" si="12"/>
        <v>0.36846209927861434</v>
      </c>
      <c r="O126" s="24">
        <f t="shared" ca="1" si="12"/>
        <v>0.27017169594580842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1.1764705882352942</v>
      </c>
      <c r="T126" s="30">
        <f ca="1">IF(L126=0,0,Agents($F$4,$F$5,L126,$F$3)/(1-$P$1))</f>
        <v>1.1764705882352942</v>
      </c>
      <c r="U126" s="30">
        <f ca="1">IF(M126=0,0,Agents($F$4,$F$5,M126,$F$3)/(1-$P$1))</f>
        <v>1.1764705882352942</v>
      </c>
      <c r="V126" s="30">
        <f ca="1">IF(N126=0,0,Agents($F$4,$F$5,N126,$F$3)/(1-$P$1))</f>
        <v>1.1764705882352942</v>
      </c>
      <c r="W126" s="30">
        <f ca="1">IF(O126=0,0,Agents($F$4,$F$5,O126,$F$3)/(1-$P$1))</f>
        <v>1.1764705882352942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0.20419697927194003</v>
      </c>
      <c r="L127" s="24">
        <f t="shared" ca="1" si="12"/>
        <v>0.16483652694784937</v>
      </c>
      <c r="M127" s="24">
        <f t="shared" ca="1" si="12"/>
        <v>0.11389631927632421</v>
      </c>
      <c r="N127" s="24">
        <f t="shared" ca="1" si="12"/>
        <v>0.12581632658294151</v>
      </c>
      <c r="O127" s="24">
        <f t="shared" ca="1" si="12"/>
        <v>0.14330846480603751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1.1764705882352942</v>
      </c>
      <c r="T127" s="24">
        <f ca="1">IF(L127=0,0,Agents($F$4,$F$5,L127,$F$3)/(1-$P$1))</f>
        <v>1.1764705882352942</v>
      </c>
      <c r="U127" s="24">
        <f ca="1">IF(M127=0,0,Agents($F$4,$F$5,M127,$F$3)/(1-$P$1))</f>
        <v>1.1764705882352942</v>
      </c>
      <c r="V127" s="24">
        <f ca="1">IF(N127=0,0,Agents($F$4,$F$5,N127,$F$3)/(1-$P$1))</f>
        <v>1.1764705882352942</v>
      </c>
      <c r="W127" s="24">
        <f ca="1">IF(O127=0,0,Agents($F$4,$F$5,O127,$F$3)/(1-$P$1))</f>
        <v>1.1764705882352942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0.10342444404682677</v>
      </c>
      <c r="L128" s="24">
        <f t="shared" ca="1" si="12"/>
        <v>8.6997055889142721E-2</v>
      </c>
      <c r="M128" s="24">
        <f t="shared" ca="1" si="12"/>
        <v>6.6997834868426004E-2</v>
      </c>
      <c r="N128" s="24">
        <f t="shared" ca="1" si="12"/>
        <v>8.7622084584548551E-2</v>
      </c>
      <c r="O128" s="24">
        <f t="shared" ca="1" si="12"/>
        <v>6.3431615569885455E-2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1.1764705882352942</v>
      </c>
      <c r="T128" s="30">
        <f ca="1">IF(L128=0,0,Agents($F$4,$F$5,L128,$F$3)/(1-$P$1))</f>
        <v>1.1764705882352942</v>
      </c>
      <c r="U128" s="30">
        <f ca="1">IF(M128=0,0,Agents($F$4,$F$5,M128,$F$3)/(1-$P$1))</f>
        <v>1.1764705882352942</v>
      </c>
      <c r="V128" s="30">
        <f ca="1">IF(N128=0,0,Agents($F$4,$F$5,N128,$F$3)/(1-$P$1))</f>
        <v>1.1764705882352942</v>
      </c>
      <c r="W128" s="30">
        <f ca="1">IF(O128=0,0,Agents($F$4,$F$5,O128,$F$3)/(1-$P$1))</f>
        <v>1.1764705882352942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184.0292126828088</v>
      </c>
      <c r="L131" s="27">
        <f t="shared" ca="1" si="13"/>
        <v>179.33527313063729</v>
      </c>
      <c r="M131" s="27">
        <f t="shared" ca="1" si="13"/>
        <v>170.47599082270997</v>
      </c>
      <c r="N131" s="27">
        <f t="shared" ca="1" si="13"/>
        <v>163.03099861008155</v>
      </c>
      <c r="O131" s="27">
        <f t="shared" ca="1" si="13"/>
        <v>157.27046818869786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8.3823529411764746</v>
      </c>
      <c r="T131" s="26">
        <f t="shared" ca="1" si="14"/>
        <v>8.2352941176470633</v>
      </c>
      <c r="U131" s="26">
        <f t="shared" ca="1" si="14"/>
        <v>8.0882352941176503</v>
      </c>
      <c r="V131" s="26">
        <f t="shared" ca="1" si="14"/>
        <v>7.7205882352941178</v>
      </c>
      <c r="W131" s="26">
        <f t="shared" ca="1" si="14"/>
        <v>7.4264705882352926</v>
      </c>
      <c r="X131" s="26">
        <f t="shared" ca="1" si="14"/>
        <v>0</v>
      </c>
    </row>
    <row r="132" spans="1:24" x14ac:dyDescent="0.25">
      <c r="R132" s="32">
        <f ca="1">SUM(R131:X131)/5</f>
        <v>7.9705882352941186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3.0161573583794801</v>
      </c>
      <c r="L136" s="24">
        <f t="shared" ca="1" si="15"/>
        <v>3.4567369181802183</v>
      </c>
      <c r="M136" s="24">
        <f t="shared" ca="1" si="15"/>
        <v>3.2224542198817949</v>
      </c>
      <c r="N136" s="24">
        <f t="shared" ca="1" si="15"/>
        <v>3.162804525608347</v>
      </c>
      <c r="O136" s="24">
        <f t="shared" ca="1" si="15"/>
        <v>3.0087794985369731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3.5294117647058822</v>
      </c>
      <c r="T136" s="24">
        <f ca="1">IF(L136=0,0,Agents($G$4,$G$5,L136,$G$3)/(1-$P$1))</f>
        <v>3.5294117647058822</v>
      </c>
      <c r="U136" s="24">
        <f ca="1">IF(M136=0,0,Agents($G$4,$G$5,M136,$G$3)/(1-$P$1))</f>
        <v>3.5294117647058822</v>
      </c>
      <c r="V136" s="24">
        <f ca="1">IF(N136=0,0,Agents($G$4,$G$5,N136,$G$3)/(1-$P$1))</f>
        <v>3.5294117647058822</v>
      </c>
      <c r="W136" s="24">
        <f ca="1">IF(O136=0,0,Agents($G$4,$G$5,O136,$G$3)/(1-$P$1))</f>
        <v>3.5294117647058822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5.8729705544294788</v>
      </c>
      <c r="L137" s="24">
        <f t="shared" ca="1" si="15"/>
        <v>6.4614843587132214</v>
      </c>
      <c r="M137" s="24">
        <f t="shared" ca="1" si="15"/>
        <v>6.1880322556683129</v>
      </c>
      <c r="N137" s="24">
        <f t="shared" ca="1" si="15"/>
        <v>5.6255492690241145</v>
      </c>
      <c r="O137" s="24">
        <f t="shared" ca="1" si="15"/>
        <v>5.7493501007566419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4.7058823529411766</v>
      </c>
      <c r="T137" s="30">
        <f ca="1">IF(L137=0,0,Agents($G$4,$G$5,L137,$G$3)/(1-$P$1))</f>
        <v>4.7058823529411766</v>
      </c>
      <c r="U137" s="30">
        <f ca="1">IF(M137=0,0,Agents($G$4,$G$5,M137,$G$3)/(1-$P$1))</f>
        <v>4.7058823529411766</v>
      </c>
      <c r="V137" s="30">
        <f ca="1">IF(N137=0,0,Agents($G$4,$G$5,N137,$G$3)/(1-$P$1))</f>
        <v>4.7058823529411766</v>
      </c>
      <c r="W137" s="30">
        <f ca="1">IF(O137=0,0,Agents($G$4,$G$5,O137,$G$3)/(1-$P$1))</f>
        <v>4.7058823529411766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7.2524357311675658</v>
      </c>
      <c r="L138" s="24">
        <f t="shared" ca="1" si="15"/>
        <v>8.0021789259976401</v>
      </c>
      <c r="M138" s="24">
        <f t="shared" ca="1" si="15"/>
        <v>7.7465422382762243</v>
      </c>
      <c r="N138" s="24">
        <f t="shared" ca="1" si="15"/>
        <v>7.0738823170313516</v>
      </c>
      <c r="O138" s="24">
        <f t="shared" ca="1" si="15"/>
        <v>7.4957328391835985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5.882352941176471</v>
      </c>
      <c r="T138" s="24">
        <f ca="1">IF(L138=0,0,Agents($G$4,$G$5,L138,$G$3)/(1-$P$1))</f>
        <v>5.882352941176471</v>
      </c>
      <c r="U138" s="24">
        <f ca="1">IF(M138=0,0,Agents($G$4,$G$5,M138,$G$3)/(1-$P$1))</f>
        <v>5.882352941176471</v>
      </c>
      <c r="V138" s="24">
        <f ca="1">IF(N138=0,0,Agents($G$4,$G$5,N138,$G$3)/(1-$P$1))</f>
        <v>5.882352941176471</v>
      </c>
      <c r="W138" s="24">
        <f ca="1">IF(O138=0,0,Agents($G$4,$G$5,O138,$G$3)/(1-$P$1))</f>
        <v>5.882352941176471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8.8094558316442182</v>
      </c>
      <c r="L139" s="24">
        <f t="shared" ca="1" si="15"/>
        <v>8.9808344036859573</v>
      </c>
      <c r="M139" s="24">
        <f t="shared" ca="1" si="15"/>
        <v>8.3178041999209444</v>
      </c>
      <c r="N139" s="24">
        <f t="shared" ca="1" si="15"/>
        <v>8.17314974361474</v>
      </c>
      <c r="O139" s="24">
        <f t="shared" ca="1" si="15"/>
        <v>8.633099888228406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5.882352941176471</v>
      </c>
      <c r="T139" s="30">
        <f ca="1">IF(L139=0,0,Agents($G$4,$G$5,L139,$G$3)/(1-$P$1))</f>
        <v>5.882352941176471</v>
      </c>
      <c r="U139" s="30">
        <f ca="1">IF(M139=0,0,Agents($G$4,$G$5,M139,$G$3)/(1-$P$1))</f>
        <v>5.882352941176471</v>
      </c>
      <c r="V139" s="30">
        <f ca="1">IF(N139=0,0,Agents($G$4,$G$5,N139,$G$3)/(1-$P$1))</f>
        <v>5.882352941176471</v>
      </c>
      <c r="W139" s="30">
        <f ca="1">IF(O139=0,0,Agents($G$4,$G$5,O139,$G$3)/(1-$P$1))</f>
        <v>5.882352941176471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8.8663644610476045</v>
      </c>
      <c r="L140" s="24">
        <f t="shared" ca="1" si="15"/>
        <v>9.4131721649137265</v>
      </c>
      <c r="M140" s="24">
        <f t="shared" ca="1" si="15"/>
        <v>8.6916165573730275</v>
      </c>
      <c r="N140" s="24">
        <f t="shared" ca="1" si="15"/>
        <v>8.3467182846542229</v>
      </c>
      <c r="O140" s="24">
        <f t="shared" ca="1" si="15"/>
        <v>8.8508935784710285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5.882352941176471</v>
      </c>
      <c r="T140" s="24">
        <f ca="1">IF(L140=0,0,Agents($G$4,$G$5,L140,$G$3)/(1-$P$1))</f>
        <v>7.0588235294117645</v>
      </c>
      <c r="U140" s="24">
        <f ca="1">IF(M140=0,0,Agents($G$4,$G$5,M140,$G$3)/(1-$P$1))</f>
        <v>5.882352941176471</v>
      </c>
      <c r="V140" s="24">
        <f ca="1">IF(N140=0,0,Agents($G$4,$G$5,N140,$G$3)/(1-$P$1))</f>
        <v>5.882352941176471</v>
      </c>
      <c r="W140" s="24">
        <f ca="1">IF(O140=0,0,Agents($G$4,$G$5,O140,$G$3)/(1-$P$1))</f>
        <v>5.882352941176471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9.5697551204734612</v>
      </c>
      <c r="L141" s="24">
        <f t="shared" ca="1" si="15"/>
        <v>9.4780228290978918</v>
      </c>
      <c r="M141" s="24">
        <f t="shared" ca="1" si="15"/>
        <v>9.004085348473998</v>
      </c>
      <c r="N141" s="24">
        <f t="shared" ca="1" si="15"/>
        <v>8.4547164879676782</v>
      </c>
      <c r="O141" s="24">
        <f t="shared" ca="1" si="15"/>
        <v>8.770229248751539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7.0588235294117645</v>
      </c>
      <c r="T141" s="30">
        <f ca="1">IF(L141=0,0,Agents($G$4,$G$5,L141,$G$3)/(1-$P$1))</f>
        <v>7.0588235294117645</v>
      </c>
      <c r="U141" s="30">
        <f ca="1">IF(M141=0,0,Agents($G$4,$G$5,M141,$G$3)/(1-$P$1))</f>
        <v>5.882352941176471</v>
      </c>
      <c r="V141" s="30">
        <f ca="1">IF(N141=0,0,Agents($G$4,$G$5,N141,$G$3)/(1-$P$1))</f>
        <v>5.882352941176471</v>
      </c>
      <c r="W141" s="30">
        <f ca="1">IF(O141=0,0,Agents($G$4,$G$5,O141,$G$3)/(1-$P$1))</f>
        <v>5.882352941176471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10.029576846052825</v>
      </c>
      <c r="L142" s="24">
        <f t="shared" ca="1" si="15"/>
        <v>9.5409083216401136</v>
      </c>
      <c r="M142" s="24">
        <f t="shared" ca="1" si="15"/>
        <v>9.1018516573460815</v>
      </c>
      <c r="N142" s="24">
        <f t="shared" ca="1" si="15"/>
        <v>8.6224994109725124</v>
      </c>
      <c r="O142" s="24">
        <f t="shared" ca="1" si="15"/>
        <v>8.6431829294433431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7.0588235294117645</v>
      </c>
      <c r="T142" s="24">
        <f ca="1">IF(L142=0,0,Agents($G$4,$G$5,L142,$G$3)/(1-$P$1))</f>
        <v>7.0588235294117645</v>
      </c>
      <c r="U142" s="24">
        <f ca="1">IF(M142=0,0,Agents($G$4,$G$5,M142,$G$3)/(1-$P$1))</f>
        <v>5.882352941176471</v>
      </c>
      <c r="V142" s="24">
        <f ca="1">IF(N142=0,0,Agents($G$4,$G$5,N142,$G$3)/(1-$P$1))</f>
        <v>5.882352941176471</v>
      </c>
      <c r="W142" s="24">
        <f ca="1">IF(O142=0,0,Agents($G$4,$G$5,O142,$G$3)/(1-$P$1))</f>
        <v>5.882352941176471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9.5037411103655334</v>
      </c>
      <c r="L143" s="24">
        <f t="shared" ca="1" si="15"/>
        <v>9.0594412693637327</v>
      </c>
      <c r="M143" s="24">
        <f t="shared" ca="1" si="15"/>
        <v>8.6551938148520549</v>
      </c>
      <c r="N143" s="24">
        <f t="shared" ca="1" si="15"/>
        <v>8.3390041272746895</v>
      </c>
      <c r="O143" s="24">
        <f t="shared" ca="1" si="15"/>
        <v>8.5322694760790441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7.0588235294117645</v>
      </c>
      <c r="T143" s="30">
        <f ca="1">IF(L143=0,0,Agents($G$4,$G$5,L143,$G$3)/(1-$P$1))</f>
        <v>5.882352941176471</v>
      </c>
      <c r="U143" s="30">
        <f ca="1">IF(M143=0,0,Agents($G$4,$G$5,M143,$G$3)/(1-$P$1))</f>
        <v>5.882352941176471</v>
      </c>
      <c r="V143" s="30">
        <f ca="1">IF(N143=0,0,Agents($G$4,$G$5,N143,$G$3)/(1-$P$1))</f>
        <v>5.882352941176471</v>
      </c>
      <c r="W143" s="30">
        <f ca="1">IF(O143=0,0,Agents($G$4,$G$5,O143,$G$3)/(1-$P$1))</f>
        <v>5.882352941176471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8.9278257808032624</v>
      </c>
      <c r="L144" s="24">
        <f t="shared" ca="1" si="15"/>
        <v>8.5701135305195741</v>
      </c>
      <c r="M144" s="24">
        <f t="shared" ca="1" si="15"/>
        <v>8.1241885686252502</v>
      </c>
      <c r="N144" s="24">
        <f t="shared" ca="1" si="15"/>
        <v>7.8240841221908921</v>
      </c>
      <c r="O144" s="24">
        <f t="shared" ca="1" si="15"/>
        <v>7.8163735498185707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5.882352941176471</v>
      </c>
      <c r="T144" s="24">
        <f ca="1">IF(L144=0,0,Agents($G$4,$G$5,L144,$G$3)/(1-$P$1))</f>
        <v>5.882352941176471</v>
      </c>
      <c r="U144" s="24">
        <f ca="1">IF(M144=0,0,Agents($G$4,$G$5,M144,$G$3)/(1-$P$1))</f>
        <v>5.882352941176471</v>
      </c>
      <c r="V144" s="24">
        <f ca="1">IF(N144=0,0,Agents($G$4,$G$5,N144,$G$3)/(1-$P$1))</f>
        <v>5.882352941176471</v>
      </c>
      <c r="W144" s="24">
        <f ca="1">IF(O144=0,0,Agents($G$4,$G$5,O144,$G$3)/(1-$P$1))</f>
        <v>5.882352941176471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8.7297837504794789</v>
      </c>
      <c r="L145" s="24">
        <f t="shared" ca="1" si="15"/>
        <v>8.2910591573634669</v>
      </c>
      <c r="M145" s="24">
        <f t="shared" ca="1" si="15"/>
        <v>8.2334567961881664</v>
      </c>
      <c r="N145" s="24">
        <f t="shared" ca="1" si="15"/>
        <v>7.6080877155639799</v>
      </c>
      <c r="O145" s="24">
        <f t="shared" ca="1" si="15"/>
        <v>7.5239653545854202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5.882352941176471</v>
      </c>
      <c r="T145" s="30">
        <f ca="1">IF(L145=0,0,Agents($G$4,$G$5,L145,$G$3)/(1-$P$1))</f>
        <v>5.882352941176471</v>
      </c>
      <c r="U145" s="30">
        <f ca="1">IF(M145=0,0,Agents($G$4,$G$5,M145,$G$3)/(1-$P$1))</f>
        <v>5.882352941176471</v>
      </c>
      <c r="V145" s="30">
        <f ca="1">IF(N145=0,0,Agents($G$4,$G$5,N145,$G$3)/(1-$P$1))</f>
        <v>5.882352941176471</v>
      </c>
      <c r="W145" s="30">
        <f ca="1">IF(O145=0,0,Agents($G$4,$G$5,O145,$G$3)/(1-$P$1))</f>
        <v>5.882352941176471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8.7570998925931036</v>
      </c>
      <c r="L146" s="24">
        <f t="shared" ca="1" si="15"/>
        <v>8.2890939857215233</v>
      </c>
      <c r="M146" s="24">
        <f t="shared" ca="1" si="15"/>
        <v>8.0820148667588629</v>
      </c>
      <c r="N146" s="24">
        <f t="shared" ca="1" si="15"/>
        <v>7.8105843467767109</v>
      </c>
      <c r="O146" s="24">
        <f t="shared" ca="1" si="15"/>
        <v>7.3465038292025424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5.882352941176471</v>
      </c>
      <c r="T146" s="24">
        <f ca="1">IF(L146=0,0,Agents($G$4,$G$5,L146,$G$3)/(1-$P$1))</f>
        <v>5.882352941176471</v>
      </c>
      <c r="U146" s="24">
        <f ca="1">IF(M146=0,0,Agents($G$4,$G$5,M146,$G$3)/(1-$P$1))</f>
        <v>5.882352941176471</v>
      </c>
      <c r="V146" s="24">
        <f ca="1">IF(N146=0,0,Agents($G$4,$G$5,N146,$G$3)/(1-$P$1))</f>
        <v>5.882352941176471</v>
      </c>
      <c r="W146" s="24">
        <f ca="1">IF(O146=0,0,Agents($G$4,$G$5,O146,$G$3)/(1-$P$1))</f>
        <v>5.882352941176471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9.1099333948940995</v>
      </c>
      <c r="L147" s="24">
        <f t="shared" ca="1" si="15"/>
        <v>8.5661831872356853</v>
      </c>
      <c r="M147" s="24">
        <f t="shared" ca="1" si="15"/>
        <v>8.1299395279706683</v>
      </c>
      <c r="N147" s="24">
        <f t="shared" ca="1" si="15"/>
        <v>7.9262967074696986</v>
      </c>
      <c r="O147" s="24">
        <f t="shared" ca="1" si="15"/>
        <v>7.7074767046972594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5.882352941176471</v>
      </c>
      <c r="T147" s="30">
        <f ca="1">IF(L147=0,0,Agents($G$4,$G$5,L147,$G$3)/(1-$P$1))</f>
        <v>5.882352941176471</v>
      </c>
      <c r="U147" s="30">
        <f ca="1">IF(M147=0,0,Agents($G$4,$G$5,M147,$G$3)/(1-$P$1))</f>
        <v>5.882352941176471</v>
      </c>
      <c r="V147" s="30">
        <f ca="1">IF(N147=0,0,Agents($G$4,$G$5,N147,$G$3)/(1-$P$1))</f>
        <v>5.882352941176471</v>
      </c>
      <c r="W147" s="30">
        <f ca="1">IF(O147=0,0,Agents($G$4,$G$5,O147,$G$3)/(1-$P$1))</f>
        <v>5.882352941176471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9.3307388769792379</v>
      </c>
      <c r="L148" s="24">
        <f t="shared" ca="1" si="15"/>
        <v>8.9867299186117897</v>
      </c>
      <c r="M148" s="24">
        <f t="shared" ca="1" si="15"/>
        <v>8.6321899774703876</v>
      </c>
      <c r="N148" s="24">
        <f t="shared" ca="1" si="15"/>
        <v>8.2155776092021693</v>
      </c>
      <c r="O148" s="24">
        <f t="shared" ca="1" si="15"/>
        <v>7.9172039619679335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7.0588235294117645</v>
      </c>
      <c r="T148" s="24">
        <f ca="1">IF(L148=0,0,Agents($G$4,$G$5,L148,$G$3)/(1-$P$1))</f>
        <v>5.882352941176471</v>
      </c>
      <c r="U148" s="24">
        <f ca="1">IF(M148=0,0,Agents($G$4,$G$5,M148,$G$3)/(1-$P$1))</f>
        <v>5.882352941176471</v>
      </c>
      <c r="V148" s="24">
        <f ca="1">IF(N148=0,0,Agents($G$4,$G$5,N148,$G$3)/(1-$P$1))</f>
        <v>5.882352941176471</v>
      </c>
      <c r="W148" s="24">
        <f ca="1">IF(O148=0,0,Agents($G$4,$G$5,O148,$G$3)/(1-$P$1))</f>
        <v>5.882352941176471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9.4832540037803135</v>
      </c>
      <c r="L149" s="24">
        <f t="shared" ca="1" si="15"/>
        <v>8.9985209484634563</v>
      </c>
      <c r="M149" s="24">
        <f t="shared" ca="1" si="15"/>
        <v>8.6724466928883039</v>
      </c>
      <c r="N149" s="24">
        <f t="shared" ca="1" si="15"/>
        <v>8.4392881732086131</v>
      </c>
      <c r="O149" s="24">
        <f t="shared" ca="1" si="15"/>
        <v>7.9333368279118313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7.0588235294117645</v>
      </c>
      <c r="T149" s="30">
        <f ca="1">IF(L149=0,0,Agents($G$4,$G$5,L149,$G$3)/(1-$P$1))</f>
        <v>5.882352941176471</v>
      </c>
      <c r="U149" s="30">
        <f ca="1">IF(M149=0,0,Agents($G$4,$G$5,M149,$G$3)/(1-$P$1))</f>
        <v>5.882352941176471</v>
      </c>
      <c r="V149" s="30">
        <f ca="1">IF(N149=0,0,Agents($G$4,$G$5,N149,$G$3)/(1-$P$1))</f>
        <v>5.882352941176471</v>
      </c>
      <c r="W149" s="30">
        <f ca="1">IF(O149=0,0,Agents($G$4,$G$5,O149,$G$3)/(1-$P$1))</f>
        <v>5.882352941176471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9.3853711612064892</v>
      </c>
      <c r="L150" s="24">
        <f t="shared" ca="1" si="15"/>
        <v>9.1596650231028978</v>
      </c>
      <c r="M150" s="24">
        <f t="shared" ca="1" si="15"/>
        <v>8.4807480480410842</v>
      </c>
      <c r="N150" s="24">
        <f t="shared" ca="1" si="15"/>
        <v>8.5106441289692896</v>
      </c>
      <c r="O150" s="24">
        <f t="shared" ca="1" si="15"/>
        <v>7.6812607975384255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7.0588235294117645</v>
      </c>
      <c r="T150" s="24">
        <f ca="1">IF(L150=0,0,Agents($G$4,$G$5,L150,$G$3)/(1-$P$1))</f>
        <v>5.882352941176471</v>
      </c>
      <c r="U150" s="24">
        <f ca="1">IF(M150=0,0,Agents($G$4,$G$5,M150,$G$3)/(1-$P$1))</f>
        <v>5.882352941176471</v>
      </c>
      <c r="V150" s="24">
        <f ca="1">IF(N150=0,0,Agents($G$4,$G$5,N150,$G$3)/(1-$P$1))</f>
        <v>5.882352941176471</v>
      </c>
      <c r="W150" s="24">
        <f ca="1">IF(O150=0,0,Agents($G$4,$G$5,O150,$G$3)/(1-$P$1))</f>
        <v>5.882352941176471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9.205539892291787</v>
      </c>
      <c r="L151" s="24">
        <f t="shared" ca="1" si="15"/>
        <v>8.6880238290362399</v>
      </c>
      <c r="M151" s="24">
        <f t="shared" ca="1" si="15"/>
        <v>8.2219548774973337</v>
      </c>
      <c r="N151" s="24">
        <f t="shared" ca="1" si="15"/>
        <v>7.7797277172585799</v>
      </c>
      <c r="O151" s="24">
        <f t="shared" ca="1" si="15"/>
        <v>6.9371323558761313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5.882352941176471</v>
      </c>
      <c r="T151" s="30">
        <f ca="1">IF(L151=0,0,Agents($G$4,$G$5,L151,$G$3)/(1-$P$1))</f>
        <v>5.882352941176471</v>
      </c>
      <c r="U151" s="30">
        <f ca="1">IF(M151=0,0,Agents($G$4,$G$5,M151,$G$3)/(1-$P$1))</f>
        <v>5.882352941176471</v>
      </c>
      <c r="V151" s="30">
        <f ca="1">IF(N151=0,0,Agents($G$4,$G$5,N151,$G$3)/(1-$P$1))</f>
        <v>5.882352941176471</v>
      </c>
      <c r="W151" s="30">
        <f ca="1">IF(O151=0,0,Agents($G$4,$G$5,O151,$G$3)/(1-$P$1))</f>
        <v>5.882352941176471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8.176631872678561</v>
      </c>
      <c r="L152" s="24">
        <f t="shared" ca="1" si="16"/>
        <v>7.5089208438695927</v>
      </c>
      <c r="M152" s="24">
        <f t="shared" ca="1" si="16"/>
        <v>7.1024347915895598</v>
      </c>
      <c r="N152" s="24">
        <f t="shared" ca="1" si="16"/>
        <v>6.9620270350281297</v>
      </c>
      <c r="O152" s="24">
        <f t="shared" ca="1" si="16"/>
        <v>5.7533833172426174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5.882352941176471</v>
      </c>
      <c r="T152" s="24">
        <f ca="1">IF(L152=0,0,Agents($G$4,$G$5,L152,$G$3)/(1-$P$1))</f>
        <v>5.882352941176471</v>
      </c>
      <c r="U152" s="24">
        <f ca="1">IF(M152=0,0,Agents($G$4,$G$5,M152,$G$3)/(1-$P$1))</f>
        <v>5.882352941176471</v>
      </c>
      <c r="V152" s="24">
        <f ca="1">IF(N152=0,0,Agents($G$4,$G$5,N152,$G$3)/(1-$P$1))</f>
        <v>5.882352941176471</v>
      </c>
      <c r="W152" s="24">
        <f ca="1">IF(O152=0,0,Agents($G$4,$G$5,O152,$G$3)/(1-$P$1))</f>
        <v>4.7058823529411766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6.6787967467814306</v>
      </c>
      <c r="L153" s="24">
        <f t="shared" ca="1" si="16"/>
        <v>6.0134252243498958</v>
      </c>
      <c r="M153" s="24">
        <f t="shared" ca="1" si="16"/>
        <v>5.6761968739262318</v>
      </c>
      <c r="N153" s="24">
        <f t="shared" ca="1" si="16"/>
        <v>5.2745551082553828</v>
      </c>
      <c r="O153" s="24">
        <f t="shared" ca="1" si="16"/>
        <v>4.228827485544258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4.7058823529411766</v>
      </c>
      <c r="T153" s="30">
        <f ca="1">IF(L153=0,0,Agents($G$4,$G$5,L153,$G$3)/(1-$P$1))</f>
        <v>4.7058823529411766</v>
      </c>
      <c r="U153" s="30">
        <f ca="1">IF(M153=0,0,Agents($G$4,$G$5,M153,$G$3)/(1-$P$1))</f>
        <v>4.7058823529411766</v>
      </c>
      <c r="V153" s="30">
        <f ca="1">IF(N153=0,0,Agents($G$4,$G$5,N153,$G$3)/(1-$P$1))</f>
        <v>4.7058823529411766</v>
      </c>
      <c r="W153" s="30">
        <f ca="1">IF(O153=0,0,Agents($G$4,$G$5,O153,$G$3)/(1-$P$1))</f>
        <v>3.5294117647058822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3.6011780686462931</v>
      </c>
      <c r="L154" s="24">
        <f t="shared" ca="1" si="16"/>
        <v>3.2602197539857771</v>
      </c>
      <c r="M154" s="24">
        <f t="shared" ca="1" si="16"/>
        <v>3.1074350329734619</v>
      </c>
      <c r="N154" s="24">
        <f t="shared" ca="1" si="16"/>
        <v>2.973807669809799</v>
      </c>
      <c r="O154" s="24">
        <f t="shared" ca="1" si="16"/>
        <v>2.1819701189122016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3.5294117647058822</v>
      </c>
      <c r="T154" s="24">
        <f ca="1">IF(L154=0,0,Agents($G$4,$G$5,L154,$G$3)/(1-$P$1))</f>
        <v>3.5294117647058822</v>
      </c>
      <c r="U154" s="24">
        <f ca="1">IF(M154=0,0,Agents($G$4,$G$5,M154,$G$3)/(1-$P$1))</f>
        <v>3.5294117647058822</v>
      </c>
      <c r="V154" s="24">
        <f ca="1">IF(N154=0,0,Agents($G$4,$G$5,N154,$G$3)/(1-$P$1))</f>
        <v>3.5294117647058822</v>
      </c>
      <c r="W154" s="24">
        <f ca="1">IF(O154=0,0,Agents($G$4,$G$5,O154,$G$3)/(1-$P$1))</f>
        <v>2.3529411764705883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2.1534225366241424</v>
      </c>
      <c r="L155" s="24">
        <f t="shared" ca="1" si="16"/>
        <v>1.8963906344763561</v>
      </c>
      <c r="M155" s="24">
        <f t="shared" ca="1" si="16"/>
        <v>1.8000502751154108</v>
      </c>
      <c r="N155" s="24">
        <f t="shared" ca="1" si="16"/>
        <v>1.6778292300483302</v>
      </c>
      <c r="O155" s="24">
        <f t="shared" ca="1" si="16"/>
        <v>1.3228950073996344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2.3529411764705883</v>
      </c>
      <c r="T155" s="30">
        <f ca="1">IF(L155=0,0,Agents($G$4,$G$5,L155,$G$3)/(1-$P$1))</f>
        <v>2.3529411764705883</v>
      </c>
      <c r="U155" s="30">
        <f ca="1">IF(M155=0,0,Agents($G$4,$G$5,M155,$G$3)/(1-$P$1))</f>
        <v>2.3529411764705883</v>
      </c>
      <c r="V155" s="30">
        <f ca="1">IF(N155=0,0,Agents($G$4,$G$5,N155,$G$3)/(1-$P$1))</f>
        <v>2.3529411764705883</v>
      </c>
      <c r="W155" s="30">
        <f ca="1">IF(O155=0,0,Agents($G$4,$G$5,O155,$G$3)/(1-$P$1))</f>
        <v>2.3529411764705883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0.83769502481784819</v>
      </c>
      <c r="L156" s="24">
        <f t="shared" ca="1" si="16"/>
        <v>0.74676522393887601</v>
      </c>
      <c r="M156" s="24">
        <f t="shared" ca="1" si="16"/>
        <v>0.68628114855305333</v>
      </c>
      <c r="N156" s="24">
        <f t="shared" ca="1" si="16"/>
        <v>0.60941843298307163</v>
      </c>
      <c r="O156" s="24">
        <f t="shared" ca="1" si="16"/>
        <v>0.53843440087759509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2.3529411764705883</v>
      </c>
      <c r="T156" s="24">
        <f ca="1">IF(L156=0,0,Agents($G$4,$G$5,L156,$G$3)/(1-$P$1))</f>
        <v>2.3529411764705883</v>
      </c>
      <c r="U156" s="24">
        <f ca="1">IF(M156=0,0,Agents($G$4,$G$5,M156,$G$3)/(1-$P$1))</f>
        <v>2.3529411764705883</v>
      </c>
      <c r="V156" s="24">
        <f ca="1">IF(N156=0,0,Agents($G$4,$G$5,N156,$G$3)/(1-$P$1))</f>
        <v>1.1764705882352942</v>
      </c>
      <c r="W156" s="24">
        <f ca="1">IF(O156=0,0,Agents($G$4,$G$5,O156,$G$3)/(1-$P$1))</f>
        <v>1.1764705882352942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0.37104426371007942</v>
      </c>
      <c r="L157" s="24">
        <f t="shared" ca="1" si="16"/>
        <v>0.33407917913054974</v>
      </c>
      <c r="M157" s="24">
        <f t="shared" ca="1" si="16"/>
        <v>0.28179700792541573</v>
      </c>
      <c r="N157" s="24">
        <f t="shared" ca="1" si="16"/>
        <v>0.31628045256083465</v>
      </c>
      <c r="O157" s="24">
        <f t="shared" ca="1" si="16"/>
        <v>0.23190994794353345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1.1764705882352942</v>
      </c>
      <c r="T157" s="30">
        <f ca="1">IF(L157=0,0,Agents($G$4,$G$5,L157,$G$3)/(1-$P$1))</f>
        <v>1.1764705882352942</v>
      </c>
      <c r="U157" s="30">
        <f ca="1">IF(M157=0,0,Agents($G$4,$G$5,M157,$G$3)/(1-$P$1))</f>
        <v>1.1764705882352942</v>
      </c>
      <c r="V157" s="30">
        <f ca="1">IF(N157=0,0,Agents($G$4,$G$5,N157,$G$3)/(1-$P$1))</f>
        <v>1.1764705882352942</v>
      </c>
      <c r="W157" s="30">
        <f ca="1">IF(O157=0,0,Agents($G$4,$G$5,O157,$G$3)/(1-$P$1))</f>
        <v>1.1764705882352942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0.1752785785624302</v>
      </c>
      <c r="L158" s="24">
        <f t="shared" ca="1" si="16"/>
        <v>0.14149235821999756</v>
      </c>
      <c r="M158" s="24">
        <f t="shared" ca="1" si="16"/>
        <v>9.7766308872082999E-2</v>
      </c>
      <c r="N158" s="24">
        <f t="shared" ca="1" si="16"/>
        <v>0.10799820331345575</v>
      </c>
      <c r="O158" s="24">
        <f t="shared" ca="1" si="16"/>
        <v>0.1230131028222221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1.1764705882352942</v>
      </c>
      <c r="T158" s="24">
        <f ca="1">IF(L158=0,0,Agents($G$4,$G$5,L158,$G$3)/(1-$P$1))</f>
        <v>1.1764705882352942</v>
      </c>
      <c r="U158" s="24">
        <f ca="1">IF(M158=0,0,Agents($G$4,$G$5,M158,$G$3)/(1-$P$1))</f>
        <v>1.1764705882352942</v>
      </c>
      <c r="V158" s="24">
        <f ca="1">IF(N158=0,0,Agents($G$4,$G$5,N158,$G$3)/(1-$P$1))</f>
        <v>1.1764705882352942</v>
      </c>
      <c r="W158" s="24">
        <f ca="1">IF(O158=0,0,Agents($G$4,$G$5,O158,$G$3)/(1-$P$1))</f>
        <v>1.1764705882352942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8.8777461869282828E-2</v>
      </c>
      <c r="L159" s="24">
        <f t="shared" ca="1" si="16"/>
        <v>7.4676522393887598E-2</v>
      </c>
      <c r="M159" s="24">
        <f t="shared" ca="1" si="16"/>
        <v>5.750959345416648E-2</v>
      </c>
      <c r="N159" s="24">
        <f t="shared" ca="1" si="16"/>
        <v>7.521303445044239E-2</v>
      </c>
      <c r="O159" s="24">
        <f t="shared" ca="1" si="16"/>
        <v>5.4448422560655678E-2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1.1764705882352942</v>
      </c>
      <c r="T159" s="30">
        <f ca="1">IF(L159=0,0,Agents($G$4,$G$5,L159,$G$3)/(1-$P$1))</f>
        <v>1.1764705882352942</v>
      </c>
      <c r="U159" s="30">
        <f ca="1">IF(M159=0,0,Agents($G$4,$G$5,M159,$G$3)/(1-$P$1))</f>
        <v>1.1764705882352942</v>
      </c>
      <c r="V159" s="30">
        <f ca="1">IF(N159=0,0,Agents($G$4,$G$5,N159,$G$3)/(1-$P$1))</f>
        <v>1.1764705882352942</v>
      </c>
      <c r="W159" s="30">
        <f ca="1">IF(O159=0,0,Agents($G$4,$G$5,O159,$G$3)/(1-$P$1))</f>
        <v>1.1764705882352942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157.96697349792004</v>
      </c>
      <c r="L162" s="27">
        <f t="shared" ca="1" si="17"/>
        <v>153.93779022843151</v>
      </c>
      <c r="M162" s="27">
        <f t="shared" ca="1" si="17"/>
        <v>146.3331605441266</v>
      </c>
      <c r="N162" s="27">
        <f t="shared" ca="1" si="17"/>
        <v>139.94252902210005</v>
      </c>
      <c r="O162" s="27">
        <f t="shared" ca="1" si="17"/>
        <v>134.9978056102953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7.5</v>
      </c>
      <c r="T162" s="26">
        <f t="shared" ca="1" si="18"/>
        <v>7.2794117647058805</v>
      </c>
      <c r="U162" s="26">
        <f t="shared" ca="1" si="18"/>
        <v>7.0588235294117627</v>
      </c>
      <c r="V162" s="26">
        <f t="shared" ca="1" si="18"/>
        <v>6.9852941176470562</v>
      </c>
      <c r="W162" s="26">
        <f t="shared" ca="1" si="18"/>
        <v>6.7647058823529393</v>
      </c>
      <c r="X162" s="26">
        <f t="shared" ca="1" si="18"/>
        <v>0</v>
      </c>
    </row>
    <row r="163" spans="1:24" x14ac:dyDescent="0.25">
      <c r="R163" s="32">
        <f ca="1">SUM(R162:X162)/5</f>
        <v>7.117647058823529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2.5407362014152901</v>
      </c>
      <c r="L167" s="24">
        <f t="shared" ca="1" si="19"/>
        <v>2.911869502560684</v>
      </c>
      <c r="M167" s="24">
        <f t="shared" ca="1" si="19"/>
        <v>2.7145155643524088</v>
      </c>
      <c r="N167" s="24">
        <f t="shared" ca="1" si="19"/>
        <v>2.66426814035019</v>
      </c>
      <c r="O167" s="24">
        <f t="shared" ca="1" si="19"/>
        <v>2.5345212751486783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3.5294117647058822</v>
      </c>
      <c r="T167" s="24">
        <f ca="1">IF(L167=0,0,Agents($H$4,$H$5,L167,$H$3)/(1-$P$1))</f>
        <v>3.5294117647058822</v>
      </c>
      <c r="U167" s="24">
        <f ca="1">IF(M167=0,0,Agents($H$4,$H$5,M167,$H$3)/(1-$P$1))</f>
        <v>3.5294117647058822</v>
      </c>
      <c r="V167" s="24">
        <f ca="1">IF(N167=0,0,Agents($H$4,$H$5,N167,$H$3)/(1-$P$1))</f>
        <v>3.5294117647058822</v>
      </c>
      <c r="W167" s="24">
        <f ca="1">IF(O167=0,0,Agents($H$4,$H$5,O167,$H$3)/(1-$P$1))</f>
        <v>3.5294117647058822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4.947244829925622</v>
      </c>
      <c r="L168" s="30">
        <f t="shared" ca="1" si="19"/>
        <v>5.4429942719838138</v>
      </c>
      <c r="M168" s="30">
        <f t="shared" ca="1" si="19"/>
        <v>5.2126449980544765</v>
      </c>
      <c r="N168" s="30">
        <f t="shared" ca="1" si="19"/>
        <v>4.7388232715862824</v>
      </c>
      <c r="O168" s="30">
        <f t="shared" ca="1" si="19"/>
        <v>4.8431100237593041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4.7058823529411766</v>
      </c>
      <c r="T168" s="30">
        <f ca="1">IF(L168=0,0,Agents($H$4,$H$5,L168,$H$3)/(1-$P$1))</f>
        <v>4.7058823529411766</v>
      </c>
      <c r="U168" s="30">
        <f ca="1">IF(M168=0,0,Agents($H$4,$H$5,M168,$H$3)/(1-$P$1))</f>
        <v>4.7058823529411766</v>
      </c>
      <c r="V168" s="30">
        <f ca="1">IF(N168=0,0,Agents($H$4,$H$5,N168,$H$3)/(1-$P$1))</f>
        <v>4.7058823529411766</v>
      </c>
      <c r="W168" s="30">
        <f ca="1">IF(O168=0,0,Agents($H$4,$H$5,O168,$H$3)/(1-$P$1))</f>
        <v>4.7058823529411766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6.1092721039314073</v>
      </c>
      <c r="L169" s="24">
        <f t="shared" ca="1" si="19"/>
        <v>6.7408371884179106</v>
      </c>
      <c r="M169" s="24">
        <f t="shared" ca="1" si="19"/>
        <v>6.5254951787912452</v>
      </c>
      <c r="N169" s="24">
        <f t="shared" ca="1" si="19"/>
        <v>5.9588631334173758</v>
      </c>
      <c r="O169" s="24">
        <f t="shared" ca="1" si="19"/>
        <v>6.3142195574582018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4.7058823529411766</v>
      </c>
      <c r="T169" s="24">
        <f ca="1">IF(L169=0,0,Agents($H$4,$H$5,L169,$H$3)/(1-$P$1))</f>
        <v>4.7058823529411766</v>
      </c>
      <c r="U169" s="24">
        <f ca="1">IF(M169=0,0,Agents($H$4,$H$5,M169,$H$3)/(1-$P$1))</f>
        <v>4.7058823529411766</v>
      </c>
      <c r="V169" s="24">
        <f ca="1">IF(N169=0,0,Agents($H$4,$H$5,N169,$H$3)/(1-$P$1))</f>
        <v>4.7058823529411766</v>
      </c>
      <c r="W169" s="24">
        <f ca="1">IF(O169=0,0,Agents($H$4,$H$5,O169,$H$3)/(1-$P$1))</f>
        <v>4.7058823529411766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7.4208672448884316</v>
      </c>
      <c r="L170" s="30">
        <f t="shared" ca="1" si="19"/>
        <v>7.5652323062548756</v>
      </c>
      <c r="M170" s="30">
        <f t="shared" ca="1" si="19"/>
        <v>7.0067120962076741</v>
      </c>
      <c r="N170" s="30">
        <f t="shared" ca="1" si="19"/>
        <v>6.884858767563478</v>
      </c>
      <c r="O170" s="30">
        <f t="shared" ca="1" si="19"/>
        <v>7.2723093692436267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5.882352941176471</v>
      </c>
      <c r="T170" s="30">
        <f ca="1">IF(L170=0,0,Agents($H$4,$H$5,L170,$H$3)/(1-$P$1))</f>
        <v>5.882352941176471</v>
      </c>
      <c r="U170" s="30">
        <f ca="1">IF(M170=0,0,Agents($H$4,$H$5,M170,$H$3)/(1-$P$1))</f>
        <v>5.882352941176471</v>
      </c>
      <c r="V170" s="30">
        <f ca="1">IF(N170=0,0,Agents($H$4,$H$5,N170,$H$3)/(1-$P$1))</f>
        <v>4.7058823529411766</v>
      </c>
      <c r="W170" s="30">
        <f ca="1">IF(O170=0,0,Agents($H$4,$H$5,O170,$H$3)/(1-$P$1))</f>
        <v>5.882352941176471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7.4688056637830602</v>
      </c>
      <c r="L171" s="24">
        <f t="shared" ca="1" si="19"/>
        <v>7.929422920560361</v>
      </c>
      <c r="M171" s="24">
        <f t="shared" ca="1" si="19"/>
        <v>7.3216023609600365</v>
      </c>
      <c r="N171" s="24">
        <f t="shared" ca="1" si="19"/>
        <v>7.0310686045339148</v>
      </c>
      <c r="O171" s="24">
        <f t="shared" ca="1" si="19"/>
        <v>7.4557733757557294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5.882352941176471</v>
      </c>
      <c r="T171" s="24">
        <f ca="1">IF(L171=0,0,Agents($H$4,$H$5,L171,$H$3)/(1-$P$1))</f>
        <v>5.882352941176471</v>
      </c>
      <c r="U171" s="24">
        <f ca="1">IF(M171=0,0,Agents($H$4,$H$5,M171,$H$3)/(1-$P$1))</f>
        <v>5.882352941176471</v>
      </c>
      <c r="V171" s="24">
        <f ca="1">IF(N171=0,0,Agents($H$4,$H$5,N171,$H$3)/(1-$P$1))</f>
        <v>5.882352941176471</v>
      </c>
      <c r="W171" s="24">
        <f ca="1">IF(O171=0,0,Agents($H$4,$H$5,O171,$H$3)/(1-$P$1))</f>
        <v>5.882352941176471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8.0613245213206639</v>
      </c>
      <c r="L172" s="30">
        <f t="shared" ca="1" si="19"/>
        <v>7.9840515127061842</v>
      </c>
      <c r="M172" s="30">
        <f t="shared" ca="1" si="19"/>
        <v>7.5848183258555997</v>
      </c>
      <c r="N172" s="30">
        <f t="shared" ca="1" si="19"/>
        <v>7.1220436142044097</v>
      </c>
      <c r="O172" s="30">
        <f t="shared" ca="1" si="19"/>
        <v>7.3878237437142094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5.882352941176471</v>
      </c>
      <c r="T172" s="30">
        <f ca="1">IF(L172=0,0,Agents($H$4,$H$5,L172,$H$3)/(1-$P$1))</f>
        <v>5.882352941176471</v>
      </c>
      <c r="U172" s="30">
        <f ca="1">IF(M172=0,0,Agents($H$4,$H$5,M172,$H$3)/(1-$P$1))</f>
        <v>5.882352941176471</v>
      </c>
      <c r="V172" s="30">
        <f ca="1">IF(N172=0,0,Agents($H$4,$H$5,N172,$H$3)/(1-$P$1))</f>
        <v>5.882352941176471</v>
      </c>
      <c r="W172" s="30">
        <f ca="1">IF(O172=0,0,Agents($H$4,$H$5,O172,$H$3)/(1-$P$1))</f>
        <v>5.882352941176471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8.4486669459892596</v>
      </c>
      <c r="L173" s="24">
        <f t="shared" ca="1" si="19"/>
        <v>8.0370246929688012</v>
      </c>
      <c r="M173" s="24">
        <f t="shared" ca="1" si="19"/>
        <v>7.6671742412523711</v>
      </c>
      <c r="N173" s="24">
        <f t="shared" ca="1" si="19"/>
        <v>7.2633797899424994</v>
      </c>
      <c r="O173" s="24">
        <f t="shared" ca="1" si="19"/>
        <v>7.2808030732488174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5.882352941176471</v>
      </c>
      <c r="T173" s="24">
        <f ca="1">IF(L173=0,0,Agents($H$4,$H$5,L173,$H$3)/(1-$P$1))</f>
        <v>5.882352941176471</v>
      </c>
      <c r="U173" s="24">
        <f ca="1">IF(M173=0,0,Agents($H$4,$H$5,M173,$H$3)/(1-$P$1))</f>
        <v>5.882352941176471</v>
      </c>
      <c r="V173" s="24">
        <f ca="1">IF(N173=0,0,Agents($H$4,$H$5,N173,$H$3)/(1-$P$1))</f>
        <v>5.882352941176471</v>
      </c>
      <c r="W173" s="24">
        <f ca="1">IF(O173=0,0,Agents($H$4,$H$5,O173,$H$3)/(1-$P$1))</f>
        <v>5.882352941176471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8.0057159554028949</v>
      </c>
      <c r="L174" s="30">
        <f t="shared" ca="1" si="19"/>
        <v>7.6314487815831447</v>
      </c>
      <c r="M174" s="30">
        <f t="shared" ca="1" si="19"/>
        <v>7.2909207454200624</v>
      </c>
      <c r="N174" s="30">
        <f t="shared" ca="1" si="19"/>
        <v>7.0245703895574518</v>
      </c>
      <c r="O174" s="30">
        <f t="shared" ca="1" si="19"/>
        <v>7.1873723291917271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5.882352941176471</v>
      </c>
      <c r="T174" s="30">
        <f ca="1">IF(L174=0,0,Agents($H$4,$H$5,L174,$H$3)/(1-$P$1))</f>
        <v>5.882352941176471</v>
      </c>
      <c r="U174" s="30">
        <f ca="1">IF(M174=0,0,Agents($H$4,$H$5,M174,$H$3)/(1-$P$1))</f>
        <v>5.882352941176471</v>
      </c>
      <c r="V174" s="30">
        <f ca="1">IF(N174=0,0,Agents($H$4,$H$5,N174,$H$3)/(1-$P$1))</f>
        <v>5.882352941176471</v>
      </c>
      <c r="W174" s="30">
        <f ca="1">IF(O174=0,0,Agents($H$4,$H$5,O174,$H$3)/(1-$P$1))</f>
        <v>5.882352941176471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7.5205791561892585</v>
      </c>
      <c r="L175" s="24">
        <f t="shared" ca="1" si="19"/>
        <v>7.2192512226646626</v>
      </c>
      <c r="M175" s="24">
        <f t="shared" ca="1" si="19"/>
        <v>6.8436150872846557</v>
      </c>
      <c r="N175" s="24">
        <f t="shared" ca="1" si="19"/>
        <v>6.5908145398784876</v>
      </c>
      <c r="O175" s="24">
        <f t="shared" ca="1" si="19"/>
        <v>6.5843193448232418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5.882352941176471</v>
      </c>
      <c r="T175" s="24">
        <f ca="1">IF(L175=0,0,Agents($H$4,$H$5,L175,$H$3)/(1-$P$1))</f>
        <v>5.882352941176471</v>
      </c>
      <c r="U175" s="24">
        <f ca="1">IF(M175=0,0,Agents($H$4,$H$5,M175,$H$3)/(1-$P$1))</f>
        <v>4.7058823529411766</v>
      </c>
      <c r="V175" s="24">
        <f ca="1">IF(N175=0,0,Agents($H$4,$H$5,N175,$H$3)/(1-$P$1))</f>
        <v>4.7058823529411766</v>
      </c>
      <c r="W175" s="24">
        <f ca="1">IF(O175=0,0,Agents($H$4,$H$5,O175,$H$3)/(1-$P$1))</f>
        <v>4.7058823529411766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7.3537534584359534</v>
      </c>
      <c r="L176" s="30">
        <f t="shared" ca="1" si="19"/>
        <v>6.9841827352493029</v>
      </c>
      <c r="M176" s="30">
        <f t="shared" ca="1" si="19"/>
        <v>6.935659933904577</v>
      </c>
      <c r="N176" s="30">
        <f t="shared" ca="1" si="19"/>
        <v>6.4088645205374988</v>
      </c>
      <c r="O176" s="30">
        <f t="shared" ca="1" si="19"/>
        <v>6.3380019286727336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5.882352941176471</v>
      </c>
      <c r="T176" s="30">
        <f ca="1">IF(L176=0,0,Agents($H$4,$H$5,L176,$H$3)/(1-$P$1))</f>
        <v>5.882352941176471</v>
      </c>
      <c r="U176" s="30">
        <f ca="1">IF(M176=0,0,Agents($H$4,$H$5,M176,$H$3)/(1-$P$1))</f>
        <v>5.882352941176471</v>
      </c>
      <c r="V176" s="30">
        <f ca="1">IF(N176=0,0,Agents($H$4,$H$5,N176,$H$3)/(1-$P$1))</f>
        <v>4.7058823529411766</v>
      </c>
      <c r="W176" s="30">
        <f ca="1">IF(O176=0,0,Agents($H$4,$H$5,O176,$H$3)/(1-$P$1))</f>
        <v>4.7058823529411766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7.3767638995053746</v>
      </c>
      <c r="L177" s="24">
        <f t="shared" ca="1" si="19"/>
        <v>6.9825273233660967</v>
      </c>
      <c r="M177" s="24">
        <f t="shared" ca="1" si="19"/>
        <v>6.8080890061331081</v>
      </c>
      <c r="N177" s="24">
        <f t="shared" ca="1" si="19"/>
        <v>6.5794426636696759</v>
      </c>
      <c r="O177" s="24">
        <f t="shared" ca="1" si="19"/>
        <v>6.1885127381813909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5.882352941176471</v>
      </c>
      <c r="T177" s="24">
        <f ca="1">IF(L177=0,0,Agents($H$4,$H$5,L177,$H$3)/(1-$P$1))</f>
        <v>5.882352941176471</v>
      </c>
      <c r="U177" s="24">
        <f ca="1">IF(M177=0,0,Agents($H$4,$H$5,M177,$H$3)/(1-$P$1))</f>
        <v>4.7058823529411766</v>
      </c>
      <c r="V177" s="24">
        <f ca="1">IF(N177=0,0,Agents($H$4,$H$5,N177,$H$3)/(1-$P$1))</f>
        <v>4.7058823529411766</v>
      </c>
      <c r="W177" s="24">
        <f ca="1">IF(O177=0,0,Agents($H$4,$H$5,O177,$H$3)/(1-$P$1))</f>
        <v>4.7058823529411766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7.6739820966520682</v>
      </c>
      <c r="L178" s="30">
        <f t="shared" ca="1" si="19"/>
        <v>7.2159403988982493</v>
      </c>
      <c r="M178" s="30">
        <f t="shared" ca="1" si="19"/>
        <v>6.8484595528962311</v>
      </c>
      <c r="N178" s="30">
        <f t="shared" ca="1" si="19"/>
        <v>6.6769158883166337</v>
      </c>
      <c r="O178" s="30">
        <f t="shared" ca="1" si="19"/>
        <v>6.4925873415671909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5.882352941176471</v>
      </c>
      <c r="T178" s="30">
        <f ca="1">IF(L178=0,0,Agents($H$4,$H$5,L178,$H$3)/(1-$P$1))</f>
        <v>5.882352941176471</v>
      </c>
      <c r="U178" s="30">
        <f ca="1">IF(M178=0,0,Agents($H$4,$H$5,M178,$H$3)/(1-$P$1))</f>
        <v>4.7058823529411766</v>
      </c>
      <c r="V178" s="30">
        <f ca="1">IF(N178=0,0,Agents($H$4,$H$5,N178,$H$3)/(1-$P$1))</f>
        <v>4.7058823529411766</v>
      </c>
      <c r="W178" s="30">
        <f ca="1">IF(O178=0,0,Agents($H$4,$H$5,O178,$H$3)/(1-$P$1))</f>
        <v>4.7058823529411766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7.8599831619632257</v>
      </c>
      <c r="L179" s="24">
        <f t="shared" ca="1" si="19"/>
        <v>7.570198541904495</v>
      </c>
      <c r="M179" s="24">
        <f t="shared" ca="1" si="19"/>
        <v>7.2715428829737627</v>
      </c>
      <c r="N179" s="24">
        <f t="shared" ca="1" si="19"/>
        <v>6.9205989499340292</v>
      </c>
      <c r="O179" s="24">
        <f t="shared" ca="1" si="19"/>
        <v>6.6692563848751414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5.882352941176471</v>
      </c>
      <c r="T179" s="24">
        <f ca="1">IF(L179=0,0,Agents($H$4,$H$5,L179,$H$3)/(1-$P$1))</f>
        <v>5.882352941176471</v>
      </c>
      <c r="U179" s="24">
        <f ca="1">IF(M179=0,0,Agents($H$4,$H$5,M179,$H$3)/(1-$P$1))</f>
        <v>5.882352941176471</v>
      </c>
      <c r="V179" s="24">
        <f ca="1">IF(N179=0,0,Agents($H$4,$H$5,N179,$H$3)/(1-$P$1))</f>
        <v>5.882352941176471</v>
      </c>
      <c r="W179" s="24">
        <f ca="1">IF(O179=0,0,Agents($H$4,$H$5,O179,$H$3)/(1-$P$1))</f>
        <v>4.7058823529411766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7.9884581246008288</v>
      </c>
      <c r="L180" s="30">
        <f t="shared" ca="1" si="19"/>
        <v>7.5801310132037356</v>
      </c>
      <c r="M180" s="30">
        <f t="shared" ca="1" si="19"/>
        <v>7.3054541422547867</v>
      </c>
      <c r="N180" s="30">
        <f t="shared" ca="1" si="19"/>
        <v>7.109047184251482</v>
      </c>
      <c r="O180" s="30">
        <f t="shared" ca="1" si="19"/>
        <v>6.6828463112834458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5.882352941176471</v>
      </c>
      <c r="T180" s="30">
        <f ca="1">IF(L180=0,0,Agents($H$4,$H$5,L180,$H$3)/(1-$P$1))</f>
        <v>5.882352941176471</v>
      </c>
      <c r="U180" s="30">
        <f ca="1">IF(M180=0,0,Agents($H$4,$H$5,M180,$H$3)/(1-$P$1))</f>
        <v>5.882352941176471</v>
      </c>
      <c r="V180" s="30">
        <f ca="1">IF(N180=0,0,Agents($H$4,$H$5,N180,$H$3)/(1-$P$1))</f>
        <v>5.882352941176471</v>
      </c>
      <c r="W180" s="30">
        <f ca="1">IF(O180=0,0,Agents($H$4,$H$5,O180,$H$3)/(1-$P$1))</f>
        <v>4.7058823529411766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7.9060040441020689</v>
      </c>
      <c r="L181" s="24">
        <f t="shared" ca="1" si="19"/>
        <v>7.7158747876266904</v>
      </c>
      <c r="M181" s="24">
        <f t="shared" ca="1" si="19"/>
        <v>7.1439719552022938</v>
      </c>
      <c r="N181" s="24">
        <f t="shared" ca="1" si="19"/>
        <v>7.1691556727837726</v>
      </c>
      <c r="O181" s="24">
        <f t="shared" ca="1" si="19"/>
        <v>6.4705037111536967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5.882352941176471</v>
      </c>
      <c r="T181" s="24">
        <f ca="1">IF(L181=0,0,Agents($H$4,$H$5,L181,$H$3)/(1-$P$1))</f>
        <v>5.882352941176471</v>
      </c>
      <c r="U181" s="24">
        <f ca="1">IF(M181=0,0,Agents($H$4,$H$5,M181,$H$3)/(1-$P$1))</f>
        <v>5.882352941176471</v>
      </c>
      <c r="V181" s="24">
        <f ca="1">IF(N181=0,0,Agents($H$4,$H$5,N181,$H$3)/(1-$P$1))</f>
        <v>5.882352941176471</v>
      </c>
      <c r="W181" s="24">
        <f ca="1">IF(O181=0,0,Agents($H$4,$H$5,O181,$H$3)/(1-$P$1))</f>
        <v>4.7058823529411766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7.7545186403950437</v>
      </c>
      <c r="L182" s="30">
        <f t="shared" ca="1" si="19"/>
        <v>7.3185759356570683</v>
      </c>
      <c r="M182" s="30">
        <f t="shared" ca="1" si="19"/>
        <v>6.9259710026814281</v>
      </c>
      <c r="N182" s="30">
        <f t="shared" ca="1" si="19"/>
        <v>6.5534498037638205</v>
      </c>
      <c r="O182" s="30">
        <f t="shared" ca="1" si="19"/>
        <v>5.8436683555706788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5.882352941176471</v>
      </c>
      <c r="T182" s="30">
        <f ca="1">IF(L182=0,0,Agents($H$4,$H$5,L182,$H$3)/(1-$P$1))</f>
        <v>5.882352941176471</v>
      </c>
      <c r="U182" s="30">
        <f ca="1">IF(M182=0,0,Agents($H$4,$H$5,M182,$H$3)/(1-$P$1))</f>
        <v>5.882352941176471</v>
      </c>
      <c r="V182" s="30">
        <f ca="1">IF(N182=0,0,Agents($H$4,$H$5,N182,$H$3)/(1-$P$1))</f>
        <v>4.7058823529411766</v>
      </c>
      <c r="W182" s="30">
        <f ca="1">IF(O182=0,0,Agents($H$4,$H$5,O182,$H$3)/(1-$P$1))</f>
        <v>4.7058823529411766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6.8877920267801676</v>
      </c>
      <c r="L183" s="24">
        <f t="shared" ca="1" si="19"/>
        <v>6.3253288057330144</v>
      </c>
      <c r="M183" s="24">
        <f t="shared" ca="1" si="19"/>
        <v>5.982915030294869</v>
      </c>
      <c r="N183" s="24">
        <f t="shared" ca="1" si="19"/>
        <v>5.8646390162586499</v>
      </c>
      <c r="O183" s="24">
        <f t="shared" ca="1" si="19"/>
        <v>4.8465075053613802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4.7058823529411766</v>
      </c>
      <c r="T183" s="24">
        <f ca="1">IF(L183=0,0,Agents($H$4,$H$5,L183,$H$3)/(1-$P$1))</f>
        <v>4.7058823529411766</v>
      </c>
      <c r="U183" s="24">
        <f ca="1">IF(M183=0,0,Agents($H$4,$H$5,M183,$H$3)/(1-$P$1))</f>
        <v>4.7058823529411766</v>
      </c>
      <c r="V183" s="24">
        <f ca="1">IF(N183=0,0,Agents($H$4,$H$5,N183,$H$3)/(1-$P$1))</f>
        <v>4.7058823529411766</v>
      </c>
      <c r="W183" s="24">
        <f ca="1">IF(O183=0,0,Agents($H$4,$H$5,O183,$H$3)/(1-$P$1))</f>
        <v>4.7058823529411766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5.6260528414735553</v>
      </c>
      <c r="L184" s="30">
        <f t="shared" ca="1" si="19"/>
        <v>5.0655603626126728</v>
      </c>
      <c r="M184" s="30">
        <f t="shared" ca="1" si="19"/>
        <v>4.7814875586243204</v>
      </c>
      <c r="N184" s="30">
        <f t="shared" ca="1" si="19"/>
        <v>4.443154490157176</v>
      </c>
      <c r="O184" s="30">
        <f t="shared" ca="1" si="19"/>
        <v>3.5622594597766613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4.7058823529411766</v>
      </c>
      <c r="T184" s="30">
        <f ca="1">IF(L184=0,0,Agents($H$4,$H$5,L184,$H$3)/(1-$P$1))</f>
        <v>4.7058823529411766</v>
      </c>
      <c r="U184" s="30">
        <f ca="1">IF(M184=0,0,Agents($H$4,$H$5,M184,$H$3)/(1-$P$1))</f>
        <v>4.7058823529411766</v>
      </c>
      <c r="V184" s="30">
        <f ca="1">IF(N184=0,0,Agents($H$4,$H$5,N184,$H$3)/(1-$P$1))</f>
        <v>3.5294117647058822</v>
      </c>
      <c r="W184" s="30">
        <f ca="1">IF(O184=0,0,Agents($H$4,$H$5,O184,$H$3)/(1-$P$1))</f>
        <v>3.5294117647058822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3.0335431476520673</v>
      </c>
      <c r="L185" s="24">
        <f t="shared" ca="1" si="19"/>
        <v>2.7463283142400083</v>
      </c>
      <c r="M185" s="24">
        <f t="shared" ca="1" si="19"/>
        <v>2.6176262521209126</v>
      </c>
      <c r="N185" s="24">
        <f t="shared" ca="1" si="19"/>
        <v>2.5050618734268246</v>
      </c>
      <c r="O185" s="24">
        <f t="shared" ca="1" si="19"/>
        <v>1.8380375467231032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3.5294117647058822</v>
      </c>
      <c r="T185" s="24">
        <f ca="1">IF(L185=0,0,Agents($H$4,$H$5,L185,$H$3)/(1-$P$1))</f>
        <v>3.5294117647058822</v>
      </c>
      <c r="U185" s="24">
        <f ca="1">IF(M185=0,0,Agents($H$4,$H$5,M185,$H$3)/(1-$P$1))</f>
        <v>3.5294117647058822</v>
      </c>
      <c r="V185" s="24">
        <f ca="1">IF(N185=0,0,Agents($H$4,$H$5,N185,$H$3)/(1-$P$1))</f>
        <v>3.5294117647058822</v>
      </c>
      <c r="W185" s="24">
        <f ca="1">IF(O185=0,0,Agents($H$4,$H$5,O185,$H$3)/(1-$P$1))</f>
        <v>2.3529411764705883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1.813989770972728</v>
      </c>
      <c r="L186" s="30">
        <f t="shared" ca="1" si="19"/>
        <v>1.5974724672945195</v>
      </c>
      <c r="M186" s="30">
        <f t="shared" ca="1" si="19"/>
        <v>1.5163177364229101</v>
      </c>
      <c r="N186" s="30">
        <f t="shared" ca="1" si="19"/>
        <v>1.4133617573808932</v>
      </c>
      <c r="O186" s="30">
        <f t="shared" ca="1" si="19"/>
        <v>1.1143739654809204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2.3529411764705883</v>
      </c>
      <c r="T186" s="30">
        <f ca="1">IF(L186=0,0,Agents($H$4,$H$5,L186,$H$3)/(1-$P$1))</f>
        <v>2.3529411764705883</v>
      </c>
      <c r="U186" s="30">
        <f ca="1">IF(M186=0,0,Agents($H$4,$H$5,M186,$H$3)/(1-$P$1))</f>
        <v>2.3529411764705883</v>
      </c>
      <c r="V186" s="30">
        <f ca="1">IF(N186=0,0,Agents($H$4,$H$5,N186,$H$3)/(1-$P$1))</f>
        <v>2.3529411764705883</v>
      </c>
      <c r="W186" s="30">
        <f ca="1">IF(O186=0,0,Agents($H$4,$H$5,O186,$H$3)/(1-$P$1))</f>
        <v>2.3529411764705883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0.70565352612892585</v>
      </c>
      <c r="L187" s="24">
        <f t="shared" ca="1" si="19"/>
        <v>0.62905651561856724</v>
      </c>
      <c r="M187" s="24">
        <f t="shared" ca="1" si="19"/>
        <v>0.57810622964792524</v>
      </c>
      <c r="N187" s="24">
        <f t="shared" ca="1" si="19"/>
        <v>0.51335898314064632</v>
      </c>
      <c r="O187" s="24">
        <f t="shared" ca="1" si="19"/>
        <v>0.4535637938771428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2.3529411764705883</v>
      </c>
      <c r="T187" s="24">
        <f ca="1">IF(L187=0,0,Agents($H$4,$H$5,L187,$H$3)/(1-$P$1))</f>
        <v>1.1764705882352942</v>
      </c>
      <c r="U187" s="24">
        <f ca="1">IF(M187=0,0,Agents($H$4,$H$5,M187,$H$3)/(1-$P$1))</f>
        <v>1.1764705882352942</v>
      </c>
      <c r="V187" s="24">
        <f ca="1">IF(N187=0,0,Agents($H$4,$H$5,N187,$H$3)/(1-$P$1))</f>
        <v>1.1764705882352942</v>
      </c>
      <c r="W187" s="24">
        <f ca="1">IF(O187=0,0,Agents($H$4,$H$5,O187,$H$3)/(1-$P$1))</f>
        <v>1.1764705882352942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0.3125584911929753</v>
      </c>
      <c r="L188" s="30">
        <f t="shared" ca="1" si="19"/>
        <v>0.2814200201451485</v>
      </c>
      <c r="M188" s="30">
        <f t="shared" ca="1" si="19"/>
        <v>0.23737881496716481</v>
      </c>
      <c r="N188" s="30">
        <f t="shared" ca="1" si="19"/>
        <v>0.26642681403501894</v>
      </c>
      <c r="O188" s="30">
        <f t="shared" ca="1" si="19"/>
        <v>0.19535519211936864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1.1764705882352942</v>
      </c>
      <c r="T188" s="30">
        <f ca="1">IF(L188=0,0,Agents($H$4,$H$5,L188,$H$3)/(1-$P$1))</f>
        <v>1.1764705882352942</v>
      </c>
      <c r="U188" s="30">
        <f ca="1">IF(M188=0,0,Agents($H$4,$H$5,M188,$H$3)/(1-$P$1))</f>
        <v>1.1764705882352942</v>
      </c>
      <c r="V188" s="30">
        <f ca="1">IF(N188=0,0,Agents($H$4,$H$5,N188,$H$3)/(1-$P$1))</f>
        <v>1.1764705882352942</v>
      </c>
      <c r="W188" s="30">
        <f ca="1">IF(O188=0,0,Agents($H$4,$H$5,O188,$H$3)/(1-$P$1))</f>
        <v>1.1764705882352942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0.14765033019545459</v>
      </c>
      <c r="L189" s="24">
        <f t="shared" ca="1" si="19"/>
        <v>0.11918965559088643</v>
      </c>
      <c r="M189" s="24">
        <f t="shared" ca="1" si="19"/>
        <v>8.2355915396771465E-2</v>
      </c>
      <c r="N189" s="24">
        <f t="shared" ca="1" si="19"/>
        <v>9.0975009670494281E-2</v>
      </c>
      <c r="O189" s="24">
        <f t="shared" ca="1" si="19"/>
        <v>0.10362318886331728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1.1764705882352942</v>
      </c>
      <c r="T189" s="24">
        <f ca="1">IF(L189=0,0,Agents($H$4,$H$5,L189,$H$3)/(1-$P$1))</f>
        <v>1.1764705882352942</v>
      </c>
      <c r="U189" s="24">
        <f ca="1">IF(M189=0,0,Agents($H$4,$H$5,M189,$H$3)/(1-$P$1))</f>
        <v>1.1764705882352942</v>
      </c>
      <c r="V189" s="24">
        <f ca="1">IF(N189=0,0,Agents($H$4,$H$5,N189,$H$3)/(1-$P$1))</f>
        <v>1.1764705882352942</v>
      </c>
      <c r="W189" s="24">
        <f ca="1">IF(O189=0,0,Agents($H$4,$H$5,O189,$H$3)/(1-$P$1))</f>
        <v>1.1764705882352942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7.478393347561986E-2</v>
      </c>
      <c r="L190" s="30">
        <f t="shared" ca="1" si="19"/>
        <v>6.2905651561856735E-2</v>
      </c>
      <c r="M190" s="30">
        <f t="shared" ca="1" si="19"/>
        <v>4.8444656115747928E-2</v>
      </c>
      <c r="N190" s="30">
        <f t="shared" ca="1" si="19"/>
        <v>6.3357596020522808E-2</v>
      </c>
      <c r="O190" s="30">
        <f t="shared" ca="1" si="19"/>
        <v>4.5866001628025684E-2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1.1764705882352942</v>
      </c>
      <c r="T190" s="30">
        <f ca="1">IF(L190=0,0,Agents($H$4,$H$5,L190,$H$3)/(1-$P$1))</f>
        <v>1.1764705882352942</v>
      </c>
      <c r="U190" s="30">
        <f ca="1">IF(M190=0,0,Agents($H$4,$H$5,M190,$H$3)/(1-$P$1))</f>
        <v>1.1764705882352942</v>
      </c>
      <c r="V190" s="30">
        <f ca="1">IF(N190=0,0,Agents($H$4,$H$5,N190,$H$3)/(1-$P$1))</f>
        <v>1.1764705882352942</v>
      </c>
      <c r="W190" s="30">
        <f ca="1">IF(O190=0,0,Agents($H$4,$H$5,O190,$H$3)/(1-$P$1))</f>
        <v>1.1764705882352942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133.06746316770872</v>
      </c>
      <c r="L193" s="27">
        <f t="shared" ca="1" si="21"/>
        <v>129.67337904723482</v>
      </c>
      <c r="M193" s="27">
        <f t="shared" ca="1" si="21"/>
        <v>123.26742748652059</v>
      </c>
      <c r="N193" s="27">
        <f t="shared" ca="1" si="21"/>
        <v>117.8841178880312</v>
      </c>
      <c r="O193" s="27">
        <f t="shared" ca="1" si="21"/>
        <v>113.71880544388604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6.9117647058823506</v>
      </c>
      <c r="T193" s="26">
        <f t="shared" ca="1" si="22"/>
        <v>6.8382352941176441</v>
      </c>
      <c r="U193" s="26">
        <f t="shared" ca="1" si="22"/>
        <v>6.6176470588235263</v>
      </c>
      <c r="V193" s="26">
        <f t="shared" ca="1" si="22"/>
        <v>6.3235294117647038</v>
      </c>
      <c r="W193" s="26">
        <f t="shared" ca="1" si="22"/>
        <v>6.102941176470587</v>
      </c>
      <c r="X193" s="26">
        <f t="shared" ca="1" si="22"/>
        <v>0</v>
      </c>
    </row>
    <row r="194" spans="1:24" x14ac:dyDescent="0.25">
      <c r="R194" s="32">
        <f ca="1">SUM(R193:X193)/5</f>
        <v>6.5588235294117627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3.482008693942845</v>
      </c>
      <c r="L198" s="24">
        <f t="shared" ca="1" si="23"/>
        <v>3.9906366185892965</v>
      </c>
      <c r="M198" s="24">
        <f t="shared" ca="1" si="23"/>
        <v>3.7201685045669581</v>
      </c>
      <c r="N198" s="24">
        <f t="shared" ca="1" si="23"/>
        <v>3.651305799683823</v>
      </c>
      <c r="O198" s="24">
        <f t="shared" ca="1" si="23"/>
        <v>3.4734913093830064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3.5294117647058822</v>
      </c>
      <c r="T198" s="24">
        <f ca="1">IF(L198=0,0,Agents($I$4,$I$5,L198,$I$3)/(1-$P$1))</f>
        <v>3.5294117647058822</v>
      </c>
      <c r="U198" s="24">
        <f ca="1">IF(M198=0,0,Agents($I$4,$I$5,M198,$I$3)/(1-$P$1))</f>
        <v>3.5294117647058822</v>
      </c>
      <c r="V198" s="24">
        <f ca="1">IF(N198=0,0,Agents($I$4,$I$5,N198,$I$3)/(1-$P$1))</f>
        <v>3.5294117647058822</v>
      </c>
      <c r="W198" s="24">
        <f ca="1">IF(O198=0,0,Agents($I$4,$I$5,O198,$I$3)/(1-$P$1))</f>
        <v>3.5294117647058822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6.7800622116019174</v>
      </c>
      <c r="L199" s="30">
        <f t="shared" ca="1" si="23"/>
        <v>7.4594731108138754</v>
      </c>
      <c r="M199" s="30">
        <f t="shared" ca="1" si="23"/>
        <v>7.1437858017502318</v>
      </c>
      <c r="N199" s="30">
        <f t="shared" ca="1" si="23"/>
        <v>6.4944262302912872</v>
      </c>
      <c r="O199" s="30">
        <f t="shared" ca="1" si="23"/>
        <v>6.6373483398464819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4.7058823529411766</v>
      </c>
      <c r="T199" s="30">
        <f ca="1">IF(L199=0,0,Agents($I$4,$I$5,L199,$I$3)/(1-$P$1))</f>
        <v>5.882352941176471</v>
      </c>
      <c r="U199" s="30">
        <f ca="1">IF(M199=0,0,Agents($I$4,$I$5,M199,$I$3)/(1-$P$1))</f>
        <v>5.882352941176471</v>
      </c>
      <c r="V199" s="30">
        <f ca="1">IF(N199=0,0,Agents($I$4,$I$5,N199,$I$3)/(1-$P$1))</f>
        <v>4.7058823529411766</v>
      </c>
      <c r="W199" s="30">
        <f ca="1">IF(O199=0,0,Agents($I$4,$I$5,O199,$I$3)/(1-$P$1))</f>
        <v>4.7058823529411766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8.3725884520014375</v>
      </c>
      <c r="L200" s="24">
        <f t="shared" ca="1" si="23"/>
        <v>9.2381309328570858</v>
      </c>
      <c r="M200" s="24">
        <f t="shared" ca="1" si="23"/>
        <v>8.9430106644587006</v>
      </c>
      <c r="N200" s="24">
        <f t="shared" ca="1" si="23"/>
        <v>8.1664571178294292</v>
      </c>
      <c r="O200" s="24">
        <f t="shared" ca="1" si="23"/>
        <v>8.6534632687510964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5.882352941176471</v>
      </c>
      <c r="T200" s="24">
        <f ca="1">IF(L200=0,0,Agents($I$4,$I$5,L200,$I$3)/(1-$P$1))</f>
        <v>5.882352941176471</v>
      </c>
      <c r="U200" s="24">
        <f ca="1">IF(M200=0,0,Agents($I$4,$I$5,M200,$I$3)/(1-$P$1))</f>
        <v>5.882352941176471</v>
      </c>
      <c r="V200" s="24">
        <f ca="1">IF(N200=0,0,Agents($I$4,$I$5,N200,$I$3)/(1-$P$1))</f>
        <v>5.882352941176471</v>
      </c>
      <c r="W200" s="24">
        <f ca="1">IF(O200=0,0,Agents($I$4,$I$5,O200,$I$3)/(1-$P$1))</f>
        <v>5.882352941176471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10.170093317402875</v>
      </c>
      <c r="L201" s="30">
        <f t="shared" ca="1" si="23"/>
        <v>10.36794164124678</v>
      </c>
      <c r="M201" s="30">
        <f t="shared" ca="1" si="23"/>
        <v>9.6025051405806252</v>
      </c>
      <c r="N201" s="30">
        <f t="shared" ca="1" si="23"/>
        <v>9.4355085238170986</v>
      </c>
      <c r="O201" s="30">
        <f t="shared" ca="1" si="23"/>
        <v>9.9664988575527147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7.0588235294117645</v>
      </c>
      <c r="T201" s="30">
        <f ca="1">IF(L201=0,0,Agents($I$4,$I$5,L201,$I$3)/(1-$P$1))</f>
        <v>7.0588235294117645</v>
      </c>
      <c r="U201" s="30">
        <f ca="1">IF(M201=0,0,Agents($I$4,$I$5,M201,$I$3)/(1-$P$1))</f>
        <v>7.0588235294117645</v>
      </c>
      <c r="V201" s="30">
        <f ca="1">IF(N201=0,0,Agents($I$4,$I$5,N201,$I$3)/(1-$P$1))</f>
        <v>5.882352941176471</v>
      </c>
      <c r="W201" s="30">
        <f ca="1">IF(O201=0,0,Agents($I$4,$I$5,O201,$I$3)/(1-$P$1))</f>
        <v>7.0588235294117645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10.235791594647081</v>
      </c>
      <c r="L202" s="24">
        <f t="shared" ca="1" si="23"/>
        <v>10.86705480559564</v>
      </c>
      <c r="M202" s="24">
        <f t="shared" ca="1" si="23"/>
        <v>10.034053539385239</v>
      </c>
      <c r="N202" s="24">
        <f t="shared" ca="1" si="23"/>
        <v>9.6358850616046254</v>
      </c>
      <c r="O202" s="24">
        <f t="shared" ca="1" si="23"/>
        <v>10.217931204344515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7.0588235294117645</v>
      </c>
      <c r="T202" s="24">
        <f ca="1">IF(L202=0,0,Agents($I$4,$I$5,L202,$I$3)/(1-$P$1))</f>
        <v>7.0588235294117645</v>
      </c>
      <c r="U202" s="24">
        <f ca="1">IF(M202=0,0,Agents($I$4,$I$5,M202,$I$3)/(1-$P$1))</f>
        <v>7.0588235294117645</v>
      </c>
      <c r="V202" s="24">
        <f ca="1">IF(N202=0,0,Agents($I$4,$I$5,N202,$I$3)/(1-$P$1))</f>
        <v>7.0588235294117645</v>
      </c>
      <c r="W202" s="24">
        <f ca="1">IF(O202=0,0,Agents($I$4,$I$5,O202,$I$3)/(1-$P$1))</f>
        <v>7.0588235294117645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11.04782230138545</v>
      </c>
      <c r="L203" s="30">
        <f t="shared" ca="1" si="23"/>
        <v>10.94192178024797</v>
      </c>
      <c r="M203" s="30">
        <f t="shared" ca="1" si="23"/>
        <v>10.394783739411661</v>
      </c>
      <c r="N203" s="30">
        <f t="shared" ca="1" si="23"/>
        <v>9.7605637962279754</v>
      </c>
      <c r="O203" s="30">
        <f t="shared" ca="1" si="23"/>
        <v>10.124808112940144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7.0588235294117645</v>
      </c>
      <c r="T203" s="30">
        <f ca="1">IF(L203=0,0,Agents($I$4,$I$5,L203,$I$3)/(1-$P$1))</f>
        <v>7.0588235294117645</v>
      </c>
      <c r="U203" s="30">
        <f ca="1">IF(M203=0,0,Agents($I$4,$I$5,M203,$I$3)/(1-$P$1))</f>
        <v>7.0588235294117645</v>
      </c>
      <c r="V203" s="30">
        <f ca="1">IF(N203=0,0,Agents($I$4,$I$5,N203,$I$3)/(1-$P$1))</f>
        <v>7.0588235294117645</v>
      </c>
      <c r="W203" s="30">
        <f ca="1">IF(O203=0,0,Agents($I$4,$I$5,O203,$I$3)/(1-$P$1))</f>
        <v>7.0588235294117645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11.578664381518625</v>
      </c>
      <c r="L204" s="24">
        <f t="shared" ca="1" si="23"/>
        <v>11.014520058698713</v>
      </c>
      <c r="M204" s="24">
        <f t="shared" ca="1" si="23"/>
        <v>10.507650243714405</v>
      </c>
      <c r="N204" s="24">
        <f t="shared" ca="1" si="23"/>
        <v>9.9542611160892509</v>
      </c>
      <c r="O204" s="24">
        <f t="shared" ca="1" si="23"/>
        <v>9.9781392439782621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7.0588235294117645</v>
      </c>
      <c r="T204" s="24">
        <f ca="1">IF(L204=0,0,Agents($I$4,$I$5,L204,$I$3)/(1-$P$1))</f>
        <v>7.0588235294117645</v>
      </c>
      <c r="U204" s="24">
        <f ca="1">IF(M204=0,0,Agents($I$4,$I$5,M204,$I$3)/(1-$P$1))</f>
        <v>7.0588235294117645</v>
      </c>
      <c r="V204" s="24">
        <f ca="1">IF(N204=0,0,Agents($I$4,$I$5,N204,$I$3)/(1-$P$1))</f>
        <v>7.0588235294117645</v>
      </c>
      <c r="W204" s="24">
        <f ca="1">IF(O204=0,0,Agents($I$4,$I$5,O204,$I$3)/(1-$P$1))</f>
        <v>7.0588235294117645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10.971612299782173</v>
      </c>
      <c r="L205" s="30">
        <f t="shared" ca="1" si="23"/>
        <v>10.458689489310208</v>
      </c>
      <c r="M205" s="30">
        <f t="shared" ca="1" si="23"/>
        <v>9.992005233860688</v>
      </c>
      <c r="N205" s="30">
        <f t="shared" ca="1" si="23"/>
        <v>9.6269794377029569</v>
      </c>
      <c r="O205" s="30">
        <f t="shared" ca="1" si="23"/>
        <v>9.8500949932972528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7.0588235294117645</v>
      </c>
      <c r="T205" s="30">
        <f ca="1">IF(L205=0,0,Agents($I$4,$I$5,L205,$I$3)/(1-$P$1))</f>
        <v>7.0588235294117645</v>
      </c>
      <c r="U205" s="30">
        <f ca="1">IF(M205=0,0,Agents($I$4,$I$5,M205,$I$3)/(1-$P$1))</f>
        <v>7.0588235294117645</v>
      </c>
      <c r="V205" s="30">
        <f ca="1">IF(N205=0,0,Agents($I$4,$I$5,N205,$I$3)/(1-$P$1))</f>
        <v>7.0588235294117645</v>
      </c>
      <c r="W205" s="30">
        <f ca="1">IF(O205=0,0,Agents($I$4,$I$5,O205,$I$3)/(1-$P$1))</f>
        <v>7.0588235294117645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10.306745734070821</v>
      </c>
      <c r="L206" s="24">
        <f t="shared" ca="1" si="23"/>
        <v>9.8937841351153626</v>
      </c>
      <c r="M206" s="24">
        <f t="shared" ca="1" si="23"/>
        <v>9.3789852006869516</v>
      </c>
      <c r="N206" s="24">
        <f t="shared" ca="1" si="23"/>
        <v>9.0325290422666278</v>
      </c>
      <c r="O206" s="24">
        <f t="shared" ca="1" si="23"/>
        <v>9.0236275570834668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7.0588235294117645</v>
      </c>
      <c r="T206" s="24">
        <f ca="1">IF(L206=0,0,Agents($I$4,$I$5,L206,$I$3)/(1-$P$1))</f>
        <v>7.0588235294117645</v>
      </c>
      <c r="U206" s="24">
        <f ca="1">IF(M206=0,0,Agents($I$4,$I$5,M206,$I$3)/(1-$P$1))</f>
        <v>5.882352941176471</v>
      </c>
      <c r="V206" s="24">
        <f ca="1">IF(N206=0,0,Agents($I$4,$I$5,N206,$I$3)/(1-$P$1))</f>
        <v>5.882352941176471</v>
      </c>
      <c r="W206" s="24">
        <f ca="1">IF(O206=0,0,Agents($I$4,$I$5,O206,$I$3)/(1-$P$1))</f>
        <v>5.882352941176471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10.07811572926099</v>
      </c>
      <c r="L207" s="30">
        <f t="shared" ca="1" si="23"/>
        <v>9.5716292744901885</v>
      </c>
      <c r="M207" s="30">
        <f t="shared" ca="1" si="23"/>
        <v>9.5051301172606095</v>
      </c>
      <c r="N207" s="30">
        <f t="shared" ca="1" si="23"/>
        <v>8.7831715730199278</v>
      </c>
      <c r="O207" s="30">
        <f t="shared" ca="1" si="23"/>
        <v>8.6860563507426249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7.0588235294117645</v>
      </c>
      <c r="T207" s="30">
        <f ca="1">IF(L207=0,0,Agents($I$4,$I$5,L207,$I$3)/(1-$P$1))</f>
        <v>5.882352941176471</v>
      </c>
      <c r="U207" s="30">
        <f ca="1">IF(M207=0,0,Agents($I$4,$I$5,M207,$I$3)/(1-$P$1))</f>
        <v>5.882352941176471</v>
      </c>
      <c r="V207" s="30">
        <f ca="1">IF(N207=0,0,Agents($I$4,$I$5,N207,$I$3)/(1-$P$1))</f>
        <v>5.882352941176471</v>
      </c>
      <c r="W207" s="30">
        <f ca="1">IF(O207=0,0,Agents($I$4,$I$5,O207,$I$3)/(1-$P$1))</f>
        <v>5.882352941176471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10.109650902338208</v>
      </c>
      <c r="L208" s="24">
        <f t="shared" ca="1" si="23"/>
        <v>9.5693605782886024</v>
      </c>
      <c r="M208" s="24">
        <f t="shared" ca="1" si="23"/>
        <v>9.3302976890269456</v>
      </c>
      <c r="N208" s="24">
        <f t="shared" ca="1" si="23"/>
        <v>9.0169442004387097</v>
      </c>
      <c r="O208" s="24">
        <f t="shared" ca="1" si="23"/>
        <v>8.4811855496530111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7.0588235294117645</v>
      </c>
      <c r="T208" s="24">
        <f ca="1">IF(L208=0,0,Agents($I$4,$I$5,L208,$I$3)/(1-$P$1))</f>
        <v>5.882352941176471</v>
      </c>
      <c r="U208" s="24">
        <f ca="1">IF(M208=0,0,Agents($I$4,$I$5,M208,$I$3)/(1-$P$1))</f>
        <v>5.882352941176471</v>
      </c>
      <c r="V208" s="24">
        <f ca="1">IF(N208=0,0,Agents($I$4,$I$5,N208,$I$3)/(1-$P$1))</f>
        <v>5.882352941176471</v>
      </c>
      <c r="W208" s="24">
        <f ca="1">IF(O208=0,0,Agents($I$4,$I$5,O208,$I$3)/(1-$P$1))</f>
        <v>5.882352941176471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10.516980221252275</v>
      </c>
      <c r="L209" s="30">
        <f t="shared" ca="1" si="23"/>
        <v>9.8892467427121904</v>
      </c>
      <c r="M209" s="30">
        <f t="shared" ca="1" si="23"/>
        <v>9.3856244068224086</v>
      </c>
      <c r="N209" s="30">
        <f t="shared" ca="1" si="23"/>
        <v>9.1505285589637264</v>
      </c>
      <c r="O209" s="30">
        <f t="shared" ca="1" si="23"/>
        <v>8.8979113836875676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7.0588235294117645</v>
      </c>
      <c r="T209" s="30">
        <f ca="1">IF(L209=0,0,Agents($I$4,$I$5,L209,$I$3)/(1-$P$1))</f>
        <v>7.0588235294117645</v>
      </c>
      <c r="U209" s="30">
        <f ca="1">IF(M209=0,0,Agents($I$4,$I$5,M209,$I$3)/(1-$P$1))</f>
        <v>5.882352941176471</v>
      </c>
      <c r="V209" s="30">
        <f ca="1">IF(N209=0,0,Agents($I$4,$I$5,N209,$I$3)/(1-$P$1))</f>
        <v>5.882352941176471</v>
      </c>
      <c r="W209" s="30">
        <f ca="1">IF(O209=0,0,Agents($I$4,$I$5,O209,$I$3)/(1-$P$1))</f>
        <v>5.882352941176471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10.77188953695979</v>
      </c>
      <c r="L210" s="24">
        <f t="shared" ca="1" si="23"/>
        <v>10.374747729851537</v>
      </c>
      <c r="M210" s="24">
        <f t="shared" ca="1" si="23"/>
        <v>9.9654484093188636</v>
      </c>
      <c r="N210" s="24">
        <f t="shared" ca="1" si="23"/>
        <v>9.4844894552762717</v>
      </c>
      <c r="O210" s="24">
        <f t="shared" ca="1" si="23"/>
        <v>9.1400314213389304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7.0588235294117645</v>
      </c>
      <c r="T210" s="24">
        <f ca="1">IF(L210=0,0,Agents($I$4,$I$5,L210,$I$3)/(1-$P$1))</f>
        <v>7.0588235294117645</v>
      </c>
      <c r="U210" s="24">
        <f ca="1">IF(M210=0,0,Agents($I$4,$I$5,M210,$I$3)/(1-$P$1))</f>
        <v>7.0588235294117645</v>
      </c>
      <c r="V210" s="24">
        <f ca="1">IF(N210=0,0,Agents($I$4,$I$5,N210,$I$3)/(1-$P$1))</f>
        <v>5.882352941176471</v>
      </c>
      <c r="W210" s="24">
        <f ca="1">IF(O210=0,0,Agents($I$4,$I$5,O210,$I$3)/(1-$P$1))</f>
        <v>5.882352941176471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10.947960919974259</v>
      </c>
      <c r="L211" s="30">
        <f t="shared" ca="1" si="23"/>
        <v>10.388359907061052</v>
      </c>
      <c r="M211" s="30">
        <f t="shared" ca="1" si="23"/>
        <v>10.011922852267054</v>
      </c>
      <c r="N211" s="30">
        <f t="shared" ca="1" si="23"/>
        <v>9.7427525484246402</v>
      </c>
      <c r="O211" s="30">
        <f t="shared" ca="1" si="23"/>
        <v>9.1586560396198049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7.0588235294117645</v>
      </c>
      <c r="T211" s="30">
        <f ca="1">IF(L211=0,0,Agents($I$4,$I$5,L211,$I$3)/(1-$P$1))</f>
        <v>7.0588235294117645</v>
      </c>
      <c r="U211" s="30">
        <f ca="1">IF(M211=0,0,Agents($I$4,$I$5,M211,$I$3)/(1-$P$1))</f>
        <v>7.0588235294117645</v>
      </c>
      <c r="V211" s="30">
        <f ca="1">IF(N211=0,0,Agents($I$4,$I$5,N211,$I$3)/(1-$P$1))</f>
        <v>7.0588235294117645</v>
      </c>
      <c r="W211" s="30">
        <f ca="1">IF(O211=0,0,Agents($I$4,$I$5,O211,$I$3)/(1-$P$1))</f>
        <v>5.882352941176471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10.834959883114227</v>
      </c>
      <c r="L212" s="24">
        <f t="shared" ca="1" si="23"/>
        <v>10.574392995591081</v>
      </c>
      <c r="M212" s="24">
        <f t="shared" ca="1" si="23"/>
        <v>9.7906159810852014</v>
      </c>
      <c r="N212" s="24">
        <f t="shared" ca="1" si="23"/>
        <v>9.8251295695150684</v>
      </c>
      <c r="O212" s="24">
        <f t="shared" ca="1" si="23"/>
        <v>8.8676463789811475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7.0588235294117645</v>
      </c>
      <c r="T212" s="24">
        <f ca="1">IF(L212=0,0,Agents($I$4,$I$5,L212,$I$3)/(1-$P$1))</f>
        <v>7.0588235294117645</v>
      </c>
      <c r="U212" s="24">
        <f ca="1">IF(M212=0,0,Agents($I$4,$I$5,M212,$I$3)/(1-$P$1))</f>
        <v>7.0588235294117645</v>
      </c>
      <c r="V212" s="24">
        <f ca="1">IF(N212=0,0,Agents($I$4,$I$5,N212,$I$3)/(1-$P$1))</f>
        <v>7.0588235294117645</v>
      </c>
      <c r="W212" s="24">
        <f ca="1">IF(O212=0,0,Agents($I$4,$I$5,O212,$I$3)/(1-$P$1))</f>
        <v>5.882352941176471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10.62735332702254</v>
      </c>
      <c r="L213" s="30">
        <f t="shared" ca="1" si="23"/>
        <v>10.029905907210507</v>
      </c>
      <c r="M213" s="30">
        <f t="shared" ca="1" si="23"/>
        <v>9.4918517049896991</v>
      </c>
      <c r="N213" s="30">
        <f t="shared" ca="1" si="23"/>
        <v>8.9813217048320375</v>
      </c>
      <c r="O213" s="30">
        <f t="shared" ca="1" si="23"/>
        <v>8.0085858607758329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7.0588235294117645</v>
      </c>
      <c r="T213" s="30">
        <f ca="1">IF(L213=0,0,Agents($I$4,$I$5,L213,$I$3)/(1-$P$1))</f>
        <v>7.0588235294117645</v>
      </c>
      <c r="U213" s="30">
        <f ca="1">IF(M213=0,0,Agents($I$4,$I$5,M213,$I$3)/(1-$P$1))</f>
        <v>5.882352941176471</v>
      </c>
      <c r="V213" s="30">
        <f ca="1">IF(N213=0,0,Agents($I$4,$I$5,N213,$I$3)/(1-$P$1))</f>
        <v>5.882352941176471</v>
      </c>
      <c r="W213" s="30">
        <f ca="1">IF(O213=0,0,Agents($I$4,$I$5,O213,$I$3)/(1-$P$1))</f>
        <v>5.882352941176471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9.4395284744473198</v>
      </c>
      <c r="L214" s="24">
        <f t="shared" ca="1" si="23"/>
        <v>8.6686881862590681</v>
      </c>
      <c r="M214" s="24">
        <f t="shared" ca="1" si="23"/>
        <v>8.1994195772876743</v>
      </c>
      <c r="N214" s="24">
        <f t="shared" ca="1" si="23"/>
        <v>8.0373255712552449</v>
      </c>
      <c r="O214" s="24">
        <f t="shared" ca="1" si="23"/>
        <v>6.6420044944167014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5.882352941176471</v>
      </c>
      <c r="T214" s="24">
        <f ca="1">IF(L214=0,0,Agents($I$4,$I$5,L214,$I$3)/(1-$P$1))</f>
        <v>5.882352941176471</v>
      </c>
      <c r="U214" s="24">
        <f ca="1">IF(M214=0,0,Agents($I$4,$I$5,M214,$I$3)/(1-$P$1))</f>
        <v>5.882352941176471</v>
      </c>
      <c r="V214" s="24">
        <f ca="1">IF(N214=0,0,Agents($I$4,$I$5,N214,$I$3)/(1-$P$1))</f>
        <v>5.882352941176471</v>
      </c>
      <c r="W214" s="24">
        <f ca="1">IF(O214=0,0,Agents($I$4,$I$5,O214,$I$3)/(1-$P$1))</f>
        <v>4.7058823529411766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7.7103498173798544</v>
      </c>
      <c r="L215" s="30">
        <f t="shared" ca="1" si="23"/>
        <v>6.9422103768523291</v>
      </c>
      <c r="M215" s="30">
        <f t="shared" ca="1" si="23"/>
        <v>6.5528964556946834</v>
      </c>
      <c r="N215" s="30">
        <f t="shared" ca="1" si="23"/>
        <v>6.0892203427653993</v>
      </c>
      <c r="O215" s="30">
        <f t="shared" ca="1" si="23"/>
        <v>4.8819780668741055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5.882352941176471</v>
      </c>
      <c r="T215" s="30">
        <f ca="1">IF(L215=0,0,Agents($I$4,$I$5,L215,$I$3)/(1-$P$1))</f>
        <v>4.7058823529411766</v>
      </c>
      <c r="U215" s="30">
        <f ca="1">IF(M215=0,0,Agents($I$4,$I$5,M215,$I$3)/(1-$P$1))</f>
        <v>4.7058823529411766</v>
      </c>
      <c r="V215" s="30">
        <f ca="1">IF(N215=0,0,Agents($I$4,$I$5,N215,$I$3)/(1-$P$1))</f>
        <v>4.7058823529411766</v>
      </c>
      <c r="W215" s="30">
        <f ca="1">IF(O215=0,0,Agents($I$4,$I$5,O215,$I$3)/(1-$P$1))</f>
        <v>4.7058823529411766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4.1573869840132689</v>
      </c>
      <c r="L216" s="24">
        <f t="shared" ca="1" si="23"/>
        <v>3.7637669984307238</v>
      </c>
      <c r="M216" s="24">
        <f t="shared" ca="1" si="23"/>
        <v>3.5873843818578459</v>
      </c>
      <c r="N216" s="24">
        <f t="shared" ca="1" si="23"/>
        <v>3.43311801409296</v>
      </c>
      <c r="O216" s="24">
        <f t="shared" ca="1" si="23"/>
        <v>2.5189796224882124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3.5294117647058822</v>
      </c>
      <c r="T216" s="24">
        <f ca="1">IF(L216=0,0,Agents($I$4,$I$5,L216,$I$3)/(1-$P$1))</f>
        <v>3.5294117647058822</v>
      </c>
      <c r="U216" s="24">
        <f ca="1">IF(M216=0,0,Agents($I$4,$I$5,M216,$I$3)/(1-$P$1))</f>
        <v>3.5294117647058822</v>
      </c>
      <c r="V216" s="24">
        <f ca="1">IF(N216=0,0,Agents($I$4,$I$5,N216,$I$3)/(1-$P$1))</f>
        <v>3.5294117647058822</v>
      </c>
      <c r="W216" s="24">
        <f ca="1">IF(O216=0,0,Agents($I$4,$I$5,O216,$I$3)/(1-$P$1))</f>
        <v>2.3529411764705883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2.4860228109207028</v>
      </c>
      <c r="L217" s="30">
        <f t="shared" ca="1" si="23"/>
        <v>2.1892918345302279</v>
      </c>
      <c r="M217" s="30">
        <f t="shared" ca="1" si="23"/>
        <v>2.0780715203976046</v>
      </c>
      <c r="N217" s="30">
        <f t="shared" ca="1" si="23"/>
        <v>1.9369731986127596</v>
      </c>
      <c r="O217" s="30">
        <f t="shared" ca="1" si="23"/>
        <v>1.5272186990316705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2.3529411764705883</v>
      </c>
      <c r="T217" s="30">
        <f ca="1">IF(L217=0,0,Agents($I$4,$I$5,L217,$I$3)/(1-$P$1))</f>
        <v>2.3529411764705883</v>
      </c>
      <c r="U217" s="30">
        <f ca="1">IF(M217=0,0,Agents($I$4,$I$5,M217,$I$3)/(1-$P$1))</f>
        <v>2.3529411764705883</v>
      </c>
      <c r="V217" s="30">
        <f ca="1">IF(N217=0,0,Agents($I$4,$I$5,N217,$I$3)/(1-$P$1))</f>
        <v>2.3529411764705883</v>
      </c>
      <c r="W217" s="30">
        <f ca="1">IF(O217=0,0,Agents($I$4,$I$5,O217,$I$3)/(1-$P$1))</f>
        <v>2.3529411764705883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0.9670786410346921</v>
      </c>
      <c r="L218" s="24">
        <f t="shared" ca="1" si="23"/>
        <v>0.8621045566025769</v>
      </c>
      <c r="M218" s="24">
        <f t="shared" ca="1" si="23"/>
        <v>0.79227859883103569</v>
      </c>
      <c r="N218" s="24">
        <f t="shared" ca="1" si="23"/>
        <v>0.70354428823176096</v>
      </c>
      <c r="O218" s="24">
        <f t="shared" ca="1" si="23"/>
        <v>0.62159663512417074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2.3529411764705883</v>
      </c>
      <c r="T218" s="24">
        <f ca="1">IF(L218=0,0,Agents($I$4,$I$5,L218,$I$3)/(1-$P$1))</f>
        <v>2.3529411764705883</v>
      </c>
      <c r="U218" s="24">
        <f ca="1">IF(M218=0,0,Agents($I$4,$I$5,M218,$I$3)/(1-$P$1))</f>
        <v>2.3529411764705883</v>
      </c>
      <c r="V218" s="24">
        <f ca="1">IF(N218=0,0,Agents($I$4,$I$5,N218,$I$3)/(1-$P$1))</f>
        <v>2.3529411764705883</v>
      </c>
      <c r="W218" s="24">
        <f ca="1">IF(O218=0,0,Agents($I$4,$I$5,O218,$I$3)/(1-$P$1))</f>
        <v>1.1764705882352942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0.42835276763221414</v>
      </c>
      <c r="L219" s="30">
        <f t="shared" ca="1" si="23"/>
        <v>0.38567835426957381</v>
      </c>
      <c r="M219" s="30">
        <f t="shared" ca="1" si="23"/>
        <v>0.32532110063732467</v>
      </c>
      <c r="N219" s="30">
        <f t="shared" ca="1" si="23"/>
        <v>0.36513057996838227</v>
      </c>
      <c r="O219" s="30">
        <f t="shared" ca="1" si="23"/>
        <v>0.26772888778756421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1.1764705882352942</v>
      </c>
      <c r="T219" s="30">
        <f ca="1">IF(L219=0,0,Agents($I$4,$I$5,L219,$I$3)/(1-$P$1))</f>
        <v>1.1764705882352942</v>
      </c>
      <c r="U219" s="30">
        <f ca="1">IF(M219=0,0,Agents($I$4,$I$5,M219,$I$3)/(1-$P$1))</f>
        <v>1.1764705882352942</v>
      </c>
      <c r="V219" s="30">
        <f ca="1">IF(N219=0,0,Agents($I$4,$I$5,N219,$I$3)/(1-$P$1))</f>
        <v>1.1764705882352942</v>
      </c>
      <c r="W219" s="30">
        <f ca="1">IF(O219=0,0,Agents($I$4,$I$5,O219,$I$3)/(1-$P$1))</f>
        <v>1.1764705882352942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0.20235069391215024</v>
      </c>
      <c r="L220" s="24">
        <f t="shared" ca="1" si="23"/>
        <v>0.16334612651417246</v>
      </c>
      <c r="M220" s="24">
        <f t="shared" ca="1" si="23"/>
        <v>0.11286650430274529</v>
      </c>
      <c r="N220" s="24">
        <f t="shared" ca="1" si="23"/>
        <v>0.12467873462335005</v>
      </c>
      <c r="O220" s="24">
        <f t="shared" ca="1" si="23"/>
        <v>0.14201271439166449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1.1764705882352942</v>
      </c>
      <c r="T220" s="24">
        <f ca="1">IF(L220=0,0,Agents($I$4,$I$5,L220,$I$3)/(1-$P$1))</f>
        <v>1.1764705882352942</v>
      </c>
      <c r="U220" s="24">
        <f ca="1">IF(M220=0,0,Agents($I$4,$I$5,M220,$I$3)/(1-$P$1))</f>
        <v>1.1764705882352942</v>
      </c>
      <c r="V220" s="24">
        <f ca="1">IF(N220=0,0,Agents($I$4,$I$5,N220,$I$3)/(1-$P$1))</f>
        <v>1.1764705882352942</v>
      </c>
      <c r="W220" s="24">
        <f ca="1">IF(O220=0,0,Agents($I$4,$I$5,O220,$I$3)/(1-$P$1))</f>
        <v>1.1764705882352942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0.10248931250095922</v>
      </c>
      <c r="L221" s="30">
        <f t="shared" ca="1" si="23"/>
        <v>8.6210455660257687E-2</v>
      </c>
      <c r="M221" s="30">
        <f t="shared" ca="1" si="23"/>
        <v>6.6392061354556067E-2</v>
      </c>
      <c r="N221" s="30">
        <f t="shared" ca="1" si="23"/>
        <v>8.6829833041261642E-2</v>
      </c>
      <c r="O221" s="30">
        <f t="shared" ca="1" si="23"/>
        <v>6.2858086697949858E-2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1.1764705882352942</v>
      </c>
      <c r="T221" s="30">
        <f ca="1">IF(L221=0,0,Agents($I$4,$I$5,L221,$I$3)/(1-$P$1))</f>
        <v>1.1764705882352942</v>
      </c>
      <c r="U221" s="30">
        <f ca="1">IF(M221=0,0,Agents($I$4,$I$5,M221,$I$3)/(1-$P$1))</f>
        <v>1.1764705882352942</v>
      </c>
      <c r="V221" s="30">
        <f ca="1">IF(N221=0,0,Agents($I$4,$I$5,N221,$I$3)/(1-$P$1))</f>
        <v>1.1764705882352942</v>
      </c>
      <c r="W221" s="30">
        <f ca="1">IF(O221=0,0,Agents($I$4,$I$5,O221,$I$3)/(1-$P$1))</f>
        <v>1.1764705882352942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182.3652779744632</v>
      </c>
      <c r="L224" s="27">
        <f t="shared" ca="1" si="25"/>
        <v>177.71377955881488</v>
      </c>
      <c r="M224" s="27">
        <f t="shared" ca="1" si="25"/>
        <v>168.93460011666789</v>
      </c>
      <c r="N224" s="27">
        <f t="shared" ca="1" si="25"/>
        <v>161.55692320015666</v>
      </c>
      <c r="O224" s="27">
        <f t="shared" ca="1" si="25"/>
        <v>155.84847769706877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8.0882352941176503</v>
      </c>
      <c r="T224" s="26">
        <f t="shared" ca="1" si="26"/>
        <v>7.9411764705882373</v>
      </c>
      <c r="U224" s="26">
        <f t="shared" ca="1" si="26"/>
        <v>7.7205882352941178</v>
      </c>
      <c r="V224" s="26">
        <f t="shared" ca="1" si="26"/>
        <v>7.4999999999999982</v>
      </c>
      <c r="W224" s="26">
        <f t="shared" ca="1" si="26"/>
        <v>7.205882352941174</v>
      </c>
      <c r="X224" s="26">
        <f t="shared" ca="1" si="26"/>
        <v>0</v>
      </c>
    </row>
    <row r="225" spans="1:24" x14ac:dyDescent="0.25">
      <c r="R225" s="32">
        <f ca="1">SUM(R224:X224)/5</f>
        <v>7.6911764705882364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3.6641570429452561</v>
      </c>
      <c r="L229" s="24">
        <f t="shared" ca="1" si="27"/>
        <v>4.199391947893635</v>
      </c>
      <c r="M229" s="24">
        <f t="shared" ca="1" si="27"/>
        <v>3.914775299287605</v>
      </c>
      <c r="N229" s="24">
        <f t="shared" ca="1" si="27"/>
        <v>3.8423102978266002</v>
      </c>
      <c r="O229" s="24">
        <f t="shared" ca="1" si="27"/>
        <v>3.6551941030546429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3.5294117647058822</v>
      </c>
      <c r="T229" s="24">
        <f ca="1">IF(L229=0,0,Agents($J$4,$J$5,L229,$J$3)/(1-$P$1))</f>
        <v>3.5294117647058822</v>
      </c>
      <c r="U229" s="24">
        <f ca="1">IF(M229=0,0,Agents($J$4,$J$5,M229,$J$3)/(1-$P$1))</f>
        <v>3.5294117647058822</v>
      </c>
      <c r="V229" s="24">
        <f ca="1">IF(N229=0,0,Agents($J$4,$J$5,N229,$J$3)/(1-$P$1))</f>
        <v>3.5294117647058822</v>
      </c>
      <c r="W229" s="24">
        <f ca="1">IF(O229=0,0,Agents($J$4,$J$5,O229,$J$3)/(1-$P$1))</f>
        <v>3.5294117647058822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7.1347359779613297</v>
      </c>
      <c r="L230" s="30">
        <f t="shared" ca="1" si="27"/>
        <v>7.849687734323064</v>
      </c>
      <c r="M230" s="30">
        <f t="shared" ca="1" si="27"/>
        <v>7.5174864164785173</v>
      </c>
      <c r="N230" s="30">
        <f t="shared" ca="1" si="27"/>
        <v>6.8341580114391416</v>
      </c>
      <c r="O230" s="30">
        <f t="shared" ca="1" si="27"/>
        <v>6.9845565601935569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5.882352941176471</v>
      </c>
      <c r="T230" s="30">
        <f ca="1">IF(L230=0,0,Agents($J$4,$J$5,L230,$J$3)/(1-$P$1))</f>
        <v>5.882352941176471</v>
      </c>
      <c r="U230" s="30">
        <f ca="1">IF(M230=0,0,Agents($J$4,$J$5,M230,$J$3)/(1-$P$1))</f>
        <v>5.882352941176471</v>
      </c>
      <c r="V230" s="30">
        <f ca="1">IF(N230=0,0,Agents($J$4,$J$5,N230,$J$3)/(1-$P$1))</f>
        <v>4.7058823529411766</v>
      </c>
      <c r="W230" s="30">
        <f ca="1">IF(O230=0,0,Agents($J$4,$J$5,O230,$J$3)/(1-$P$1))</f>
        <v>4.7058823529411766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8.8105693123196875</v>
      </c>
      <c r="L231" s="24">
        <f t="shared" ca="1" si="27"/>
        <v>9.7213894325314829</v>
      </c>
      <c r="M231" s="24">
        <f t="shared" ca="1" si="27"/>
        <v>9.4108310436771045</v>
      </c>
      <c r="N231" s="24">
        <f t="shared" ca="1" si="27"/>
        <v>8.5936549831877862</v>
      </c>
      <c r="O231" s="24">
        <f t="shared" ca="1" si="27"/>
        <v>9.1061370516448452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5.882352941176471</v>
      </c>
      <c r="T231" s="24">
        <f ca="1">IF(L231=0,0,Agents($J$4,$J$5,L231,$J$3)/(1-$P$1))</f>
        <v>7.0588235294117645</v>
      </c>
      <c r="U231" s="24">
        <f ca="1">IF(M231=0,0,Agents($J$4,$J$5,M231,$J$3)/(1-$P$1))</f>
        <v>5.882352941176471</v>
      </c>
      <c r="V231" s="24">
        <f ca="1">IF(N231=0,0,Agents($J$4,$J$5,N231,$J$3)/(1-$P$1))</f>
        <v>5.882352941176471</v>
      </c>
      <c r="W231" s="24">
        <f ca="1">IF(O231=0,0,Agents($J$4,$J$5,O231,$J$3)/(1-$P$1))</f>
        <v>5.882352941176471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10.702103966941994</v>
      </c>
      <c r="L232" s="30">
        <f t="shared" ca="1" si="27"/>
        <v>10.91030199083224</v>
      </c>
      <c r="M232" s="30">
        <f t="shared" ca="1" si="27"/>
        <v>10.10482452326527</v>
      </c>
      <c r="N232" s="30">
        <f t="shared" ca="1" si="27"/>
        <v>9.9290920988958113</v>
      </c>
      <c r="O232" s="30">
        <f t="shared" ca="1" si="27"/>
        <v>10.487859219287484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7.0588235294117645</v>
      </c>
      <c r="T232" s="30">
        <f ca="1">IF(L232=0,0,Agents($J$4,$J$5,L232,$J$3)/(1-$P$1))</f>
        <v>7.0588235294117645</v>
      </c>
      <c r="U232" s="30">
        <f ca="1">IF(M232=0,0,Agents($J$4,$J$5,M232,$J$3)/(1-$P$1))</f>
        <v>7.0588235294117645</v>
      </c>
      <c r="V232" s="30">
        <f ca="1">IF(N232=0,0,Agents($J$4,$J$5,N232,$J$3)/(1-$P$1))</f>
        <v>7.0588235294117645</v>
      </c>
      <c r="W232" s="30">
        <f ca="1">IF(O232=0,0,Agents($J$4,$J$5,O232,$J$3)/(1-$P$1))</f>
        <v>7.0588235294117645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10.77123900548813</v>
      </c>
      <c r="L233" s="24">
        <f t="shared" ca="1" si="27"/>
        <v>11.435524406145827</v>
      </c>
      <c r="M233" s="24">
        <f t="shared" ca="1" si="27"/>
        <v>10.558947773331351</v>
      </c>
      <c r="N233" s="24">
        <f t="shared" ca="1" si="27"/>
        <v>10.139950590849711</v>
      </c>
      <c r="O233" s="24">
        <f t="shared" ca="1" si="27"/>
        <v>10.752444315219053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7.0588235294117645</v>
      </c>
      <c r="T233" s="24">
        <f ca="1">IF(L233=0,0,Agents($J$4,$J$5,L233,$J$3)/(1-$P$1))</f>
        <v>7.0588235294117645</v>
      </c>
      <c r="U233" s="24">
        <f ca="1">IF(M233=0,0,Agents($J$4,$J$5,M233,$J$3)/(1-$P$1))</f>
        <v>7.0588235294117645</v>
      </c>
      <c r="V233" s="24">
        <f ca="1">IF(N233=0,0,Agents($J$4,$J$5,N233,$J$3)/(1-$P$1))</f>
        <v>7.0588235294117645</v>
      </c>
      <c r="W233" s="24">
        <f ca="1">IF(O233=0,0,Agents($J$4,$J$5,O233,$J$3)/(1-$P$1))</f>
        <v>7.0588235294117645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11.625748081918383</v>
      </c>
      <c r="L234" s="30">
        <f t="shared" ca="1" si="27"/>
        <v>11.514307768442865</v>
      </c>
      <c r="M234" s="30">
        <f t="shared" ca="1" si="27"/>
        <v>10.938548233642999</v>
      </c>
      <c r="N234" s="30">
        <f t="shared" ca="1" si="27"/>
        <v>10.271151430287693</v>
      </c>
      <c r="O234" s="30">
        <f t="shared" ca="1" si="27"/>
        <v>10.654449835244398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7.0588235294117645</v>
      </c>
      <c r="T234" s="30">
        <f ca="1">IF(L234=0,0,Agents($J$4,$J$5,L234,$J$3)/(1-$P$1))</f>
        <v>7.0588235294117645</v>
      </c>
      <c r="U234" s="30">
        <f ca="1">IF(M234=0,0,Agents($J$4,$J$5,M234,$J$3)/(1-$P$1))</f>
        <v>7.0588235294117645</v>
      </c>
      <c r="V234" s="30">
        <f ca="1">IF(N234=0,0,Agents($J$4,$J$5,N234,$J$3)/(1-$P$1))</f>
        <v>7.0588235294117645</v>
      </c>
      <c r="W234" s="30">
        <f ca="1">IF(O234=0,0,Agents($J$4,$J$5,O234,$J$3)/(1-$P$1))</f>
        <v>7.0588235294117645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12.18435919337117</v>
      </c>
      <c r="L235" s="24">
        <f t="shared" ca="1" si="27"/>
        <v>11.590703756124842</v>
      </c>
      <c r="M235" s="24">
        <f t="shared" ca="1" si="27"/>
        <v>11.057318929814127</v>
      </c>
      <c r="N235" s="24">
        <f t="shared" ca="1" si="27"/>
        <v>10.474981305843128</v>
      </c>
      <c r="O235" s="24">
        <f t="shared" ca="1" si="27"/>
        <v>10.500108529284317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8.2352941176470598</v>
      </c>
      <c r="T235" s="24">
        <f ca="1">IF(L235=0,0,Agents($J$4,$J$5,L235,$J$3)/(1-$P$1))</f>
        <v>7.0588235294117645</v>
      </c>
      <c r="U235" s="24">
        <f ca="1">IF(M235=0,0,Agents($J$4,$J$5,M235,$J$3)/(1-$P$1))</f>
        <v>7.0588235294117645</v>
      </c>
      <c r="V235" s="24">
        <f ca="1">IF(N235=0,0,Agents($J$4,$J$5,N235,$J$3)/(1-$P$1))</f>
        <v>7.0588235294117645</v>
      </c>
      <c r="W235" s="24">
        <f ca="1">IF(O235=0,0,Agents($J$4,$J$5,O235,$J$3)/(1-$P$1))</f>
        <v>7.0588235294117645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11.545551437204864</v>
      </c>
      <c r="L236" s="30">
        <f t="shared" ca="1" si="27"/>
        <v>11.005796975434709</v>
      </c>
      <c r="M236" s="30">
        <f t="shared" ca="1" si="27"/>
        <v>10.514699866914656</v>
      </c>
      <c r="N236" s="30">
        <f t="shared" ca="1" si="27"/>
        <v>10.130579102318427</v>
      </c>
      <c r="O236" s="30">
        <f t="shared" ca="1" si="27"/>
        <v>10.365366119319164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7.0588235294117645</v>
      </c>
      <c r="T236" s="30">
        <f ca="1">IF(L236=0,0,Agents($J$4,$J$5,L236,$J$3)/(1-$P$1))</f>
        <v>7.0588235294117645</v>
      </c>
      <c r="U236" s="30">
        <f ca="1">IF(M236=0,0,Agents($J$4,$J$5,M236,$J$3)/(1-$P$1))</f>
        <v>7.0588235294117645</v>
      </c>
      <c r="V236" s="30">
        <f ca="1">IF(N236=0,0,Agents($J$4,$J$5,N236,$J$3)/(1-$P$1))</f>
        <v>7.0588235294117645</v>
      </c>
      <c r="W236" s="30">
        <f ca="1">IF(O236=0,0,Agents($J$4,$J$5,O236,$J$3)/(1-$P$1))</f>
        <v>7.0588235294117645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10.845904847117959</v>
      </c>
      <c r="L237" s="24">
        <f t="shared" ca="1" si="27"/>
        <v>10.411340696284332</v>
      </c>
      <c r="M237" s="24">
        <f t="shared" ca="1" si="27"/>
        <v>9.8696119681028378</v>
      </c>
      <c r="N237" s="24">
        <f t="shared" ca="1" si="27"/>
        <v>9.5050322428551937</v>
      </c>
      <c r="O237" s="24">
        <f t="shared" ca="1" si="27"/>
        <v>9.4956651095440989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7.0588235294117645</v>
      </c>
      <c r="T237" s="24">
        <f ca="1">IF(L237=0,0,Agents($J$4,$J$5,L237,$J$3)/(1-$P$1))</f>
        <v>7.0588235294117645</v>
      </c>
      <c r="U237" s="24">
        <f ca="1">IF(M237=0,0,Agents($J$4,$J$5,M237,$J$3)/(1-$P$1))</f>
        <v>7.0588235294117645</v>
      </c>
      <c r="V237" s="24">
        <f ca="1">IF(N237=0,0,Agents($J$4,$J$5,N237,$J$3)/(1-$P$1))</f>
        <v>5.882352941176471</v>
      </c>
      <c r="W237" s="24">
        <f ca="1">IF(O237=0,0,Agents($J$4,$J$5,O237,$J$3)/(1-$P$1))</f>
        <v>5.882352941176471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10.605314912977402</v>
      </c>
      <c r="L238" s="30">
        <f t="shared" ca="1" si="27"/>
        <v>10.072333500945563</v>
      </c>
      <c r="M238" s="30">
        <f t="shared" ca="1" si="27"/>
        <v>10.002355687352923</v>
      </c>
      <c r="N238" s="30">
        <f t="shared" ca="1" si="27"/>
        <v>9.2426305639792297</v>
      </c>
      <c r="O238" s="30">
        <f t="shared" ca="1" si="27"/>
        <v>9.1404351196359741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7.0588235294117645</v>
      </c>
      <c r="T238" s="30">
        <f ca="1">IF(L238=0,0,Agents($J$4,$J$5,L238,$J$3)/(1-$P$1))</f>
        <v>7.0588235294117645</v>
      </c>
      <c r="U238" s="30">
        <f ca="1">IF(M238=0,0,Agents($J$4,$J$5,M238,$J$3)/(1-$P$1))</f>
        <v>7.0588235294117645</v>
      </c>
      <c r="V238" s="30">
        <f ca="1">IF(N238=0,0,Agents($J$4,$J$5,N238,$J$3)/(1-$P$1))</f>
        <v>5.882352941176471</v>
      </c>
      <c r="W238" s="30">
        <f ca="1">IF(O238=0,0,Agents($J$4,$J$5,O238,$J$3)/(1-$P$1))</f>
        <v>5.882352941176471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10.638499731479548</v>
      </c>
      <c r="L239" s="24">
        <f t="shared" ca="1" si="27"/>
        <v>10.0699461263305</v>
      </c>
      <c r="M239" s="24">
        <f t="shared" ca="1" si="27"/>
        <v>9.8183775501466641</v>
      </c>
      <c r="N239" s="24">
        <f t="shared" ca="1" si="27"/>
        <v>9.4886321379254461</v>
      </c>
      <c r="O239" s="24">
        <f t="shared" ca="1" si="27"/>
        <v>8.9248472636917313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7.0588235294117645</v>
      </c>
      <c r="T239" s="24">
        <f ca="1">IF(L239=0,0,Agents($J$4,$J$5,L239,$J$3)/(1-$P$1))</f>
        <v>7.0588235294117645</v>
      </c>
      <c r="U239" s="24">
        <f ca="1">IF(M239=0,0,Agents($J$4,$J$5,M239,$J$3)/(1-$P$1))</f>
        <v>7.0588235294117645</v>
      </c>
      <c r="V239" s="24">
        <f ca="1">IF(N239=0,0,Agents($J$4,$J$5,N239,$J$3)/(1-$P$1))</f>
        <v>5.882352941176471</v>
      </c>
      <c r="W239" s="24">
        <f ca="1">IF(O239=0,0,Agents($J$4,$J$5,O239,$J$3)/(1-$P$1))</f>
        <v>5.882352941176471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11.067136970465597</v>
      </c>
      <c r="L240" s="30">
        <f t="shared" ca="1" si="27"/>
        <v>10.406565947054208</v>
      </c>
      <c r="M240" s="30">
        <f t="shared" ca="1" si="27"/>
        <v>9.8765984796423165</v>
      </c>
      <c r="N240" s="30">
        <f t="shared" ca="1" si="27"/>
        <v>9.6292044658947109</v>
      </c>
      <c r="O240" s="30">
        <f t="shared" ca="1" si="27"/>
        <v>9.3633725615783145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7.0588235294117645</v>
      </c>
      <c r="T240" s="30">
        <f ca="1">IF(L240=0,0,Agents($J$4,$J$5,L240,$J$3)/(1-$P$1))</f>
        <v>7.0588235294117645</v>
      </c>
      <c r="U240" s="30">
        <f ca="1">IF(M240=0,0,Agents($J$4,$J$5,M240,$J$3)/(1-$P$1))</f>
        <v>7.0588235294117645</v>
      </c>
      <c r="V240" s="30">
        <f ca="1">IF(N240=0,0,Agents($J$4,$J$5,N240,$J$3)/(1-$P$1))</f>
        <v>7.0588235294117645</v>
      </c>
      <c r="W240" s="30">
        <f ca="1">IF(O240=0,0,Agents($J$4,$J$5,O240,$J$3)/(1-$P$1))</f>
        <v>5.882352941176471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11.335380920024608</v>
      </c>
      <c r="L241" s="24">
        <f t="shared" ca="1" si="27"/>
        <v>10.917464114677426</v>
      </c>
      <c r="M241" s="24">
        <f t="shared" ca="1" si="27"/>
        <v>10.486753820756743</v>
      </c>
      <c r="N241" s="24">
        <f t="shared" ca="1" si="27"/>
        <v>9.9806352858178755</v>
      </c>
      <c r="O241" s="24">
        <f t="shared" ca="1" si="27"/>
        <v>9.6181582095124192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7.0588235294117645</v>
      </c>
      <c r="T241" s="24">
        <f ca="1">IF(L241=0,0,Agents($J$4,$J$5,L241,$J$3)/(1-$P$1))</f>
        <v>7.0588235294117645</v>
      </c>
      <c r="U241" s="24">
        <f ca="1">IF(M241=0,0,Agents($J$4,$J$5,M241,$J$3)/(1-$P$1))</f>
        <v>7.0588235294117645</v>
      </c>
      <c r="V241" s="24">
        <f ca="1">IF(N241=0,0,Agents($J$4,$J$5,N241,$J$3)/(1-$P$1))</f>
        <v>7.0588235294117645</v>
      </c>
      <c r="W241" s="24">
        <f ca="1">IF(O241=0,0,Agents($J$4,$J$5,O241,$J$3)/(1-$P$1))</f>
        <v>7.0588235294117645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11.520662823328255</v>
      </c>
      <c r="L242" s="30">
        <f t="shared" ca="1" si="27"/>
        <v>10.931788362367795</v>
      </c>
      <c r="M242" s="30">
        <f t="shared" ca="1" si="27"/>
        <v>10.53565940153309</v>
      </c>
      <c r="N242" s="30">
        <f t="shared" ca="1" si="27"/>
        <v>10.252408453225122</v>
      </c>
      <c r="O242" s="30">
        <f t="shared" ca="1" si="27"/>
        <v>9.6377571055073492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7.0588235294117645</v>
      </c>
      <c r="T242" s="30">
        <f ca="1">IF(L242=0,0,Agents($J$4,$J$5,L242,$J$3)/(1-$P$1))</f>
        <v>7.0588235294117645</v>
      </c>
      <c r="U242" s="30">
        <f ca="1">IF(M242=0,0,Agents($J$4,$J$5,M242,$J$3)/(1-$P$1))</f>
        <v>7.0588235294117645</v>
      </c>
      <c r="V242" s="30">
        <f ca="1">IF(N242=0,0,Agents($J$4,$J$5,N242,$J$3)/(1-$P$1))</f>
        <v>7.0588235294117645</v>
      </c>
      <c r="W242" s="30">
        <f ca="1">IF(O242=0,0,Agents($J$4,$J$5,O242,$J$3)/(1-$P$1))</f>
        <v>7.0588235294117645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11.401750557028899</v>
      </c>
      <c r="L243" s="24">
        <f t="shared" ca="1" si="27"/>
        <v>11.12755308080286</v>
      </c>
      <c r="M243" s="24">
        <f t="shared" ca="1" si="27"/>
        <v>10.302775683550484</v>
      </c>
      <c r="N243" s="24">
        <f t="shared" ca="1" si="27"/>
        <v>10.339094722139505</v>
      </c>
      <c r="O243" s="24">
        <f t="shared" ca="1" si="27"/>
        <v>9.3315243555865521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7.0588235294117645</v>
      </c>
      <c r="T243" s="24">
        <f ca="1">IF(L243=0,0,Agents($J$4,$J$5,L243,$J$3)/(1-$P$1))</f>
        <v>7.0588235294117645</v>
      </c>
      <c r="U243" s="24">
        <f ca="1">IF(M243=0,0,Agents($J$4,$J$5,M243,$J$3)/(1-$P$1))</f>
        <v>7.0588235294117645</v>
      </c>
      <c r="V243" s="24">
        <f ca="1">IF(N243=0,0,Agents($J$4,$J$5,N243,$J$3)/(1-$P$1))</f>
        <v>7.0588235294117645</v>
      </c>
      <c r="W243" s="24">
        <f ca="1">IF(O243=0,0,Agents($J$4,$J$5,O243,$J$3)/(1-$P$1))</f>
        <v>5.882352941176471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11.183283835223106</v>
      </c>
      <c r="L244" s="30">
        <f t="shared" ca="1" si="27"/>
        <v>10.554583173188039</v>
      </c>
      <c r="M244" s="30">
        <f t="shared" ca="1" si="27"/>
        <v>9.988382664273967</v>
      </c>
      <c r="N244" s="30">
        <f t="shared" ca="1" si="27"/>
        <v>9.4511461838003079</v>
      </c>
      <c r="O244" s="30">
        <f t="shared" ca="1" si="27"/>
        <v>8.4275252778203562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7.0588235294117645</v>
      </c>
      <c r="T244" s="30">
        <f ca="1">IF(L244=0,0,Agents($J$4,$J$5,L244,$J$3)/(1-$P$1))</f>
        <v>7.0588235294117645</v>
      </c>
      <c r="U244" s="30">
        <f ca="1">IF(M244=0,0,Agents($J$4,$J$5,M244,$J$3)/(1-$P$1))</f>
        <v>7.0588235294117645</v>
      </c>
      <c r="V244" s="30">
        <f ca="1">IF(N244=0,0,Agents($J$4,$J$5,N244,$J$3)/(1-$P$1))</f>
        <v>5.882352941176471</v>
      </c>
      <c r="W244" s="30">
        <f ca="1">IF(O244=0,0,Agents($J$4,$J$5,O244,$J$3)/(1-$P$1))</f>
        <v>5.882352941176471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9.9333223383089511</v>
      </c>
      <c r="L245" s="24">
        <f t="shared" ca="1" si="27"/>
        <v>9.1221584041509818</v>
      </c>
      <c r="M245" s="24">
        <f t="shared" ca="1" si="27"/>
        <v>8.6283417512555491</v>
      </c>
      <c r="N245" s="24">
        <f t="shared" ca="1" si="27"/>
        <v>8.4577683994841628</v>
      </c>
      <c r="O245" s="24">
        <f t="shared" ca="1" si="27"/>
        <v>6.9894562841922898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7.0588235294117645</v>
      </c>
      <c r="T245" s="24">
        <f ca="1">IF(L245=0,0,Agents($J$4,$J$5,L245,$J$3)/(1-$P$1))</f>
        <v>5.882352941176471</v>
      </c>
      <c r="U245" s="24">
        <f ca="1">IF(M245=0,0,Agents($J$4,$J$5,M245,$J$3)/(1-$P$1))</f>
        <v>5.882352941176471</v>
      </c>
      <c r="V245" s="24">
        <f ca="1">IF(N245=0,0,Agents($J$4,$J$5,N245,$J$3)/(1-$P$1))</f>
        <v>5.882352941176471</v>
      </c>
      <c r="W245" s="24">
        <f ca="1">IF(O245=0,0,Agents($J$4,$J$5,O245,$J$3)/(1-$P$1))</f>
        <v>4.7058823529411766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8.1136881237746277</v>
      </c>
      <c r="L246" s="30">
        <f t="shared" ca="1" si="27"/>
        <v>7.3053663220889833</v>
      </c>
      <c r="M246" s="30">
        <f t="shared" ca="1" si="27"/>
        <v>6.8956868894649608</v>
      </c>
      <c r="N246" s="30">
        <f t="shared" ca="1" si="27"/>
        <v>6.4077552832657014</v>
      </c>
      <c r="O246" s="30">
        <f t="shared" ca="1" si="27"/>
        <v>5.1373606126713049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5.882352941176471</v>
      </c>
      <c r="T246" s="30">
        <f ca="1">IF(L246=0,0,Agents($J$4,$J$5,L246,$J$3)/(1-$P$1))</f>
        <v>5.882352941176471</v>
      </c>
      <c r="U246" s="30">
        <f ca="1">IF(M246=0,0,Agents($J$4,$J$5,M246,$J$3)/(1-$P$1))</f>
        <v>4.7058823529411766</v>
      </c>
      <c r="V246" s="30">
        <f ca="1">IF(N246=0,0,Agents($J$4,$J$5,N246,$J$3)/(1-$P$1))</f>
        <v>4.7058823529411766</v>
      </c>
      <c r="W246" s="30">
        <f ca="1">IF(O246=0,0,Agents($J$4,$J$5,O246,$J$3)/(1-$P$1))</f>
        <v>4.7058823529411766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4.3748652391995444</v>
      </c>
      <c r="L247" s="24">
        <f t="shared" ca="1" si="27"/>
        <v>3.9606544863874587</v>
      </c>
      <c r="M247" s="24">
        <f t="shared" ca="1" si="27"/>
        <v>3.7750450684980414</v>
      </c>
      <c r="N247" s="24">
        <f t="shared" ca="1" si="27"/>
        <v>3.6127088288101326</v>
      </c>
      <c r="O247" s="24">
        <f t="shared" ca="1" si="27"/>
        <v>2.6507506833144263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3.5294117647058822</v>
      </c>
      <c r="T247" s="24">
        <f ca="1">IF(L247=0,0,Agents($J$4,$J$5,L247,$J$3)/(1-$P$1))</f>
        <v>3.5294117647058822</v>
      </c>
      <c r="U247" s="24">
        <f ca="1">IF(M247=0,0,Agents($J$4,$J$5,M247,$J$3)/(1-$P$1))</f>
        <v>3.5294117647058822</v>
      </c>
      <c r="V247" s="24">
        <f ca="1">IF(N247=0,0,Agents($J$4,$J$5,N247,$J$3)/(1-$P$1))</f>
        <v>3.5294117647058822</v>
      </c>
      <c r="W247" s="24">
        <f ca="1">IF(O247=0,0,Agents($J$4,$J$5,O247,$J$3)/(1-$P$1))</f>
        <v>3.5294117647058822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2.6160698585858206</v>
      </c>
      <c r="L248" s="30">
        <f t="shared" ca="1" si="27"/>
        <v>2.3038165035345979</v>
      </c>
      <c r="M248" s="30">
        <f t="shared" ca="1" si="27"/>
        <v>2.1867781118566696</v>
      </c>
      <c r="N248" s="30">
        <f t="shared" ca="1" si="27"/>
        <v>2.0382987555543548</v>
      </c>
      <c r="O248" s="30">
        <f t="shared" ca="1" si="27"/>
        <v>1.6071094715843472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3.5294117647058822</v>
      </c>
      <c r="T248" s="30">
        <f ca="1">IF(L248=0,0,Agents($J$4,$J$5,L248,$J$3)/(1-$P$1))</f>
        <v>2.3529411764705883</v>
      </c>
      <c r="U248" s="30">
        <f ca="1">IF(M248=0,0,Agents($J$4,$J$5,M248,$J$3)/(1-$P$1))</f>
        <v>2.3529411764705883</v>
      </c>
      <c r="V248" s="30">
        <f ca="1">IF(N248=0,0,Agents($J$4,$J$5,N248,$J$3)/(1-$P$1))</f>
        <v>2.3529411764705883</v>
      </c>
      <c r="W248" s="30">
        <f ca="1">IF(O248=0,0,Agents($J$4,$J$5,O248,$J$3)/(1-$P$1))</f>
        <v>2.3529411764705883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1.0176677673991352</v>
      </c>
      <c r="L249" s="24">
        <f t="shared" ca="1" si="27"/>
        <v>0.90720235372346858</v>
      </c>
      <c r="M249" s="24">
        <f t="shared" ca="1" si="27"/>
        <v>0.83372371037772919</v>
      </c>
      <c r="N249" s="24">
        <f t="shared" ca="1" si="27"/>
        <v>0.74034759397146677</v>
      </c>
      <c r="O249" s="24">
        <f t="shared" ca="1" si="27"/>
        <v>0.65411315383082413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2.3529411764705883</v>
      </c>
      <c r="T249" s="24">
        <f ca="1">IF(L249=0,0,Agents($J$4,$J$5,L249,$J$3)/(1-$P$1))</f>
        <v>2.3529411764705883</v>
      </c>
      <c r="U249" s="24">
        <f ca="1">IF(M249=0,0,Agents($J$4,$J$5,M249,$J$3)/(1-$P$1))</f>
        <v>2.3529411764705883</v>
      </c>
      <c r="V249" s="24">
        <f ca="1">IF(N249=0,0,Agents($J$4,$J$5,N249,$J$3)/(1-$P$1))</f>
        <v>2.3529411764705883</v>
      </c>
      <c r="W249" s="24">
        <f ca="1">IF(O249=0,0,Agents($J$4,$J$5,O249,$J$3)/(1-$P$1))</f>
        <v>1.1764705882352942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0.45076045132081261</v>
      </c>
      <c r="L250" s="30">
        <f t="shared" ca="1" si="27"/>
        <v>0.40585368456049903</v>
      </c>
      <c r="M250" s="30">
        <f t="shared" ca="1" si="27"/>
        <v>0.34233906543443066</v>
      </c>
      <c r="N250" s="30">
        <f t="shared" ca="1" si="27"/>
        <v>0.38423102978265999</v>
      </c>
      <c r="O250" s="30">
        <f t="shared" ca="1" si="27"/>
        <v>0.28173412992713404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1.1764705882352942</v>
      </c>
      <c r="T250" s="30">
        <f ca="1">IF(L250=0,0,Agents($J$4,$J$5,L250,$J$3)/(1-$P$1))</f>
        <v>1.1764705882352942</v>
      </c>
      <c r="U250" s="30">
        <f ca="1">IF(M250=0,0,Agents($J$4,$J$5,M250,$J$3)/(1-$P$1))</f>
        <v>1.1764705882352942</v>
      </c>
      <c r="V250" s="30">
        <f ca="1">IF(N250=0,0,Agents($J$4,$J$5,N250,$J$3)/(1-$P$1))</f>
        <v>1.1764705882352942</v>
      </c>
      <c r="W250" s="30">
        <f ca="1">IF(O250=0,0,Agents($J$4,$J$5,O250,$J$3)/(1-$P$1))</f>
        <v>1.1764705882352942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0.21293591872210169</v>
      </c>
      <c r="L251" s="24">
        <f t="shared" ca="1" si="27"/>
        <v>0.17189097228444666</v>
      </c>
      <c r="M251" s="24">
        <f t="shared" ca="1" si="27"/>
        <v>0.11877069617112899</v>
      </c>
      <c r="N251" s="24">
        <f t="shared" ca="1" si="27"/>
        <v>0.13120083943798147</v>
      </c>
      <c r="O251" s="24">
        <f t="shared" ca="1" si="27"/>
        <v>0.14944158196134935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1.1764705882352942</v>
      </c>
      <c r="T251" s="24">
        <f ca="1">IF(L251=0,0,Agents($J$4,$J$5,L251,$J$3)/(1-$P$1))</f>
        <v>1.1764705882352942</v>
      </c>
      <c r="U251" s="24">
        <f ca="1">IF(M251=0,0,Agents($J$4,$J$5,M251,$J$3)/(1-$P$1))</f>
        <v>1.1764705882352942</v>
      </c>
      <c r="V251" s="24">
        <f ca="1">IF(N251=0,0,Agents($J$4,$J$5,N251,$J$3)/(1-$P$1))</f>
        <v>1.1764705882352942</v>
      </c>
      <c r="W251" s="24">
        <f ca="1">IF(O251=0,0,Agents($J$4,$J$5,O251,$J$3)/(1-$P$1))</f>
        <v>1.1764705882352942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0.10785066013197359</v>
      </c>
      <c r="L252" s="30">
        <f t="shared" ca="1" si="27"/>
        <v>9.0720235372346858E-2</v>
      </c>
      <c r="M252" s="30">
        <f t="shared" ca="1" si="27"/>
        <v>6.9865115394781768E-2</v>
      </c>
      <c r="N252" s="30">
        <f t="shared" ca="1" si="27"/>
        <v>9.1372013180022804E-2</v>
      </c>
      <c r="O252" s="30">
        <f t="shared" ca="1" si="27"/>
        <v>6.6146273982892329E-2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1.1764705882352942</v>
      </c>
      <c r="T252" s="30">
        <f ca="1">IF(L252=0,0,Agents($J$4,$J$5,L252,$J$3)/(1-$P$1))</f>
        <v>1.1764705882352942</v>
      </c>
      <c r="U252" s="30">
        <f ca="1">IF(M252=0,0,Agents($J$4,$J$5,M252,$J$3)/(1-$P$1))</f>
        <v>1.1764705882352942</v>
      </c>
      <c r="V252" s="30">
        <f ca="1">IF(N252=0,0,Agents($J$4,$J$5,N252,$J$3)/(1-$P$1))</f>
        <v>1.1764705882352942</v>
      </c>
      <c r="W252" s="30">
        <f ca="1">IF(O252=0,0,Agents($J$4,$J$5,O252,$J$3)/(1-$P$1))</f>
        <v>1.1764705882352942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191.90503999636684</v>
      </c>
      <c r="L255" s="27">
        <f t="shared" ca="1" si="29"/>
        <v>187.01021572163279</v>
      </c>
      <c r="M255" s="27">
        <f t="shared" ca="1" si="29"/>
        <v>177.77178612202221</v>
      </c>
      <c r="N255" s="27">
        <f t="shared" ca="1" si="29"/>
        <v>170.00817344603013</v>
      </c>
      <c r="O255" s="27">
        <f t="shared" ca="1" si="29"/>
        <v>164.00111182358376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8.3823529411764746</v>
      </c>
      <c r="T255" s="26">
        <f t="shared" ca="1" si="30"/>
        <v>8.2352941176470633</v>
      </c>
      <c r="U255" s="26">
        <f t="shared" ca="1" si="30"/>
        <v>8.0882352941176503</v>
      </c>
      <c r="V255" s="26">
        <f t="shared" ca="1" si="30"/>
        <v>7.7205882352941178</v>
      </c>
      <c r="W255" s="26">
        <f t="shared" ca="1" si="30"/>
        <v>7.4264705882352926</v>
      </c>
      <c r="X255" s="26">
        <f t="shared" ca="1" si="30"/>
        <v>0</v>
      </c>
    </row>
    <row r="256" spans="1:24" x14ac:dyDescent="0.25">
      <c r="R256" s="32">
        <f ca="1">SUM(R255:X255)/5</f>
        <v>7.9705882352941186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3.3599798057338348</v>
      </c>
      <c r="L260" s="24">
        <f t="shared" ca="1" si="31"/>
        <v>3.8507825881672209</v>
      </c>
      <c r="M260" s="24">
        <f t="shared" ca="1" si="31"/>
        <v>3.5897931762824014</v>
      </c>
      <c r="N260" s="24">
        <f t="shared" ca="1" si="31"/>
        <v>3.5233438023397006</v>
      </c>
      <c r="O260" s="24">
        <f t="shared" ca="1" si="31"/>
        <v>3.3517609175476828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3.5294117647058822</v>
      </c>
      <c r="T260" s="24">
        <f ca="1">IF(L260=0,0,Agents($K$4,$K$5,L260,$K$3)/(1-$P$1))</f>
        <v>3.5294117647058822</v>
      </c>
      <c r="U260" s="24">
        <f ca="1">IF(M260=0,0,Agents($K$4,$K$5,M260,$K$3)/(1-$P$1))</f>
        <v>3.5294117647058822</v>
      </c>
      <c r="V260" s="24">
        <f ca="1">IF(N260=0,0,Agents($K$4,$K$5,N260,$K$3)/(1-$P$1))</f>
        <v>3.5294117647058822</v>
      </c>
      <c r="W260" s="24">
        <f ca="1">IF(O260=0,0,Agents($K$4,$K$5,O260,$K$3)/(1-$P$1))</f>
        <v>3.5294117647058822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6.5424512443722982</v>
      </c>
      <c r="L261" s="30">
        <f t="shared" ca="1" si="31"/>
        <v>7.1980518191551006</v>
      </c>
      <c r="M261" s="30">
        <f t="shared" ca="1" si="31"/>
        <v>6.8934279435095718</v>
      </c>
      <c r="N261" s="30">
        <f t="shared" ca="1" si="31"/>
        <v>6.2668255313566501</v>
      </c>
      <c r="O261" s="30">
        <f t="shared" ca="1" si="31"/>
        <v>6.4047388578608873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4.7058823529411766</v>
      </c>
      <c r="T261" s="30">
        <f ca="1">IF(L261=0,0,Agents($K$4,$K$5,L261,$K$3)/(1-$P$1))</f>
        <v>5.882352941176471</v>
      </c>
      <c r="U261" s="30">
        <f ca="1">IF(M261=0,0,Agents($K$4,$K$5,M261,$K$3)/(1-$P$1))</f>
        <v>4.7058823529411766</v>
      </c>
      <c r="V261" s="30">
        <f ca="1">IF(N261=0,0,Agents($K$4,$K$5,N261,$K$3)/(1-$P$1))</f>
        <v>4.7058823529411766</v>
      </c>
      <c r="W261" s="30">
        <f ca="1">IF(O261=0,0,Agents($K$4,$K$5,O261,$K$3)/(1-$P$1))</f>
        <v>4.7058823529411766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8.0791665366550927</v>
      </c>
      <c r="L262" s="24">
        <f t="shared" ca="1" si="31"/>
        <v>8.9143756105838108</v>
      </c>
      <c r="M262" s="24">
        <f t="shared" ca="1" si="31"/>
        <v>8.6295979924789901</v>
      </c>
      <c r="N262" s="24">
        <f t="shared" ca="1" si="31"/>
        <v>7.8802591871841594</v>
      </c>
      <c r="O262" s="24">
        <f t="shared" ca="1" si="31"/>
        <v>8.3501979427109507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5.882352941176471</v>
      </c>
      <c r="T262" s="24">
        <f ca="1">IF(L262=0,0,Agents($K$4,$K$5,L262,$K$3)/(1-$P$1))</f>
        <v>5.882352941176471</v>
      </c>
      <c r="U262" s="24">
        <f ca="1">IF(M262=0,0,Agents($K$4,$K$5,M262,$K$3)/(1-$P$1))</f>
        <v>5.882352941176471</v>
      </c>
      <c r="V262" s="24">
        <f ca="1">IF(N262=0,0,Agents($K$4,$K$5,N262,$K$3)/(1-$P$1))</f>
        <v>5.882352941176471</v>
      </c>
      <c r="W262" s="24">
        <f ca="1">IF(O262=0,0,Agents($K$4,$K$5,O262,$K$3)/(1-$P$1))</f>
        <v>5.882352941176471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9.8136768665584455</v>
      </c>
      <c r="L263" s="30">
        <f t="shared" ca="1" si="31"/>
        <v>10.004591488302559</v>
      </c>
      <c r="M263" s="30">
        <f t="shared" ca="1" si="31"/>
        <v>9.2659801260495769</v>
      </c>
      <c r="N263" s="30">
        <f t="shared" ca="1" si="31"/>
        <v>9.1048359965339341</v>
      </c>
      <c r="O263" s="30">
        <f t="shared" ca="1" si="31"/>
        <v>9.6172174852691885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7.0588235294117645</v>
      </c>
      <c r="T263" s="30">
        <f ca="1">IF(L263=0,0,Agents($K$4,$K$5,L263,$K$3)/(1-$P$1))</f>
        <v>7.0588235294117645</v>
      </c>
      <c r="U263" s="30">
        <f ca="1">IF(M263=0,0,Agents($K$4,$K$5,M263,$K$3)/(1-$P$1))</f>
        <v>5.882352941176471</v>
      </c>
      <c r="V263" s="30">
        <f ca="1">IF(N263=0,0,Agents($K$4,$K$5,N263,$K$3)/(1-$P$1))</f>
        <v>5.882352941176471</v>
      </c>
      <c r="W263" s="30">
        <f ca="1">IF(O263=0,0,Agents($K$4,$K$5,O263,$K$3)/(1-$P$1))</f>
        <v>7.0588235294117645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9.8770727119496495</v>
      </c>
      <c r="L264" s="24">
        <f t="shared" ca="1" si="31"/>
        <v>10.486212960387144</v>
      </c>
      <c r="M264" s="24">
        <f t="shared" ca="1" si="31"/>
        <v>9.682404676540397</v>
      </c>
      <c r="N264" s="24">
        <f t="shared" ca="1" si="31"/>
        <v>9.2981902295891601</v>
      </c>
      <c r="O264" s="24">
        <f t="shared" ca="1" si="31"/>
        <v>9.8598382487377876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7.0588235294117645</v>
      </c>
      <c r="T264" s="24">
        <f ca="1">IF(L264=0,0,Agents($K$4,$K$5,L264,$K$3)/(1-$P$1))</f>
        <v>7.0588235294117645</v>
      </c>
      <c r="U264" s="24">
        <f ca="1">IF(M264=0,0,Agents($K$4,$K$5,M264,$K$3)/(1-$P$1))</f>
        <v>7.0588235294117645</v>
      </c>
      <c r="V264" s="24">
        <f ca="1">IF(N264=0,0,Agents($K$4,$K$5,N264,$K$3)/(1-$P$1))</f>
        <v>5.882352941176471</v>
      </c>
      <c r="W264" s="24">
        <f ca="1">IF(O264=0,0,Agents($K$4,$K$5,O264,$K$3)/(1-$P$1))</f>
        <v>7.0588235294117645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10.660645360984939</v>
      </c>
      <c r="L265" s="30">
        <f t="shared" ca="1" si="31"/>
        <v>10.558456181199833</v>
      </c>
      <c r="M265" s="30">
        <f t="shared" ca="1" si="31"/>
        <v>10.030492890540415</v>
      </c>
      <c r="N265" s="30">
        <f t="shared" ca="1" si="31"/>
        <v>9.4184995301568577</v>
      </c>
      <c r="O265" s="30">
        <f t="shared" ca="1" si="31"/>
        <v>9.7699787067123811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7.0588235294117645</v>
      </c>
      <c r="T265" s="30">
        <f ca="1">IF(L265=0,0,Agents($K$4,$K$5,L265,$K$3)/(1-$P$1))</f>
        <v>7.0588235294117645</v>
      </c>
      <c r="U265" s="30">
        <f ca="1">IF(M265=0,0,Agents($K$4,$K$5,M265,$K$3)/(1-$P$1))</f>
        <v>7.0588235294117645</v>
      </c>
      <c r="V265" s="30">
        <f ca="1">IF(N265=0,0,Agents($K$4,$K$5,N265,$K$3)/(1-$P$1))</f>
        <v>5.882352941176471</v>
      </c>
      <c r="W265" s="30">
        <f ca="1">IF(O265=0,0,Agents($K$4,$K$5,O265,$K$3)/(1-$P$1))</f>
        <v>7.0588235294117645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11.172883791745871</v>
      </c>
      <c r="L266" s="24">
        <f t="shared" ca="1" si="31"/>
        <v>10.628510213503047</v>
      </c>
      <c r="M266" s="24">
        <f t="shared" ca="1" si="31"/>
        <v>10.139403926822629</v>
      </c>
      <c r="N266" s="24">
        <f t="shared" ca="1" si="31"/>
        <v>9.6054086221102448</v>
      </c>
      <c r="O266" s="24">
        <f t="shared" ca="1" si="31"/>
        <v>9.6284499280223663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7.0588235294117645</v>
      </c>
      <c r="T266" s="24">
        <f ca="1">IF(L266=0,0,Agents($K$4,$K$5,L266,$K$3)/(1-$P$1))</f>
        <v>7.0588235294117645</v>
      </c>
      <c r="U266" s="24">
        <f ca="1">IF(M266=0,0,Agents($K$4,$K$5,M266,$K$3)/(1-$P$1))</f>
        <v>7.0588235294117645</v>
      </c>
      <c r="V266" s="24">
        <f ca="1">IF(N266=0,0,Agents($K$4,$K$5,N266,$K$3)/(1-$P$1))</f>
        <v>7.0588235294117645</v>
      </c>
      <c r="W266" s="24">
        <f ca="1">IF(O266=0,0,Agents($K$4,$K$5,O266,$K$3)/(1-$P$1))</f>
        <v>7.0588235294117645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10.587106180331141</v>
      </c>
      <c r="L267" s="30">
        <f t="shared" ca="1" si="31"/>
        <v>10.092159028681573</v>
      </c>
      <c r="M267" s="30">
        <f t="shared" ca="1" si="31"/>
        <v>9.6418299767489835</v>
      </c>
      <c r="N267" s="30">
        <f t="shared" ca="1" si="31"/>
        <v>9.2895967081200403</v>
      </c>
      <c r="O267" s="30">
        <f t="shared" ca="1" si="31"/>
        <v>9.50489305773743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7.0588235294117645</v>
      </c>
      <c r="T267" s="30">
        <f ca="1">IF(L267=0,0,Agents($K$4,$K$5,L267,$K$3)/(1-$P$1))</f>
        <v>7.0588235294117645</v>
      </c>
      <c r="U267" s="30">
        <f ca="1">IF(M267=0,0,Agents($K$4,$K$5,M267,$K$3)/(1-$P$1))</f>
        <v>7.0588235294117645</v>
      </c>
      <c r="V267" s="30">
        <f ca="1">IF(N267=0,0,Agents($K$4,$K$5,N267,$K$3)/(1-$P$1))</f>
        <v>5.882352941176471</v>
      </c>
      <c r="W267" s="30">
        <f ca="1">IF(O267=0,0,Agents($K$4,$K$5,O267,$K$3)/(1-$P$1))</f>
        <v>5.882352941176471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9.9455402249721523</v>
      </c>
      <c r="L268" s="24">
        <f t="shared" ca="1" si="31"/>
        <v>9.5470510898221992</v>
      </c>
      <c r="M268" s="24">
        <f t="shared" ca="1" si="31"/>
        <v>9.0502935640004853</v>
      </c>
      <c r="N268" s="24">
        <f t="shared" ca="1" si="31"/>
        <v>8.7159791500561976</v>
      </c>
      <c r="O268" s="24">
        <f t="shared" ca="1" si="31"/>
        <v>8.7073896222619425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7.0588235294117645</v>
      </c>
      <c r="T268" s="24">
        <f ca="1">IF(L268=0,0,Agents($K$4,$K$5,L268,$K$3)/(1-$P$1))</f>
        <v>5.882352941176471</v>
      </c>
      <c r="U268" s="24">
        <f ca="1">IF(M268=0,0,Agents($K$4,$K$5,M268,$K$3)/(1-$P$1))</f>
        <v>5.882352941176471</v>
      </c>
      <c r="V268" s="24">
        <f ca="1">IF(N268=0,0,Agents($K$4,$K$5,N268,$K$3)/(1-$P$1))</f>
        <v>5.882352941176471</v>
      </c>
      <c r="W268" s="24">
        <f ca="1">IF(O268=0,0,Agents($K$4,$K$5,O268,$K$3)/(1-$P$1))</f>
        <v>5.882352941176471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9.7249226830107602</v>
      </c>
      <c r="L269" s="30">
        <f t="shared" ca="1" si="31"/>
        <v>9.2361863214766942</v>
      </c>
      <c r="M269" s="30">
        <f t="shared" ca="1" si="31"/>
        <v>9.1720176633747243</v>
      </c>
      <c r="N269" s="30">
        <f t="shared" ca="1" si="31"/>
        <v>8.4753605489208041</v>
      </c>
      <c r="O269" s="30">
        <f t="shared" ca="1" si="31"/>
        <v>8.3816487824198429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7.0588235294117645</v>
      </c>
      <c r="T269" s="30">
        <f ca="1">IF(L269=0,0,Agents($K$4,$K$5,L269,$K$3)/(1-$P$1))</f>
        <v>5.882352941176471</v>
      </c>
      <c r="U269" s="30">
        <f ca="1">IF(M269=0,0,Agents($K$4,$K$5,M269,$K$3)/(1-$P$1))</f>
        <v>5.882352941176471</v>
      </c>
      <c r="V269" s="30">
        <f ca="1">IF(N269=0,0,Agents($K$4,$K$5,N269,$K$3)/(1-$P$1))</f>
        <v>5.882352941176471</v>
      </c>
      <c r="W269" s="30">
        <f ca="1">IF(O269=0,0,Agents($K$4,$K$5,O269,$K$3)/(1-$P$1))</f>
        <v>5.882352941176471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9.7553526887985385</v>
      </c>
      <c r="L270" s="24">
        <f t="shared" ca="1" si="31"/>
        <v>9.2339971329672181</v>
      </c>
      <c r="M270" s="24">
        <f t="shared" ca="1" si="31"/>
        <v>9.0033123326630591</v>
      </c>
      <c r="N270" s="24">
        <f t="shared" ca="1" si="31"/>
        <v>8.7009404874852354</v>
      </c>
      <c r="O270" s="24">
        <f t="shared" ca="1" si="31"/>
        <v>8.1839577899639462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7.0588235294117645</v>
      </c>
      <c r="T270" s="24">
        <f ca="1">IF(L270=0,0,Agents($K$4,$K$5,L270,$K$3)/(1-$P$1))</f>
        <v>5.882352941176471</v>
      </c>
      <c r="U270" s="24">
        <f ca="1">IF(M270=0,0,Agents($K$4,$K$5,M270,$K$3)/(1-$P$1))</f>
        <v>5.882352941176471</v>
      </c>
      <c r="V270" s="24">
        <f ca="1">IF(N270=0,0,Agents($K$4,$K$5,N270,$K$3)/(1-$P$1))</f>
        <v>5.882352941176471</v>
      </c>
      <c r="W270" s="24">
        <f ca="1">IF(O270=0,0,Agents($K$4,$K$5,O270,$K$3)/(1-$P$1))</f>
        <v>5.882352941176471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10.148406930224006</v>
      </c>
      <c r="L271" s="30">
        <f t="shared" ca="1" si="31"/>
        <v>9.5426727128032489</v>
      </c>
      <c r="M271" s="30">
        <f t="shared" ca="1" si="31"/>
        <v>9.056700095546498</v>
      </c>
      <c r="N271" s="30">
        <f t="shared" ca="1" si="31"/>
        <v>8.8298433095220545</v>
      </c>
      <c r="O271" s="30">
        <f t="shared" ca="1" si="31"/>
        <v>8.5860792405276438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7.0588235294117645</v>
      </c>
      <c r="T271" s="30">
        <f ca="1">IF(L271=0,0,Agents($K$4,$K$5,L271,$K$3)/(1-$P$1))</f>
        <v>5.882352941176471</v>
      </c>
      <c r="U271" s="30">
        <f ca="1">IF(M271=0,0,Agents($K$4,$K$5,M271,$K$3)/(1-$P$1))</f>
        <v>5.882352941176471</v>
      </c>
      <c r="V271" s="30">
        <f ca="1">IF(N271=0,0,Agents($K$4,$K$5,N271,$K$3)/(1-$P$1))</f>
        <v>5.882352941176471</v>
      </c>
      <c r="W271" s="30">
        <f ca="1">IF(O271=0,0,Agents($K$4,$K$5,O271,$K$3)/(1-$P$1))</f>
        <v>5.882352941176471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10.394382810341879</v>
      </c>
      <c r="L272" s="24">
        <f t="shared" ca="1" si="31"/>
        <v>10.011159053830985</v>
      </c>
      <c r="M272" s="24">
        <f t="shared" ca="1" si="31"/>
        <v>9.6162038505649328</v>
      </c>
      <c r="N272" s="24">
        <f t="shared" ca="1" si="31"/>
        <v>9.1521003646140997</v>
      </c>
      <c r="O272" s="24">
        <f t="shared" ca="1" si="31"/>
        <v>8.819714049793701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7.0588235294117645</v>
      </c>
      <c r="T272" s="24">
        <f ca="1">IF(L272=0,0,Agents($K$4,$K$5,L272,$K$3)/(1-$P$1))</f>
        <v>7.0588235294117645</v>
      </c>
      <c r="U272" s="24">
        <f ca="1">IF(M272=0,0,Agents($K$4,$K$5,M272,$K$3)/(1-$P$1))</f>
        <v>7.0588235294117645</v>
      </c>
      <c r="V272" s="24">
        <f ca="1">IF(N272=0,0,Agents($K$4,$K$5,N272,$K$3)/(1-$P$1))</f>
        <v>5.882352941176471</v>
      </c>
      <c r="W272" s="24">
        <f ca="1">IF(O272=0,0,Agents($K$4,$K$5,O272,$K$3)/(1-$P$1))</f>
        <v>5.882352941176471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10.564283675990307</v>
      </c>
      <c r="L273" s="30">
        <f t="shared" ca="1" si="31"/>
        <v>10.024294184887836</v>
      </c>
      <c r="M273" s="30">
        <f t="shared" ca="1" si="31"/>
        <v>9.6610495713870215</v>
      </c>
      <c r="N273" s="30">
        <f t="shared" ca="1" si="31"/>
        <v>9.4013124872186147</v>
      </c>
      <c r="O273" s="30">
        <f t="shared" ca="1" si="31"/>
        <v>8.837685958198783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7.0588235294117645</v>
      </c>
      <c r="T273" s="30">
        <f ca="1">IF(L273=0,0,Agents($K$4,$K$5,L273,$K$3)/(1-$P$1))</f>
        <v>7.0588235294117645</v>
      </c>
      <c r="U273" s="30">
        <f ca="1">IF(M273=0,0,Agents($K$4,$K$5,M273,$K$3)/(1-$P$1))</f>
        <v>7.0588235294117645</v>
      </c>
      <c r="V273" s="30">
        <f ca="1">IF(N273=0,0,Agents($K$4,$K$5,N273,$K$3)/(1-$P$1))</f>
        <v>5.882352941176471</v>
      </c>
      <c r="W273" s="30">
        <f ca="1">IF(O273=0,0,Agents($K$4,$K$5,O273,$K$3)/(1-$P$1))</f>
        <v>5.882352941176471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10.455242821917436</v>
      </c>
      <c r="L274" s="24">
        <f t="shared" ca="1" si="31"/>
        <v>10.20380764266482</v>
      </c>
      <c r="M274" s="24">
        <f t="shared" ca="1" si="31"/>
        <v>9.4474985198532675</v>
      </c>
      <c r="N274" s="24">
        <f t="shared" ca="1" si="31"/>
        <v>9.4808025608079873</v>
      </c>
      <c r="O274" s="24">
        <f t="shared" ca="1" si="31"/>
        <v>8.5568748893693858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7.0588235294117645</v>
      </c>
      <c r="T274" s="24">
        <f ca="1">IF(L274=0,0,Agents($K$4,$K$5,L274,$K$3)/(1-$P$1))</f>
        <v>7.0588235294117645</v>
      </c>
      <c r="U274" s="24">
        <f ca="1">IF(M274=0,0,Agents($K$4,$K$5,M274,$K$3)/(1-$P$1))</f>
        <v>5.882352941176471</v>
      </c>
      <c r="V274" s="24">
        <f ca="1">IF(N274=0,0,Agents($K$4,$K$5,N274,$K$3)/(1-$P$1))</f>
        <v>5.882352941176471</v>
      </c>
      <c r="W274" s="24">
        <f ca="1">IF(O274=0,0,Agents($K$4,$K$5,O274,$K$3)/(1-$P$1))</f>
        <v>5.882352941176471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10.25491195048123</v>
      </c>
      <c r="L275" s="30">
        <f t="shared" ca="1" si="31"/>
        <v>9.6784024003907252</v>
      </c>
      <c r="M275" s="30">
        <f t="shared" ca="1" si="31"/>
        <v>9.1592046002827008</v>
      </c>
      <c r="N275" s="30">
        <f t="shared" ca="1" si="31"/>
        <v>8.6665664016087511</v>
      </c>
      <c r="O275" s="30">
        <f t="shared" ca="1" si="31"/>
        <v>7.7279206141850061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7.0588235294117645</v>
      </c>
      <c r="T275" s="30">
        <f ca="1">IF(L275=0,0,Agents($K$4,$K$5,L275,$K$3)/(1-$P$1))</f>
        <v>7.0588235294117645</v>
      </c>
      <c r="U275" s="30">
        <f ca="1">IF(M275=0,0,Agents($K$4,$K$5,M275,$K$3)/(1-$P$1))</f>
        <v>5.882352941176471</v>
      </c>
      <c r="V275" s="30">
        <f ca="1">IF(N275=0,0,Agents($K$4,$K$5,N275,$K$3)/(1-$P$1))</f>
        <v>5.882352941176471</v>
      </c>
      <c r="W275" s="30">
        <f ca="1">IF(O275=0,0,Agents($K$4,$K$5,O275,$K$3)/(1-$P$1))</f>
        <v>5.882352941176471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9.1087150658082532</v>
      </c>
      <c r="L276" s="24">
        <f t="shared" ca="1" si="31"/>
        <v>8.3648892947054865</v>
      </c>
      <c r="M276" s="24">
        <f t="shared" ca="1" si="31"/>
        <v>7.9120664593255787</v>
      </c>
      <c r="N276" s="24">
        <f t="shared" ca="1" si="31"/>
        <v>7.7556531258819019</v>
      </c>
      <c r="O276" s="24">
        <f t="shared" ca="1" si="31"/>
        <v>6.4092318349621582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5.882352941176471</v>
      </c>
      <c r="T276" s="24">
        <f ca="1">IF(L276=0,0,Agents($K$4,$K$5,L276,$K$3)/(1-$P$1))</f>
        <v>5.882352941176471</v>
      </c>
      <c r="U276" s="24">
        <f ca="1">IF(M276=0,0,Agents($K$4,$K$5,M276,$K$3)/(1-$P$1))</f>
        <v>5.882352941176471</v>
      </c>
      <c r="V276" s="24">
        <f ca="1">IF(N276=0,0,Agents($K$4,$K$5,N276,$K$3)/(1-$P$1))</f>
        <v>5.882352941176471</v>
      </c>
      <c r="W276" s="24">
        <f ca="1">IF(O276=0,0,Agents($K$4,$K$5,O276,$K$3)/(1-$P$1))</f>
        <v>4.7058823529411766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7.4401364151117519</v>
      </c>
      <c r="L277" s="30">
        <f t="shared" ca="1" si="31"/>
        <v>6.6989168389947098</v>
      </c>
      <c r="M277" s="30">
        <f t="shared" ca="1" si="31"/>
        <v>6.3232466359144501</v>
      </c>
      <c r="N277" s="30">
        <f t="shared" ca="1" si="31"/>
        <v>5.8758203045116337</v>
      </c>
      <c r="O277" s="30">
        <f t="shared" ca="1" si="31"/>
        <v>4.7108864906819647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5.882352941176471</v>
      </c>
      <c r="T277" s="30">
        <f ca="1">IF(L277=0,0,Agents($K$4,$K$5,L277,$K$3)/(1-$P$1))</f>
        <v>4.7058823529411766</v>
      </c>
      <c r="U277" s="30">
        <f ca="1">IF(M277=0,0,Agents($K$4,$K$5,M277,$K$3)/(1-$P$1))</f>
        <v>4.7058823529411766</v>
      </c>
      <c r="V277" s="30">
        <f ca="1">IF(N277=0,0,Agents($K$4,$K$5,N277,$K$3)/(1-$P$1))</f>
        <v>4.7058823529411766</v>
      </c>
      <c r="W277" s="30">
        <f ca="1">IF(O277=0,0,Agents($K$4,$K$5,O277,$K$3)/(1-$P$1))</f>
        <v>3.5294117647058822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4.0116890963554166</v>
      </c>
      <c r="L278" s="24">
        <f t="shared" ca="1" si="31"/>
        <v>3.6318637372196814</v>
      </c>
      <c r="M278" s="24">
        <f t="shared" ca="1" si="31"/>
        <v>3.4616625453621488</v>
      </c>
      <c r="N278" s="24">
        <f t="shared" ca="1" si="31"/>
        <v>3.3128025263462302</v>
      </c>
      <c r="O278" s="24">
        <f t="shared" ca="1" si="31"/>
        <v>2.4307006117872607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3.5294117647058822</v>
      </c>
      <c r="T278" s="24">
        <f ca="1">IF(L278=0,0,Agents($K$4,$K$5,L278,$K$3)/(1-$P$1))</f>
        <v>3.5294117647058822</v>
      </c>
      <c r="U278" s="24">
        <f ca="1">IF(M278=0,0,Agents($K$4,$K$5,M278,$K$3)/(1-$P$1))</f>
        <v>3.5294117647058822</v>
      </c>
      <c r="V278" s="24">
        <f ca="1">IF(N278=0,0,Agents($K$4,$K$5,N278,$K$3)/(1-$P$1))</f>
        <v>3.5294117647058822</v>
      </c>
      <c r="W278" s="24">
        <f ca="1">IF(O278=0,0,Agents($K$4,$K$5,O278,$K$3)/(1-$P$1))</f>
        <v>2.3529411764705883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2.3988987896031757</v>
      </c>
      <c r="L279" s="30">
        <f t="shared" ca="1" si="31"/>
        <v>2.1125669116437567</v>
      </c>
      <c r="M279" s="30">
        <f t="shared" ca="1" si="31"/>
        <v>2.0052443739019483</v>
      </c>
      <c r="N279" s="30">
        <f t="shared" ca="1" si="31"/>
        <v>1.8690909195338654</v>
      </c>
      <c r="O279" s="30">
        <f t="shared" ca="1" si="31"/>
        <v>1.4736964892166757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2.3529411764705883</v>
      </c>
      <c r="T279" s="30">
        <f ca="1">IF(L279=0,0,Agents($K$4,$K$5,L279,$K$3)/(1-$P$1))</f>
        <v>2.3529411764705883</v>
      </c>
      <c r="U279" s="30">
        <f ca="1">IF(M279=0,0,Agents($K$4,$K$5,M279,$K$3)/(1-$P$1))</f>
        <v>2.3529411764705883</v>
      </c>
      <c r="V279" s="30">
        <f ca="1">IF(N279=0,0,Agents($K$4,$K$5,N279,$K$3)/(1-$P$1))</f>
        <v>2.3529411764705883</v>
      </c>
      <c r="W279" s="30">
        <f ca="1">IF(O279=0,0,Agents($K$4,$K$5,O279,$K$3)/(1-$P$1))</f>
        <v>2.3529411764705883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0.93318684415852926</v>
      </c>
      <c r="L280" s="24">
        <f t="shared" ca="1" si="31"/>
        <v>0.83189163360065033</v>
      </c>
      <c r="M280" s="24">
        <f t="shared" ca="1" si="31"/>
        <v>0.7645127644908386</v>
      </c>
      <c r="N280" s="24">
        <f t="shared" ca="1" si="31"/>
        <v>0.67888819606057638</v>
      </c>
      <c r="O280" s="24">
        <f t="shared" ca="1" si="31"/>
        <v>0.59981244301959202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2.3529411764705883</v>
      </c>
      <c r="T280" s="24">
        <f ca="1">IF(L280=0,0,Agents($K$4,$K$5,L280,$K$3)/(1-$P$1))</f>
        <v>2.3529411764705883</v>
      </c>
      <c r="U280" s="24">
        <f ca="1">IF(M280=0,0,Agents($K$4,$K$5,M280,$K$3)/(1-$P$1))</f>
        <v>2.3529411764705883</v>
      </c>
      <c r="V280" s="24">
        <f ca="1">IF(N280=0,0,Agents($K$4,$K$5,N280,$K$3)/(1-$P$1))</f>
        <v>1.1764705882352942</v>
      </c>
      <c r="W280" s="24">
        <f ca="1">IF(O280=0,0,Agents($K$4,$K$5,O280,$K$3)/(1-$P$1))</f>
        <v>1.1764705882352942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0.41334091195065287</v>
      </c>
      <c r="L281" s="30">
        <f t="shared" ca="1" si="31"/>
        <v>0.37216204661081725</v>
      </c>
      <c r="M281" s="30">
        <f t="shared" ca="1" si="31"/>
        <v>0.31392004575461807</v>
      </c>
      <c r="N281" s="30">
        <f t="shared" ca="1" si="31"/>
        <v>0.35233438023397001</v>
      </c>
      <c r="O281" s="30">
        <f t="shared" ca="1" si="31"/>
        <v>0.25834618332304526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1.1764705882352942</v>
      </c>
      <c r="T281" s="30">
        <f ca="1">IF(L281=0,0,Agents($K$4,$K$5,L281,$K$3)/(1-$P$1))</f>
        <v>1.1764705882352942</v>
      </c>
      <c r="U281" s="30">
        <f ca="1">IF(M281=0,0,Agents($K$4,$K$5,M281,$K$3)/(1-$P$1))</f>
        <v>1.1764705882352942</v>
      </c>
      <c r="V281" s="30">
        <f ca="1">IF(N281=0,0,Agents($K$4,$K$5,N281,$K$3)/(1-$P$1))</f>
        <v>1.1764705882352942</v>
      </c>
      <c r="W281" s="30">
        <f ca="1">IF(O281=0,0,Agents($K$4,$K$5,O281,$K$3)/(1-$P$1))</f>
        <v>1.1764705882352942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0.19525920380490966</v>
      </c>
      <c r="L282" s="24">
        <f t="shared" ca="1" si="31"/>
        <v>0.15762157268222848</v>
      </c>
      <c r="M282" s="24">
        <f t="shared" ca="1" si="31"/>
        <v>0.10891103628221442</v>
      </c>
      <c r="N282" s="24">
        <f t="shared" ca="1" si="31"/>
        <v>0.12030930056769709</v>
      </c>
      <c r="O282" s="24">
        <f t="shared" ca="1" si="31"/>
        <v>0.13703580158874576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1.1764705882352942</v>
      </c>
      <c r="T282" s="24">
        <f ca="1">IF(L282=0,0,Agents($K$4,$K$5,L282,$K$3)/(1-$P$1))</f>
        <v>1.1764705882352942</v>
      </c>
      <c r="U282" s="24">
        <f ca="1">IF(M282=0,0,Agents($K$4,$K$5,M282,$K$3)/(1-$P$1))</f>
        <v>1.1764705882352942</v>
      </c>
      <c r="V282" s="24">
        <f ca="1">IF(N282=0,0,Agents($K$4,$K$5,N282,$K$3)/(1-$P$1))</f>
        <v>1.1764705882352942</v>
      </c>
      <c r="W282" s="24">
        <f ca="1">IF(O282=0,0,Agents($K$4,$K$5,O282,$K$3)/(1-$P$1))</f>
        <v>1.1764705882352942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9.8897518810278917E-2</v>
      </c>
      <c r="L283" s="30">
        <f t="shared" ca="1" si="31"/>
        <v>8.318916336006503E-2</v>
      </c>
      <c r="M283" s="30">
        <f t="shared" ca="1" si="31"/>
        <v>6.4065315460126143E-2</v>
      </c>
      <c r="N283" s="30">
        <f t="shared" ca="1" si="31"/>
        <v>8.37868343239319E-2</v>
      </c>
      <c r="O283" s="30">
        <f t="shared" ca="1" si="31"/>
        <v>6.0655190867149759E-2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1.1764705882352942</v>
      </c>
      <c r="T283" s="30">
        <f ca="1">IF(L283=0,0,Agents($K$4,$K$5,L283,$K$3)/(1-$P$1))</f>
        <v>1.1764705882352942</v>
      </c>
      <c r="U283" s="30">
        <f ca="1">IF(M283=0,0,Agents($K$4,$K$5,M283,$K$3)/(1-$P$1))</f>
        <v>1.1764705882352942</v>
      </c>
      <c r="V283" s="30">
        <f ca="1">IF(N283=0,0,Agents($K$4,$K$5,N283,$K$3)/(1-$P$1))</f>
        <v>1.1764705882352942</v>
      </c>
      <c r="W283" s="30">
        <f ca="1">IF(O283=0,0,Agents($K$4,$K$5,O283,$K$3)/(1-$P$1))</f>
        <v>1.1764705882352942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175.97418763690527</v>
      </c>
      <c r="L286" s="27">
        <f t="shared" ca="1" si="33"/>
        <v>171.48570351273617</v>
      </c>
      <c r="M286" s="27">
        <f t="shared" ca="1" si="33"/>
        <v>163.01419518829096</v>
      </c>
      <c r="N286" s="27">
        <f t="shared" ca="1" si="33"/>
        <v>155.89507297132806</v>
      </c>
      <c r="O286" s="27">
        <f t="shared" ca="1" si="33"/>
        <v>150.3866830451706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8.0882352941176503</v>
      </c>
      <c r="T286" s="26">
        <f t="shared" ca="1" si="34"/>
        <v>7.7941176470588243</v>
      </c>
      <c r="U286" s="26">
        <f t="shared" ca="1" si="34"/>
        <v>7.4999999999999982</v>
      </c>
      <c r="V286" s="26">
        <f t="shared" ca="1" si="34"/>
        <v>7.0588235294117627</v>
      </c>
      <c r="W286" s="26">
        <f t="shared" ca="1" si="34"/>
        <v>7.0588235294117636</v>
      </c>
      <c r="X286" s="26">
        <f t="shared" ca="1" si="34"/>
        <v>0</v>
      </c>
    </row>
    <row r="287" spans="1:24" x14ac:dyDescent="0.25">
      <c r="R287" s="32">
        <f ca="1">SUM(R286:X286)/5</f>
        <v>7.4999999999999982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3.6070801197092162</v>
      </c>
      <c r="L291" s="24">
        <f t="shared" ca="1" si="35"/>
        <v>4.1339776195668927</v>
      </c>
      <c r="M291" s="24">
        <f t="shared" ca="1" si="35"/>
        <v>3.8537944716033805</v>
      </c>
      <c r="N291" s="24">
        <f t="shared" ca="1" si="35"/>
        <v>3.7824582643717752</v>
      </c>
      <c r="O291" s="24">
        <f t="shared" ca="1" si="35"/>
        <v>3.5982567963869188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3.5294117647058822</v>
      </c>
      <c r="T291" s="24">
        <f ca="1">IF(L291=0,0,Agents($L$4,$L$5,L291,$L$3)/(1-$P$1))</f>
        <v>3.5294117647058822</v>
      </c>
      <c r="U291" s="24">
        <f ca="1">IF(M291=0,0,Agents($L$4,$L$5,M291,$L$3)/(1-$P$1))</f>
        <v>3.5294117647058822</v>
      </c>
      <c r="V291" s="24">
        <f ca="1">IF(N291=0,0,Agents($L$4,$L$5,N291,$L$3)/(1-$P$1))</f>
        <v>3.5294117647058822</v>
      </c>
      <c r="W291" s="24">
        <f ca="1">IF(O291=0,0,Agents($L$4,$L$5,O291,$L$3)/(1-$P$1))</f>
        <v>3.5294117647058822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7.0235975161130408</v>
      </c>
      <c r="L292" s="30">
        <f t="shared" ca="1" si="35"/>
        <v>7.7274124008731899</v>
      </c>
      <c r="M292" s="30">
        <f t="shared" ca="1" si="35"/>
        <v>7.4003858145959018</v>
      </c>
      <c r="N292" s="30">
        <f t="shared" ca="1" si="35"/>
        <v>6.727701681202725</v>
      </c>
      <c r="O292" s="30">
        <f t="shared" ca="1" si="35"/>
        <v>6.8757574574390787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4.7058823529411766</v>
      </c>
      <c r="T292" s="30">
        <f ca="1">IF(L292=0,0,Agents($L$4,$L$5,L292,$L$3)/(1-$P$1))</f>
        <v>5.882352941176471</v>
      </c>
      <c r="U292" s="30">
        <f ca="1">IF(M292=0,0,Agents($L$4,$L$5,M292,$L$3)/(1-$P$1))</f>
        <v>5.882352941176471</v>
      </c>
      <c r="V292" s="30">
        <f ca="1">IF(N292=0,0,Agents($L$4,$L$5,N292,$L$3)/(1-$P$1))</f>
        <v>4.7058823529411766</v>
      </c>
      <c r="W292" s="30">
        <f ca="1">IF(O292=0,0,Agents($L$4,$L$5,O292,$L$3)/(1-$P$1))</f>
        <v>4.7058823529411766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8.6733262350140112</v>
      </c>
      <c r="L293" s="24">
        <f t="shared" ca="1" si="35"/>
        <v>9.5699584234658239</v>
      </c>
      <c r="M293" s="24">
        <f t="shared" ca="1" si="35"/>
        <v>9.264237632212529</v>
      </c>
      <c r="N293" s="24">
        <f t="shared" ca="1" si="35"/>
        <v>8.4597908010461413</v>
      </c>
      <c r="O293" s="24">
        <f t="shared" ca="1" si="35"/>
        <v>8.9642898875135248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5.882352941176471</v>
      </c>
      <c r="T293" s="24">
        <f ca="1">IF(L293=0,0,Agents($L$4,$L$5,L293,$L$3)/(1-$P$1))</f>
        <v>5.882352941176471</v>
      </c>
      <c r="U293" s="24">
        <f ca="1">IF(M293=0,0,Agents($L$4,$L$5,M293,$L$3)/(1-$P$1))</f>
        <v>5.882352941176471</v>
      </c>
      <c r="V293" s="24">
        <f ca="1">IF(N293=0,0,Agents($L$4,$L$5,N293,$L$3)/(1-$P$1))</f>
        <v>5.882352941176471</v>
      </c>
      <c r="W293" s="24">
        <f ca="1">IF(O293=0,0,Agents($L$4,$L$5,O293,$L$3)/(1-$P$1))</f>
        <v>5.882352941176471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10.53539627416956</v>
      </c>
      <c r="L294" s="30">
        <f t="shared" ca="1" si="35"/>
        <v>10.740351177612677</v>
      </c>
      <c r="M294" s="30">
        <f t="shared" ca="1" si="35"/>
        <v>9.947420709272496</v>
      </c>
      <c r="N294" s="30">
        <f t="shared" ca="1" si="35"/>
        <v>9.7744256856143803</v>
      </c>
      <c r="O294" s="30">
        <f t="shared" ca="1" si="35"/>
        <v>10.324488837354155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7.0588235294117645</v>
      </c>
      <c r="T294" s="30">
        <f ca="1">IF(L294=0,0,Agents($L$4,$L$5,L294,$L$3)/(1-$P$1))</f>
        <v>7.0588235294117645</v>
      </c>
      <c r="U294" s="30">
        <f ca="1">IF(M294=0,0,Agents($L$4,$L$5,M294,$L$3)/(1-$P$1))</f>
        <v>7.0588235294117645</v>
      </c>
      <c r="V294" s="30">
        <f ca="1">IF(N294=0,0,Agents($L$4,$L$5,N294,$L$3)/(1-$P$1))</f>
        <v>7.0588235294117645</v>
      </c>
      <c r="W294" s="30">
        <f ca="1">IF(O294=0,0,Agents($L$4,$L$5,O294,$L$3)/(1-$P$1))</f>
        <v>7.0588235294117645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10.603454389635772</v>
      </c>
      <c r="L295" s="24">
        <f t="shared" ca="1" si="35"/>
        <v>11.2573921533402</v>
      </c>
      <c r="M295" s="24">
        <f t="shared" ca="1" si="35"/>
        <v>10.394470038221135</v>
      </c>
      <c r="N295" s="24">
        <f t="shared" ca="1" si="35"/>
        <v>9.9819996147567327</v>
      </c>
      <c r="O295" s="24">
        <f t="shared" ca="1" si="35"/>
        <v>10.584952466047042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7.0588235294117645</v>
      </c>
      <c r="T295" s="24">
        <f ca="1">IF(L295=0,0,Agents($L$4,$L$5,L295,$L$3)/(1-$P$1))</f>
        <v>7.0588235294117645</v>
      </c>
      <c r="U295" s="24">
        <f ca="1">IF(M295=0,0,Agents($L$4,$L$5,M295,$L$3)/(1-$P$1))</f>
        <v>7.0588235294117645</v>
      </c>
      <c r="V295" s="24">
        <f ca="1">IF(N295=0,0,Agents($L$4,$L$5,N295,$L$3)/(1-$P$1))</f>
        <v>7.0588235294117645</v>
      </c>
      <c r="W295" s="24">
        <f ca="1">IF(O295=0,0,Agents($L$4,$L$5,O295,$L$3)/(1-$P$1))</f>
        <v>7.0588235294117645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11.444652696798149</v>
      </c>
      <c r="L296" s="30">
        <f t="shared" ca="1" si="35"/>
        <v>11.334948299699331</v>
      </c>
      <c r="M296" s="30">
        <f t="shared" ca="1" si="35"/>
        <v>10.768157426008969</v>
      </c>
      <c r="N296" s="30">
        <f t="shared" ca="1" si="35"/>
        <v>10.111156726223088</v>
      </c>
      <c r="O296" s="30">
        <f t="shared" ca="1" si="35"/>
        <v>10.488484455420046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7.0588235294117645</v>
      </c>
      <c r="T296" s="30">
        <f ca="1">IF(L296=0,0,Agents($L$4,$L$5,L296,$L$3)/(1-$P$1))</f>
        <v>7.0588235294117645</v>
      </c>
      <c r="U296" s="30">
        <f ca="1">IF(M296=0,0,Agents($L$4,$L$5,M296,$L$3)/(1-$P$1))</f>
        <v>7.0588235294117645</v>
      </c>
      <c r="V296" s="30">
        <f ca="1">IF(N296=0,0,Agents($L$4,$L$5,N296,$L$3)/(1-$P$1))</f>
        <v>7.0588235294117645</v>
      </c>
      <c r="W296" s="30">
        <f ca="1">IF(O296=0,0,Agents($L$4,$L$5,O296,$L$3)/(1-$P$1))</f>
        <v>7.0588235294117645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11.99456226976514</v>
      </c>
      <c r="L297" s="24">
        <f t="shared" ca="1" si="35"/>
        <v>11.410154259805152</v>
      </c>
      <c r="M297" s="24">
        <f t="shared" ca="1" si="35"/>
        <v>10.885078019733998</v>
      </c>
      <c r="N297" s="24">
        <f t="shared" ca="1" si="35"/>
        <v>10.311811524394029</v>
      </c>
      <c r="O297" s="24">
        <f t="shared" ca="1" si="35"/>
        <v>10.33654733868253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7.0588235294117645</v>
      </c>
      <c r="T297" s="24">
        <f ca="1">IF(L297=0,0,Agents($L$4,$L$5,L297,$L$3)/(1-$P$1))</f>
        <v>7.0588235294117645</v>
      </c>
      <c r="U297" s="24">
        <f ca="1">IF(M297=0,0,Agents($L$4,$L$5,M297,$L$3)/(1-$P$1))</f>
        <v>7.0588235294117645</v>
      </c>
      <c r="V297" s="24">
        <f ca="1">IF(N297=0,0,Agents($L$4,$L$5,N297,$L$3)/(1-$P$1))</f>
        <v>7.0588235294117645</v>
      </c>
      <c r="W297" s="24">
        <f ca="1">IF(O297=0,0,Agents($L$4,$L$5,O297,$L$3)/(1-$P$1))</f>
        <v>7.0588235294117645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11.365705282857343</v>
      </c>
      <c r="L298" s="30">
        <f t="shared" ca="1" si="35"/>
        <v>10.834358627744953</v>
      </c>
      <c r="M298" s="30">
        <f t="shared" ca="1" si="35"/>
        <v>10.350911385656907</v>
      </c>
      <c r="N298" s="30">
        <f t="shared" ca="1" si="35"/>
        <v>9.9727741067948514</v>
      </c>
      <c r="O298" s="30">
        <f t="shared" ca="1" si="35"/>
        <v>10.203903824070411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7.0588235294117645</v>
      </c>
      <c r="T298" s="30">
        <f ca="1">IF(L298=0,0,Agents($L$4,$L$5,L298,$L$3)/(1-$P$1))</f>
        <v>7.0588235294117645</v>
      </c>
      <c r="U298" s="30">
        <f ca="1">IF(M298=0,0,Agents($L$4,$L$5,M298,$L$3)/(1-$P$1))</f>
        <v>7.0588235294117645</v>
      </c>
      <c r="V298" s="30">
        <f ca="1">IF(N298=0,0,Agents($L$4,$L$5,N298,$L$3)/(1-$P$1))</f>
        <v>7.0588235294117645</v>
      </c>
      <c r="W298" s="30">
        <f ca="1">IF(O298=0,0,Agents($L$4,$L$5,O298,$L$3)/(1-$P$1))</f>
        <v>7.0588235294117645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10.676957154339281</v>
      </c>
      <c r="L299" s="24">
        <f t="shared" ca="1" si="35"/>
        <v>10.249162250671528</v>
      </c>
      <c r="M299" s="24">
        <f t="shared" ca="1" si="35"/>
        <v>9.715872082483715</v>
      </c>
      <c r="N299" s="24">
        <f t="shared" ca="1" si="35"/>
        <v>9.3569714503392021</v>
      </c>
      <c r="O299" s="24">
        <f t="shared" ca="1" si="35"/>
        <v>9.3477502297558299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7.0588235294117645</v>
      </c>
      <c r="T299" s="24">
        <f ca="1">IF(L299=0,0,Agents($L$4,$L$5,L299,$L$3)/(1-$P$1))</f>
        <v>7.0588235294117645</v>
      </c>
      <c r="U299" s="24">
        <f ca="1">IF(M299=0,0,Agents($L$4,$L$5,M299,$L$3)/(1-$P$1))</f>
        <v>7.0588235294117645</v>
      </c>
      <c r="V299" s="24">
        <f ca="1">IF(N299=0,0,Agents($L$4,$L$5,N299,$L$3)/(1-$P$1))</f>
        <v>5.882352941176471</v>
      </c>
      <c r="W299" s="24">
        <f ca="1">IF(O299=0,0,Agents($L$4,$L$5,O299,$L$3)/(1-$P$1))</f>
        <v>5.882352941176471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10.440114912516865</v>
      </c>
      <c r="L300" s="30">
        <f t="shared" ca="1" si="35"/>
        <v>9.9154358027019427</v>
      </c>
      <c r="M300" s="30">
        <f t="shared" ca="1" si="35"/>
        <v>9.8465480401763941</v>
      </c>
      <c r="N300" s="30">
        <f t="shared" ca="1" si="35"/>
        <v>9.0986572274064947</v>
      </c>
      <c r="O300" s="30">
        <f t="shared" ca="1" si="35"/>
        <v>8.9980536912329718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7.0588235294117645</v>
      </c>
      <c r="T300" s="30">
        <f ca="1">IF(L300=0,0,Agents($L$4,$L$5,L300,$L$3)/(1-$P$1))</f>
        <v>7.0588235294117645</v>
      </c>
      <c r="U300" s="30">
        <f ca="1">IF(M300=0,0,Agents($L$4,$L$5,M300,$L$3)/(1-$P$1))</f>
        <v>7.0588235294117645</v>
      </c>
      <c r="V300" s="30">
        <f ca="1">IF(N300=0,0,Agents($L$4,$L$5,N300,$L$3)/(1-$P$1))</f>
        <v>5.882352941176471</v>
      </c>
      <c r="W300" s="30">
        <f ca="1">IF(O300=0,0,Agents($L$4,$L$5,O300,$L$3)/(1-$P$1))</f>
        <v>5.882352941176471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10.472782807940646</v>
      </c>
      <c r="L301" s="24">
        <f t="shared" ca="1" si="35"/>
        <v>9.9130856164486367</v>
      </c>
      <c r="M301" s="24">
        <f t="shared" ca="1" si="35"/>
        <v>9.6654357479356641</v>
      </c>
      <c r="N301" s="24">
        <f t="shared" ca="1" si="35"/>
        <v>9.3408268114059094</v>
      </c>
      <c r="O301" s="24">
        <f t="shared" ca="1" si="35"/>
        <v>8.7858240678535839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7.0588235294117645</v>
      </c>
      <c r="T301" s="24">
        <f ca="1">IF(L301=0,0,Agents($L$4,$L$5,L301,$L$3)/(1-$P$1))</f>
        <v>7.0588235294117645</v>
      </c>
      <c r="U301" s="24">
        <f ca="1">IF(M301=0,0,Agents($L$4,$L$5,M301,$L$3)/(1-$P$1))</f>
        <v>7.0588235294117645</v>
      </c>
      <c r="V301" s="24">
        <f ca="1">IF(N301=0,0,Agents($L$4,$L$5,N301,$L$3)/(1-$P$1))</f>
        <v>5.882352941176471</v>
      </c>
      <c r="W301" s="24">
        <f ca="1">IF(O301=0,0,Agents($L$4,$L$5,O301,$L$3)/(1-$P$1))</f>
        <v>5.882352941176471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10.894743123831159</v>
      </c>
      <c r="L302" s="30">
        <f t="shared" ca="1" si="35"/>
        <v>10.244461878164913</v>
      </c>
      <c r="M302" s="30">
        <f t="shared" ca="1" si="35"/>
        <v>9.7227497644675402</v>
      </c>
      <c r="N302" s="30">
        <f t="shared" ca="1" si="35"/>
        <v>9.4792094308341444</v>
      </c>
      <c r="O302" s="30">
        <f t="shared" ca="1" si="35"/>
        <v>9.217518415409387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7.0588235294117645</v>
      </c>
      <c r="T302" s="30">
        <f ca="1">IF(L302=0,0,Agents($L$4,$L$5,L302,$L$3)/(1-$P$1))</f>
        <v>7.0588235294117645</v>
      </c>
      <c r="U302" s="30">
        <f ca="1">IF(M302=0,0,Agents($L$4,$L$5,M302,$L$3)/(1-$P$1))</f>
        <v>7.0588235294117645</v>
      </c>
      <c r="V302" s="30">
        <f ca="1">IF(N302=0,0,Agents($L$4,$L$5,N302,$L$3)/(1-$P$1))</f>
        <v>5.882352941176471</v>
      </c>
      <c r="W302" s="30">
        <f ca="1">IF(O302=0,0,Agents($L$4,$L$5,O302,$L$3)/(1-$P$1))</f>
        <v>5.882352941176471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11.15880861184006</v>
      </c>
      <c r="L303" s="24">
        <f t="shared" ca="1" si="35"/>
        <v>10.747401736372597</v>
      </c>
      <c r="M303" s="24">
        <f t="shared" ca="1" si="35"/>
        <v>10.323400657721606</v>
      </c>
      <c r="N303" s="24">
        <f t="shared" ca="1" si="35"/>
        <v>9.8251659794047335</v>
      </c>
      <c r="O303" s="24">
        <f t="shared" ca="1" si="35"/>
        <v>9.468335243039574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7.0588235294117645</v>
      </c>
      <c r="T303" s="24">
        <f ca="1">IF(L303=0,0,Agents($L$4,$L$5,L303,$L$3)/(1-$P$1))</f>
        <v>7.0588235294117645</v>
      </c>
      <c r="U303" s="24">
        <f ca="1">IF(M303=0,0,Agents($L$4,$L$5,M303,$L$3)/(1-$P$1))</f>
        <v>7.0588235294117645</v>
      </c>
      <c r="V303" s="24">
        <f ca="1">IF(N303=0,0,Agents($L$4,$L$5,N303,$L$3)/(1-$P$1))</f>
        <v>7.0588235294117645</v>
      </c>
      <c r="W303" s="24">
        <f ca="1">IF(O303=0,0,Agents($L$4,$L$5,O303,$L$3)/(1-$P$1))</f>
        <v>5.882352941176471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11.341204361289506</v>
      </c>
      <c r="L304" s="30">
        <f t="shared" ca="1" si="35"/>
        <v>10.76150285389244</v>
      </c>
      <c r="M304" s="30">
        <f t="shared" ca="1" si="35"/>
        <v>10.371544431608383</v>
      </c>
      <c r="N304" s="30">
        <f t="shared" ca="1" si="35"/>
        <v>10.092705710299322</v>
      </c>
      <c r="O304" s="30">
        <f t="shared" ca="1" si="35"/>
        <v>9.4876288451649735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7.0588235294117645</v>
      </c>
      <c r="T304" s="30">
        <f ca="1">IF(L304=0,0,Agents($L$4,$L$5,L304,$L$3)/(1-$P$1))</f>
        <v>7.0588235294117645</v>
      </c>
      <c r="U304" s="30">
        <f ca="1">IF(M304=0,0,Agents($L$4,$L$5,M304,$L$3)/(1-$P$1))</f>
        <v>7.0588235294117645</v>
      </c>
      <c r="V304" s="30">
        <f ca="1">IF(N304=0,0,Agents($L$4,$L$5,N304,$L$3)/(1-$P$1))</f>
        <v>7.0588235294117645</v>
      </c>
      <c r="W304" s="30">
        <f ca="1">IF(O304=0,0,Agents($L$4,$L$5,O304,$L$3)/(1-$P$1))</f>
        <v>5.882352941176471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11.224144402687623</v>
      </c>
      <c r="L305" s="24">
        <f t="shared" ca="1" si="35"/>
        <v>10.954218126663609</v>
      </c>
      <c r="M305" s="24">
        <f t="shared" ca="1" si="35"/>
        <v>10.142288365480878</v>
      </c>
      <c r="N305" s="24">
        <f t="shared" ca="1" si="35"/>
        <v>10.178041658946734</v>
      </c>
      <c r="O305" s="24">
        <f t="shared" ca="1" si="35"/>
        <v>9.1861663119556134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7.0588235294117645</v>
      </c>
      <c r="T305" s="24">
        <f ca="1">IF(L305=0,0,Agents($L$4,$L$5,L305,$L$3)/(1-$P$1))</f>
        <v>7.0588235294117645</v>
      </c>
      <c r="U305" s="24">
        <f ca="1">IF(M305=0,0,Agents($L$4,$L$5,M305,$L$3)/(1-$P$1))</f>
        <v>7.0588235294117645</v>
      </c>
      <c r="V305" s="24">
        <f ca="1">IF(N305=0,0,Agents($L$4,$L$5,N305,$L$3)/(1-$P$1))</f>
        <v>7.0588235294117645</v>
      </c>
      <c r="W305" s="24">
        <f ca="1">IF(O305=0,0,Agents($L$4,$L$5,O305,$L$3)/(1-$P$1))</f>
        <v>5.882352941176471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11.009080757814393</v>
      </c>
      <c r="L306" s="30">
        <f t="shared" ca="1" si="35"/>
        <v>10.390173425869945</v>
      </c>
      <c r="M306" s="30">
        <f t="shared" ca="1" si="35"/>
        <v>9.8327926762087436</v>
      </c>
      <c r="N306" s="30">
        <f t="shared" ca="1" si="35"/>
        <v>9.303924779558379</v>
      </c>
      <c r="O306" s="30">
        <f t="shared" ca="1" si="35"/>
        <v>8.2962489139215823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7.0588235294117645</v>
      </c>
      <c r="T306" s="30">
        <f ca="1">IF(L306=0,0,Agents($L$4,$L$5,L306,$L$3)/(1-$P$1))</f>
        <v>7.0588235294117645</v>
      </c>
      <c r="U306" s="30">
        <f ca="1">IF(M306=0,0,Agents($L$4,$L$5,M306,$L$3)/(1-$P$1))</f>
        <v>7.0588235294117645</v>
      </c>
      <c r="V306" s="30">
        <f ca="1">IF(N306=0,0,Agents($L$4,$L$5,N306,$L$3)/(1-$P$1))</f>
        <v>5.882352941176471</v>
      </c>
      <c r="W306" s="30">
        <f ca="1">IF(O306=0,0,Agents($L$4,$L$5,O306,$L$3)/(1-$P$1))</f>
        <v>5.882352941176471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9.7785900301852866</v>
      </c>
      <c r="L307" s="24">
        <f t="shared" ca="1" si="35"/>
        <v>8.9800616738857855</v>
      </c>
      <c r="M307" s="24">
        <f t="shared" ca="1" si="35"/>
        <v>8.493937250024107</v>
      </c>
      <c r="N307" s="24">
        <f t="shared" ca="1" si="35"/>
        <v>8.3260209355988462</v>
      </c>
      <c r="O307" s="24">
        <f t="shared" ca="1" si="35"/>
        <v>6.8805808579704291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7.0588235294117645</v>
      </c>
      <c r="T307" s="24">
        <f ca="1">IF(L307=0,0,Agents($L$4,$L$5,L307,$L$3)/(1-$P$1))</f>
        <v>5.882352941176471</v>
      </c>
      <c r="U307" s="24">
        <f ca="1">IF(M307=0,0,Agents($L$4,$L$5,M307,$L$3)/(1-$P$1))</f>
        <v>5.882352941176471</v>
      </c>
      <c r="V307" s="24">
        <f ca="1">IF(N307=0,0,Agents($L$4,$L$5,N307,$L$3)/(1-$P$1))</f>
        <v>5.882352941176471</v>
      </c>
      <c r="W307" s="24">
        <f ca="1">IF(O307=0,0,Agents($L$4,$L$5,O307,$L$3)/(1-$P$1))</f>
        <v>4.7058823529411766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7.9873004311145968</v>
      </c>
      <c r="L308" s="30">
        <f t="shared" ca="1" si="35"/>
        <v>7.1915699351192099</v>
      </c>
      <c r="M308" s="30">
        <f t="shared" ca="1" si="35"/>
        <v>6.7882721180354606</v>
      </c>
      <c r="N308" s="30">
        <f t="shared" ca="1" si="35"/>
        <v>6.3079410689370761</v>
      </c>
      <c r="O308" s="30">
        <f t="shared" ca="1" si="35"/>
        <v>5.0573354571202209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5.882352941176471</v>
      </c>
      <c r="T308" s="30">
        <f ca="1">IF(L308=0,0,Agents($L$4,$L$5,L308,$L$3)/(1-$P$1))</f>
        <v>5.882352941176471</v>
      </c>
      <c r="U308" s="30">
        <f ca="1">IF(M308=0,0,Agents($L$4,$L$5,M308,$L$3)/(1-$P$1))</f>
        <v>4.7058823529411766</v>
      </c>
      <c r="V308" s="30">
        <f ca="1">IF(N308=0,0,Agents($L$4,$L$5,N308,$L$3)/(1-$P$1))</f>
        <v>4.7058823529411766</v>
      </c>
      <c r="W308" s="30">
        <f ca="1">IF(O308=0,0,Agents($L$4,$L$5,O308,$L$3)/(1-$P$1))</f>
        <v>4.7058823529411766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4.3067175467018721</v>
      </c>
      <c r="L309" s="24">
        <f t="shared" ca="1" si="35"/>
        <v>3.8989589942361995</v>
      </c>
      <c r="M309" s="24">
        <f t="shared" ca="1" si="35"/>
        <v>3.7162408319268767</v>
      </c>
      <c r="N309" s="24">
        <f t="shared" ca="1" si="35"/>
        <v>3.5564333193056568</v>
      </c>
      <c r="O309" s="24">
        <f t="shared" ca="1" si="35"/>
        <v>2.6094596874602187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3.5294117647058822</v>
      </c>
      <c r="T309" s="24">
        <f ca="1">IF(L309=0,0,Agents($L$4,$L$5,L309,$L$3)/(1-$P$1))</f>
        <v>3.5294117647058822</v>
      </c>
      <c r="U309" s="24">
        <f ca="1">IF(M309=0,0,Agents($L$4,$L$5,M309,$L$3)/(1-$P$1))</f>
        <v>3.5294117647058822</v>
      </c>
      <c r="V309" s="24">
        <f ca="1">IF(N309=0,0,Agents($L$4,$L$5,N309,$L$3)/(1-$P$1))</f>
        <v>3.5294117647058822</v>
      </c>
      <c r="W309" s="24">
        <f ca="1">IF(O309=0,0,Agents($L$4,$L$5,O309,$L$3)/(1-$P$1))</f>
        <v>3.5294117647058822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2.5753190892414484</v>
      </c>
      <c r="L310" s="30">
        <f t="shared" ca="1" si="35"/>
        <v>2.2679297344411888</v>
      </c>
      <c r="M310" s="30">
        <f t="shared" ca="1" si="35"/>
        <v>2.1527144609372839</v>
      </c>
      <c r="N310" s="30">
        <f t="shared" ca="1" si="35"/>
        <v>2.0065479817094172</v>
      </c>
      <c r="O310" s="30">
        <f t="shared" ca="1" si="35"/>
        <v>1.5820753742827205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3.5294117647058822</v>
      </c>
      <c r="T310" s="30">
        <f ca="1">IF(L310=0,0,Agents($L$4,$L$5,L310,$L$3)/(1-$P$1))</f>
        <v>2.3529411764705883</v>
      </c>
      <c r="U310" s="30">
        <f ca="1">IF(M310=0,0,Agents($L$4,$L$5,M310,$L$3)/(1-$P$1))</f>
        <v>2.3529411764705883</v>
      </c>
      <c r="V310" s="30">
        <f ca="1">IF(N310=0,0,Agents($L$4,$L$5,N310,$L$3)/(1-$P$1))</f>
        <v>2.3529411764705883</v>
      </c>
      <c r="W310" s="30">
        <f ca="1">IF(O310=0,0,Agents($L$4,$L$5,O310,$L$3)/(1-$P$1))</f>
        <v>2.3529411764705883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1.0018154596626352</v>
      </c>
      <c r="L311" s="24">
        <f t="shared" ca="1" si="35"/>
        <v>0.89307077625663389</v>
      </c>
      <c r="M311" s="24">
        <f t="shared" ca="1" si="35"/>
        <v>0.82073671673647253</v>
      </c>
      <c r="N311" s="24">
        <f t="shared" ca="1" si="35"/>
        <v>0.72881512898870782</v>
      </c>
      <c r="O311" s="24">
        <f t="shared" ca="1" si="35"/>
        <v>0.6439239709351926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2.3529411764705883</v>
      </c>
      <c r="T311" s="24">
        <f ca="1">IF(L311=0,0,Agents($L$4,$L$5,L311,$L$3)/(1-$P$1))</f>
        <v>2.3529411764705883</v>
      </c>
      <c r="U311" s="24">
        <f ca="1">IF(M311=0,0,Agents($L$4,$L$5,M311,$L$3)/(1-$P$1))</f>
        <v>2.3529411764705883</v>
      </c>
      <c r="V311" s="24">
        <f ca="1">IF(N311=0,0,Agents($L$4,$L$5,N311,$L$3)/(1-$P$1))</f>
        <v>2.3529411764705883</v>
      </c>
      <c r="W311" s="24">
        <f ca="1">IF(O311=0,0,Agents($L$4,$L$5,O311,$L$3)/(1-$P$1))</f>
        <v>1.1764705882352942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0.4437389128396998</v>
      </c>
      <c r="L312" s="30">
        <f t="shared" ca="1" si="35"/>
        <v>0.3995316630621783</v>
      </c>
      <c r="M312" s="30">
        <f t="shared" ca="1" si="35"/>
        <v>0.33700641720743418</v>
      </c>
      <c r="N312" s="30">
        <f t="shared" ca="1" si="35"/>
        <v>0.37824582643717747</v>
      </c>
      <c r="O312" s="30">
        <f t="shared" ca="1" si="35"/>
        <v>0.27734553055261107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1.1764705882352942</v>
      </c>
      <c r="T312" s="30">
        <f ca="1">IF(L312=0,0,Agents($L$4,$L$5,L312,$L$3)/(1-$P$1))</f>
        <v>1.1764705882352942</v>
      </c>
      <c r="U312" s="30">
        <f ca="1">IF(M312=0,0,Agents($L$4,$L$5,M312,$L$3)/(1-$P$1))</f>
        <v>1.1764705882352942</v>
      </c>
      <c r="V312" s="30">
        <f ca="1">IF(N312=0,0,Agents($L$4,$L$5,N312,$L$3)/(1-$P$1))</f>
        <v>1.1764705882352942</v>
      </c>
      <c r="W312" s="30">
        <f ca="1">IF(O312=0,0,Agents($L$4,$L$5,O312,$L$3)/(1-$P$1))</f>
        <v>1.1764705882352942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0.20961899563593184</v>
      </c>
      <c r="L313" s="24">
        <f t="shared" ca="1" si="35"/>
        <v>0.16921341023809905</v>
      </c>
      <c r="M313" s="24">
        <f t="shared" ca="1" si="35"/>
        <v>0.11692059372502819</v>
      </c>
      <c r="N313" s="24">
        <f t="shared" ca="1" si="35"/>
        <v>0.12915711146635331</v>
      </c>
      <c r="O313" s="24">
        <f t="shared" ca="1" si="35"/>
        <v>0.14711371620616762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1.1764705882352942</v>
      </c>
      <c r="T313" s="24">
        <f ca="1">IF(L313=0,0,Agents($L$4,$L$5,L313,$L$3)/(1-$P$1))</f>
        <v>1.1764705882352942</v>
      </c>
      <c r="U313" s="24">
        <f ca="1">IF(M313=0,0,Agents($L$4,$L$5,M313,$L$3)/(1-$P$1))</f>
        <v>1.1764705882352942</v>
      </c>
      <c r="V313" s="24">
        <f ca="1">IF(N313=0,0,Agents($L$4,$L$5,N313,$L$3)/(1-$P$1))</f>
        <v>1.1764705882352942</v>
      </c>
      <c r="W313" s="24">
        <f ca="1">IF(O313=0,0,Agents($L$4,$L$5,O313,$L$3)/(1-$P$1))</f>
        <v>1.1764705882352942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0.10617066012729015</v>
      </c>
      <c r="L314" s="30">
        <f t="shared" ca="1" si="35"/>
        <v>8.9307077625663395E-2</v>
      </c>
      <c r="M314" s="30">
        <f t="shared" ca="1" si="35"/>
        <v>6.8776819838251887E-2</v>
      </c>
      <c r="N314" s="30">
        <f t="shared" ca="1" si="35"/>
        <v>8.9948702628353194E-2</v>
      </c>
      <c r="O314" s="30">
        <f t="shared" ca="1" si="35"/>
        <v>6.5115907173221729E-2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1.1764705882352942</v>
      </c>
      <c r="T314" s="30">
        <f ca="1">IF(L314=0,0,Agents($L$4,$L$5,L314,$L$3)/(1-$P$1))</f>
        <v>1.1764705882352942</v>
      </c>
      <c r="U314" s="30">
        <f ca="1">IF(M314=0,0,Agents($L$4,$L$5,M314,$L$3)/(1-$P$1))</f>
        <v>1.1764705882352942</v>
      </c>
      <c r="V314" s="30">
        <f ca="1">IF(N314=0,0,Agents($L$4,$L$5,N314,$L$3)/(1-$P$1))</f>
        <v>1.1764705882352942</v>
      </c>
      <c r="W314" s="30">
        <f ca="1">IF(O314=0,0,Agents($L$4,$L$5,O314,$L$3)/(1-$P$1))</f>
        <v>1.1764705882352942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188.91571691111025</v>
      </c>
      <c r="L317" s="27">
        <f t="shared" ca="1" si="36"/>
        <v>184.09713978029185</v>
      </c>
      <c r="M317" s="27">
        <f t="shared" ca="1" si="36"/>
        <v>175.00261807843191</v>
      </c>
      <c r="N317" s="27">
        <f t="shared" ca="1" si="36"/>
        <v>167.35993993650823</v>
      </c>
      <c r="O317" s="27">
        <f t="shared" ca="1" si="36"/>
        <v>161.4464508850734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8.2352941176470633</v>
      </c>
      <c r="T317" s="26">
        <f t="shared" ca="1" si="37"/>
        <v>8.1617647058823568</v>
      </c>
      <c r="U317" s="26">
        <f t="shared" ca="1" si="37"/>
        <v>8.0882352941176503</v>
      </c>
      <c r="V317" s="26">
        <f t="shared" ca="1" si="37"/>
        <v>7.6470588235294112</v>
      </c>
      <c r="W317" s="26">
        <f t="shared" ca="1" si="37"/>
        <v>7.2794117647058796</v>
      </c>
      <c r="X317" s="26">
        <f t="shared" ca="1" si="37"/>
        <v>0</v>
      </c>
    </row>
    <row r="318" spans="1:24" x14ac:dyDescent="0.25">
      <c r="R318" s="32">
        <f ca="1">SUM(R317:X317)/5</f>
        <v>7.8823529411764728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2.9457597032221887</v>
      </c>
      <c r="L322" s="24">
        <f t="shared" ca="1" si="38"/>
        <v>3.3760560568652518</v>
      </c>
      <c r="M322" s="24">
        <f t="shared" ca="1" si="38"/>
        <v>3.1472415588775031</v>
      </c>
      <c r="N322" s="24">
        <f t="shared" ca="1" si="38"/>
        <v>3.0889840991955397</v>
      </c>
      <c r="O322" s="24">
        <f t="shared" ca="1" si="38"/>
        <v>2.9385540439552074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3.5294117647058822</v>
      </c>
      <c r="T322" s="24">
        <f ca="1">IF(L322=0,0,Agents($M$4,$M$5,L322,$M$3)/(1-$P$1))</f>
        <v>3.5294117647058822</v>
      </c>
      <c r="U322" s="24">
        <f ca="1">IF(M322=0,0,Agents($M$4,$M$5,M322,$M$3)/(1-$P$1))</f>
        <v>3.5294117647058822</v>
      </c>
      <c r="V322" s="24">
        <f ca="1">IF(N322=0,0,Agents($M$4,$M$5,N322,$M$3)/(1-$P$1))</f>
        <v>3.5294117647058822</v>
      </c>
      <c r="W322" s="24">
        <f ca="1">IF(O322=0,0,Agents($M$4,$M$5,O322,$M$3)/(1-$P$1))</f>
        <v>3.5294117647058822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5.7358943655194325</v>
      </c>
      <c r="L323" s="30">
        <f t="shared" ca="1" si="38"/>
        <v>6.3106721517754103</v>
      </c>
      <c r="M323" s="30">
        <f t="shared" ca="1" si="38"/>
        <v>6.0436024699920168</v>
      </c>
      <c r="N323" s="30">
        <f t="shared" ca="1" si="38"/>
        <v>5.4942479374106039</v>
      </c>
      <c r="O323" s="30">
        <f t="shared" ca="1" si="38"/>
        <v>5.6151592354666864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4.7058823529411766</v>
      </c>
      <c r="T323" s="30">
        <f ca="1">IF(L323=0,0,Agents($M$4,$M$5,L323,$M$3)/(1-$P$1))</f>
        <v>4.7058823529411766</v>
      </c>
      <c r="U323" s="30">
        <f ca="1">IF(M323=0,0,Agents($M$4,$M$5,M323,$M$3)/(1-$P$1))</f>
        <v>4.7058823529411766</v>
      </c>
      <c r="V323" s="30">
        <f ca="1">IF(N323=0,0,Agents($M$4,$M$5,N323,$M$3)/(1-$P$1))</f>
        <v>4.7058823529411766</v>
      </c>
      <c r="W323" s="30">
        <f ca="1">IF(O323=0,0,Agents($M$4,$M$5,O323,$M$3)/(1-$P$1))</f>
        <v>4.7058823529411766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7.0831625769553916</v>
      </c>
      <c r="L324" s="24">
        <f t="shared" ca="1" si="38"/>
        <v>7.8154066307875523</v>
      </c>
      <c r="M324" s="24">
        <f t="shared" ca="1" si="38"/>
        <v>7.5657365493301549</v>
      </c>
      <c r="N324" s="24">
        <f t="shared" ca="1" si="38"/>
        <v>6.9087766316153907</v>
      </c>
      <c r="O324" s="24">
        <f t="shared" ca="1" si="38"/>
        <v>7.3207810867168277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4.7058823529411766</v>
      </c>
      <c r="T324" s="24">
        <f ca="1">IF(L324=0,0,Agents($M$4,$M$5,L324,$M$3)/(1-$P$1))</f>
        <v>5.882352941176471</v>
      </c>
      <c r="U324" s="24">
        <f ca="1">IF(M324=0,0,Agents($M$4,$M$5,M324,$M$3)/(1-$P$1))</f>
        <v>5.882352941176471</v>
      </c>
      <c r="V324" s="24">
        <f ca="1">IF(N324=0,0,Agents($M$4,$M$5,N324,$M$3)/(1-$P$1))</f>
        <v>4.7058823529411766</v>
      </c>
      <c r="W324" s="24">
        <f ca="1">IF(O324=0,0,Agents($M$4,$M$5,O324,$M$3)/(1-$P$1))</f>
        <v>5.882352941176471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8.6038415482791475</v>
      </c>
      <c r="L325" s="30">
        <f t="shared" ca="1" si="38"/>
        <v>8.7712201136294485</v>
      </c>
      <c r="M325" s="30">
        <f t="shared" ca="1" si="38"/>
        <v>8.1236651540568019</v>
      </c>
      <c r="N325" s="30">
        <f t="shared" ca="1" si="38"/>
        <v>7.982386958774816</v>
      </c>
      <c r="O325" s="30">
        <f t="shared" ca="1" si="38"/>
        <v>8.4316017842977509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5.882352941176471</v>
      </c>
      <c r="T325" s="30">
        <f ca="1">IF(L325=0,0,Agents($M$4,$M$5,L325,$M$3)/(1-$P$1))</f>
        <v>5.882352941176471</v>
      </c>
      <c r="U325" s="30">
        <f ca="1">IF(M325=0,0,Agents($M$4,$M$5,M325,$M$3)/(1-$P$1))</f>
        <v>5.882352941176471</v>
      </c>
      <c r="V325" s="30">
        <f ca="1">IF(N325=0,0,Agents($M$4,$M$5,N325,$M$3)/(1-$P$1))</f>
        <v>5.882352941176471</v>
      </c>
      <c r="W325" s="30">
        <f ca="1">IF(O325=0,0,Agents($M$4,$M$5,O325,$M$3)/(1-$P$1))</f>
        <v>5.882352941176471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8.6594219200380564</v>
      </c>
      <c r="L326" s="24">
        <f t="shared" ca="1" si="38"/>
        <v>9.1934670337604061</v>
      </c>
      <c r="M326" s="24">
        <f t="shared" ca="1" si="38"/>
        <v>8.4887526638611543</v>
      </c>
      <c r="N326" s="24">
        <f t="shared" ca="1" si="38"/>
        <v>8.1519043788526204</v>
      </c>
      <c r="O326" s="24">
        <f t="shared" ca="1" si="38"/>
        <v>8.6443121306430335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5.882352941176471</v>
      </c>
      <c r="T326" s="24">
        <f ca="1">IF(L326=0,0,Agents($M$4,$M$5,L326,$M$3)/(1-$P$1))</f>
        <v>5.882352941176471</v>
      </c>
      <c r="U326" s="24">
        <f ca="1">IF(M326=0,0,Agents($M$4,$M$5,M326,$M$3)/(1-$P$1))</f>
        <v>5.882352941176471</v>
      </c>
      <c r="V326" s="24">
        <f ca="1">IF(N326=0,0,Agents($M$4,$M$5,N326,$M$3)/(1-$P$1))</f>
        <v>5.882352941176471</v>
      </c>
      <c r="W326" s="24">
        <f ca="1">IF(O326=0,0,Agents($M$4,$M$5,O326,$M$3)/(1-$P$1))</f>
        <v>5.882352941176471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9.3463953149781762</v>
      </c>
      <c r="L327" s="30">
        <f t="shared" ca="1" si="38"/>
        <v>9.256804071780051</v>
      </c>
      <c r="M327" s="30">
        <f t="shared" ca="1" si="38"/>
        <v>8.7939283771847894</v>
      </c>
      <c r="N327" s="30">
        <f t="shared" ca="1" si="38"/>
        <v>8.257381884678809</v>
      </c>
      <c r="O327" s="30">
        <f t="shared" ca="1" si="38"/>
        <v>8.5655305208855204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5.882352941176471</v>
      </c>
      <c r="T327" s="30">
        <f ca="1">IF(L327=0,0,Agents($M$4,$M$5,L327,$M$3)/(1-$P$1))</f>
        <v>5.882352941176471</v>
      </c>
      <c r="U327" s="30">
        <f ca="1">IF(M327=0,0,Agents($M$4,$M$5,M327,$M$3)/(1-$P$1))</f>
        <v>5.882352941176471</v>
      </c>
      <c r="V327" s="30">
        <f ca="1">IF(N327=0,0,Agents($M$4,$M$5,N327,$M$3)/(1-$P$1))</f>
        <v>5.882352941176471</v>
      </c>
      <c r="W327" s="30">
        <f ca="1">IF(O327=0,0,Agents($M$4,$M$5,O327,$M$3)/(1-$P$1))</f>
        <v>5.882352941176471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9.7954847187901635</v>
      </c>
      <c r="L328" s="24">
        <f t="shared" ca="1" si="38"/>
        <v>9.3182218056172808</v>
      </c>
      <c r="M328" s="24">
        <f t="shared" ca="1" si="38"/>
        <v>8.8894128028259267</v>
      </c>
      <c r="N328" s="24">
        <f t="shared" ca="1" si="38"/>
        <v>8.4212487240873539</v>
      </c>
      <c r="O328" s="24">
        <f t="shared" ca="1" si="38"/>
        <v>8.44144948551744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7.0588235294117645</v>
      </c>
      <c r="T328" s="24">
        <f ca="1">IF(L328=0,0,Agents($M$4,$M$5,L328,$M$3)/(1-$P$1))</f>
        <v>5.882352941176471</v>
      </c>
      <c r="U328" s="24">
        <f ca="1">IF(M328=0,0,Agents($M$4,$M$5,M328,$M$3)/(1-$P$1))</f>
        <v>5.882352941176471</v>
      </c>
      <c r="V328" s="24">
        <f ca="1">IF(N328=0,0,Agents($M$4,$M$5,N328,$M$3)/(1-$P$1))</f>
        <v>5.882352941176471</v>
      </c>
      <c r="W328" s="24">
        <f ca="1">IF(O328=0,0,Agents($M$4,$M$5,O328,$M$3)/(1-$P$1))</f>
        <v>5.882352941176471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9.2819220837378413</v>
      </c>
      <c r="L329" s="30">
        <f t="shared" ca="1" si="38"/>
        <v>8.8479922809259861</v>
      </c>
      <c r="M329" s="30">
        <f t="shared" ca="1" si="38"/>
        <v>8.4531800347007291</v>
      </c>
      <c r="N329" s="30">
        <f t="shared" ca="1" si="38"/>
        <v>8.1443702712936066</v>
      </c>
      <c r="O329" s="30">
        <f t="shared" ca="1" si="38"/>
        <v>8.3331247721008594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5.882352941176471</v>
      </c>
      <c r="T329" s="30">
        <f ca="1">IF(L329=0,0,Agents($M$4,$M$5,L329,$M$3)/(1-$P$1))</f>
        <v>5.882352941176471</v>
      </c>
      <c r="U329" s="30">
        <f ca="1">IF(M329=0,0,Agents($M$4,$M$5,M329,$M$3)/(1-$P$1))</f>
        <v>5.882352941176471</v>
      </c>
      <c r="V329" s="30">
        <f ca="1">IF(N329=0,0,Agents($M$4,$M$5,N329,$M$3)/(1-$P$1))</f>
        <v>5.882352941176471</v>
      </c>
      <c r="W329" s="30">
        <f ca="1">IF(O329=0,0,Agents($M$4,$M$5,O329,$M$3)/(1-$P$1))</f>
        <v>5.882352941176471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8.7194487215376792</v>
      </c>
      <c r="L330" s="24">
        <f t="shared" ca="1" si="38"/>
        <v>8.3700855395050375</v>
      </c>
      <c r="M330" s="24">
        <f t="shared" ca="1" si="38"/>
        <v>7.9345685464145497</v>
      </c>
      <c r="N330" s="24">
        <f t="shared" ca="1" si="38"/>
        <v>7.6414685917294545</v>
      </c>
      <c r="O330" s="24">
        <f t="shared" ca="1" si="38"/>
        <v>7.6339379855029392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5.882352941176471</v>
      </c>
      <c r="T330" s="24">
        <f ca="1">IF(L330=0,0,Agents($M$4,$M$5,L330,$M$3)/(1-$P$1))</f>
        <v>5.882352941176471</v>
      </c>
      <c r="U330" s="24">
        <f ca="1">IF(M330=0,0,Agents($M$4,$M$5,M330,$M$3)/(1-$P$1))</f>
        <v>5.882352941176471</v>
      </c>
      <c r="V330" s="24">
        <f ca="1">IF(N330=0,0,Agents($M$4,$M$5,N330,$M$3)/(1-$P$1))</f>
        <v>5.882352941176471</v>
      </c>
      <c r="W330" s="24">
        <f ca="1">IF(O330=0,0,Agents($M$4,$M$5,O330,$M$3)/(1-$P$1))</f>
        <v>5.882352941176471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8.5260290278166764</v>
      </c>
      <c r="L331" s="30">
        <f t="shared" ca="1" si="38"/>
        <v>8.0975443456023282</v>
      </c>
      <c r="M331" s="30">
        <f t="shared" ca="1" si="38"/>
        <v>8.0412864338958201</v>
      </c>
      <c r="N331" s="30">
        <f t="shared" ca="1" si="38"/>
        <v>7.4305135800770756</v>
      </c>
      <c r="O331" s="30">
        <f t="shared" ca="1" si="38"/>
        <v>7.3483546501319568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5.882352941176471</v>
      </c>
      <c r="T331" s="30">
        <f ca="1">IF(L331=0,0,Agents($M$4,$M$5,L331,$M$3)/(1-$P$1))</f>
        <v>5.882352941176471</v>
      </c>
      <c r="U331" s="30">
        <f ca="1">IF(M331=0,0,Agents($M$4,$M$5,M331,$M$3)/(1-$P$1))</f>
        <v>5.882352941176471</v>
      </c>
      <c r="V331" s="30">
        <f ca="1">IF(N331=0,0,Agents($M$4,$M$5,N331,$M$3)/(1-$P$1))</f>
        <v>5.882352941176471</v>
      </c>
      <c r="W331" s="30">
        <f ca="1">IF(O331=0,0,Agents($M$4,$M$5,O331,$M$3)/(1-$P$1))</f>
        <v>5.882352941176471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8.5527076062609524</v>
      </c>
      <c r="L332" s="24">
        <f t="shared" ca="1" si="38"/>
        <v>8.0956250414199147</v>
      </c>
      <c r="M332" s="24">
        <f t="shared" ca="1" si="38"/>
        <v>7.8933791863340588</v>
      </c>
      <c r="N332" s="24">
        <f t="shared" ca="1" si="38"/>
        <v>7.6282839035011811</v>
      </c>
      <c r="O332" s="24">
        <f t="shared" ca="1" si="38"/>
        <v>7.1750351086654298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5.882352941176471</v>
      </c>
      <c r="T332" s="24">
        <f ca="1">IF(L332=0,0,Agents($M$4,$M$5,L332,$M$3)/(1-$P$1))</f>
        <v>5.882352941176471</v>
      </c>
      <c r="U332" s="24">
        <f ca="1">IF(M332=0,0,Agents($M$4,$M$5,M332,$M$3)/(1-$P$1))</f>
        <v>5.882352941176471</v>
      </c>
      <c r="V332" s="24">
        <f ca="1">IF(N332=0,0,Agents($M$4,$M$5,N332,$M$3)/(1-$P$1))</f>
        <v>5.882352941176471</v>
      </c>
      <c r="W332" s="24">
        <f ca="1">IF(O332=0,0,Agents($M$4,$M$5,O332,$M$3)/(1-$P$1))</f>
        <v>5.882352941176471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8.897305911166189</v>
      </c>
      <c r="L333" s="30">
        <f t="shared" ca="1" si="38"/>
        <v>8.3662469311402106</v>
      </c>
      <c r="M333" s="30">
        <f t="shared" ca="1" si="38"/>
        <v>7.9401852773346171</v>
      </c>
      <c r="N333" s="30">
        <f t="shared" ca="1" si="38"/>
        <v>7.7412955168863835</v>
      </c>
      <c r="O333" s="30">
        <f t="shared" ca="1" si="38"/>
        <v>7.527582812330297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5.882352941176471</v>
      </c>
      <c r="T333" s="30">
        <f ca="1">IF(L333=0,0,Agents($M$4,$M$5,L333,$M$3)/(1-$P$1))</f>
        <v>5.882352941176471</v>
      </c>
      <c r="U333" s="30">
        <f ca="1">IF(M333=0,0,Agents($M$4,$M$5,M333,$M$3)/(1-$P$1))</f>
        <v>5.882352941176471</v>
      </c>
      <c r="V333" s="30">
        <f ca="1">IF(N333=0,0,Agents($M$4,$M$5,N333,$M$3)/(1-$P$1))</f>
        <v>5.882352941176471</v>
      </c>
      <c r="W333" s="30">
        <f ca="1">IF(O333=0,0,Agents($M$4,$M$5,O333,$M$3)/(1-$P$1))</f>
        <v>5.882352941176471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9.1129577535907558</v>
      </c>
      <c r="L334" s="24">
        <f t="shared" ca="1" si="38"/>
        <v>8.776978026176689</v>
      </c>
      <c r="M334" s="24">
        <f t="shared" ca="1" si="38"/>
        <v>8.4307131110204612</v>
      </c>
      <c r="N334" s="24">
        <f t="shared" ca="1" si="38"/>
        <v>8.0238245503493903</v>
      </c>
      <c r="O334" s="24">
        <f t="shared" ca="1" si="38"/>
        <v>7.7324149976998289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5.882352941176471</v>
      </c>
      <c r="T334" s="24">
        <f ca="1">IF(L334=0,0,Agents($M$4,$M$5,L334,$M$3)/(1-$P$1))</f>
        <v>5.882352941176471</v>
      </c>
      <c r="U334" s="24">
        <f ca="1">IF(M334=0,0,Agents($M$4,$M$5,M334,$M$3)/(1-$P$1))</f>
        <v>5.882352941176471</v>
      </c>
      <c r="V334" s="24">
        <f ca="1">IF(N334=0,0,Agents($M$4,$M$5,N334,$M$3)/(1-$P$1))</f>
        <v>5.882352941176471</v>
      </c>
      <c r="W334" s="24">
        <f ca="1">IF(O334=0,0,Agents($M$4,$M$5,O334,$M$3)/(1-$P$1))</f>
        <v>5.882352941176471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9.2619131499046325</v>
      </c>
      <c r="L335" s="30">
        <f t="shared" ca="1" si="38"/>
        <v>8.7884938512711699</v>
      </c>
      <c r="M335" s="30">
        <f t="shared" ca="1" si="38"/>
        <v>8.4700302274609296</v>
      </c>
      <c r="N335" s="30">
        <f t="shared" ca="1" si="38"/>
        <v>8.2423136695607813</v>
      </c>
      <c r="O335" s="30">
        <f t="shared" ca="1" si="38"/>
        <v>7.7481713196513313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5.882352941176471</v>
      </c>
      <c r="T335" s="30">
        <f ca="1">IF(L335=0,0,Agents($M$4,$M$5,L335,$M$3)/(1-$P$1))</f>
        <v>5.882352941176471</v>
      </c>
      <c r="U335" s="30">
        <f ca="1">IF(M335=0,0,Agents($M$4,$M$5,M335,$M$3)/(1-$P$1))</f>
        <v>5.882352941176471</v>
      </c>
      <c r="V335" s="30">
        <f ca="1">IF(N335=0,0,Agents($M$4,$M$5,N335,$M$3)/(1-$P$1))</f>
        <v>5.882352941176471</v>
      </c>
      <c r="W335" s="30">
        <f ca="1">IF(O335=0,0,Agents($M$4,$M$5,O335,$M$3)/(1-$P$1))</f>
        <v>5.882352941176471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9.1663149104793096</v>
      </c>
      <c r="L336" s="24">
        <f t="shared" ca="1" si="38"/>
        <v>8.945876794229072</v>
      </c>
      <c r="M336" s="24">
        <f t="shared" ca="1" si="38"/>
        <v>8.2828058634586998</v>
      </c>
      <c r="N336" s="24">
        <f t="shared" ca="1" si="38"/>
        <v>8.3120041644816567</v>
      </c>
      <c r="O336" s="24">
        <f t="shared" ca="1" si="38"/>
        <v>7.5019787891591063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5.882352941176471</v>
      </c>
      <c r="T336" s="24">
        <f ca="1">IF(L336=0,0,Agents($M$4,$M$5,L336,$M$3)/(1-$P$1))</f>
        <v>5.882352941176471</v>
      </c>
      <c r="U336" s="24">
        <f ca="1">IF(M336=0,0,Agents($M$4,$M$5,M336,$M$3)/(1-$P$1))</f>
        <v>5.882352941176471</v>
      </c>
      <c r="V336" s="24">
        <f ca="1">IF(N336=0,0,Agents($M$4,$M$5,N336,$M$3)/(1-$P$1))</f>
        <v>5.882352941176471</v>
      </c>
      <c r="W336" s="24">
        <f ca="1">IF(O336=0,0,Agents($M$4,$M$5,O336,$M$3)/(1-$P$1))</f>
        <v>5.882352941176471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8.9906809357211568</v>
      </c>
      <c r="L337" s="30">
        <f t="shared" ca="1" si="38"/>
        <v>8.4852437904498448</v>
      </c>
      <c r="M337" s="30">
        <f t="shared" ca="1" si="38"/>
        <v>8.0300529720556888</v>
      </c>
      <c r="N337" s="30">
        <f t="shared" ca="1" si="38"/>
        <v>7.5981474732651266</v>
      </c>
      <c r="O337" s="30">
        <f t="shared" ca="1" si="38"/>
        <v>6.7752184391460553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5.882352941176471</v>
      </c>
      <c r="T337" s="30">
        <f ca="1">IF(L337=0,0,Agents($M$4,$M$5,L337,$M$3)/(1-$P$1))</f>
        <v>5.882352941176471</v>
      </c>
      <c r="U337" s="30">
        <f ca="1">IF(M337=0,0,Agents($M$4,$M$5,M337,$M$3)/(1-$P$1))</f>
        <v>5.882352941176471</v>
      </c>
      <c r="V337" s="30">
        <f ca="1">IF(N337=0,0,Agents($M$4,$M$5,N337,$M$3)/(1-$P$1))</f>
        <v>5.882352941176471</v>
      </c>
      <c r="W337" s="30">
        <f ca="1">IF(O337=0,0,Agents($M$4,$M$5,O337,$M$3)/(1-$P$1))</f>
        <v>4.7058823529411766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7.9857878143200773</v>
      </c>
      <c r="L338" s="24">
        <f t="shared" ca="1" si="38"/>
        <v>7.3336612810017776</v>
      </c>
      <c r="M338" s="24">
        <f t="shared" ca="1" si="38"/>
        <v>6.9366626862826593</v>
      </c>
      <c r="N338" s="24">
        <f t="shared" ca="1" si="38"/>
        <v>6.7995320720096952</v>
      </c>
      <c r="O338" s="24">
        <f t="shared" ca="1" si="38"/>
        <v>5.6190983159545631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5.882352941176471</v>
      </c>
      <c r="T338" s="24">
        <f ca="1">IF(L338=0,0,Agents($M$4,$M$5,L338,$M$3)/(1-$P$1))</f>
        <v>5.882352941176471</v>
      </c>
      <c r="U338" s="24">
        <f ca="1">IF(M338=0,0,Agents($M$4,$M$5,M338,$M$3)/(1-$P$1))</f>
        <v>4.7058823529411766</v>
      </c>
      <c r="V338" s="24">
        <f ca="1">IF(N338=0,0,Agents($M$4,$M$5,N338,$M$3)/(1-$P$1))</f>
        <v>4.7058823529411766</v>
      </c>
      <c r="W338" s="24">
        <f ca="1">IF(O338=0,0,Agents($M$4,$M$5,O338,$M$3)/(1-$P$1))</f>
        <v>4.7058823529411766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6.5229124296255865</v>
      </c>
      <c r="L339" s="30">
        <f t="shared" ca="1" si="38"/>
        <v>5.8730707981851449</v>
      </c>
      <c r="M339" s="30">
        <f t="shared" ca="1" si="38"/>
        <v>5.5437134181060603</v>
      </c>
      <c r="N339" s="30">
        <f t="shared" ca="1" si="38"/>
        <v>5.1514460434754881</v>
      </c>
      <c r="O339" s="30">
        <f t="shared" ca="1" si="38"/>
        <v>4.1301258915375811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4.7058823529411766</v>
      </c>
      <c r="T339" s="30">
        <f ca="1">IF(L339=0,0,Agents($M$4,$M$5,L339,$M$3)/(1-$P$1))</f>
        <v>4.7058823529411766</v>
      </c>
      <c r="U339" s="30">
        <f ca="1">IF(M339=0,0,Agents($M$4,$M$5,M339,$M$3)/(1-$P$1))</f>
        <v>4.7058823529411766</v>
      </c>
      <c r="V339" s="30">
        <f ca="1">IF(N339=0,0,Agents($M$4,$M$5,N339,$M$3)/(1-$P$1))</f>
        <v>4.7058823529411766</v>
      </c>
      <c r="W339" s="30">
        <f ca="1">IF(O339=0,0,Agents($M$4,$M$5,O339,$M$3)/(1-$P$1))</f>
        <v>3.5294117647058822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3.5171259249037763</v>
      </c>
      <c r="L340" s="24">
        <f t="shared" ca="1" si="38"/>
        <v>3.184125638623907</v>
      </c>
      <c r="M340" s="24">
        <f t="shared" ca="1" si="38"/>
        <v>3.0349069404761644</v>
      </c>
      <c r="N340" s="24">
        <f t="shared" ca="1" si="38"/>
        <v>2.9043984639997085</v>
      </c>
      <c r="O340" s="24">
        <f t="shared" ca="1" si="38"/>
        <v>2.131042543940707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3.5294117647058822</v>
      </c>
      <c r="T340" s="24">
        <f ca="1">IF(L340=0,0,Agents($M$4,$M$5,L340,$M$3)/(1-$P$1))</f>
        <v>3.5294117647058822</v>
      </c>
      <c r="U340" s="24">
        <f ca="1">IF(M340=0,0,Agents($M$4,$M$5,M340,$M$3)/(1-$P$1))</f>
        <v>3.5294117647058822</v>
      </c>
      <c r="V340" s="24">
        <f ca="1">IF(N340=0,0,Agents($M$4,$M$5,N340,$M$3)/(1-$P$1))</f>
        <v>3.5294117647058822</v>
      </c>
      <c r="W340" s="24">
        <f ca="1">IF(O340=0,0,Agents($M$4,$M$5,O340,$M$3)/(1-$P$1))</f>
        <v>2.3529411764705883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2.1031612673571249</v>
      </c>
      <c r="L341" s="30">
        <f t="shared" ca="1" si="38"/>
        <v>1.8521285360289754</v>
      </c>
      <c r="M341" s="30">
        <f t="shared" ca="1" si="38"/>
        <v>1.7580367779809492</v>
      </c>
      <c r="N341" s="30">
        <f t="shared" ca="1" si="38"/>
        <v>1.6386683940854387</v>
      </c>
      <c r="O341" s="30">
        <f t="shared" ca="1" si="38"/>
        <v>1.2920184000232013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2.3529411764705883</v>
      </c>
      <c r="T341" s="30">
        <f ca="1">IF(L341=0,0,Agents($M$4,$M$5,L341,$M$3)/(1-$P$1))</f>
        <v>2.3529411764705883</v>
      </c>
      <c r="U341" s="30">
        <f ca="1">IF(M341=0,0,Agents($M$4,$M$5,M341,$M$3)/(1-$P$1))</f>
        <v>2.3529411764705883</v>
      </c>
      <c r="V341" s="30">
        <f ca="1">IF(N341=0,0,Agents($M$4,$M$5,N341,$M$3)/(1-$P$1))</f>
        <v>2.3529411764705883</v>
      </c>
      <c r="W341" s="30">
        <f ca="1">IF(O341=0,0,Agents($M$4,$M$5,O341,$M$3)/(1-$P$1))</f>
        <v>2.3529411764705883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0.8181430722911438</v>
      </c>
      <c r="L342" s="24">
        <f t="shared" ca="1" si="38"/>
        <v>0.72933558931710951</v>
      </c>
      <c r="M342" s="24">
        <f t="shared" ca="1" si="38"/>
        <v>0.67026322312798703</v>
      </c>
      <c r="N342" s="24">
        <f t="shared" ca="1" si="38"/>
        <v>0.5951944971620674</v>
      </c>
      <c r="O342" s="24">
        <f t="shared" ca="1" si="38"/>
        <v>0.52586724513139438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2.3529411764705883</v>
      </c>
      <c r="T342" s="24">
        <f ca="1">IF(L342=0,0,Agents($M$4,$M$5,L342,$M$3)/(1-$P$1))</f>
        <v>2.3529411764705883</v>
      </c>
      <c r="U342" s="24">
        <f ca="1">IF(M342=0,0,Agents($M$4,$M$5,M342,$M$3)/(1-$P$1))</f>
        <v>1.1764705882352942</v>
      </c>
      <c r="V342" s="24">
        <f ca="1">IF(N342=0,0,Agents($M$4,$M$5,N342,$M$3)/(1-$P$1))</f>
        <v>1.1764705882352942</v>
      </c>
      <c r="W342" s="24">
        <f ca="1">IF(O342=0,0,Agents($M$4,$M$5,O342,$M$3)/(1-$P$1))</f>
        <v>1.1764705882352942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0.3623840238680881</v>
      </c>
      <c r="L343" s="30">
        <f t="shared" ca="1" si="38"/>
        <v>0.3262817110102858</v>
      </c>
      <c r="M343" s="30">
        <f t="shared" ca="1" si="38"/>
        <v>0.27521981508327953</v>
      </c>
      <c r="N343" s="30">
        <f t="shared" ca="1" si="38"/>
        <v>0.30889840991955397</v>
      </c>
      <c r="O343" s="30">
        <f t="shared" ca="1" si="38"/>
        <v>0.22649712805284777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1.1764705882352942</v>
      </c>
      <c r="T343" s="30">
        <f ca="1">IF(L343=0,0,Agents($M$4,$M$5,L343,$M$3)/(1-$P$1))</f>
        <v>1.1764705882352942</v>
      </c>
      <c r="U343" s="30">
        <f ca="1">IF(M343=0,0,Agents($M$4,$M$5,M343,$M$3)/(1-$P$1))</f>
        <v>1.1764705882352942</v>
      </c>
      <c r="V343" s="30">
        <f ca="1">IF(N343=0,0,Agents($M$4,$M$5,N343,$M$3)/(1-$P$1))</f>
        <v>1.1764705882352942</v>
      </c>
      <c r="W343" s="30">
        <f ca="1">IF(O343=0,0,Agents($M$4,$M$5,O343,$M$3)/(1-$P$1))</f>
        <v>1.1764705882352942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0.17118754501744043</v>
      </c>
      <c r="L344" s="24">
        <f t="shared" ca="1" si="38"/>
        <v>0.13818990113376811</v>
      </c>
      <c r="M344" s="24">
        <f t="shared" ca="1" si="38"/>
        <v>9.5484425641137807E-2</v>
      </c>
      <c r="N344" s="24">
        <f t="shared" ca="1" si="38"/>
        <v>0.10547750582618917</v>
      </c>
      <c r="O344" s="24">
        <f t="shared" ca="1" si="38"/>
        <v>0.12014195488020621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1.1764705882352942</v>
      </c>
      <c r="T344" s="24">
        <f ca="1">IF(L344=0,0,Agents($M$4,$M$5,L344,$M$3)/(1-$P$1))</f>
        <v>1.1764705882352942</v>
      </c>
      <c r="U344" s="24">
        <f ca="1">IF(M344=0,0,Agents($M$4,$M$5,M344,$M$3)/(1-$P$1))</f>
        <v>1.1764705882352942</v>
      </c>
      <c r="V344" s="24">
        <f ca="1">IF(N344=0,0,Agents($M$4,$M$5,N344,$M$3)/(1-$P$1))</f>
        <v>1.1764705882352942</v>
      </c>
      <c r="W344" s="24">
        <f ca="1">IF(O344=0,0,Agents($M$4,$M$5,O344,$M$3)/(1-$P$1))</f>
        <v>1.1764705882352942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8.6705379943898389E-2</v>
      </c>
      <c r="L345" s="30">
        <f t="shared" ca="1" si="38"/>
        <v>7.2933558931710954E-2</v>
      </c>
      <c r="M345" s="30">
        <f t="shared" ca="1" si="38"/>
        <v>5.6167309200669299E-2</v>
      </c>
      <c r="N345" s="30">
        <f t="shared" ca="1" si="38"/>
        <v>7.3457548700381736E-2</v>
      </c>
      <c r="O345" s="30">
        <f t="shared" ca="1" si="38"/>
        <v>5.3177586586320783E-2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1.1764705882352942</v>
      </c>
      <c r="T345" s="30">
        <f ca="1">IF(L345=0,0,Agents($M$4,$M$5,L345,$M$3)/(1-$P$1))</f>
        <v>1.1764705882352942</v>
      </c>
      <c r="U345" s="30">
        <f ca="1">IF(M345=0,0,Agents($M$4,$M$5,M345,$M$3)/(1-$P$1))</f>
        <v>1.1764705882352942</v>
      </c>
      <c r="V345" s="30">
        <f ca="1">IF(N345=0,0,Agents($M$4,$M$5,N345,$M$3)/(1-$P$1))</f>
        <v>1.1764705882352942</v>
      </c>
      <c r="W345" s="30">
        <f ca="1">IF(O345=0,0,Agents($M$4,$M$5,O345,$M$3)/(1-$P$1))</f>
        <v>1.1764705882352942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154.27999592838023</v>
      </c>
      <c r="L348" s="27">
        <f t="shared" ca="1" si="39"/>
        <v>150.34485452099247</v>
      </c>
      <c r="M348" s="27">
        <f t="shared" ca="1" si="39"/>
        <v>142.91771826110303</v>
      </c>
      <c r="N348" s="27">
        <f t="shared" ca="1" si="39"/>
        <v>136.67624522806412</v>
      </c>
      <c r="O348" s="27">
        <f t="shared" ca="1" si="39"/>
        <v>131.8469325499286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7.0588235294117627</v>
      </c>
      <c r="T348" s="26">
        <f t="shared" ca="1" si="40"/>
        <v>7.0588235294117627</v>
      </c>
      <c r="U348" s="26">
        <f t="shared" ca="1" si="40"/>
        <v>6.9117647058823506</v>
      </c>
      <c r="V348" s="26">
        <f t="shared" ca="1" si="40"/>
        <v>6.8382352941176441</v>
      </c>
      <c r="W348" s="26">
        <f t="shared" ca="1" si="40"/>
        <v>6.6911764705882337</v>
      </c>
      <c r="X348" s="26">
        <f t="shared" ca="1" si="40"/>
        <v>0</v>
      </c>
    </row>
    <row r="349" spans="1:24" x14ac:dyDescent="0.25">
      <c r="R349" s="32">
        <f ca="1">SUM(R348:X348)/5</f>
        <v>6.9117647058823506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3.7435477871044385</v>
      </c>
      <c r="L353" s="24">
        <f t="shared" ca="1" si="41"/>
        <v>4.2903795469107804</v>
      </c>
      <c r="M353" s="24">
        <f t="shared" ca="1" si="41"/>
        <v>3.9995961518285226</v>
      </c>
      <c r="N353" s="24">
        <f t="shared" ca="1" si="41"/>
        <v>3.9255610619886476</v>
      </c>
      <c r="O353" s="24">
        <f t="shared" ca="1" si="41"/>
        <v>3.7343906485319915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3.5294117647058822</v>
      </c>
      <c r="T353" s="24">
        <f ca="1">IF(L353=0,0,Agents($N$4,$N$5,L353,$N$3)/(1-$P$1))</f>
        <v>3.5294117647058822</v>
      </c>
      <c r="U353" s="24">
        <f ca="1">IF(M353=0,0,Agents($N$4,$N$5,M353,$N$3)/(1-$P$1))</f>
        <v>3.5294117647058822</v>
      </c>
      <c r="V353" s="24">
        <f ca="1">IF(N353=0,0,Agents($N$4,$N$5,N353,$N$3)/(1-$P$1))</f>
        <v>3.5294117647058822</v>
      </c>
      <c r="W353" s="24">
        <f ca="1">IF(O353=0,0,Agents($N$4,$N$5,O353,$N$3)/(1-$P$1))</f>
        <v>3.5294117647058822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7.2893232382863786</v>
      </c>
      <c r="L354" s="30">
        <f t="shared" ca="1" si="41"/>
        <v>8.0197657477218005</v>
      </c>
      <c r="M354" s="30">
        <f t="shared" ca="1" si="41"/>
        <v>7.680366673469643</v>
      </c>
      <c r="N354" s="30">
        <f t="shared" ca="1" si="41"/>
        <v>6.9822326937932226</v>
      </c>
      <c r="O354" s="30">
        <f t="shared" ca="1" si="41"/>
        <v>7.1358899054723244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5.882352941176471</v>
      </c>
      <c r="T354" s="30">
        <f ca="1">IF(L354=0,0,Agents($N$4,$N$5,L354,$N$3)/(1-$P$1))</f>
        <v>5.882352941176471</v>
      </c>
      <c r="U354" s="30">
        <f ca="1">IF(M354=0,0,Agents($N$4,$N$5,M354,$N$3)/(1-$P$1))</f>
        <v>5.882352941176471</v>
      </c>
      <c r="V354" s="30">
        <f ca="1">IF(N354=0,0,Agents($N$4,$N$5,N354,$N$3)/(1-$P$1))</f>
        <v>4.7058823529411766</v>
      </c>
      <c r="W354" s="30">
        <f ca="1">IF(O354=0,0,Agents($N$4,$N$5,O354,$N$3)/(1-$P$1))</f>
        <v>5.882352941176471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9.0014666035582955</v>
      </c>
      <c r="L355" s="24">
        <f t="shared" ca="1" si="41"/>
        <v>9.9320213274705491</v>
      </c>
      <c r="M355" s="24">
        <f t="shared" ca="1" si="41"/>
        <v>9.6147341163230582</v>
      </c>
      <c r="N355" s="24">
        <f t="shared" ca="1" si="41"/>
        <v>8.779852424008757</v>
      </c>
      <c r="O355" s="24">
        <f t="shared" ca="1" si="41"/>
        <v>9.30343836500899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5.882352941176471</v>
      </c>
      <c r="T355" s="24">
        <f ca="1">IF(L355=0,0,Agents($N$4,$N$5,L355,$N$3)/(1-$P$1))</f>
        <v>7.0588235294117645</v>
      </c>
      <c r="U355" s="24">
        <f ca="1">IF(M355=0,0,Agents($N$4,$N$5,M355,$N$3)/(1-$P$1))</f>
        <v>7.0588235294117645</v>
      </c>
      <c r="V355" s="24">
        <f ca="1">IF(N355=0,0,Agents($N$4,$N$5,N355,$N$3)/(1-$P$1))</f>
        <v>5.882352941176471</v>
      </c>
      <c r="W355" s="24">
        <f ca="1">IF(O355=0,0,Agents($N$4,$N$5,O355,$N$3)/(1-$P$1))</f>
        <v>5.882352941176471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10.933984857429568</v>
      </c>
      <c r="L356" s="30">
        <f t="shared" ca="1" si="41"/>
        <v>11.146693876851772</v>
      </c>
      <c r="M356" s="30">
        <f t="shared" ca="1" si="41"/>
        <v>10.323764249127876</v>
      </c>
      <c r="N356" s="30">
        <f t="shared" ca="1" si="41"/>
        <v>10.144224256529201</v>
      </c>
      <c r="O356" s="30">
        <f t="shared" ca="1" si="41"/>
        <v>10.715098100781137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7.0588235294117645</v>
      </c>
      <c r="T356" s="30">
        <f ca="1">IF(L356=0,0,Agents($N$4,$N$5,L356,$N$3)/(1-$P$1))</f>
        <v>7.0588235294117645</v>
      </c>
      <c r="U356" s="30">
        <f ca="1">IF(M356=0,0,Agents($N$4,$N$5,M356,$N$3)/(1-$P$1))</f>
        <v>7.0588235294117645</v>
      </c>
      <c r="V356" s="30">
        <f ca="1">IF(N356=0,0,Agents($N$4,$N$5,N356,$N$3)/(1-$P$1))</f>
        <v>7.0588235294117645</v>
      </c>
      <c r="W356" s="30">
        <f ca="1">IF(O356=0,0,Agents($N$4,$N$5,O356,$N$3)/(1-$P$1))</f>
        <v>7.0588235294117645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11.004617834544746</v>
      </c>
      <c r="L357" s="24">
        <f t="shared" ca="1" si="41"/>
        <v>11.683296207903716</v>
      </c>
      <c r="M357" s="24">
        <f t="shared" ca="1" si="41"/>
        <v>10.787726919922976</v>
      </c>
      <c r="N357" s="24">
        <f t="shared" ca="1" si="41"/>
        <v>10.359651387979797</v>
      </c>
      <c r="O357" s="24">
        <f t="shared" ca="1" si="41"/>
        <v>10.985415922524739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7.0588235294117645</v>
      </c>
      <c r="T357" s="24">
        <f ca="1">IF(L357=0,0,Agents($N$4,$N$5,L357,$N$3)/(1-$P$1))</f>
        <v>7.0588235294117645</v>
      </c>
      <c r="U357" s="24">
        <f ca="1">IF(M357=0,0,Agents($N$4,$N$5,M357,$N$3)/(1-$P$1))</f>
        <v>7.0588235294117645</v>
      </c>
      <c r="V357" s="24">
        <f ca="1">IF(N357=0,0,Agents($N$4,$N$5,N357,$N$3)/(1-$P$1))</f>
        <v>7.0588235294117645</v>
      </c>
      <c r="W357" s="24">
        <f ca="1">IF(O357=0,0,Agents($N$4,$N$5,O357,$N$3)/(1-$P$1))</f>
        <v>7.0588235294117645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11.877641431688348</v>
      </c>
      <c r="L358" s="30">
        <f t="shared" ca="1" si="41"/>
        <v>11.763786557561509</v>
      </c>
      <c r="M358" s="30">
        <f t="shared" ca="1" si="41"/>
        <v>11.175552126792725</v>
      </c>
      <c r="N358" s="30">
        <f t="shared" ca="1" si="41"/>
        <v>10.493694936437945</v>
      </c>
      <c r="O358" s="30">
        <f t="shared" ca="1" si="41"/>
        <v>10.885298210767848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7.0588235294117645</v>
      </c>
      <c r="T358" s="30">
        <f ca="1">IF(L358=0,0,Agents($N$4,$N$5,L358,$N$3)/(1-$P$1))</f>
        <v>7.0588235294117645</v>
      </c>
      <c r="U358" s="30">
        <f ca="1">IF(M358=0,0,Agents($N$4,$N$5,M358,$N$3)/(1-$P$1))</f>
        <v>7.0588235294117645</v>
      </c>
      <c r="V358" s="30">
        <f ca="1">IF(N358=0,0,Agents($N$4,$N$5,N358,$N$3)/(1-$P$1))</f>
        <v>7.0588235294117645</v>
      </c>
      <c r="W358" s="30">
        <f ca="1">IF(O358=0,0,Agents($N$4,$N$5,O358,$N$3)/(1-$P$1))</f>
        <v>7.0588235294117645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12.448355886778987</v>
      </c>
      <c r="L359" s="24">
        <f t="shared" ca="1" si="41"/>
        <v>11.841837805714519</v>
      </c>
      <c r="M359" s="24">
        <f t="shared" ca="1" si="41"/>
        <v>11.296896209923752</v>
      </c>
      <c r="N359" s="24">
        <f t="shared" ca="1" si="41"/>
        <v>10.701941163506856</v>
      </c>
      <c r="O359" s="24">
        <f t="shared" ca="1" si="41"/>
        <v>10.727612814750749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8.2352941176470598</v>
      </c>
      <c r="T359" s="24">
        <f ca="1">IF(L359=0,0,Agents($N$4,$N$5,L359,$N$3)/(1-$P$1))</f>
        <v>7.0588235294117645</v>
      </c>
      <c r="U359" s="24">
        <f ca="1">IF(M359=0,0,Agents($N$4,$N$5,M359,$N$3)/(1-$P$1))</f>
        <v>7.0588235294117645</v>
      </c>
      <c r="V359" s="24">
        <f ca="1">IF(N359=0,0,Agents($N$4,$N$5,N359,$N$3)/(1-$P$1))</f>
        <v>7.0588235294117645</v>
      </c>
      <c r="W359" s="24">
        <f ca="1">IF(O359=0,0,Agents($N$4,$N$5,O359,$N$3)/(1-$P$1))</f>
        <v>7.0588235294117645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11.795707178234741</v>
      </c>
      <c r="L360" s="30">
        <f t="shared" ca="1" si="41"/>
        <v>11.244257937043034</v>
      </c>
      <c r="M360" s="30">
        <f t="shared" ca="1" si="41"/>
        <v>10.742520300717299</v>
      </c>
      <c r="N360" s="30">
        <f t="shared" ca="1" si="41"/>
        <v>10.350076848804214</v>
      </c>
      <c r="O360" s="30">
        <f t="shared" ca="1" si="41"/>
        <v>10.589950961085025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7.0588235294117645</v>
      </c>
      <c r="T360" s="30">
        <f ca="1">IF(L360=0,0,Agents($N$4,$N$5,L360,$N$3)/(1-$P$1))</f>
        <v>7.0588235294117645</v>
      </c>
      <c r="U360" s="30">
        <f ca="1">IF(M360=0,0,Agents($N$4,$N$5,M360,$N$3)/(1-$P$1))</f>
        <v>7.0588235294117645</v>
      </c>
      <c r="V360" s="30">
        <f ca="1">IF(N360=0,0,Agents($N$4,$N$5,N360,$N$3)/(1-$P$1))</f>
        <v>7.0588235294117645</v>
      </c>
      <c r="W360" s="30">
        <f ca="1">IF(O360=0,0,Agents($N$4,$N$5,O360,$N$3)/(1-$P$1))</f>
        <v>7.0588235294117645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11.080901449829138</v>
      </c>
      <c r="L361" s="24">
        <f t="shared" ca="1" si="41"/>
        <v>10.636921662352423</v>
      </c>
      <c r="M361" s="24">
        <f t="shared" ca="1" si="41"/>
        <v>10.083455378613492</v>
      </c>
      <c r="N361" s="24">
        <f t="shared" ca="1" si="41"/>
        <v>9.7109763588341114</v>
      </c>
      <c r="O361" s="24">
        <f t="shared" ca="1" si="41"/>
        <v>9.7014062692426268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7.0588235294117645</v>
      </c>
      <c r="T361" s="24">
        <f ca="1">IF(L361=0,0,Agents($N$4,$N$5,L361,$N$3)/(1-$P$1))</f>
        <v>7.0588235294117645</v>
      </c>
      <c r="U361" s="24">
        <f ca="1">IF(M361=0,0,Agents($N$4,$N$5,M361,$N$3)/(1-$P$1))</f>
        <v>7.0588235294117645</v>
      </c>
      <c r="V361" s="24">
        <f ca="1">IF(N361=0,0,Agents($N$4,$N$5,N361,$N$3)/(1-$P$1))</f>
        <v>7.0588235294117645</v>
      </c>
      <c r="W361" s="24">
        <f ca="1">IF(O361=0,0,Agents($N$4,$N$5,O361,$N$3)/(1-$P$1))</f>
        <v>7.0588235294117645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10.835098689468319</v>
      </c>
      <c r="L362" s="30">
        <f t="shared" ca="1" si="41"/>
        <v>10.290569248673441</v>
      </c>
      <c r="M362" s="30">
        <f t="shared" ca="1" si="41"/>
        <v>10.21907523623052</v>
      </c>
      <c r="N362" s="30">
        <f t="shared" ca="1" si="41"/>
        <v>9.4428892619178129</v>
      </c>
      <c r="O362" s="30">
        <f t="shared" ca="1" si="41"/>
        <v>9.3384795641239009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7.0588235294117645</v>
      </c>
      <c r="T362" s="30">
        <f ca="1">IF(L362=0,0,Agents($N$4,$N$5,L362,$N$3)/(1-$P$1))</f>
        <v>7.0588235294117645</v>
      </c>
      <c r="U362" s="30">
        <f ca="1">IF(M362=0,0,Agents($N$4,$N$5,M362,$N$3)/(1-$P$1))</f>
        <v>7.0588235294117645</v>
      </c>
      <c r="V362" s="30">
        <f ca="1">IF(N362=0,0,Agents($N$4,$N$5,N362,$N$3)/(1-$P$1))</f>
        <v>5.882352941176471</v>
      </c>
      <c r="W362" s="30">
        <f ca="1">IF(O362=0,0,Agents($N$4,$N$5,O362,$N$3)/(1-$P$1))</f>
        <v>5.882352941176471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10.869002518483605</v>
      </c>
      <c r="L363" s="24">
        <f t="shared" ca="1" si="41"/>
        <v>10.288130147168658</v>
      </c>
      <c r="M363" s="24">
        <f t="shared" ca="1" si="41"/>
        <v>10.031110872164813</v>
      </c>
      <c r="N363" s="24">
        <f t="shared" ca="1" si="41"/>
        <v>9.6942209152768442</v>
      </c>
      <c r="O363" s="24">
        <f t="shared" ca="1" si="41"/>
        <v>9.1182205982587448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7.0588235294117645</v>
      </c>
      <c r="T363" s="24">
        <f ca="1">IF(L363=0,0,Agents($N$4,$N$5,L363,$N$3)/(1-$P$1))</f>
        <v>7.0588235294117645</v>
      </c>
      <c r="U363" s="24">
        <f ca="1">IF(M363=0,0,Agents($N$4,$N$5,M363,$N$3)/(1-$P$1))</f>
        <v>7.0588235294117645</v>
      </c>
      <c r="V363" s="24">
        <f ca="1">IF(N363=0,0,Agents($N$4,$N$5,N363,$N$3)/(1-$P$1))</f>
        <v>7.0588235294117645</v>
      </c>
      <c r="W363" s="24">
        <f ca="1">IF(O363=0,0,Agents($N$4,$N$5,O363,$N$3)/(1-$P$1))</f>
        <v>5.882352941176471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11.306926976597708</v>
      </c>
      <c r="L364" s="30">
        <f t="shared" ca="1" si="41"/>
        <v>10.63204345934286</v>
      </c>
      <c r="M364" s="30">
        <f t="shared" ca="1" si="41"/>
        <v>10.090593265856493</v>
      </c>
      <c r="N364" s="30">
        <f t="shared" ca="1" si="41"/>
        <v>9.8378390029105738</v>
      </c>
      <c r="O364" s="30">
        <f t="shared" ca="1" si="41"/>
        <v>9.566247358370827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7.0588235294117645</v>
      </c>
      <c r="T364" s="30">
        <f ca="1">IF(L364=0,0,Agents($N$4,$N$5,L364,$N$3)/(1-$P$1))</f>
        <v>7.0588235294117645</v>
      </c>
      <c r="U364" s="30">
        <f ca="1">IF(M364=0,0,Agents($N$4,$N$5,M364,$N$3)/(1-$P$1))</f>
        <v>7.0588235294117645</v>
      </c>
      <c r="V364" s="30">
        <f ca="1">IF(N364=0,0,Agents($N$4,$N$5,N364,$N$3)/(1-$P$1))</f>
        <v>7.0588235294117645</v>
      </c>
      <c r="W364" s="30">
        <f ca="1">IF(O364=0,0,Agents($N$4,$N$5,O364,$N$3)/(1-$P$1))</f>
        <v>5.882352941176471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11.580982927804598</v>
      </c>
      <c r="L365" s="24">
        <f t="shared" ca="1" si="41"/>
        <v>11.154011181366117</v>
      </c>
      <c r="M365" s="24">
        <f t="shared" ca="1" si="41"/>
        <v>10.713968751745293</v>
      </c>
      <c r="N365" s="24">
        <f t="shared" ca="1" si="41"/>
        <v>10.196884221994901</v>
      </c>
      <c r="O365" s="24">
        <f t="shared" ca="1" si="41"/>
        <v>9.8265534089387394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7.0588235294117645</v>
      </c>
      <c r="T365" s="24">
        <f ca="1">IF(L365=0,0,Agents($N$4,$N$5,L365,$N$3)/(1-$P$1))</f>
        <v>7.0588235294117645</v>
      </c>
      <c r="U365" s="24">
        <f ca="1">IF(M365=0,0,Agents($N$4,$N$5,M365,$N$3)/(1-$P$1))</f>
        <v>7.0588235294117645</v>
      </c>
      <c r="V365" s="24">
        <f ca="1">IF(N365=0,0,Agents($N$4,$N$5,N365,$N$3)/(1-$P$1))</f>
        <v>7.0588235294117645</v>
      </c>
      <c r="W365" s="24">
        <f ca="1">IF(O365=0,0,Agents($N$4,$N$5,O365,$N$3)/(1-$P$1))</f>
        <v>7.0588235294117645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11.770279306473276</v>
      </c>
      <c r="L366" s="30">
        <f t="shared" ca="1" si="41"/>
        <v>11.168645790394805</v>
      </c>
      <c r="M366" s="30">
        <f t="shared" ca="1" si="41"/>
        <v>10.763933962446304</v>
      </c>
      <c r="N366" s="30">
        <f t="shared" ca="1" si="41"/>
        <v>10.474545858086781</v>
      </c>
      <c r="O366" s="30">
        <f t="shared" ca="1" si="41"/>
        <v>9.8465769512901176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7.0588235294117645</v>
      </c>
      <c r="T366" s="30">
        <f ca="1">IF(L366=0,0,Agents($N$4,$N$5,L366,$N$3)/(1-$P$1))</f>
        <v>7.0588235294117645</v>
      </c>
      <c r="U366" s="30">
        <f ca="1">IF(M366=0,0,Agents($N$4,$N$5,M366,$N$3)/(1-$P$1))</f>
        <v>7.0588235294117645</v>
      </c>
      <c r="V366" s="30">
        <f ca="1">IF(N366=0,0,Agents($N$4,$N$5,N366,$N$3)/(1-$P$1))</f>
        <v>7.0588235294117645</v>
      </c>
      <c r="W366" s="30">
        <f ca="1">IF(O366=0,0,Agents($N$4,$N$5,O366,$N$3)/(1-$P$1))</f>
        <v>7.0588235294117645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11.648790585835171</v>
      </c>
      <c r="L367" s="24">
        <f t="shared" ca="1" si="41"/>
        <v>11.368652113786895</v>
      </c>
      <c r="M367" s="24">
        <f t="shared" ca="1" si="41"/>
        <v>10.526004387679587</v>
      </c>
      <c r="N367" s="24">
        <f t="shared" ca="1" si="41"/>
        <v>10.563110345460917</v>
      </c>
      <c r="O367" s="24">
        <f t="shared" ca="1" si="41"/>
        <v>9.533709102049837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7.0588235294117645</v>
      </c>
      <c r="T367" s="24">
        <f ca="1">IF(L367=0,0,Agents($N$4,$N$5,L367,$N$3)/(1-$P$1))</f>
        <v>7.0588235294117645</v>
      </c>
      <c r="U367" s="24">
        <f ca="1">IF(M367=0,0,Agents($N$4,$N$5,M367,$N$3)/(1-$P$1))</f>
        <v>7.0588235294117645</v>
      </c>
      <c r="V367" s="24">
        <f ca="1">IF(N367=0,0,Agents($N$4,$N$5,N367,$N$3)/(1-$P$1))</f>
        <v>7.0588235294117645</v>
      </c>
      <c r="W367" s="24">
        <f ca="1">IF(O367=0,0,Agents($N$4,$N$5,O367,$N$3)/(1-$P$1))</f>
        <v>5.882352941176471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11.425590378151208</v>
      </c>
      <c r="L368" s="30">
        <f t="shared" ca="1" si="41"/>
        <v>10.783267752639318</v>
      </c>
      <c r="M368" s="30">
        <f t="shared" ca="1" si="41"/>
        <v>10.204799461744518</v>
      </c>
      <c r="N368" s="30">
        <f t="shared" ca="1" si="41"/>
        <v>9.6559227585745155</v>
      </c>
      <c r="O368" s="30">
        <f t="shared" ca="1" si="41"/>
        <v>8.6101232110925281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7.0588235294117645</v>
      </c>
      <c r="T368" s="30">
        <f ca="1">IF(L368=0,0,Agents($N$4,$N$5,L368,$N$3)/(1-$P$1))</f>
        <v>7.0588235294117645</v>
      </c>
      <c r="U368" s="30">
        <f ca="1">IF(M368=0,0,Agents($N$4,$N$5,M368,$N$3)/(1-$P$1))</f>
        <v>7.0588235294117645</v>
      </c>
      <c r="V368" s="30">
        <f ca="1">IF(N368=0,0,Agents($N$4,$N$5,N368,$N$3)/(1-$P$1))</f>
        <v>7.0588235294117645</v>
      </c>
      <c r="W368" s="30">
        <f ca="1">IF(O368=0,0,Agents($N$4,$N$5,O368,$N$3)/(1-$P$1))</f>
        <v>5.882352941176471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10.148546151908787</v>
      </c>
      <c r="L369" s="24">
        <f t="shared" ca="1" si="41"/>
        <v>9.3198068497703765</v>
      </c>
      <c r="M369" s="24">
        <f t="shared" ca="1" si="41"/>
        <v>8.8152907451068874</v>
      </c>
      <c r="N369" s="24">
        <f t="shared" ca="1" si="41"/>
        <v>8.6410216059628162</v>
      </c>
      <c r="O369" s="24">
        <f t="shared" ca="1" si="41"/>
        <v>7.1408957910601698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7.0588235294117645</v>
      </c>
      <c r="T369" s="24">
        <f ca="1">IF(L369=0,0,Agents($N$4,$N$5,L369,$N$3)/(1-$P$1))</f>
        <v>5.882352941176471</v>
      </c>
      <c r="U369" s="24">
        <f ca="1">IF(M369=0,0,Agents($N$4,$N$5,M369,$N$3)/(1-$P$1))</f>
        <v>5.882352941176471</v>
      </c>
      <c r="V369" s="24">
        <f ca="1">IF(N369=0,0,Agents($N$4,$N$5,N369,$N$3)/(1-$P$1))</f>
        <v>5.882352941176471</v>
      </c>
      <c r="W369" s="24">
        <f ca="1">IF(O369=0,0,Agents($N$4,$N$5,O369,$N$3)/(1-$P$1))</f>
        <v>5.882352941176471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8.2894861942373002</v>
      </c>
      <c r="L370" s="30">
        <f t="shared" ca="1" si="41"/>
        <v>7.4636506046316011</v>
      </c>
      <c r="M370" s="30">
        <f t="shared" ca="1" si="41"/>
        <v>7.045094708842508</v>
      </c>
      <c r="N370" s="30">
        <f t="shared" ca="1" si="41"/>
        <v>6.5465911613042378</v>
      </c>
      <c r="O370" s="30">
        <f t="shared" ca="1" si="41"/>
        <v>5.2486710388549511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5.882352941176471</v>
      </c>
      <c r="T370" s="30">
        <f ca="1">IF(L370=0,0,Agents($N$4,$N$5,L370,$N$3)/(1-$P$1))</f>
        <v>5.882352941176471</v>
      </c>
      <c r="U370" s="30">
        <f ca="1">IF(M370=0,0,Agents($N$4,$N$5,M370,$N$3)/(1-$P$1))</f>
        <v>4.7058823529411766</v>
      </c>
      <c r="V370" s="30">
        <f ca="1">IF(N370=0,0,Agents($N$4,$N$5,N370,$N$3)/(1-$P$1))</f>
        <v>4.7058823529411766</v>
      </c>
      <c r="W370" s="30">
        <f ca="1">IF(O370=0,0,Agents($N$4,$N$5,O370,$N$3)/(1-$P$1))</f>
        <v>4.7058823529411766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4.4696547918484697</v>
      </c>
      <c r="L371" s="24">
        <f t="shared" ca="1" si="41"/>
        <v>4.0464693964326237</v>
      </c>
      <c r="M371" s="24">
        <f t="shared" ca="1" si="41"/>
        <v>3.856838406968492</v>
      </c>
      <c r="N371" s="24">
        <f t="shared" ca="1" si="41"/>
        <v>3.6909848521868867</v>
      </c>
      <c r="O371" s="24">
        <f t="shared" ca="1" si="41"/>
        <v>2.7081841030238709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3.5294117647058822</v>
      </c>
      <c r="T371" s="24">
        <f ca="1">IF(L371=0,0,Agents($N$4,$N$5,L371,$N$3)/(1-$P$1))</f>
        <v>3.5294117647058822</v>
      </c>
      <c r="U371" s="24">
        <f ca="1">IF(M371=0,0,Agents($N$4,$N$5,M371,$N$3)/(1-$P$1))</f>
        <v>3.5294117647058822</v>
      </c>
      <c r="V371" s="24">
        <f ca="1">IF(N371=0,0,Agents($N$4,$N$5,N371,$N$3)/(1-$P$1))</f>
        <v>3.5294117647058822</v>
      </c>
      <c r="W371" s="24">
        <f ca="1">IF(O371=0,0,Agents($N$4,$N$5,O371,$N$3)/(1-$P$1))</f>
        <v>3.5294117647058822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2.6727518540383386</v>
      </c>
      <c r="L372" s="30">
        <f t="shared" ca="1" si="41"/>
        <v>2.3537329521142145</v>
      </c>
      <c r="M372" s="30">
        <f t="shared" ca="1" si="41"/>
        <v>2.2341587070594784</v>
      </c>
      <c r="N372" s="30">
        <f t="shared" ca="1" si="41"/>
        <v>2.0824622706890996</v>
      </c>
      <c r="O372" s="30">
        <f t="shared" ca="1" si="41"/>
        <v>1.6419304728129938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3.5294117647058822</v>
      </c>
      <c r="T372" s="30">
        <f ca="1">IF(L372=0,0,Agents($N$4,$N$5,L372,$N$3)/(1-$P$1))</f>
        <v>2.3529411764705883</v>
      </c>
      <c r="U372" s="30">
        <f ca="1">IF(M372=0,0,Agents($N$4,$N$5,M372,$N$3)/(1-$P$1))</f>
        <v>2.3529411764705883</v>
      </c>
      <c r="V372" s="30">
        <f ca="1">IF(N372=0,0,Agents($N$4,$N$5,N372,$N$3)/(1-$P$1))</f>
        <v>2.3529411764705883</v>
      </c>
      <c r="W372" s="30">
        <f ca="1">IF(O372=0,0,Agents($N$4,$N$5,O372,$N$3)/(1-$P$1))</f>
        <v>2.3529411764705883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1.0397174231354214</v>
      </c>
      <c r="L373" s="24">
        <f t="shared" ca="1" si="41"/>
        <v>0.92685857181699638</v>
      </c>
      <c r="M373" s="24">
        <f t="shared" ca="1" si="41"/>
        <v>0.85178787766484898</v>
      </c>
      <c r="N373" s="24">
        <f t="shared" ca="1" si="41"/>
        <v>0.75638859487098331</v>
      </c>
      <c r="O373" s="24">
        <f t="shared" ca="1" si="41"/>
        <v>0.66828572597723979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2.3529411764705883</v>
      </c>
      <c r="T373" s="24">
        <f ca="1">IF(L373=0,0,Agents($N$4,$N$5,L373,$N$3)/(1-$P$1))</f>
        <v>2.3529411764705883</v>
      </c>
      <c r="U373" s="24">
        <f ca="1">IF(M373=0,0,Agents($N$4,$N$5,M373,$N$3)/(1-$P$1))</f>
        <v>2.3529411764705883</v>
      </c>
      <c r="V373" s="24">
        <f ca="1">IF(N373=0,0,Agents($N$4,$N$5,N373,$N$3)/(1-$P$1))</f>
        <v>2.3529411764705883</v>
      </c>
      <c r="W373" s="24">
        <f ca="1">IF(O373=0,0,Agents($N$4,$N$5,O373,$N$3)/(1-$P$1))</f>
        <v>1.1764705882352942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0.46052701079096109</v>
      </c>
      <c r="L374" s="30">
        <f t="shared" ca="1" si="41"/>
        <v>0.41464725581286677</v>
      </c>
      <c r="M374" s="30">
        <f t="shared" ca="1" si="41"/>
        <v>0.34975647490707484</v>
      </c>
      <c r="N374" s="30">
        <f t="shared" ca="1" si="41"/>
        <v>0.39255610619886472</v>
      </c>
      <c r="O374" s="30">
        <f t="shared" ca="1" si="41"/>
        <v>0.28783842130105836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1.1764705882352942</v>
      </c>
      <c r="T374" s="30">
        <f ca="1">IF(L374=0,0,Agents($N$4,$N$5,L374,$N$3)/(1-$P$1))</f>
        <v>1.1764705882352942</v>
      </c>
      <c r="U374" s="30">
        <f ca="1">IF(M374=0,0,Agents($N$4,$N$5,M374,$N$3)/(1-$P$1))</f>
        <v>1.1764705882352942</v>
      </c>
      <c r="V374" s="30">
        <f ca="1">IF(N374=0,0,Agents($N$4,$N$5,N374,$N$3)/(1-$P$1))</f>
        <v>1.1764705882352942</v>
      </c>
      <c r="W374" s="30">
        <f ca="1">IF(O374=0,0,Agents($N$4,$N$5,O374,$N$3)/(1-$P$1))</f>
        <v>1.1764705882352942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0.21754956951474852</v>
      </c>
      <c r="L375" s="24">
        <f t="shared" ca="1" si="41"/>
        <v>0.17561530834427297</v>
      </c>
      <c r="M375" s="24">
        <f t="shared" ca="1" si="41"/>
        <v>0.12134408313102596</v>
      </c>
      <c r="N375" s="24">
        <f t="shared" ca="1" si="41"/>
        <v>0.13404354845814895</v>
      </c>
      <c r="O375" s="24">
        <f t="shared" ca="1" si="41"/>
        <v>0.15267951042925704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1.1764705882352942</v>
      </c>
      <c r="T375" s="24">
        <f ca="1">IF(L375=0,0,Agents($N$4,$N$5,L375,$N$3)/(1-$P$1))</f>
        <v>1.1764705882352942</v>
      </c>
      <c r="U375" s="24">
        <f ca="1">IF(M375=0,0,Agents($N$4,$N$5,M375,$N$3)/(1-$P$1))</f>
        <v>1.1764705882352942</v>
      </c>
      <c r="V375" s="24">
        <f ca="1">IF(N375=0,0,Agents($N$4,$N$5,N375,$N$3)/(1-$P$1))</f>
        <v>1.1764705882352942</v>
      </c>
      <c r="W375" s="24">
        <f ca="1">IF(O375=0,0,Agents($N$4,$N$5,O375,$N$3)/(1-$P$1))</f>
        <v>1.1764705882352942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0.11018744429967782</v>
      </c>
      <c r="L376" s="30">
        <f t="shared" ca="1" si="41"/>
        <v>9.2685857181699638E-2</v>
      </c>
      <c r="M376" s="30">
        <f t="shared" ca="1" si="41"/>
        <v>7.1378872430015283E-2</v>
      </c>
      <c r="N376" s="30">
        <f t="shared" ca="1" si="41"/>
        <v>9.3351756961925159E-2</v>
      </c>
      <c r="O376" s="30">
        <f t="shared" ca="1" si="41"/>
        <v>6.7579455435900659E-2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1.1764705882352942</v>
      </c>
      <c r="T376" s="30">
        <f ca="1">IF(L376=0,0,Agents($N$4,$N$5,L376,$N$3)/(1-$P$1))</f>
        <v>1.1764705882352942</v>
      </c>
      <c r="U376" s="30">
        <f ca="1">IF(M376=0,0,Agents($N$4,$N$5,M376,$N$3)/(1-$P$1))</f>
        <v>1.1764705882352942</v>
      </c>
      <c r="V376" s="30">
        <f ca="1">IF(N376=0,0,Agents($N$4,$N$5,N376,$N$3)/(1-$P$1))</f>
        <v>1.1764705882352942</v>
      </c>
      <c r="W376" s="30">
        <f ca="1">IF(O376=0,0,Agents($N$4,$N$5,O376,$N$3)/(1-$P$1))</f>
        <v>1.1764705882352942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196.06301787631133</v>
      </c>
      <c r="L379" s="27">
        <f t="shared" ca="1" si="42"/>
        <v>191.06213817405467</v>
      </c>
      <c r="M379" s="27">
        <f t="shared" ca="1" si="42"/>
        <v>181.62354089817387</v>
      </c>
      <c r="N379" s="27">
        <f t="shared" ca="1" si="42"/>
        <v>173.69171518423428</v>
      </c>
      <c r="O379" s="27">
        <f t="shared" ca="1" si="42"/>
        <v>167.55449945353695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8.3823529411764746</v>
      </c>
      <c r="T379" s="26">
        <f t="shared" ca="1" si="43"/>
        <v>8.2352941176470633</v>
      </c>
      <c r="U379" s="26">
        <f t="shared" ca="1" si="43"/>
        <v>8.1617647058823568</v>
      </c>
      <c r="V379" s="26">
        <f t="shared" ca="1" si="43"/>
        <v>7.9411764705882373</v>
      </c>
      <c r="W379" s="26">
        <f t="shared" ca="1" si="43"/>
        <v>7.6470588235294112</v>
      </c>
      <c r="X379" s="26">
        <f t="shared" ca="1" si="43"/>
        <v>0</v>
      </c>
    </row>
    <row r="380" spans="1:24" x14ac:dyDescent="0.25">
      <c r="R380" s="32">
        <f ca="1">SUM(R379:X379)/5</f>
        <v>8.0735294117647083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4" tint="0.39997558519241921"/>
  </sheetPr>
  <dimension ref="A1:Z380"/>
  <sheetViews>
    <sheetView showGridLines="0" zoomScale="80" zoomScaleNormal="80" workbookViewId="0">
      <selection activeCell="P1" sqref="P1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 ca="1">'IL &amp; TX UM'!C4*12/52</f>
        <v>3137.5384615384614</v>
      </c>
      <c r="D2" s="35">
        <f ca="1">'IL &amp; TX UM'!D4*12/52</f>
        <v>2361.9230769230771</v>
      </c>
      <c r="E2" s="35">
        <f ca="1">'IL &amp; TX UM'!E4*12/52</f>
        <v>2924.7124339966463</v>
      </c>
      <c r="F2" s="35">
        <f ca="1">'IL &amp; TX UM'!F4*12/52</f>
        <v>2640.4570176583684</v>
      </c>
      <c r="G2" s="35">
        <f ca="1">'IL &amp; TX UM'!G4*12/52</f>
        <v>2849.6202985222776</v>
      </c>
      <c r="H2" s="35">
        <f ca="1">'IL &amp; TX UM'!H4*12/52</f>
        <v>2538.0205346430312</v>
      </c>
      <c r="I2" s="35">
        <f ca="1">'IL &amp; TX UM'!I4*12/52</f>
        <v>2183.1605299306902</v>
      </c>
      <c r="J2" s="35">
        <f ca="1">'IL &amp; TX UM'!J4*12/52</f>
        <v>2099.9654878925853</v>
      </c>
      <c r="K2" s="35">
        <f ca="1">'IL &amp; TX UM'!K4*12/52</f>
        <v>1752.2760038691663</v>
      </c>
      <c r="L2" s="35">
        <f ca="1">'IL &amp; TX UM'!L4*12/52</f>
        <v>1980.0739035697675</v>
      </c>
      <c r="M2" s="35">
        <f ca="1">'IL &amp; TX UM'!M4*12/52</f>
        <v>1666.0782069891741</v>
      </c>
      <c r="N2" s="35">
        <f ca="1">'IL &amp; TX UM'!N4*12/52</f>
        <v>1695.2036543534223</v>
      </c>
    </row>
    <row r="3" spans="1:26" x14ac:dyDescent="0.25">
      <c r="A3" s="3" t="s">
        <v>4</v>
      </c>
      <c r="B3" s="4"/>
      <c r="C3" s="35">
        <v>580</v>
      </c>
      <c r="D3" s="35">
        <v>580</v>
      </c>
      <c r="E3" s="35">
        <v>570</v>
      </c>
      <c r="F3" s="35">
        <v>570</v>
      </c>
      <c r="G3" s="35">
        <v>570</v>
      </c>
      <c r="H3" s="35">
        <v>570</v>
      </c>
      <c r="I3" s="35">
        <v>570</v>
      </c>
      <c r="J3" s="35">
        <v>570</v>
      </c>
      <c r="K3" s="35">
        <v>570</v>
      </c>
      <c r="L3" s="35">
        <v>570</v>
      </c>
      <c r="M3" s="35">
        <v>570</v>
      </c>
      <c r="N3" s="35">
        <v>570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120</v>
      </c>
      <c r="D5" s="40">
        <v>120</v>
      </c>
      <c r="E5" s="40">
        <v>120</v>
      </c>
      <c r="F5" s="40">
        <v>120</v>
      </c>
      <c r="G5" s="40">
        <v>120</v>
      </c>
      <c r="H5" s="40">
        <v>120</v>
      </c>
      <c r="I5" s="40">
        <v>120</v>
      </c>
      <c r="J5" s="40">
        <v>120</v>
      </c>
      <c r="K5" s="40">
        <v>120</v>
      </c>
      <c r="L5" s="40">
        <v>120</v>
      </c>
      <c r="M5" s="40">
        <v>120</v>
      </c>
      <c r="N5" s="40">
        <v>120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12.907242683557939</v>
      </c>
      <c r="L12" s="23">
        <f t="shared" ca="1" si="0"/>
        <v>14.792644081454029</v>
      </c>
      <c r="M12" s="23">
        <f t="shared" ca="1" si="0"/>
        <v>13.790062556622306</v>
      </c>
      <c r="N12" s="23">
        <f t="shared" ca="1" si="0"/>
        <v>13.534799654688999</v>
      </c>
      <c r="O12" s="23">
        <f t="shared" ca="1" si="0"/>
        <v>12.875670117488747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8.75</v>
      </c>
      <c r="T12" s="24">
        <f ca="1">IF(L12=0,0,Agents($C$4,$C$5,L12,$C$3)/(1-$O$1))</f>
        <v>8.75</v>
      </c>
      <c r="U12" s="24">
        <f ca="1">IF(M12=0,0,Agents($C$4,$C$5,M12,$C$3)/(1-$O$1))</f>
        <v>8.75</v>
      </c>
      <c r="V12" s="24">
        <f ca="1">IF(N12=0,0,Agents($C$4,$C$5,N12,$C$3)/(1-$O$1))</f>
        <v>8.75</v>
      </c>
      <c r="W12" s="24">
        <f ca="1">IF(O12=0,0,Agents($C$4,$C$5,O12,$C$3)/(1-$O$1))</f>
        <v>8.75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25.132593300814708</v>
      </c>
      <c r="L13" s="23">
        <f t="shared" ca="1" si="0"/>
        <v>27.651059545094284</v>
      </c>
      <c r="M13" s="23">
        <f t="shared" ca="1" si="0"/>
        <v>26.480857782734564</v>
      </c>
      <c r="N13" s="23">
        <f t="shared" ca="1" si="0"/>
        <v>24.073786946785251</v>
      </c>
      <c r="O13" s="23">
        <f t="shared" ca="1" si="0"/>
        <v>24.603576075710734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13.75</v>
      </c>
      <c r="T13" s="24">
        <f ca="1">IF(L13=0,0,Agents($C$4,$C$5,L13,$C$3)/(1-$O$1))</f>
        <v>15</v>
      </c>
      <c r="U13" s="24">
        <f ca="1">IF(M13=0,0,Agents($C$4,$C$5,M13,$C$3)/(1-$O$1))</f>
        <v>15</v>
      </c>
      <c r="V13" s="24">
        <f ca="1">IF(N13=0,0,Agents($C$4,$C$5,N13,$C$3)/(1-$O$1))</f>
        <v>13.75</v>
      </c>
      <c r="W13" s="24">
        <f ca="1">IF(O13=0,0,Agents($C$4,$C$5,O13,$C$3)/(1-$O$1))</f>
        <v>13.75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31.0358303319363</v>
      </c>
      <c r="L14" s="23">
        <f t="shared" ca="1" si="0"/>
        <v>34.244256224946447</v>
      </c>
      <c r="M14" s="23">
        <f t="shared" ca="1" si="0"/>
        <v>33.150293153664926</v>
      </c>
      <c r="N14" s="23">
        <f t="shared" ca="1" si="0"/>
        <v>30.271734837438569</v>
      </c>
      <c r="O14" s="23">
        <f t="shared" ca="1" si="0"/>
        <v>32.076987819507828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16.25</v>
      </c>
      <c r="T14" s="24">
        <f ca="1">IF(L14=0,0,Agents($C$4,$C$5,L14,$C$3)/(1-$O$1))</f>
        <v>17.5</v>
      </c>
      <c r="U14" s="24">
        <f ca="1">IF(M14=0,0,Agents($C$4,$C$5,M14,$C$3)/(1-$O$1))</f>
        <v>17.5</v>
      </c>
      <c r="V14" s="24">
        <f ca="1">IF(N14=0,0,Agents($C$4,$C$5,N14,$C$3)/(1-$O$1))</f>
        <v>16.25</v>
      </c>
      <c r="W14" s="24">
        <f ca="1">IF(O14=0,0,Agents($C$4,$C$5,O14,$C$3)/(1-$O$1))</f>
        <v>16.25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37.698889951222057</v>
      </c>
      <c r="L15" s="23">
        <f t="shared" ca="1" si="0"/>
        <v>38.432281666995401</v>
      </c>
      <c r="M15" s="23">
        <f t="shared" ca="1" si="0"/>
        <v>35.594932440918612</v>
      </c>
      <c r="N15" s="23">
        <f t="shared" ca="1" si="0"/>
        <v>34.975903010104865</v>
      </c>
      <c r="O15" s="23">
        <f t="shared" ca="1" si="0"/>
        <v>36.944198239255577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18.75</v>
      </c>
      <c r="T15" s="24">
        <f ca="1">IF(L15=0,0,Agents($C$4,$C$5,L15,$C$3)/(1-$O$1))</f>
        <v>20</v>
      </c>
      <c r="U15" s="24">
        <f ca="1">IF(M15=0,0,Agents($C$4,$C$5,M15,$C$3)/(1-$O$1))</f>
        <v>18.75</v>
      </c>
      <c r="V15" s="24">
        <f ca="1">IF(N15=0,0,Agents($C$4,$C$5,N15,$C$3)/(1-$O$1))</f>
        <v>17.5</v>
      </c>
      <c r="W15" s="24">
        <f ca="1">IF(O15=0,0,Agents($C$4,$C$5,O15,$C$3)/(1-$O$1))</f>
        <v>18.75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37.94242283204391</v>
      </c>
      <c r="L16" s="23">
        <f t="shared" ca="1" si="0"/>
        <v>40.282413388382487</v>
      </c>
      <c r="M16" s="23">
        <f t="shared" ca="1" si="0"/>
        <v>37.194612511436965</v>
      </c>
      <c r="N16" s="23">
        <f t="shared" ca="1" si="0"/>
        <v>35.718666405789016</v>
      </c>
      <c r="O16" s="23">
        <f t="shared" ca="1" si="0"/>
        <v>37.87621725580302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18.75</v>
      </c>
      <c r="T16" s="24">
        <f ca="1">IF(L16=0,0,Agents($C$4,$C$5,L16,$C$3)/(1-$O$1))</f>
        <v>20</v>
      </c>
      <c r="U16" s="24">
        <f ca="1">IF(M16=0,0,Agents($C$4,$C$5,M16,$C$3)/(1-$O$1))</f>
        <v>18.75</v>
      </c>
      <c r="V16" s="24">
        <f ca="1">IF(N16=0,0,Agents($C$4,$C$5,N16,$C$3)/(1-$O$1))</f>
        <v>18.75</v>
      </c>
      <c r="W16" s="24">
        <f ca="1">IF(O16=0,0,Agents($C$4,$C$5,O16,$C$3)/(1-$O$1))</f>
        <v>18.75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40.952489239001949</v>
      </c>
      <c r="L17" s="23">
        <f t="shared" ca="1" si="0"/>
        <v>40.559933146590552</v>
      </c>
      <c r="M17" s="23">
        <f t="shared" ca="1" si="0"/>
        <v>38.531780980639482</v>
      </c>
      <c r="N17" s="23">
        <f t="shared" ca="1" si="0"/>
        <v>36.180830296436937</v>
      </c>
      <c r="O17" s="23">
        <f t="shared" ca="1" si="0"/>
        <v>37.531025027452117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21.25</v>
      </c>
      <c r="T17" s="24">
        <f ca="1">IF(L17=0,0,Agents($C$4,$C$5,L17,$C$3)/(1-$O$1))</f>
        <v>20</v>
      </c>
      <c r="U17" s="24">
        <f ca="1">IF(M17=0,0,Agents($C$4,$C$5,M17,$C$3)/(1-$O$1))</f>
        <v>20</v>
      </c>
      <c r="V17" s="24">
        <f ca="1">IF(N17=0,0,Agents($C$4,$C$5,N17,$C$3)/(1-$O$1))</f>
        <v>18.75</v>
      </c>
      <c r="W17" s="24">
        <f ca="1">IF(O17=0,0,Agents($C$4,$C$5,O17,$C$3)/(1-$O$1))</f>
        <v>18.75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42.920234916042489</v>
      </c>
      <c r="L18" s="23">
        <f t="shared" ca="1" si="0"/>
        <v>40.829043215155949</v>
      </c>
      <c r="M18" s="23">
        <f t="shared" ca="1" si="0"/>
        <v>38.950158845236587</v>
      </c>
      <c r="N18" s="23">
        <f t="shared" ca="1" si="0"/>
        <v>36.898834912264952</v>
      </c>
      <c r="O18" s="23">
        <f t="shared" ca="1" si="0"/>
        <v>36.987347267799443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21.25</v>
      </c>
      <c r="T18" s="24">
        <f ca="1">IF(L18=0,0,Agents($C$4,$C$5,L18,$C$3)/(1-$O$1))</f>
        <v>20</v>
      </c>
      <c r="U18" s="24">
        <f ca="1">IF(M18=0,0,Agents($C$4,$C$5,M18,$C$3)/(1-$O$1))</f>
        <v>20</v>
      </c>
      <c r="V18" s="24">
        <f ca="1">IF(N18=0,0,Agents($C$4,$C$5,N18,$C$3)/(1-$O$1))</f>
        <v>18.75</v>
      </c>
      <c r="W18" s="24">
        <f ca="1">IF(O18=0,0,Agents($C$4,$C$5,O18,$C$3)/(1-$O$1))</f>
        <v>18.75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40.669991097248605</v>
      </c>
      <c r="L19" s="23">
        <f t="shared" ca="1" si="0"/>
        <v>38.768669252702146</v>
      </c>
      <c r="M19" s="23">
        <f t="shared" ca="1" si="0"/>
        <v>37.038746248155689</v>
      </c>
      <c r="N19" s="23">
        <f t="shared" ca="1" si="0"/>
        <v>35.685654699314163</v>
      </c>
      <c r="O19" s="23">
        <f t="shared" ca="1" si="0"/>
        <v>36.51270795381695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20</v>
      </c>
      <c r="T19" s="24">
        <f ca="1">IF(L19=0,0,Agents($C$4,$C$5,L19,$C$3)/(1-$O$1))</f>
        <v>20</v>
      </c>
      <c r="U19" s="24">
        <f ca="1">IF(M19=0,0,Agents($C$4,$C$5,M19,$C$3)/(1-$O$1))</f>
        <v>18.75</v>
      </c>
      <c r="V19" s="24">
        <f ca="1">IF(N19=0,0,Agents($C$4,$C$5,N19,$C$3)/(1-$O$1))</f>
        <v>18.75</v>
      </c>
      <c r="W19" s="24">
        <f ca="1">IF(O19=0,0,Agents($C$4,$C$5,O19,$C$3)/(1-$O$1))</f>
        <v>18.75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38.205438343331508</v>
      </c>
      <c r="L20" s="23">
        <f t="shared" ca="1" si="0"/>
        <v>36.67465653167767</v>
      </c>
      <c r="M20" s="23">
        <f t="shared" ca="1" si="0"/>
        <v>34.766380199265512</v>
      </c>
      <c r="N20" s="23">
        <f t="shared" ca="1" si="0"/>
        <v>33.482123292117848</v>
      </c>
      <c r="O20" s="23">
        <f t="shared" ca="1" si="0"/>
        <v>33.44912692720267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20</v>
      </c>
      <c r="T20" s="24">
        <f ca="1">IF(L20=0,0,Agents($C$4,$C$5,L20,$C$3)/(1-$O$1))</f>
        <v>18.75</v>
      </c>
      <c r="U20" s="24">
        <f ca="1">IF(M20=0,0,Agents($C$4,$C$5,M20,$C$3)/(1-$O$1))</f>
        <v>17.5</v>
      </c>
      <c r="V20" s="24">
        <f ca="1">IF(N20=0,0,Agents($C$4,$C$5,N20,$C$3)/(1-$O$1))</f>
        <v>17.5</v>
      </c>
      <c r="W20" s="24">
        <f ca="1">IF(O20=0,0,Agents($C$4,$C$5,O20,$C$3)/(1-$O$1))</f>
        <v>17.5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37.357943918071477</v>
      </c>
      <c r="L21" s="23">
        <f t="shared" ca="1" si="0"/>
        <v>35.48048060241873</v>
      </c>
      <c r="M21" s="23">
        <f t="shared" ca="1" si="0"/>
        <v>35.233978989109339</v>
      </c>
      <c r="N21" s="23">
        <f t="shared" ca="1" si="0"/>
        <v>32.557795510822011</v>
      </c>
      <c r="O21" s="23">
        <f t="shared" ca="1" si="0"/>
        <v>32.197805099430639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18.75</v>
      </c>
      <c r="T21" s="24">
        <f ca="1">IF(L21=0,0,Agents($C$4,$C$5,L21,$C$3)/(1-$O$1))</f>
        <v>18.75</v>
      </c>
      <c r="U21" s="24">
        <f ca="1">IF(M21=0,0,Agents($C$4,$C$5,M21,$C$3)/(1-$O$1))</f>
        <v>18.75</v>
      </c>
      <c r="V21" s="24">
        <f ca="1">IF(N21=0,0,Agents($C$4,$C$5,N21,$C$3)/(1-$O$1))</f>
        <v>17.5</v>
      </c>
      <c r="W21" s="24">
        <f ca="1">IF(O21=0,0,Agents($C$4,$C$5,O21,$C$3)/(1-$O$1))</f>
        <v>17.5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37.474839700865964</v>
      </c>
      <c r="L22" s="23">
        <f t="shared" ca="1" si="0"/>
        <v>35.472070912776061</v>
      </c>
      <c r="M22" s="23">
        <f t="shared" ca="1" si="0"/>
        <v>34.585903473360879</v>
      </c>
      <c r="N22" s="23">
        <f t="shared" ca="1" si="0"/>
        <v>33.42435280578686</v>
      </c>
      <c r="O22" s="23">
        <f t="shared" ca="1" si="0"/>
        <v>31.438382197058651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18.75</v>
      </c>
      <c r="T22" s="24">
        <f ca="1">IF(L22=0,0,Agents($C$4,$C$5,L22,$C$3)/(1-$O$1))</f>
        <v>18.75</v>
      </c>
      <c r="U22" s="24">
        <f ca="1">IF(M22=0,0,Agents($C$4,$C$5,M22,$C$3)/(1-$O$1))</f>
        <v>17.5</v>
      </c>
      <c r="V22" s="24">
        <f ca="1">IF(N22=0,0,Agents($C$4,$C$5,N22,$C$3)/(1-$O$1))</f>
        <v>17.5</v>
      </c>
      <c r="W22" s="24">
        <f ca="1">IF(O22=0,0,Agents($C$4,$C$5,O22,$C$3)/(1-$O$1))</f>
        <v>16.25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38.984743561961416</v>
      </c>
      <c r="L23" s="23">
        <f t="shared" ca="1" si="0"/>
        <v>36.657837152392332</v>
      </c>
      <c r="M23" s="23">
        <f t="shared" ca="1" si="0"/>
        <v>34.790990661888877</v>
      </c>
      <c r="N23" s="23">
        <f t="shared" ca="1" si="0"/>
        <v>33.919528402909627</v>
      </c>
      <c r="O23" s="23">
        <f t="shared" ca="1" si="0"/>
        <v>32.983117418928948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20</v>
      </c>
      <c r="T23" s="24">
        <f ca="1">IF(L23=0,0,Agents($C$4,$C$5,L23,$C$3)/(1-$O$1))</f>
        <v>18.75</v>
      </c>
      <c r="U23" s="24">
        <f ca="1">IF(M23=0,0,Agents($C$4,$C$5,M23,$C$3)/(1-$O$1))</f>
        <v>17.5</v>
      </c>
      <c r="V23" s="24">
        <f ca="1">IF(N23=0,0,Agents($C$4,$C$5,N23,$C$3)/(1-$O$1))</f>
        <v>17.5</v>
      </c>
      <c r="W23" s="24">
        <f ca="1">IF(O23=0,0,Agents($C$4,$C$5,O23,$C$3)/(1-$O$1))</f>
        <v>17.5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39.929651139550188</v>
      </c>
      <c r="L24" s="23">
        <f t="shared" ca="1" si="0"/>
        <v>38.457510735923407</v>
      </c>
      <c r="M24" s="23">
        <f t="shared" ca="1" si="0"/>
        <v>36.940304397662253</v>
      </c>
      <c r="N24" s="23">
        <f t="shared" ca="1" si="0"/>
        <v>35.157467395716544</v>
      </c>
      <c r="O24" s="23">
        <f t="shared" ca="1" si="0"/>
        <v>33.880617212641305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20</v>
      </c>
      <c r="T24" s="24">
        <f ca="1">IF(L24=0,0,Agents($C$4,$C$5,L24,$C$3)/(1-$O$1))</f>
        <v>20</v>
      </c>
      <c r="U24" s="24">
        <f ca="1">IF(M24=0,0,Agents($C$4,$C$5,M24,$C$3)/(1-$O$1))</f>
        <v>18.75</v>
      </c>
      <c r="V24" s="24">
        <f ca="1">IF(N24=0,0,Agents($C$4,$C$5,N24,$C$3)/(1-$O$1))</f>
        <v>18.75</v>
      </c>
      <c r="W24" s="24">
        <f ca="1">IF(O24=0,0,Agents($C$4,$C$5,O24,$C$3)/(1-$O$1))</f>
        <v>17.5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40.582319260152737</v>
      </c>
      <c r="L25" s="23">
        <f t="shared" ca="1" si="0"/>
        <v>38.507968873779419</v>
      </c>
      <c r="M25" s="23">
        <f t="shared" ca="1" si="0"/>
        <v>37.112577636025762</v>
      </c>
      <c r="N25" s="23">
        <f t="shared" ca="1" si="0"/>
        <v>36.114806883487233</v>
      </c>
      <c r="O25" s="23">
        <f t="shared" ca="1" si="0"/>
        <v>33.949655658311485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20</v>
      </c>
      <c r="T25" s="24">
        <f ca="1">IF(L25=0,0,Agents($C$4,$C$5,L25,$C$3)/(1-$O$1))</f>
        <v>20</v>
      </c>
      <c r="U25" s="24">
        <f ca="1">IF(M25=0,0,Agents($C$4,$C$5,M25,$C$3)/(1-$O$1))</f>
        <v>18.75</v>
      </c>
      <c r="V25" s="24">
        <f ca="1">IF(N25=0,0,Agents($C$4,$C$5,N25,$C$3)/(1-$O$1))</f>
        <v>18.75</v>
      </c>
      <c r="W25" s="24">
        <f ca="1">IF(O25=0,0,Agents($C$4,$C$5,O25,$C$3)/(1-$O$1))</f>
        <v>17.5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40.163442705139161</v>
      </c>
      <c r="L26" s="23">
        <f t="shared" ca="1" si="0"/>
        <v>39.197563424478247</v>
      </c>
      <c r="M26" s="23">
        <f t="shared" ca="1" si="0"/>
        <v>36.292228881913793</v>
      </c>
      <c r="N26" s="23">
        <f t="shared" ca="1" si="0"/>
        <v>36.420165168379604</v>
      </c>
      <c r="O26" s="23">
        <f t="shared" ca="1" si="0"/>
        <v>32.870929944714902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20</v>
      </c>
      <c r="T26" s="24">
        <f ca="1">IF(L26=0,0,Agents($C$4,$C$5,L26,$C$3)/(1-$O$1))</f>
        <v>20</v>
      </c>
      <c r="U26" s="24">
        <f ca="1">IF(M26=0,0,Agents($C$4,$C$5,M26,$C$3)/(1-$O$1))</f>
        <v>18.75</v>
      </c>
      <c r="V26" s="24">
        <f ca="1">IF(N26=0,0,Agents($C$4,$C$5,N26,$C$3)/(1-$O$1))</f>
        <v>18.75</v>
      </c>
      <c r="W26" s="24">
        <f ca="1">IF(O26=0,0,Agents($C$4,$C$5,O26,$C$3)/(1-$O$1))</f>
        <v>17.5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39.393878801742119</v>
      </c>
      <c r="L27" s="23">
        <f t="shared" ca="1" si="0"/>
        <v>37.179237910237788</v>
      </c>
      <c r="M27" s="23">
        <f t="shared" ca="1" si="0"/>
        <v>35.184758063862624</v>
      </c>
      <c r="N27" s="23">
        <f t="shared" ca="1" si="0"/>
        <v>33.292305979887452</v>
      </c>
      <c r="O27" s="23">
        <f t="shared" ca="1" si="0"/>
        <v>29.686531638177808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20</v>
      </c>
      <c r="T27" s="24">
        <f ca="1">IF(L27=0,0,Agents($C$4,$C$5,L27,$C$3)/(1-$O$1))</f>
        <v>18.75</v>
      </c>
      <c r="U27" s="24">
        <f ca="1">IF(M27=0,0,Agents($C$4,$C$5,M27,$C$3)/(1-$O$1))</f>
        <v>18.75</v>
      </c>
      <c r="V27" s="24">
        <f ca="1">IF(N27=0,0,Agents($C$4,$C$5,N27,$C$3)/(1-$O$1))</f>
        <v>17.5</v>
      </c>
      <c r="W27" s="24">
        <f ca="1">IF(O27=0,0,Agents($C$4,$C$5,O27,$C$3)/(1-$O$1))</f>
        <v>16.25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34.990804316483107</v>
      </c>
      <c r="L28" s="23">
        <f t="shared" ca="1" si="0"/>
        <v>32.133424124636633</v>
      </c>
      <c r="M28" s="23">
        <f t="shared" ca="1" si="0"/>
        <v>30.393921339848688</v>
      </c>
      <c r="N28" s="23">
        <f t="shared" ca="1" si="0"/>
        <v>29.793065093553224</v>
      </c>
      <c r="O28" s="23">
        <f t="shared" ca="1" si="0"/>
        <v>24.620835687128281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17.5</v>
      </c>
      <c r="T28" s="24">
        <f ca="1">IF(L28=0,0,Agents($C$4,$C$5,L28,$C$3)/(1-$O$1))</f>
        <v>16.25</v>
      </c>
      <c r="U28" s="24">
        <f ca="1">IF(M28=0,0,Agents($C$4,$C$5,M28,$C$3)/(1-$O$1))</f>
        <v>16.25</v>
      </c>
      <c r="V28" s="24">
        <f ca="1">IF(N28=0,0,Agents($C$4,$C$5,N28,$C$3)/(1-$O$1))</f>
        <v>16.25</v>
      </c>
      <c r="W28" s="24">
        <f ca="1">IF(O28=0,0,Agents($C$4,$C$5,O28,$C$3)/(1-$O$1))</f>
        <v>13.75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28.581018893252072</v>
      </c>
      <c r="L29" s="23">
        <f t="shared" ca="1" si="0"/>
        <v>25.733650306565849</v>
      </c>
      <c r="M29" s="23">
        <f t="shared" ca="1" si="0"/>
        <v>24.290526609255593</v>
      </c>
      <c r="N29" s="23">
        <f t="shared" ca="1" si="0"/>
        <v>22.571754302179517</v>
      </c>
      <c r="O29" s="23">
        <f t="shared" ca="1" si="0"/>
        <v>18.096702571296181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15</v>
      </c>
      <c r="T29" s="24">
        <f ca="1">IF(L29=0,0,Agents($C$4,$C$5,L29,$C$3)/(1-$O$1))</f>
        <v>13.75</v>
      </c>
      <c r="U29" s="24">
        <f ca="1">IF(M29=0,0,Agents($C$4,$C$5,M29,$C$3)/(1-$O$1))</f>
        <v>13.75</v>
      </c>
      <c r="V29" s="24">
        <f ca="1">IF(N29=0,0,Agents($C$4,$C$5,N29,$C$3)/(1-$O$1))</f>
        <v>12.5</v>
      </c>
      <c r="W29" s="24">
        <f ca="1">IF(O29=0,0,Agents($C$4,$C$5,O29,$C$3)/(1-$O$1))</f>
        <v>11.25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15.41076069840654</v>
      </c>
      <c r="L30" s="23">
        <f t="shared" ca="1" si="0"/>
        <v>13.951675117187172</v>
      </c>
      <c r="M30" s="23">
        <f t="shared" ca="1" si="0"/>
        <v>13.297853304155121</v>
      </c>
      <c r="N30" s="23">
        <f t="shared" ca="1" si="0"/>
        <v>12.726012846055143</v>
      </c>
      <c r="O30" s="23">
        <f t="shared" ca="1" si="0"/>
        <v>9.3374497768919742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10</v>
      </c>
      <c r="T30" s="24">
        <f ca="1">IF(L30=0,0,Agents($C$4,$C$5,L30,$C$3)/(1-$O$1))</f>
        <v>8.75</v>
      </c>
      <c r="U30" s="24">
        <f ca="1">IF(M30=0,0,Agents($C$4,$C$5,M30,$C$3)/(1-$O$1))</f>
        <v>8.75</v>
      </c>
      <c r="V30" s="24">
        <f ca="1">IF(N30=0,0,Agents($C$4,$C$5,N30,$C$3)/(1-$O$1))</f>
        <v>8.75</v>
      </c>
      <c r="W30" s="24">
        <f ca="1">IF(O30=0,0,Agents($C$4,$C$5,O30,$C$3)/(1-$O$1))</f>
        <v>6.25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9.2152842102987265</v>
      </c>
      <c r="L31" s="23">
        <f t="shared" ca="1" si="0"/>
        <v>8.1153505051751775</v>
      </c>
      <c r="M31" s="23">
        <f t="shared" ca="1" si="0"/>
        <v>7.7030748011114492</v>
      </c>
      <c r="N31" s="23">
        <f t="shared" ca="1" si="0"/>
        <v>7.1800461582801391</v>
      </c>
      <c r="O31" s="23">
        <f t="shared" ca="1" si="0"/>
        <v>5.6611525449548381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6.25</v>
      </c>
      <c r="T31" s="24">
        <f ca="1">IF(L31=0,0,Agents($C$4,$C$5,L31,$C$3)/(1-$O$1))</f>
        <v>6.25</v>
      </c>
      <c r="U31" s="24">
        <f ca="1">IF(M31=0,0,Agents($C$4,$C$5,M31,$C$3)/(1-$O$1))</f>
        <v>6.25</v>
      </c>
      <c r="V31" s="24">
        <f ca="1">IF(N31=0,0,Agents($C$4,$C$5,N31,$C$3)/(1-$O$1))</f>
        <v>5</v>
      </c>
      <c r="W31" s="24">
        <f ca="1">IF(O31=0,0,Agents($C$4,$C$5,O31,$C$3)/(1-$O$1))</f>
        <v>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3.5848040056976016</v>
      </c>
      <c r="L32" s="23">
        <f t="shared" ca="1" si="0"/>
        <v>3.1956820642140595</v>
      </c>
      <c r="M32" s="23">
        <f t="shared" ca="1" si="0"/>
        <v>2.9368485397208719</v>
      </c>
      <c r="N32" s="23">
        <f t="shared" ca="1" si="0"/>
        <v>2.6079248115132461</v>
      </c>
      <c r="O32" s="23">
        <f t="shared" ca="1" si="0"/>
        <v>2.3041581242422891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3.75</v>
      </c>
      <c r="T32" s="24">
        <f ca="1">IF(L32=0,0,Agents($C$4,$C$5,L32,$C$3)/(1-$O$1))</f>
        <v>3.75</v>
      </c>
      <c r="U32" s="24">
        <f ca="1">IF(M32=0,0,Agents($C$4,$C$5,M32,$C$3)/(1-$O$1))</f>
        <v>3.75</v>
      </c>
      <c r="V32" s="24">
        <f ca="1">IF(N32=0,0,Agents($C$4,$C$5,N32,$C$3)/(1-$O$1))</f>
        <v>2.5</v>
      </c>
      <c r="W32" s="24">
        <f ca="1">IF(O32=0,0,Agents($C$4,$C$5,O32,$C$3)/(1-$O$1))</f>
        <v>2.5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1.5878343829584485</v>
      </c>
      <c r="L33" s="23">
        <f t="shared" ca="1" si="0"/>
        <v>1.4296472392536581</v>
      </c>
      <c r="M33" s="23">
        <f t="shared" ca="1" si="0"/>
        <v>1.2059126685446038</v>
      </c>
      <c r="N33" s="23">
        <f t="shared" ca="1" si="0"/>
        <v>1.3534799654688998</v>
      </c>
      <c r="O33" s="23">
        <f t="shared" ca="1" si="0"/>
        <v>0.99242765650885123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2.5</v>
      </c>
      <c r="T33" s="24">
        <f ca="1">IF(L33=0,0,Agents($C$4,$C$5,L33,$C$3)/(1-$O$1))</f>
        <v>2.5</v>
      </c>
      <c r="U33" s="24">
        <f ca="1">IF(M33=0,0,Agents($C$4,$C$5,M33,$C$3)/(1-$O$1))</f>
        <v>2.5</v>
      </c>
      <c r="V33" s="24">
        <f ca="1">IF(N33=0,0,Agents($C$4,$C$5,N33,$C$3)/(1-$O$1))</f>
        <v>2.5</v>
      </c>
      <c r="W33" s="24">
        <f ca="1">IF(O33=0,0,Agents($C$4,$C$5,O33,$C$3)/(1-$O$1))</f>
        <v>2.5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0.75008127293129168</v>
      </c>
      <c r="L34" s="23">
        <f t="shared" ca="1" si="0"/>
        <v>0.60549765427213764</v>
      </c>
      <c r="M34" s="23">
        <f t="shared" ca="1" si="0"/>
        <v>0.41837786459710741</v>
      </c>
      <c r="N34" s="23">
        <f t="shared" ca="1" si="0"/>
        <v>0.46216389064791702</v>
      </c>
      <c r="O34" s="23">
        <f t="shared" ca="1" si="0"/>
        <v>0.52641814823512978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2.5</v>
      </c>
      <c r="T34" s="24">
        <f ca="1">IF(L34=0,0,Agents($C$4,$C$5,L34,$C$3)/(1-$O$1))</f>
        <v>1.25</v>
      </c>
      <c r="U34" s="24">
        <f ca="1">IF(M34=0,0,Agents($C$4,$C$5,M34,$C$3)/(1-$O$1))</f>
        <v>1.25</v>
      </c>
      <c r="V34" s="24">
        <f ca="1">IF(N34=0,0,Agents($C$4,$C$5,N34,$C$3)/(1-$O$1))</f>
        <v>1.25</v>
      </c>
      <c r="W34" s="24">
        <f ca="1">IF(O34=0,0,Agents($C$4,$C$5,O34,$C$3)/(1-$O$1))</f>
        <v>1.25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0.3799112940820828</v>
      </c>
      <c r="L35" s="23">
        <f t="shared" ca="1" si="0"/>
        <v>0.31956820642140599</v>
      </c>
      <c r="M35" s="23">
        <f t="shared" ca="1" si="0"/>
        <v>0.24610462623359261</v>
      </c>
      <c r="N35" s="23">
        <f t="shared" ca="1" si="0"/>
        <v>0.32186413812979936</v>
      </c>
      <c r="O35" s="23">
        <f t="shared" ca="1" si="0"/>
        <v>0.2330047541368607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1.25</v>
      </c>
      <c r="T35" s="24">
        <f ca="1">IF(L35=0,0,Agents($C$4,$C$5,L35,$C$3)/(1-$O$1))</f>
        <v>1.25</v>
      </c>
      <c r="U35" s="24">
        <f ca="1">IF(M35=0,0,Agents($C$4,$C$5,M35,$C$3)/(1-$O$1))</f>
        <v>1.25</v>
      </c>
      <c r="V35" s="24">
        <f ca="1">IF(N35=0,0,Agents($C$4,$C$5,N35,$C$3)/(1-$O$1))</f>
        <v>1.25</v>
      </c>
      <c r="W35" s="24">
        <f ca="1">IF(O35=0,0,Agents($C$4,$C$5,O35,$C$3)/(1-$O$1))</f>
        <v>1.25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675.99857058528551</v>
      </c>
      <c r="L38" s="26">
        <f t="shared" ca="1" si="1"/>
        <v>658.75621877915773</v>
      </c>
      <c r="M38" s="26">
        <f t="shared" ca="1" si="1"/>
        <v>626.2132214513764</v>
      </c>
      <c r="N38" s="26">
        <f t="shared" ca="1" si="1"/>
        <v>598.86536716027592</v>
      </c>
      <c r="O38" s="26">
        <f t="shared" ca="1" si="1"/>
        <v>577.70508356236542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22.1875</v>
      </c>
      <c r="T38" s="26">
        <f t="shared" ca="1" si="2"/>
        <v>21.796875</v>
      </c>
      <c r="U38" s="26">
        <f t="shared" ca="1" si="2"/>
        <v>21.09375</v>
      </c>
      <c r="V38" s="26">
        <f t="shared" ca="1" si="2"/>
        <v>20.3125</v>
      </c>
      <c r="W38" s="26">
        <f t="shared" ca="1" si="2"/>
        <v>19.609375</v>
      </c>
      <c r="X38" s="26">
        <f t="shared" ca="1" si="2"/>
        <v>0</v>
      </c>
    </row>
    <row r="39" spans="1:26" x14ac:dyDescent="0.25">
      <c r="R39" s="32">
        <f ca="1">SUM(R38:X38)/5</f>
        <v>21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9.7165069775092334</v>
      </c>
      <c r="L43" s="24">
        <f t="shared" ca="1" si="3"/>
        <v>11.135827609126363</v>
      </c>
      <c r="M43" s="24">
        <f t="shared" ca="1" si="3"/>
        <v>10.381089310608216</v>
      </c>
      <c r="N43" s="24">
        <f t="shared" ca="1" si="3"/>
        <v>10.188928689742713</v>
      </c>
      <c r="O43" s="24">
        <f t="shared" ca="1" si="3"/>
        <v>9.6927393095393732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6.25</v>
      </c>
      <c r="T43" s="24">
        <f ca="1">IF(L43=0,0,Agents($D$4,$D$5,L43,$D$3)/(1-$O$1))</f>
        <v>7.5</v>
      </c>
      <c r="U43" s="24">
        <f ca="1">IF(M43=0,0,Agents($D$4,$D$5,M43,$D$3)/(1-$O$1))</f>
        <v>7.5</v>
      </c>
      <c r="V43" s="24">
        <f ca="1">IF(N43=0,0,Agents($D$4,$D$5,N43,$D$3)/(1-$O$1))</f>
        <v>7.5</v>
      </c>
      <c r="W43" s="24">
        <f ca="1">IF(O43=0,0,Agents($D$4,$D$5,O43,$D$3)/(1-$O$1))</f>
        <v>6.25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18.919689058093454</v>
      </c>
      <c r="L44" s="24">
        <f t="shared" ca="1" si="3"/>
        <v>20.815577702562525</v>
      </c>
      <c r="M44" s="24">
        <f t="shared" ca="1" si="3"/>
        <v>19.934655737443972</v>
      </c>
      <c r="N44" s="24">
        <f t="shared" ca="1" si="3"/>
        <v>18.122624992670424</v>
      </c>
      <c r="O44" s="24">
        <f t="shared" ca="1" si="3"/>
        <v>18.521447568027316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11.25</v>
      </c>
      <c r="T44" s="24">
        <f ca="1">IF(L44=0,0,Agents($D$4,$D$5,L44,$D$3)/(1-$O$1))</f>
        <v>12.5</v>
      </c>
      <c r="U44" s="24">
        <f ca="1">IF(M44=0,0,Agents($D$4,$D$5,M44,$D$3)/(1-$O$1))</f>
        <v>11.25</v>
      </c>
      <c r="V44" s="24">
        <f ca="1">IF(N44=0,0,Agents($D$4,$D$5,N44,$D$3)/(1-$O$1))</f>
        <v>11.25</v>
      </c>
      <c r="W44" s="24">
        <f ca="1">IF(O44=0,0,Agents($D$4,$D$5,O44,$D$3)/(1-$O$1))</f>
        <v>11.25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23.36361602290145</v>
      </c>
      <c r="L45" s="24">
        <f t="shared" ca="1" si="3"/>
        <v>25.778902799523902</v>
      </c>
      <c r="M45" s="24">
        <f t="shared" ca="1" si="3"/>
        <v>24.955372935257465</v>
      </c>
      <c r="N45" s="24">
        <f t="shared" ca="1" si="3"/>
        <v>22.788408801205044</v>
      </c>
      <c r="O45" s="24">
        <f t="shared" ca="1" si="3"/>
        <v>24.14739411096371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12.5</v>
      </c>
      <c r="T45" s="24">
        <f ca="1">IF(L45=0,0,Agents($D$4,$D$5,L45,$D$3)/(1-$O$1))</f>
        <v>13.75</v>
      </c>
      <c r="U45" s="24">
        <f ca="1">IF(M45=0,0,Agents($D$4,$D$5,M45,$D$3)/(1-$O$1))</f>
        <v>13.75</v>
      </c>
      <c r="V45" s="24">
        <f ca="1">IF(N45=0,0,Agents($D$4,$D$5,N45,$D$3)/(1-$O$1))</f>
        <v>12.5</v>
      </c>
      <c r="W45" s="24">
        <f ca="1">IF(O45=0,0,Agents($D$4,$D$5,O45,$D$3)/(1-$O$1))</f>
        <v>13.75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28.379533587140177</v>
      </c>
      <c r="L46" s="24">
        <f t="shared" ca="1" si="3"/>
        <v>28.931627159583559</v>
      </c>
      <c r="M46" s="24">
        <f t="shared" ca="1" si="3"/>
        <v>26.79568502006487</v>
      </c>
      <c r="N46" s="24">
        <f t="shared" ca="1" si="3"/>
        <v>26.329682797030255</v>
      </c>
      <c r="O46" s="24">
        <f t="shared" ca="1" si="3"/>
        <v>27.811405485347223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15</v>
      </c>
      <c r="T46" s="24">
        <f ca="1">IF(L46=0,0,Agents($D$4,$D$5,L46,$D$3)/(1-$O$1))</f>
        <v>15</v>
      </c>
      <c r="U46" s="24">
        <f ca="1">IF(M46=0,0,Agents($D$4,$D$5,M46,$D$3)/(1-$O$1))</f>
        <v>15</v>
      </c>
      <c r="V46" s="24">
        <f ca="1">IF(N46=0,0,Agents($D$4,$D$5,N46,$D$3)/(1-$O$1))</f>
        <v>13.75</v>
      </c>
      <c r="W46" s="24">
        <f ca="1">IF(O46=0,0,Agents($D$4,$D$5,O46,$D$3)/(1-$O$1))</f>
        <v>15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28.56286390747054</v>
      </c>
      <c r="L47" s="24">
        <f t="shared" ca="1" si="3"/>
        <v>30.324396957200271</v>
      </c>
      <c r="M47" s="24">
        <f t="shared" ca="1" si="3"/>
        <v>27.99991608227106</v>
      </c>
      <c r="N47" s="24">
        <f t="shared" ca="1" si="3"/>
        <v>26.888831322686865</v>
      </c>
      <c r="O47" s="24">
        <f t="shared" ca="1" si="3"/>
        <v>28.51302468469726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15</v>
      </c>
      <c r="T47" s="24">
        <f ca="1">IF(L47=0,0,Agents($D$4,$D$5,L47,$D$3)/(1-$O$1))</f>
        <v>16.25</v>
      </c>
      <c r="U47" s="24">
        <f ca="1">IF(M47=0,0,Agents($D$4,$D$5,M47,$D$3)/(1-$O$1))</f>
        <v>15</v>
      </c>
      <c r="V47" s="24">
        <f ca="1">IF(N47=0,0,Agents($D$4,$D$5,N47,$D$3)/(1-$O$1))</f>
        <v>15</v>
      </c>
      <c r="W47" s="24">
        <f ca="1">IF(O47=0,0,Agents($D$4,$D$5,O47,$D$3)/(1-$O$1))</f>
        <v>15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30.82882666675383</v>
      </c>
      <c r="L48" s="24">
        <f t="shared" ca="1" si="3"/>
        <v>30.533312426842777</v>
      </c>
      <c r="M48" s="24">
        <f t="shared" ca="1" si="3"/>
        <v>29.006529739397259</v>
      </c>
      <c r="N48" s="24">
        <f t="shared" ca="1" si="3"/>
        <v>27.236745960873204</v>
      </c>
      <c r="O48" s="24">
        <f t="shared" ca="1" si="3"/>
        <v>28.253165721975023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16.25</v>
      </c>
      <c r="T48" s="24">
        <f ca="1">IF(L48=0,0,Agents($D$4,$D$5,L48,$D$3)/(1-$O$1))</f>
        <v>16.25</v>
      </c>
      <c r="U48" s="24">
        <f ca="1">IF(M48=0,0,Agents($D$4,$D$5,M48,$D$3)/(1-$O$1))</f>
        <v>15</v>
      </c>
      <c r="V48" s="24">
        <f ca="1">IF(N48=0,0,Agents($D$4,$D$5,N48,$D$3)/(1-$O$1))</f>
        <v>15</v>
      </c>
      <c r="W48" s="24">
        <f ca="1">IF(O48=0,0,Agents($D$4,$D$5,O48,$D$3)/(1-$O$1))</f>
        <v>15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32.31013565502316</v>
      </c>
      <c r="L49" s="24">
        <f t="shared" ca="1" si="3"/>
        <v>30.735897124677937</v>
      </c>
      <c r="M49" s="24">
        <f t="shared" ca="1" si="3"/>
        <v>29.321482478743491</v>
      </c>
      <c r="N49" s="24">
        <f t="shared" ca="1" si="3"/>
        <v>27.777256202341263</v>
      </c>
      <c r="O49" s="24">
        <f t="shared" ca="1" si="3"/>
        <v>27.843887855687505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17.5</v>
      </c>
      <c r="T49" s="24">
        <f ca="1">IF(L49=0,0,Agents($D$4,$D$5,L49,$D$3)/(1-$O$1))</f>
        <v>16.25</v>
      </c>
      <c r="U49" s="24">
        <f ca="1">IF(M49=0,0,Agents($D$4,$D$5,M49,$D$3)/(1-$O$1))</f>
        <v>16.25</v>
      </c>
      <c r="V49" s="24">
        <f ca="1">IF(N49=0,0,Agents($D$4,$D$5,N49,$D$3)/(1-$O$1))</f>
        <v>15</v>
      </c>
      <c r="W49" s="24">
        <f ca="1">IF(O49=0,0,Agents($D$4,$D$5,O49,$D$3)/(1-$O$1))</f>
        <v>15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30.616163495170607</v>
      </c>
      <c r="L50" s="24">
        <f t="shared" ca="1" si="3"/>
        <v>29.184858031877503</v>
      </c>
      <c r="M50" s="24">
        <f t="shared" ca="1" si="3"/>
        <v>27.882580748004816</v>
      </c>
      <c r="N50" s="24">
        <f t="shared" ca="1" si="3"/>
        <v>26.863980277102126</v>
      </c>
      <c r="O50" s="24">
        <f t="shared" ca="1" si="3"/>
        <v>27.48658178194443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16.25</v>
      </c>
      <c r="T50" s="24">
        <f ca="1">IF(L50=0,0,Agents($D$4,$D$5,L50,$D$3)/(1-$O$1))</f>
        <v>15</v>
      </c>
      <c r="U50" s="24">
        <f ca="1">IF(M50=0,0,Agents($D$4,$D$5,M50,$D$3)/(1-$O$1))</f>
        <v>15</v>
      </c>
      <c r="V50" s="24">
        <f ca="1">IF(N50=0,0,Agents($D$4,$D$5,N50,$D$3)/(1-$O$1))</f>
        <v>15</v>
      </c>
      <c r="W50" s="24">
        <f ca="1">IF(O50=0,0,Agents($D$4,$D$5,O50,$D$3)/(1-$O$1))</f>
        <v>15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28.760860653427333</v>
      </c>
      <c r="L51" s="24">
        <f t="shared" ca="1" si="3"/>
        <v>27.608495851847678</v>
      </c>
      <c r="M51" s="24">
        <f t="shared" ca="1" si="3"/>
        <v>26.171955085281152</v>
      </c>
      <c r="N51" s="24">
        <f t="shared" ca="1" si="3"/>
        <v>25.205172984320843</v>
      </c>
      <c r="O51" s="24">
        <f t="shared" ca="1" si="3"/>
        <v>25.180333487784594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15</v>
      </c>
      <c r="T51" s="24">
        <f ca="1">IF(L51=0,0,Agents($D$4,$D$5,L51,$D$3)/(1-$O$1))</f>
        <v>15</v>
      </c>
      <c r="U51" s="24">
        <f ca="1">IF(M51=0,0,Agents($D$4,$D$5,M51,$D$3)/(1-$O$1))</f>
        <v>13.75</v>
      </c>
      <c r="V51" s="24">
        <f ca="1">IF(N51=0,0,Agents($D$4,$D$5,N51,$D$3)/(1-$O$1))</f>
        <v>13.75</v>
      </c>
      <c r="W51" s="24">
        <f ca="1">IF(O51=0,0,Agents($D$4,$D$5,O51,$D$3)/(1-$O$1))</f>
        <v>13.75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28.122871138677674</v>
      </c>
      <c r="L52" s="24">
        <f t="shared" ca="1" si="3"/>
        <v>26.70952625520416</v>
      </c>
      <c r="M52" s="24">
        <f t="shared" ca="1" si="3"/>
        <v>26.523961088079883</v>
      </c>
      <c r="N52" s="24">
        <f t="shared" ca="1" si="3"/>
        <v>24.509343707948169</v>
      </c>
      <c r="O52" s="24">
        <f t="shared" ca="1" si="3"/>
        <v>24.238344747916489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15</v>
      </c>
      <c r="T52" s="24">
        <f ca="1">IF(L52=0,0,Agents($D$4,$D$5,L52,$D$3)/(1-$O$1))</f>
        <v>15</v>
      </c>
      <c r="U52" s="24">
        <f ca="1">IF(M52=0,0,Agents($D$4,$D$5,M52,$D$3)/(1-$O$1))</f>
        <v>15</v>
      </c>
      <c r="V52" s="24">
        <f ca="1">IF(N52=0,0,Agents($D$4,$D$5,N52,$D$3)/(1-$O$1))</f>
        <v>13.75</v>
      </c>
      <c r="W52" s="24">
        <f ca="1">IF(O52=0,0,Agents($D$4,$D$5,O52,$D$3)/(1-$O$1))</f>
        <v>13.75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28.210869692436248</v>
      </c>
      <c r="L53" s="24">
        <f t="shared" ca="1" si="3"/>
        <v>26.703195483396815</v>
      </c>
      <c r="M53" s="24">
        <f t="shared" ca="1" si="3"/>
        <v>26.036093119288662</v>
      </c>
      <c r="N53" s="24">
        <f t="shared" ca="1" si="3"/>
        <v>25.161683654547552</v>
      </c>
      <c r="O53" s="24">
        <f t="shared" ca="1" si="3"/>
        <v>23.666655029927572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15</v>
      </c>
      <c r="T53" s="24">
        <f ca="1">IF(L53=0,0,Agents($D$4,$D$5,L53,$D$3)/(1-$O$1))</f>
        <v>15</v>
      </c>
      <c r="U53" s="24">
        <f ca="1">IF(M53=0,0,Agents($D$4,$D$5,M53,$D$3)/(1-$O$1))</f>
        <v>13.75</v>
      </c>
      <c r="V53" s="24">
        <f ca="1">IF(N53=0,0,Agents($D$4,$D$5,N53,$D$3)/(1-$O$1))</f>
        <v>13.75</v>
      </c>
      <c r="W53" s="24">
        <f ca="1">IF(O53=0,0,Agents($D$4,$D$5,O53,$D$3)/(1-$O$1))</f>
        <v>13.75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29.347517678484493</v>
      </c>
      <c r="L54" s="24">
        <f t="shared" ca="1" si="3"/>
        <v>27.59583430823298</v>
      </c>
      <c r="M54" s="24">
        <f t="shared" ca="1" si="3"/>
        <v>26.190481717007405</v>
      </c>
      <c r="N54" s="24">
        <f t="shared" ca="1" si="3"/>
        <v>25.534449338318627</v>
      </c>
      <c r="O54" s="24">
        <f t="shared" ca="1" si="3"/>
        <v>24.829523888109577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16.25</v>
      </c>
      <c r="T54" s="24">
        <f ca="1">IF(L54=0,0,Agents($D$4,$D$5,L54,$D$3)/(1-$O$1))</f>
        <v>15</v>
      </c>
      <c r="U54" s="24">
        <f ca="1">IF(M54=0,0,Agents($D$4,$D$5,M54,$D$3)/(1-$O$1))</f>
        <v>13.75</v>
      </c>
      <c r="V54" s="24">
        <f ca="1">IF(N54=0,0,Agents($D$4,$D$5,N54,$D$3)/(1-$O$1))</f>
        <v>13.75</v>
      </c>
      <c r="W54" s="24">
        <f ca="1">IF(O54=0,0,Agents($D$4,$D$5,O54,$D$3)/(1-$O$1))</f>
        <v>13.75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30.058839321366303</v>
      </c>
      <c r="L55" s="24">
        <f t="shared" ca="1" si="3"/>
        <v>28.950619475005603</v>
      </c>
      <c r="M55" s="24">
        <f t="shared" ca="1" si="3"/>
        <v>27.808474221099818</v>
      </c>
      <c r="N55" s="24">
        <f t="shared" ca="1" si="3"/>
        <v>26.466363547746315</v>
      </c>
      <c r="O55" s="24">
        <f t="shared" ca="1" si="3"/>
        <v>25.505157191187386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16.25</v>
      </c>
      <c r="T55" s="24">
        <f ca="1">IF(L55=0,0,Agents($D$4,$D$5,L55,$D$3)/(1-$O$1))</f>
        <v>15</v>
      </c>
      <c r="U55" s="24">
        <f ca="1">IF(M55=0,0,Agents($D$4,$D$5,M55,$D$3)/(1-$O$1))</f>
        <v>15</v>
      </c>
      <c r="V55" s="24">
        <f ca="1">IF(N55=0,0,Agents($D$4,$D$5,N55,$D$3)/(1-$O$1))</f>
        <v>15</v>
      </c>
      <c r="W55" s="24">
        <f ca="1">IF(O55=0,0,Agents($D$4,$D$5,O55,$D$3)/(1-$O$1))</f>
        <v>13.75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30.550164579851675</v>
      </c>
      <c r="L56" s="24">
        <f t="shared" ca="1" si="3"/>
        <v>28.988604105849696</v>
      </c>
      <c r="M56" s="24">
        <f t="shared" ca="1" si="3"/>
        <v>27.938160643183561</v>
      </c>
      <c r="N56" s="24">
        <f t="shared" ca="1" si="3"/>
        <v>27.187043869703725</v>
      </c>
      <c r="O56" s="24">
        <f t="shared" ca="1" si="3"/>
        <v>25.557128983731836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16.25</v>
      </c>
      <c r="T56" s="24">
        <f ca="1">IF(L56=0,0,Agents($D$4,$D$5,L56,$D$3)/(1-$O$1))</f>
        <v>15</v>
      </c>
      <c r="U56" s="24">
        <f ca="1">IF(M56=0,0,Agents($D$4,$D$5,M56,$D$3)/(1-$O$1))</f>
        <v>15</v>
      </c>
      <c r="V56" s="24">
        <f ca="1">IF(N56=0,0,Agents($D$4,$D$5,N56,$D$3)/(1-$O$1))</f>
        <v>15</v>
      </c>
      <c r="W56" s="24">
        <f ca="1">IF(O56=0,0,Agents($D$4,$D$5,O56,$D$3)/(1-$O$1))</f>
        <v>13.75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30.234836428883451</v>
      </c>
      <c r="L57" s="24">
        <f t="shared" ca="1" si="3"/>
        <v>29.507727394052289</v>
      </c>
      <c r="M57" s="24">
        <f t="shared" ca="1" si="3"/>
        <v>27.320606252308597</v>
      </c>
      <c r="N57" s="24">
        <f t="shared" ca="1" si="3"/>
        <v>27.416916041362555</v>
      </c>
      <c r="O57" s="24">
        <f t="shared" ca="1" si="3"/>
        <v>24.745069725224848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16.25</v>
      </c>
      <c r="T57" s="24">
        <f ca="1">IF(L57=0,0,Agents($D$4,$D$5,L57,$D$3)/(1-$O$1))</f>
        <v>16.25</v>
      </c>
      <c r="U57" s="24">
        <f ca="1">IF(M57=0,0,Agents($D$4,$D$5,M57,$D$3)/(1-$O$1))</f>
        <v>15</v>
      </c>
      <c r="V57" s="24">
        <f ca="1">IF(N57=0,0,Agents($D$4,$D$5,N57,$D$3)/(1-$O$1))</f>
        <v>15</v>
      </c>
      <c r="W57" s="24">
        <f ca="1">IF(O57=0,0,Agents($D$4,$D$5,O57,$D$3)/(1-$O$1))</f>
        <v>13.75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29.655512616639506</v>
      </c>
      <c r="L58" s="24">
        <f t="shared" ca="1" si="3"/>
        <v>27.988342160288603</v>
      </c>
      <c r="M58" s="24">
        <f t="shared" ca="1" si="3"/>
        <v>26.486907824627387</v>
      </c>
      <c r="N58" s="24">
        <f t="shared" ca="1" si="3"/>
        <v>25.062279472208598</v>
      </c>
      <c r="O58" s="24">
        <f t="shared" ca="1" si="3"/>
        <v>22.347870794112229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16.25</v>
      </c>
      <c r="T58" s="24">
        <f ca="1">IF(L58=0,0,Agents($D$4,$D$5,L58,$D$3)/(1-$O$1))</f>
        <v>15</v>
      </c>
      <c r="U58" s="24">
        <f ca="1">IF(M58=0,0,Agents($D$4,$D$5,M58,$D$3)/(1-$O$1))</f>
        <v>15</v>
      </c>
      <c r="V58" s="24">
        <f ca="1">IF(N58=0,0,Agents($D$4,$D$5,N58,$D$3)/(1-$O$1))</f>
        <v>13.75</v>
      </c>
      <c r="W58" s="24">
        <f ca="1">IF(O58=0,0,Agents($D$4,$D$5,O58,$D$3)/(1-$O$1))</f>
        <v>12.5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26.340900425066543</v>
      </c>
      <c r="L59" s="24">
        <f t="shared" ca="1" si="4"/>
        <v>24.189879075879382</v>
      </c>
      <c r="M59" s="24">
        <f t="shared" ca="1" si="4"/>
        <v>22.880390181917573</v>
      </c>
      <c r="N59" s="24">
        <f t="shared" ca="1" si="4"/>
        <v>22.428068640226339</v>
      </c>
      <c r="O59" s="24">
        <f t="shared" ca="1" si="4"/>
        <v>18.534440516163428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13.75</v>
      </c>
      <c r="T59" s="24">
        <f ca="1">IF(L59=0,0,Agents($D$4,$D$5,L59,$D$3)/(1-$O$1))</f>
        <v>13.75</v>
      </c>
      <c r="U59" s="24">
        <f ca="1">IF(M59=0,0,Agents($D$4,$D$5,M59,$D$3)/(1-$O$1))</f>
        <v>12.5</v>
      </c>
      <c r="V59" s="24">
        <f ca="1">IF(N59=0,0,Agents($D$4,$D$5,N59,$D$3)/(1-$O$1))</f>
        <v>12.5</v>
      </c>
      <c r="W59" s="24">
        <f ca="1">IF(O59=0,0,Agents($D$4,$D$5,O59,$D$3)/(1-$O$1))</f>
        <v>11.25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21.515646393971391</v>
      </c>
      <c r="L60" s="24">
        <f t="shared" ca="1" si="4"/>
        <v>19.372161730487019</v>
      </c>
      <c r="M60" s="24">
        <f t="shared" ca="1" si="4"/>
        <v>18.285785513807809</v>
      </c>
      <c r="N60" s="24">
        <f t="shared" ca="1" si="4"/>
        <v>16.991902418564827</v>
      </c>
      <c r="O60" s="24">
        <f t="shared" ca="1" si="4"/>
        <v>13.623106120713182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12.5</v>
      </c>
      <c r="T60" s="24">
        <f ca="1">IF(L60=0,0,Agents($D$4,$D$5,L60,$D$3)/(1-$O$1))</f>
        <v>11.25</v>
      </c>
      <c r="U60" s="24">
        <f ca="1">IF(M60=0,0,Agents($D$4,$D$5,M60,$D$3)/(1-$O$1))</f>
        <v>11.25</v>
      </c>
      <c r="V60" s="24">
        <f ca="1">IF(N60=0,0,Agents($D$4,$D$5,N60,$D$3)/(1-$O$1))</f>
        <v>10</v>
      </c>
      <c r="W60" s="24">
        <f ca="1">IF(O60=0,0,Agents($D$4,$D$5,O60,$D$3)/(1-$O$1))</f>
        <v>8.75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11.601142670505366</v>
      </c>
      <c r="L61" s="24">
        <f t="shared" ca="1" si="4"/>
        <v>10.502750428391494</v>
      </c>
      <c r="M61" s="24">
        <f t="shared" ca="1" si="4"/>
        <v>10.010556676083235</v>
      </c>
      <c r="N61" s="24">
        <f t="shared" ca="1" si="4"/>
        <v>9.5800780729166224</v>
      </c>
      <c r="O61" s="24">
        <f t="shared" ca="1" si="4"/>
        <v>7.0291849416364629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7.5</v>
      </c>
      <c r="T61" s="24">
        <f ca="1">IF(L61=0,0,Agents($D$4,$D$5,L61,$D$3)/(1-$O$1))</f>
        <v>7.5</v>
      </c>
      <c r="U61" s="24">
        <f ca="1">IF(M61=0,0,Agents($D$4,$D$5,M61,$D$3)/(1-$O$1))</f>
        <v>7.5</v>
      </c>
      <c r="V61" s="24">
        <f ca="1">IF(N61=0,0,Agents($D$4,$D$5,N61,$D$3)/(1-$O$1))</f>
        <v>6.25</v>
      </c>
      <c r="W61" s="24">
        <f ca="1">IF(O61=0,0,Agents($D$4,$D$5,O61,$D$3)/(1-$O$1))</f>
        <v>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6.9372193213009323</v>
      </c>
      <c r="L62" s="24">
        <f t="shared" ca="1" si="4"/>
        <v>6.1091947940914952</v>
      </c>
      <c r="M62" s="24">
        <f t="shared" ca="1" si="4"/>
        <v>5.7988357303159521</v>
      </c>
      <c r="N62" s="24">
        <f t="shared" ca="1" si="4"/>
        <v>5.4051024146805853</v>
      </c>
      <c r="O62" s="24">
        <f t="shared" ca="1" si="4"/>
        <v>4.2616869886446578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5</v>
      </c>
      <c r="T62" s="24">
        <f ca="1">IF(L62=0,0,Agents($D$4,$D$5,L62,$D$3)/(1-$O$1))</f>
        <v>5</v>
      </c>
      <c r="U62" s="24">
        <f ca="1">IF(M62=0,0,Agents($D$4,$D$5,M62,$D$3)/(1-$O$1))</f>
        <v>5</v>
      </c>
      <c r="V62" s="24">
        <f ca="1">IF(N62=0,0,Agents($D$4,$D$5,N62,$D$3)/(1-$O$1))</f>
        <v>5</v>
      </c>
      <c r="W62" s="24">
        <f ca="1">IF(O62=0,0,Agents($D$4,$D$5,O62,$D$3)/(1-$O$1))</f>
        <v>3.75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2.6986223152629418</v>
      </c>
      <c r="L63" s="24">
        <f t="shared" ca="1" si="4"/>
        <v>2.405693286792506</v>
      </c>
      <c r="M63" s="24">
        <f t="shared" ca="1" si="4"/>
        <v>2.2108447193323864</v>
      </c>
      <c r="N63" s="24">
        <f t="shared" ca="1" si="4"/>
        <v>1.9632326011943275</v>
      </c>
      <c r="O63" s="24">
        <f t="shared" ca="1" si="4"/>
        <v>1.7345585761709201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3.75</v>
      </c>
      <c r="T63" s="24">
        <f ca="1">IF(L63=0,0,Agents($D$4,$D$5,L63,$D$3)/(1-$O$1))</f>
        <v>2.5</v>
      </c>
      <c r="U63" s="24">
        <f ca="1">IF(M63=0,0,Agents($D$4,$D$5,M63,$D$3)/(1-$O$1))</f>
        <v>2.5</v>
      </c>
      <c r="V63" s="24">
        <f ca="1">IF(N63=0,0,Agents($D$4,$D$5,N63,$D$3)/(1-$O$1))</f>
        <v>2.5</v>
      </c>
      <c r="W63" s="24">
        <f ca="1">IF(O63=0,0,Agents($D$4,$D$5,O63,$D$3)/(1-$O$1))</f>
        <v>2.5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1.1953136885539661</v>
      </c>
      <c r="L64" s="24">
        <f t="shared" ca="1" si="4"/>
        <v>1.0762312072492788</v>
      </c>
      <c r="M64" s="24">
        <f t="shared" ca="1" si="4"/>
        <v>0.90780495458620325</v>
      </c>
      <c r="N64" s="24">
        <f t="shared" ca="1" si="4"/>
        <v>1.0188928689742711</v>
      </c>
      <c r="O64" s="24">
        <f t="shared" ca="1" si="4"/>
        <v>0.74709451782642633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2.5</v>
      </c>
      <c r="T64" s="24">
        <f ca="1">IF(L64=0,0,Agents($D$4,$D$5,L64,$D$3)/(1-$O$1))</f>
        <v>2.5</v>
      </c>
      <c r="U64" s="24">
        <f ca="1">IF(M64=0,0,Agents($D$4,$D$5,M64,$D$3)/(1-$O$1))</f>
        <v>2.5</v>
      </c>
      <c r="V64" s="24">
        <f ca="1">IF(N64=0,0,Agents($D$4,$D$5,N64,$D$3)/(1-$O$1))</f>
        <v>2.5</v>
      </c>
      <c r="W64" s="24">
        <f ca="1">IF(O64=0,0,Agents($D$4,$D$5,O64,$D$3)/(1-$O$1))</f>
        <v>2.5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0.56465738661751785</v>
      </c>
      <c r="L65" s="24">
        <f t="shared" ca="1" si="4"/>
        <v>0.45581557012910634</v>
      </c>
      <c r="M65" s="24">
        <f t="shared" ca="1" si="4"/>
        <v>0.3149527393462338</v>
      </c>
      <c r="N65" s="24">
        <f t="shared" ca="1" si="4"/>
        <v>0.3479146381863365</v>
      </c>
      <c r="O65" s="24">
        <f t="shared" ca="1" si="4"/>
        <v>0.3962849181514087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1.25</v>
      </c>
      <c r="T65" s="24">
        <f ca="1">IF(L65=0,0,Agents($D$4,$D$5,L65,$D$3)/(1-$O$1))</f>
        <v>1.25</v>
      </c>
      <c r="U65" s="24">
        <f ca="1">IF(M65=0,0,Agents($D$4,$D$5,M65,$D$3)/(1-$O$1))</f>
        <v>1.25</v>
      </c>
      <c r="V65" s="24">
        <f ca="1">IF(N65=0,0,Agents($D$4,$D$5,N65,$D$3)/(1-$O$1))</f>
        <v>1.25</v>
      </c>
      <c r="W65" s="24">
        <f ca="1">IF(O65=0,0,Agents($D$4,$D$5,O65,$D$3)/(1-$O$1))</f>
        <v>1.25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0.28599529971536614</v>
      </c>
      <c r="L66" s="24">
        <f t="shared" ca="1" si="4"/>
        <v>0.2405693286792506</v>
      </c>
      <c r="M66" s="24">
        <f t="shared" ca="1" si="4"/>
        <v>0.18526631726249049</v>
      </c>
      <c r="N66" s="24">
        <f t="shared" ca="1" si="4"/>
        <v>0.24229769445119867</v>
      </c>
      <c r="O66" s="24">
        <f t="shared" ca="1" si="4"/>
        <v>0.17540479983750878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1.25</v>
      </c>
      <c r="T66" s="24">
        <f ca="1">IF(L66=0,0,Agents($D$4,$D$5,L66,$D$3)/(1-$O$1))</f>
        <v>1.25</v>
      </c>
      <c r="U66" s="24">
        <f ca="1">IF(M66=0,0,Agents($D$4,$D$5,M66,$D$3)/(1-$O$1))</f>
        <v>1.25</v>
      </c>
      <c r="V66" s="24">
        <f ca="1">IF(N66=0,0,Agents($D$4,$D$5,N66,$D$3)/(1-$O$1))</f>
        <v>1.25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508.88830317302137</v>
      </c>
      <c r="L69" s="26">
        <f t="shared" ca="1" si="5"/>
        <v>495.90834798504568</v>
      </c>
      <c r="M69" s="26">
        <f t="shared" ca="1" si="5"/>
        <v>471.410144274407</v>
      </c>
      <c r="N69" s="26">
        <f t="shared" ca="1" si="5"/>
        <v>450.82281795273792</v>
      </c>
      <c r="O69" s="26">
        <f t="shared" ca="1" si="5"/>
        <v>434.89346353786482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17.734375</v>
      </c>
      <c r="T69" s="26">
        <f t="shared" ca="1" si="6"/>
        <v>17.421875</v>
      </c>
      <c r="U69" s="26">
        <f t="shared" ca="1" si="6"/>
        <v>16.796875</v>
      </c>
      <c r="V69" s="26">
        <f t="shared" ca="1" si="6"/>
        <v>16.25</v>
      </c>
      <c r="W69" s="26">
        <f t="shared" ca="1" si="6"/>
        <v>15.703125</v>
      </c>
      <c r="X69" s="26">
        <f t="shared" ca="1" si="6"/>
        <v>0</v>
      </c>
    </row>
    <row r="70" spans="1:24" x14ac:dyDescent="0.25">
      <c r="R70" s="32">
        <f ca="1">SUM(R69:X69)/5</f>
        <v>16.78125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12.031716464346964</v>
      </c>
      <c r="L74" s="24">
        <f t="shared" ca="1" si="7"/>
        <v>13.789227002973952</v>
      </c>
      <c r="M74" s="24">
        <f t="shared" ca="1" si="7"/>
        <v>12.854652753856106</v>
      </c>
      <c r="N74" s="24">
        <f t="shared" ca="1" si="7"/>
        <v>12.616704887280367</v>
      </c>
      <c r="O74" s="24">
        <f t="shared" ca="1" si="7"/>
        <v>12.002285533798153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7.5</v>
      </c>
      <c r="T74" s="24">
        <f ca="1">IF(L74=0,0,Agents($E$4,$E$5,L74,$E$3)/(1-$O$1))</f>
        <v>8.75</v>
      </c>
      <c r="U74" s="24">
        <f ca="1">IF(M74=0,0,Agents($E$4,$E$5,M74,$E$3)/(1-$O$1))</f>
        <v>8.75</v>
      </c>
      <c r="V74" s="24">
        <f ca="1">IF(N74=0,0,Agents($E$4,$E$5,N74,$E$3)/(1-$O$1))</f>
        <v>7.5</v>
      </c>
      <c r="W74" s="24">
        <f ca="1">IF(O74=0,0,Agents($E$4,$E$5,O74,$E$3)/(1-$O$1))</f>
        <v>7.5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23.427795077747298</v>
      </c>
      <c r="L75" s="24">
        <f t="shared" ca="1" si="7"/>
        <v>25.775428303455573</v>
      </c>
      <c r="M75" s="24">
        <f t="shared" ca="1" si="7"/>
        <v>24.684603860468474</v>
      </c>
      <c r="N75" s="24">
        <f t="shared" ca="1" si="7"/>
        <v>22.44080985133953</v>
      </c>
      <c r="O75" s="24">
        <f t="shared" ca="1" si="7"/>
        <v>22.934662236500358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12.5</v>
      </c>
      <c r="T75" s="24">
        <f ca="1">IF(L75=0,0,Agents($E$4,$E$5,L75,$E$3)/(1-$O$1))</f>
        <v>13.75</v>
      </c>
      <c r="U75" s="24">
        <f ca="1">IF(M75=0,0,Agents($E$4,$E$5,M75,$E$3)/(1-$O$1))</f>
        <v>13.75</v>
      </c>
      <c r="V75" s="24">
        <f ca="1">IF(N75=0,0,Agents($E$4,$E$5,N75,$E$3)/(1-$O$1))</f>
        <v>12.5</v>
      </c>
      <c r="W75" s="24">
        <f ca="1">IF(O75=0,0,Agents($E$4,$E$5,O75,$E$3)/(1-$O$1))</f>
        <v>12.5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28.930602758799569</v>
      </c>
      <c r="L76" s="24">
        <f t="shared" ca="1" si="7"/>
        <v>31.921394176298993</v>
      </c>
      <c r="M76" s="24">
        <f t="shared" ca="1" si="7"/>
        <v>30.901636988895017</v>
      </c>
      <c r="N76" s="24">
        <f t="shared" ca="1" si="7"/>
        <v>28.218337516185603</v>
      </c>
      <c r="O76" s="24">
        <f t="shared" ca="1" si="7"/>
        <v>29.901136279576232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15</v>
      </c>
      <c r="T76" s="24">
        <f ca="1">IF(L76=0,0,Agents($E$4,$E$5,L76,$E$3)/(1-$O$1))</f>
        <v>16.25</v>
      </c>
      <c r="U76" s="24">
        <f ca="1">IF(M76=0,0,Agents($E$4,$E$5,M76,$E$3)/(1-$O$1))</f>
        <v>16.25</v>
      </c>
      <c r="V76" s="24">
        <f ca="1">IF(N76=0,0,Agents($E$4,$E$5,N76,$E$3)/(1-$O$1))</f>
        <v>15</v>
      </c>
      <c r="W76" s="24">
        <f ca="1">IF(O76=0,0,Agents($E$4,$E$5,O76,$E$3)/(1-$O$1))</f>
        <v>16.25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35.141692616620944</v>
      </c>
      <c r="L77" s="24">
        <f t="shared" ca="1" si="7"/>
        <v>35.825336784304127</v>
      </c>
      <c r="M77" s="24">
        <f t="shared" ca="1" si="7"/>
        <v>33.180451099929591</v>
      </c>
      <c r="N77" s="24">
        <f t="shared" ca="1" si="7"/>
        <v>32.603411775789141</v>
      </c>
      <c r="O77" s="24">
        <f t="shared" ca="1" si="7"/>
        <v>34.438193277607169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17.5</v>
      </c>
      <c r="T77" s="24">
        <f ca="1">IF(L77=0,0,Agents($E$4,$E$5,L77,$E$3)/(1-$O$1))</f>
        <v>18.75</v>
      </c>
      <c r="U77" s="24">
        <f ca="1">IF(M77=0,0,Agents($E$4,$E$5,M77,$E$3)/(1-$O$1))</f>
        <v>17.5</v>
      </c>
      <c r="V77" s="24">
        <f ca="1">IF(N77=0,0,Agents($E$4,$E$5,N77,$E$3)/(1-$O$1))</f>
        <v>16.25</v>
      </c>
      <c r="W77" s="24">
        <f ca="1">IF(O77=0,0,Agents($E$4,$E$5,O77,$E$3)/(1-$O$1))</f>
        <v>17.5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35.368706134816172</v>
      </c>
      <c r="L78" s="24">
        <f t="shared" ca="1" si="7"/>
        <v>37.549970064948965</v>
      </c>
      <c r="M78" s="24">
        <f t="shared" ca="1" si="7"/>
        <v>34.671621407485773</v>
      </c>
      <c r="N78" s="24">
        <f t="shared" ca="1" si="7"/>
        <v>33.295791922042334</v>
      </c>
      <c r="O78" s="24">
        <f t="shared" ca="1" si="7"/>
        <v>35.306991426166284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17.5</v>
      </c>
      <c r="T78" s="24">
        <f ca="1">IF(L78=0,0,Agents($E$4,$E$5,L78,$E$3)/(1-$O$1))</f>
        <v>18.75</v>
      </c>
      <c r="U78" s="24">
        <f ca="1">IF(M78=0,0,Agents($E$4,$E$5,M78,$E$3)/(1-$O$1))</f>
        <v>17.5</v>
      </c>
      <c r="V78" s="24">
        <f ca="1">IF(N78=0,0,Agents($E$4,$E$5,N78,$E$3)/(1-$O$1))</f>
        <v>17.5</v>
      </c>
      <c r="W78" s="24">
        <f ca="1">IF(O78=0,0,Agents($E$4,$E$5,O78,$E$3)/(1-$O$1))</f>
        <v>17.5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38.174593219709166</v>
      </c>
      <c r="L79" s="24">
        <f t="shared" ca="1" si="7"/>
        <v>37.808665057045694</v>
      </c>
      <c r="M79" s="24">
        <f t="shared" ca="1" si="7"/>
        <v>35.918086844058372</v>
      </c>
      <c r="N79" s="24">
        <f t="shared" ca="1" si="7"/>
        <v>33.726606235266544</v>
      </c>
      <c r="O79" s="24">
        <f t="shared" ca="1" si="7"/>
        <v>34.985214334107347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18.75</v>
      </c>
      <c r="T79" s="24">
        <f ca="1">IF(L79=0,0,Agents($E$4,$E$5,L79,$E$3)/(1-$O$1))</f>
        <v>18.75</v>
      </c>
      <c r="U79" s="24">
        <f ca="1">IF(M79=0,0,Agents($E$4,$E$5,M79,$E$3)/(1-$O$1))</f>
        <v>18.75</v>
      </c>
      <c r="V79" s="24">
        <f ca="1">IF(N79=0,0,Agents($E$4,$E$5,N79,$E$3)/(1-$O$1))</f>
        <v>17.5</v>
      </c>
      <c r="W79" s="24">
        <f ca="1">IF(O79=0,0,Agents($E$4,$E$5,O79,$E$3)/(1-$O$1))</f>
        <v>17.5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40.008862446726596</v>
      </c>
      <c r="L80" s="24">
        <f t="shared" ca="1" si="7"/>
        <v>38.059520806957671</v>
      </c>
      <c r="M80" s="24">
        <f t="shared" ca="1" si="7"/>
        <v>36.308085232188454</v>
      </c>
      <c r="N80" s="24">
        <f t="shared" ca="1" si="7"/>
        <v>34.395907043311297</v>
      </c>
      <c r="O80" s="24">
        <f t="shared" ca="1" si="7"/>
        <v>34.478415414114536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20</v>
      </c>
      <c r="T80" s="24">
        <f ca="1">IF(L80=0,0,Agents($E$4,$E$5,L80,$E$3)/(1-$O$1))</f>
        <v>18.75</v>
      </c>
      <c r="U80" s="24">
        <f ca="1">IF(M80=0,0,Agents($E$4,$E$5,M80,$E$3)/(1-$O$1))</f>
        <v>18.75</v>
      </c>
      <c r="V80" s="24">
        <f ca="1">IF(N80=0,0,Agents($E$4,$E$5,N80,$E$3)/(1-$O$1))</f>
        <v>17.5</v>
      </c>
      <c r="W80" s="24">
        <f ca="1">IF(O80=0,0,Agents($E$4,$E$5,O80,$E$3)/(1-$O$1))</f>
        <v>17.5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37.911257538602705</v>
      </c>
      <c r="L81" s="24">
        <f t="shared" ca="1" si="7"/>
        <v>36.138906471694099</v>
      </c>
      <c r="M81" s="24">
        <f t="shared" ca="1" si="7"/>
        <v>34.526327890339275</v>
      </c>
      <c r="N81" s="24">
        <f t="shared" ca="1" si="7"/>
        <v>33.265019471097744</v>
      </c>
      <c r="O81" s="24">
        <f t="shared" ca="1" si="7"/>
        <v>34.035971912533505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18.75</v>
      </c>
      <c r="T81" s="24">
        <f ca="1">IF(L81=0,0,Agents($E$4,$E$5,L81,$E$3)/(1-$O$1))</f>
        <v>18.75</v>
      </c>
      <c r="U81" s="24">
        <f ca="1">IF(M81=0,0,Agents($E$4,$E$5,M81,$E$3)/(1-$O$1))</f>
        <v>17.5</v>
      </c>
      <c r="V81" s="24">
        <f ca="1">IF(N81=0,0,Agents($E$4,$E$5,N81,$E$3)/(1-$O$1))</f>
        <v>17.5</v>
      </c>
      <c r="W81" s="24">
        <f ca="1">IF(O81=0,0,Agents($E$4,$E$5,O81,$E$3)/(1-$O$1))</f>
        <v>17.5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35.613880734467017</v>
      </c>
      <c r="L82" s="24">
        <f t="shared" ca="1" si="7"/>
        <v>34.18693516769153</v>
      </c>
      <c r="M82" s="24">
        <f t="shared" ca="1" si="7"/>
        <v>32.408101350887669</v>
      </c>
      <c r="N82" s="24">
        <f t="shared" ca="1" si="7"/>
        <v>31.210958370546614</v>
      </c>
      <c r="O82" s="24">
        <f t="shared" ca="1" si="7"/>
        <v>31.180200220510486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17.5</v>
      </c>
      <c r="T82" s="24">
        <f ca="1">IF(L82=0,0,Agents($E$4,$E$5,L82,$E$3)/(1-$O$1))</f>
        <v>17.5</v>
      </c>
      <c r="U82" s="24">
        <f ca="1">IF(M82=0,0,Agents($E$4,$E$5,M82,$E$3)/(1-$O$1))</f>
        <v>16.25</v>
      </c>
      <c r="V82" s="24">
        <f ca="1">IF(N82=0,0,Agents($E$4,$E$5,N82,$E$3)/(1-$O$1))</f>
        <v>16.25</v>
      </c>
      <c r="W82" s="24">
        <f ca="1">IF(O82=0,0,Agents($E$4,$E$5,O82,$E$3)/(1-$O$1))</f>
        <v>16.25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34.823873691147632</v>
      </c>
      <c r="L83" s="24">
        <f t="shared" ca="1" si="7"/>
        <v>33.073762777457134</v>
      </c>
      <c r="M83" s="24">
        <f t="shared" ca="1" si="7"/>
        <v>32.843981902327165</v>
      </c>
      <c r="N83" s="24">
        <f t="shared" ca="1" si="7"/>
        <v>30.349329744098199</v>
      </c>
      <c r="O83" s="24">
        <f t="shared" ca="1" si="7"/>
        <v>30.013758261796859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17.5</v>
      </c>
      <c r="T83" s="24">
        <f ca="1">IF(L83=0,0,Agents($E$4,$E$5,L83,$E$3)/(1-$O$1))</f>
        <v>17.5</v>
      </c>
      <c r="U83" s="24">
        <f ca="1">IF(M83=0,0,Agents($E$4,$E$5,M83,$E$3)/(1-$O$1))</f>
        <v>17.5</v>
      </c>
      <c r="V83" s="24">
        <f ca="1">IF(N83=0,0,Agents($E$4,$E$5,N83,$E$3)/(1-$O$1))</f>
        <v>16.25</v>
      </c>
      <c r="W83" s="24">
        <f ca="1">IF(O83=0,0,Agents($E$4,$E$5,O83,$E$3)/(1-$O$1))</f>
        <v>16.25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34.932840179881346</v>
      </c>
      <c r="L84" s="24">
        <f t="shared" ca="1" si="7"/>
        <v>33.065923535272383</v>
      </c>
      <c r="M84" s="24">
        <f t="shared" ca="1" si="7"/>
        <v>32.239866752086463</v>
      </c>
      <c r="N84" s="24">
        <f t="shared" ca="1" si="7"/>
        <v>31.157106581393588</v>
      </c>
      <c r="O84" s="24">
        <f t="shared" ca="1" si="7"/>
        <v>29.305848659267209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17.5</v>
      </c>
      <c r="T84" s="24">
        <f ca="1">IF(L84=0,0,Agents($E$4,$E$5,L84,$E$3)/(1-$O$1))</f>
        <v>17.5</v>
      </c>
      <c r="U84" s="24">
        <f ca="1">IF(M84=0,0,Agents($E$4,$E$5,M84,$E$3)/(1-$O$1))</f>
        <v>16.25</v>
      </c>
      <c r="V84" s="24">
        <f ca="1">IF(N84=0,0,Agents($E$4,$E$5,N84,$E$3)/(1-$O$1))</f>
        <v>16.25</v>
      </c>
      <c r="W84" s="24">
        <f ca="1">IF(O84=0,0,Agents($E$4,$E$5,O84,$E$3)/(1-$O$1))</f>
        <v>15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36.340323992691737</v>
      </c>
      <c r="L85" s="24">
        <f t="shared" ca="1" si="7"/>
        <v>34.171256683322035</v>
      </c>
      <c r="M85" s="24">
        <f t="shared" ca="1" si="7"/>
        <v>32.431042432542384</v>
      </c>
      <c r="N85" s="24">
        <f t="shared" ca="1" si="7"/>
        <v>31.618693345562381</v>
      </c>
      <c r="O85" s="24">
        <f t="shared" ca="1" si="7"/>
        <v>30.745801146230928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18.75</v>
      </c>
      <c r="T85" s="24">
        <f ca="1">IF(L85=0,0,Agents($E$4,$E$5,L85,$E$3)/(1-$O$1))</f>
        <v>17.5</v>
      </c>
      <c r="U85" s="24">
        <f ca="1">IF(M85=0,0,Agents($E$4,$E$5,M85,$E$3)/(1-$O$1))</f>
        <v>16.25</v>
      </c>
      <c r="V85" s="24">
        <f ca="1">IF(N85=0,0,Agents($E$4,$E$5,N85,$E$3)/(1-$O$1))</f>
        <v>16.25</v>
      </c>
      <c r="W85" s="24">
        <f ca="1">IF(O85=0,0,Agents($E$4,$E$5,O85,$E$3)/(1-$O$1))</f>
        <v>16.25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37.221136443289218</v>
      </c>
      <c r="L86" s="24">
        <f t="shared" ca="1" si="7"/>
        <v>35.848854510858374</v>
      </c>
      <c r="M86" s="24">
        <f t="shared" ca="1" si="7"/>
        <v>34.434563563720431</v>
      </c>
      <c r="N86" s="24">
        <f t="shared" ca="1" si="7"/>
        <v>32.772660255984363</v>
      </c>
      <c r="O86" s="24">
        <f t="shared" ca="1" si="7"/>
        <v>31.58242158558415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18.75</v>
      </c>
      <c r="T86" s="24">
        <f ca="1">IF(L86=0,0,Agents($E$4,$E$5,L86,$E$3)/(1-$O$1))</f>
        <v>18.75</v>
      </c>
      <c r="U86" s="24">
        <f ca="1">IF(M86=0,0,Agents($E$4,$E$5,M86,$E$3)/(1-$O$1))</f>
        <v>17.5</v>
      </c>
      <c r="V86" s="24">
        <f ca="1">IF(N86=0,0,Agents($E$4,$E$5,N86,$E$3)/(1-$O$1))</f>
        <v>16.25</v>
      </c>
      <c r="W86" s="24">
        <f ca="1">IF(O86=0,0,Agents($E$4,$E$5,O86,$E$3)/(1-$O$1))</f>
        <v>16.25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37.829532672052423</v>
      </c>
      <c r="L87" s="24">
        <f t="shared" ca="1" si="7"/>
        <v>35.895889963966873</v>
      </c>
      <c r="M87" s="24">
        <f t="shared" ca="1" si="7"/>
        <v>34.595151135303404</v>
      </c>
      <c r="N87" s="24">
        <f t="shared" ca="1" si="7"/>
        <v>33.665061333377366</v>
      </c>
      <c r="O87" s="24">
        <f t="shared" ca="1" si="7"/>
        <v>31.646777003995936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18.75</v>
      </c>
      <c r="T87" s="24">
        <f ca="1">IF(L87=0,0,Agents($E$4,$E$5,L87,$E$3)/(1-$O$1))</f>
        <v>18.75</v>
      </c>
      <c r="U87" s="24">
        <f ca="1">IF(M87=0,0,Agents($E$4,$E$5,M87,$E$3)/(1-$O$1))</f>
        <v>17.5</v>
      </c>
      <c r="V87" s="24">
        <f ca="1">IF(N87=0,0,Agents($E$4,$E$5,N87,$E$3)/(1-$O$1))</f>
        <v>17.5</v>
      </c>
      <c r="W87" s="24">
        <f ca="1">IF(O87=0,0,Agents($E$4,$E$5,O87,$E$3)/(1-$O$1))</f>
        <v>16.25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37.439069420756631</v>
      </c>
      <c r="L88" s="24">
        <f t="shared" ca="1" si="7"/>
        <v>36.538707823116312</v>
      </c>
      <c r="M88" s="24">
        <f t="shared" ca="1" si="7"/>
        <v>33.830448413479722</v>
      </c>
      <c r="N88" s="24">
        <f t="shared" ca="1" si="7"/>
        <v>33.949706504614795</v>
      </c>
      <c r="O88" s="24">
        <f t="shared" ca="1" si="7"/>
        <v>30.641223591311775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18.75</v>
      </c>
      <c r="T88" s="24">
        <f ca="1">IF(L88=0,0,Agents($E$4,$E$5,L88,$E$3)/(1-$O$1))</f>
        <v>18.75</v>
      </c>
      <c r="U88" s="24">
        <f ca="1">IF(M88=0,0,Agents($E$4,$E$5,M88,$E$3)/(1-$O$1))</f>
        <v>17.5</v>
      </c>
      <c r="V88" s="24">
        <f ca="1">IF(N88=0,0,Agents($E$4,$E$5,N88,$E$3)/(1-$O$1))</f>
        <v>17.5</v>
      </c>
      <c r="W88" s="24">
        <f ca="1">IF(O88=0,0,Agents($E$4,$E$5,O88,$E$3)/(1-$O$1))</f>
        <v>16.25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36.72170670325972</v>
      </c>
      <c r="L89" s="24">
        <f t="shared" ca="1" si="7"/>
        <v>34.657289698776488</v>
      </c>
      <c r="M89" s="24">
        <f t="shared" ca="1" si="7"/>
        <v>32.798099739017751</v>
      </c>
      <c r="N89" s="24">
        <f t="shared" ca="1" si="7"/>
        <v>31.034016777615243</v>
      </c>
      <c r="O89" s="24">
        <f t="shared" ca="1" si="7"/>
        <v>27.672829917068128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18.75</v>
      </c>
      <c r="T89" s="24">
        <f ca="1">IF(L89=0,0,Agents($E$4,$E$5,L89,$E$3)/(1-$O$1))</f>
        <v>17.5</v>
      </c>
      <c r="U89" s="24">
        <f ca="1">IF(M89=0,0,Agents($E$4,$E$5,M89,$E$3)/(1-$O$1))</f>
        <v>17.5</v>
      </c>
      <c r="V89" s="24">
        <f ca="1">IF(N89=0,0,Agents($E$4,$E$5,N89,$E$3)/(1-$O$1))</f>
        <v>16.25</v>
      </c>
      <c r="W89" s="24">
        <f ca="1">IF(O89=0,0,Agents($E$4,$E$5,O89,$E$3)/(1-$O$1))</f>
        <v>15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32.617302294290035</v>
      </c>
      <c r="L90" s="24">
        <f t="shared" ca="1" si="8"/>
        <v>29.953744387926928</v>
      </c>
      <c r="M90" s="24">
        <f t="shared" ca="1" si="8"/>
        <v>28.332235843567446</v>
      </c>
      <c r="N90" s="24">
        <f t="shared" ca="1" si="8"/>
        <v>27.772136977489101</v>
      </c>
      <c r="O90" s="24">
        <f t="shared" ca="1" si="8"/>
        <v>22.950751091103307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16.25</v>
      </c>
      <c r="T90" s="24">
        <f ca="1">IF(L90=0,0,Agents($E$4,$E$5,L90,$E$3)/(1-$O$1))</f>
        <v>16.25</v>
      </c>
      <c r="U90" s="24">
        <f ca="1">IF(M90=0,0,Agents($E$4,$E$5,M90,$E$3)/(1-$O$1))</f>
        <v>15</v>
      </c>
      <c r="V90" s="24">
        <f ca="1">IF(N90=0,0,Agents($E$4,$E$5,N90,$E$3)/(1-$O$1))</f>
        <v>15</v>
      </c>
      <c r="W90" s="24">
        <f ca="1">IF(O90=0,0,Agents($E$4,$E$5,O90,$E$3)/(1-$O$1))</f>
        <v>12.5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26.642306495391693</v>
      </c>
      <c r="L91" s="24">
        <f t="shared" ca="1" si="8"/>
        <v>23.988081085332741</v>
      </c>
      <c r="M91" s="24">
        <f t="shared" ca="1" si="8"/>
        <v>22.642847593199246</v>
      </c>
      <c r="N91" s="24">
        <f t="shared" ca="1" si="8"/>
        <v>21.040663333360854</v>
      </c>
      <c r="O91" s="24">
        <f t="shared" ca="1" si="8"/>
        <v>16.869164051189497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13.75</v>
      </c>
      <c r="T91" s="24">
        <f ca="1">IF(L91=0,0,Agents($E$4,$E$5,L91,$E$3)/(1-$O$1))</f>
        <v>12.5</v>
      </c>
      <c r="U91" s="24">
        <f ca="1">IF(M91=0,0,Agents($E$4,$E$5,M91,$E$3)/(1-$O$1))</f>
        <v>12.5</v>
      </c>
      <c r="V91" s="24">
        <f ca="1">IF(N91=0,0,Agents($E$4,$E$5,N91,$E$3)/(1-$O$1))</f>
        <v>11.25</v>
      </c>
      <c r="W91" s="24">
        <f ca="1">IF(O91=0,0,Agents($E$4,$E$5,O91,$E$3)/(1-$O$1))</f>
        <v>10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14.365415431393888</v>
      </c>
      <c r="L92" s="24">
        <f t="shared" ca="1" si="8"/>
        <v>13.005302784499026</v>
      </c>
      <c r="M92" s="24">
        <f t="shared" ca="1" si="8"/>
        <v>12.395831120761896</v>
      </c>
      <c r="N92" s="24">
        <f t="shared" ca="1" si="8"/>
        <v>11.862779839138003</v>
      </c>
      <c r="O92" s="24">
        <f t="shared" ca="1" si="8"/>
        <v>8.7040703401941037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8.75</v>
      </c>
      <c r="T92" s="24">
        <f ca="1">IF(L92=0,0,Agents($E$4,$E$5,L92,$E$3)/(1-$O$1))</f>
        <v>8.75</v>
      </c>
      <c r="U92" s="24">
        <f ca="1">IF(M92=0,0,Agents($E$4,$E$5,M92,$E$3)/(1-$O$1))</f>
        <v>7.5</v>
      </c>
      <c r="V92" s="24">
        <f ca="1">IF(N92=0,0,Agents($E$4,$E$5,N92,$E$3)/(1-$O$1))</f>
        <v>7.5</v>
      </c>
      <c r="W92" s="24">
        <f ca="1">IF(O92=0,0,Agents($E$4,$E$5,O92,$E$3)/(1-$O$1))</f>
        <v>6.25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8.5901915285073436</v>
      </c>
      <c r="L93" s="24">
        <f t="shared" ca="1" si="8"/>
        <v>7.5648687082830381</v>
      </c>
      <c r="M93" s="24">
        <f t="shared" ca="1" si="8"/>
        <v>7.18055855792438</v>
      </c>
      <c r="N93" s="24">
        <f t="shared" ca="1" si="8"/>
        <v>6.6930080804475107</v>
      </c>
      <c r="O93" s="24">
        <f t="shared" ca="1" si="8"/>
        <v>5.2771443097664807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6.25</v>
      </c>
      <c r="T93" s="24">
        <f ca="1">IF(L93=0,0,Agents($E$4,$E$5,L93,$E$3)/(1-$O$1))</f>
        <v>6.25</v>
      </c>
      <c r="U93" s="24">
        <f ca="1">IF(M93=0,0,Agents($E$4,$E$5,M93,$E$3)/(1-$O$1))</f>
        <v>5</v>
      </c>
      <c r="V93" s="24">
        <f ca="1">IF(N93=0,0,Agents($E$4,$E$5,N93,$E$3)/(1-$O$1))</f>
        <v>5</v>
      </c>
      <c r="W93" s="24">
        <f ca="1">IF(O93=0,0,Agents($E$4,$E$5,O93,$E$3)/(1-$O$1))</f>
        <v>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3.3416389878337234</v>
      </c>
      <c r="L94" s="24">
        <f t="shared" ca="1" si="8"/>
        <v>2.9789120302047198</v>
      </c>
      <c r="M94" s="24">
        <f t="shared" ca="1" si="8"/>
        <v>2.737635744128784</v>
      </c>
      <c r="N94" s="24">
        <f t="shared" ca="1" si="8"/>
        <v>2.4310236246223145</v>
      </c>
      <c r="O94" s="24">
        <f t="shared" ca="1" si="8"/>
        <v>2.1478620894933691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3.75</v>
      </c>
      <c r="T94" s="24">
        <f ca="1">IF(L94=0,0,Agents($E$4,$E$5,L94,$E$3)/(1-$O$1))</f>
        <v>3.75</v>
      </c>
      <c r="U94" s="24">
        <f ca="1">IF(M94=0,0,Agents($E$4,$E$5,M94,$E$3)/(1-$O$1))</f>
        <v>3.75</v>
      </c>
      <c r="V94" s="24">
        <f ca="1">IF(N94=0,0,Agents($E$4,$E$5,N94,$E$3)/(1-$O$1))</f>
        <v>2.5</v>
      </c>
      <c r="W94" s="24">
        <f ca="1">IF(O94=0,0,Agents($E$4,$E$5,O94,$E$3)/(1-$O$1))</f>
        <v>2.5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1.4801281386328717</v>
      </c>
      <c r="L95" s="24">
        <f t="shared" ca="1" si="8"/>
        <v>1.3326711714073745</v>
      </c>
      <c r="M95" s="24">
        <f t="shared" ca="1" si="8"/>
        <v>1.1241130010808134</v>
      </c>
      <c r="N95" s="24">
        <f t="shared" ca="1" si="8"/>
        <v>1.2616704887280366</v>
      </c>
      <c r="O95" s="24">
        <f t="shared" ca="1" si="8"/>
        <v>0.92510913966942876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2.5</v>
      </c>
      <c r="T95" s="24">
        <f ca="1">IF(L95=0,0,Agents($E$4,$E$5,L95,$E$3)/(1-$O$1))</f>
        <v>2.5</v>
      </c>
      <c r="U95" s="24">
        <f ca="1">IF(M95=0,0,Agents($E$4,$E$5,M95,$E$3)/(1-$O$1))</f>
        <v>2.5</v>
      </c>
      <c r="V95" s="24">
        <f ca="1">IF(N95=0,0,Agents($E$4,$E$5,N95,$E$3)/(1-$O$1))</f>
        <v>2.5</v>
      </c>
      <c r="W95" s="24">
        <f ca="1">IF(O95=0,0,Agents($E$4,$E$5,O95,$E$3)/(1-$O$1))</f>
        <v>2.5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0.69920163604129537</v>
      </c>
      <c r="L96" s="24">
        <f t="shared" ca="1" si="8"/>
        <v>0.56442543730194683</v>
      </c>
      <c r="M96" s="24">
        <f t="shared" ca="1" si="8"/>
        <v>0.38999838813007814</v>
      </c>
      <c r="N96" s="24">
        <f t="shared" ca="1" si="8"/>
        <v>0.43081431322420766</v>
      </c>
      <c r="O96" s="24">
        <f t="shared" ca="1" si="8"/>
        <v>0.49071006538987094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1.25</v>
      </c>
      <c r="T96" s="24">
        <f ca="1">IF(L96=0,0,Agents($E$4,$E$5,L96,$E$3)/(1-$O$1))</f>
        <v>1.25</v>
      </c>
      <c r="U96" s="24">
        <f ca="1">IF(M96=0,0,Agents($E$4,$E$5,M96,$E$3)/(1-$O$1))</f>
        <v>1.25</v>
      </c>
      <c r="V96" s="24">
        <f ca="1">IF(N96=0,0,Agents($E$4,$E$5,N96,$E$3)/(1-$O$1))</f>
        <v>1.25</v>
      </c>
      <c r="W96" s="24">
        <f ca="1">IF(O96=0,0,Agents($E$4,$E$5,O96,$E$3)/(1-$O$1))</f>
        <v>1.25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0.35414108838455222</v>
      </c>
      <c r="L97" s="24">
        <f t="shared" ca="1" si="8"/>
        <v>0.29789120302047195</v>
      </c>
      <c r="M97" s="24">
        <f t="shared" ca="1" si="8"/>
        <v>0.22941081654710482</v>
      </c>
      <c r="N97" s="24">
        <f t="shared" ca="1" si="8"/>
        <v>0.30003139670971601</v>
      </c>
      <c r="O97" s="24">
        <f t="shared" ca="1" si="8"/>
        <v>0.21719953713977894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1.25</v>
      </c>
      <c r="T97" s="24">
        <f ca="1">IF(L97=0,0,Agents($E$4,$E$5,L97,$E$3)/(1-$O$1))</f>
        <v>1.25</v>
      </c>
      <c r="U97" s="24">
        <f ca="1">IF(M97=0,0,Agents($E$4,$E$5,M97,$E$3)/(1-$O$1))</f>
        <v>1.25</v>
      </c>
      <c r="V97" s="24">
        <f ca="1">IF(N97=0,0,Agents($E$4,$E$5,N97,$E$3)/(1-$O$1))</f>
        <v>1.25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630.14412380630768</v>
      </c>
      <c r="L100" s="27">
        <f t="shared" ca="1" si="9"/>
        <v>614.07135805796395</v>
      </c>
      <c r="M100" s="27">
        <f t="shared" ca="1" si="9"/>
        <v>583.73582270410816</v>
      </c>
      <c r="N100" s="27">
        <f t="shared" ca="1" si="9"/>
        <v>558.24303258573934</v>
      </c>
      <c r="O100" s="27">
        <f t="shared" ca="1" si="9"/>
        <v>538.51809684252669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20.46875</v>
      </c>
      <c r="T100" s="26">
        <f t="shared" ca="1" si="10"/>
        <v>20.546875</v>
      </c>
      <c r="U100" s="26">
        <f t="shared" ca="1" si="10"/>
        <v>19.609375</v>
      </c>
      <c r="V100" s="26">
        <f t="shared" ca="1" si="10"/>
        <v>18.75</v>
      </c>
      <c r="W100" s="26">
        <f t="shared" ca="1" si="10"/>
        <v>18.28125</v>
      </c>
      <c r="X100" s="26">
        <f t="shared" ca="1" si="10"/>
        <v>0</v>
      </c>
    </row>
    <row r="101" spans="1:24" x14ac:dyDescent="0.25">
      <c r="R101" s="32">
        <f ca="1">SUM(R100:X100)/5</f>
        <v>19.53125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10.86234318406057</v>
      </c>
      <c r="L105" s="24">
        <f t="shared" ca="1" si="11"/>
        <v>12.449039702112673</v>
      </c>
      <c r="M105" s="24">
        <f t="shared" ca="1" si="11"/>
        <v>11.60529755983516</v>
      </c>
      <c r="N105" s="24">
        <f t="shared" ca="1" si="11"/>
        <v>11.390476059152379</v>
      </c>
      <c r="O105" s="24">
        <f t="shared" ca="1" si="11"/>
        <v>10.835772671964916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7.0588235294117645</v>
      </c>
      <c r="T105" s="24">
        <f ca="1">IF(L105=0,0,Agents($F$4,$F$5,L105,$F$3)/(1-$P$1))</f>
        <v>7.0588235294117645</v>
      </c>
      <c r="U105" s="24">
        <f ca="1">IF(M105=0,0,Agents($F$4,$F$5,M105,$F$3)/(1-$P$1))</f>
        <v>7.0588235294117645</v>
      </c>
      <c r="V105" s="24">
        <f ca="1">IF(N105=0,0,Agents($F$4,$F$5,N105,$F$3)/(1-$P$1))</f>
        <v>7.0588235294117645</v>
      </c>
      <c r="W105" s="24">
        <f ca="1">IF(O105=0,0,Agents($F$4,$F$5,O105,$F$3)/(1-$P$1))</f>
        <v>7.0588235294117645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21.150826728208511</v>
      </c>
      <c r="L106" s="24">
        <f t="shared" ca="1" si="11"/>
        <v>23.270291381777412</v>
      </c>
      <c r="M106" s="24">
        <f t="shared" ca="1" si="11"/>
        <v>22.285485141670371</v>
      </c>
      <c r="N106" s="24">
        <f t="shared" ca="1" si="11"/>
        <v>20.259767478382614</v>
      </c>
      <c r="O106" s="24">
        <f t="shared" ca="1" si="11"/>
        <v>20.705621908694354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10.588235294117647</v>
      </c>
      <c r="T106" s="30">
        <f ca="1">IF(L106=0,0,Agents($F$4,$F$5,L106,$F$3)/(1-$P$1))</f>
        <v>11.764705882352942</v>
      </c>
      <c r="U106" s="30">
        <f ca="1">IF(M106=0,0,Agents($F$4,$F$5,M106,$F$3)/(1-$P$1))</f>
        <v>11.764705882352942</v>
      </c>
      <c r="V106" s="30">
        <f ca="1">IF(N106=0,0,Agents($F$4,$F$5,N106,$F$3)/(1-$P$1))</f>
        <v>10.588235294117647</v>
      </c>
      <c r="W106" s="30">
        <f ca="1">IF(O106=0,0,Agents($F$4,$F$5,O106,$F$3)/(1-$P$1))</f>
        <v>10.588235294117647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26.118811610880741</v>
      </c>
      <c r="L107" s="24">
        <f t="shared" ca="1" si="11"/>
        <v>28.818925336556454</v>
      </c>
      <c r="M107" s="24">
        <f t="shared" ca="1" si="11"/>
        <v>27.898279261923783</v>
      </c>
      <c r="N107" s="24">
        <f t="shared" ca="1" si="11"/>
        <v>25.475772064006662</v>
      </c>
      <c r="O107" s="24">
        <f t="shared" ca="1" si="11"/>
        <v>26.995018111054687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12.941176470588236</v>
      </c>
      <c r="T107" s="24">
        <f ca="1">IF(L107=0,0,Agents($F$4,$F$5,L107,$F$3)/(1-$P$1))</f>
        <v>14.117647058823529</v>
      </c>
      <c r="U107" s="24">
        <f ca="1">IF(M107=0,0,Agents($F$4,$F$5,M107,$F$3)/(1-$P$1))</f>
        <v>14.117647058823529</v>
      </c>
      <c r="V107" s="24">
        <f ca="1">IF(N107=0,0,Agents($F$4,$F$5,N107,$F$3)/(1-$P$1))</f>
        <v>12.941176470588236</v>
      </c>
      <c r="W107" s="24">
        <f ca="1">IF(O107=0,0,Agents($F$4,$F$5,O107,$F$3)/(1-$P$1))</f>
        <v>14.117647058823529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31.726240092312761</v>
      </c>
      <c r="L108" s="24">
        <f t="shared" ca="1" si="11"/>
        <v>32.343440272117633</v>
      </c>
      <c r="M108" s="24">
        <f t="shared" ca="1" si="11"/>
        <v>29.955613392102769</v>
      </c>
      <c r="N108" s="24">
        <f t="shared" ca="1" si="11"/>
        <v>29.434657035785232</v>
      </c>
      <c r="O108" s="24">
        <f t="shared" ca="1" si="11"/>
        <v>31.091114483030701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15.294117647058824</v>
      </c>
      <c r="T108" s="30">
        <f ca="1">IF(L108=0,0,Agents($F$4,$F$5,L108,$F$3)/(1-$P$1))</f>
        <v>15.294117647058824</v>
      </c>
      <c r="U108" s="30">
        <f ca="1">IF(M108=0,0,Agents($F$4,$F$5,M108,$F$3)/(1-$P$1))</f>
        <v>15.294117647058824</v>
      </c>
      <c r="V108" s="30">
        <f ca="1">IF(N108=0,0,Agents($F$4,$F$5,N108,$F$3)/(1-$P$1))</f>
        <v>14.117647058823529</v>
      </c>
      <c r="W108" s="30">
        <f ca="1">IF(O108=0,0,Agents($F$4,$F$5,O108,$F$3)/(1-$P$1))</f>
        <v>15.294117647058824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31.931189963710132</v>
      </c>
      <c r="L109" s="24">
        <f t="shared" ca="1" si="11"/>
        <v>33.900454902285219</v>
      </c>
      <c r="M109" s="24">
        <f t="shared" ca="1" si="11"/>
        <v>31.301855524266873</v>
      </c>
      <c r="N109" s="24">
        <f t="shared" ca="1" si="11"/>
        <v>30.059744136592371</v>
      </c>
      <c r="O109" s="24">
        <f t="shared" ca="1" si="11"/>
        <v>31.875473362770787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15.294117647058824</v>
      </c>
      <c r="T109" s="24">
        <f ca="1">IF(L109=0,0,Agents($F$4,$F$5,L109,$F$3)/(1-$P$1))</f>
        <v>16.47058823529412</v>
      </c>
      <c r="U109" s="24">
        <f ca="1">IF(M109=0,0,Agents($F$4,$F$5,M109,$F$3)/(1-$P$1))</f>
        <v>15.294117647058824</v>
      </c>
      <c r="V109" s="24">
        <f ca="1">IF(N109=0,0,Agents($F$4,$F$5,N109,$F$3)/(1-$P$1))</f>
        <v>15.294117647058824</v>
      </c>
      <c r="W109" s="24">
        <f ca="1">IF(O109=0,0,Agents($F$4,$F$5,O109,$F$3)/(1-$P$1))</f>
        <v>15.294117647058824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34.46437037418162</v>
      </c>
      <c r="L110" s="24">
        <f t="shared" ca="1" si="11"/>
        <v>34.134007096810357</v>
      </c>
      <c r="M110" s="24">
        <f t="shared" ca="1" si="11"/>
        <v>32.427175870639942</v>
      </c>
      <c r="N110" s="24">
        <f t="shared" ca="1" si="11"/>
        <v>30.448687221539043</v>
      </c>
      <c r="O110" s="24">
        <f t="shared" ca="1" si="11"/>
        <v>31.584970073978162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16.47058823529412</v>
      </c>
      <c r="T110" s="30">
        <f ca="1">IF(L110=0,0,Agents($F$4,$F$5,L110,$F$3)/(1-$P$1))</f>
        <v>16.47058823529412</v>
      </c>
      <c r="U110" s="30">
        <f ca="1">IF(M110=0,0,Agents($F$4,$F$5,M110,$F$3)/(1-$P$1))</f>
        <v>15.294117647058824</v>
      </c>
      <c r="V110" s="30">
        <f ca="1">IF(N110=0,0,Agents($F$4,$F$5,N110,$F$3)/(1-$P$1))</f>
        <v>15.294117647058824</v>
      </c>
      <c r="W110" s="30">
        <f ca="1">IF(O110=0,0,Agents($F$4,$F$5,O110,$F$3)/(1-$P$1))</f>
        <v>15.294117647058824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36.120365335072364</v>
      </c>
      <c r="L111" s="24">
        <f t="shared" ca="1" si="11"/>
        <v>34.360481952107463</v>
      </c>
      <c r="M111" s="24">
        <f t="shared" ca="1" si="11"/>
        <v>32.779269966744401</v>
      </c>
      <c r="N111" s="24">
        <f t="shared" ca="1" si="11"/>
        <v>31.052938085652613</v>
      </c>
      <c r="O111" s="24">
        <f t="shared" ca="1" si="11"/>
        <v>31.127427394129782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17.647058823529413</v>
      </c>
      <c r="T111" s="24">
        <f ca="1">IF(L111=0,0,Agents($F$4,$F$5,L111,$F$3)/(1-$P$1))</f>
        <v>16.47058823529412</v>
      </c>
      <c r="U111" s="24">
        <f ca="1">IF(M111=0,0,Agents($F$4,$F$5,M111,$F$3)/(1-$P$1))</f>
        <v>16.47058823529412</v>
      </c>
      <c r="V111" s="24">
        <f ca="1">IF(N111=0,0,Agents($F$4,$F$5,N111,$F$3)/(1-$P$1))</f>
        <v>15.294117647058824</v>
      </c>
      <c r="W111" s="24">
        <f ca="1">IF(O111=0,0,Agents($F$4,$F$5,O111,$F$3)/(1-$P$1))</f>
        <v>15.294117647058824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34.226628523360667</v>
      </c>
      <c r="L112" s="24">
        <f t="shared" ca="1" si="11"/>
        <v>32.626533841239009</v>
      </c>
      <c r="M112" s="24">
        <f t="shared" ca="1" si="11"/>
        <v>31.170683213953449</v>
      </c>
      <c r="N112" s="24">
        <f t="shared" ca="1" si="11"/>
        <v>30.031962487667613</v>
      </c>
      <c r="O112" s="24">
        <f t="shared" ca="1" si="11"/>
        <v>30.727985372039917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16.47058823529412</v>
      </c>
      <c r="T112" s="30">
        <f ca="1">IF(L112=0,0,Agents($F$4,$F$5,L112,$F$3)/(1-$P$1))</f>
        <v>15.294117647058824</v>
      </c>
      <c r="U112" s="30">
        <f ca="1">IF(M112=0,0,Agents($F$4,$F$5,M112,$F$3)/(1-$P$1))</f>
        <v>15.294117647058824</v>
      </c>
      <c r="V112" s="30">
        <f ca="1">IF(N112=0,0,Agents($F$4,$F$5,N112,$F$3)/(1-$P$1))</f>
        <v>15.294117647058824</v>
      </c>
      <c r="W112" s="30">
        <f ca="1">IF(O112=0,0,Agents($F$4,$F$5,O112,$F$3)/(1-$P$1))</f>
        <v>15.294117647058824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32.152535824819289</v>
      </c>
      <c r="L113" s="24">
        <f t="shared" ca="1" si="11"/>
        <v>30.864276373458424</v>
      </c>
      <c r="M113" s="24">
        <f t="shared" ca="1" si="11"/>
        <v>29.258329005699824</v>
      </c>
      <c r="N113" s="24">
        <f t="shared" ca="1" si="11"/>
        <v>28.177537421939753</v>
      </c>
      <c r="O113" s="24">
        <f t="shared" ca="1" si="11"/>
        <v>28.149768684005373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15.294117647058824</v>
      </c>
      <c r="T113" s="24">
        <f ca="1">IF(L113=0,0,Agents($F$4,$F$5,L113,$F$3)/(1-$P$1))</f>
        <v>15.294117647058824</v>
      </c>
      <c r="U113" s="24">
        <f ca="1">IF(M113=0,0,Agents($F$4,$F$5,M113,$F$3)/(1-$P$1))</f>
        <v>14.117647058823529</v>
      </c>
      <c r="V113" s="24">
        <f ca="1">IF(N113=0,0,Agents($F$4,$F$5,N113,$F$3)/(1-$P$1))</f>
        <v>14.117647058823529</v>
      </c>
      <c r="W113" s="24">
        <f ca="1">IF(O113=0,0,Agents($F$4,$F$5,O113,$F$3)/(1-$P$1))</f>
        <v>14.117647058823529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31.439310272356447</v>
      </c>
      <c r="L114" s="24">
        <f t="shared" ca="1" si="11"/>
        <v>29.859294203077525</v>
      </c>
      <c r="M114" s="24">
        <f t="shared" ca="1" si="11"/>
        <v>29.6518459366401</v>
      </c>
      <c r="N114" s="24">
        <f t="shared" ca="1" si="11"/>
        <v>27.399651252046421</v>
      </c>
      <c r="O114" s="24">
        <f t="shared" ca="1" si="11"/>
        <v>27.096694262132107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15.294117647058824</v>
      </c>
      <c r="T114" s="30">
        <f ca="1">IF(L114=0,0,Agents($F$4,$F$5,L114,$F$3)/(1-$P$1))</f>
        <v>15.294117647058824</v>
      </c>
      <c r="U114" s="30">
        <f ca="1">IF(M114=0,0,Agents($F$4,$F$5,M114,$F$3)/(1-$P$1))</f>
        <v>14.117647058823529</v>
      </c>
      <c r="V114" s="30">
        <f ca="1">IF(N114=0,0,Agents($F$4,$F$5,N114,$F$3)/(1-$P$1))</f>
        <v>14.117647058823529</v>
      </c>
      <c r="W114" s="30">
        <f ca="1">IF(O114=0,0,Agents($F$4,$F$5,O114,$F$3)/(1-$P$1))</f>
        <v>14.117647058823529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31.537686210627186</v>
      </c>
      <c r="L115" s="24">
        <f t="shared" ca="1" si="11"/>
        <v>29.852216863849488</v>
      </c>
      <c r="M115" s="24">
        <f t="shared" ca="1" si="11"/>
        <v>29.10644527796849</v>
      </c>
      <c r="N115" s="24">
        <f t="shared" ca="1" si="11"/>
        <v>28.128919536321423</v>
      </c>
      <c r="O115" s="24">
        <f t="shared" ca="1" si="11"/>
        <v>26.457587026788332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15.294117647058824</v>
      </c>
      <c r="T115" s="24">
        <f ca="1">IF(L115=0,0,Agents($F$4,$F$5,L115,$F$3)/(1-$P$1))</f>
        <v>14.117647058823529</v>
      </c>
      <c r="U115" s="24">
        <f ca="1">IF(M115=0,0,Agents($F$4,$F$5,M115,$F$3)/(1-$P$1))</f>
        <v>14.117647058823529</v>
      </c>
      <c r="V115" s="24">
        <f ca="1">IF(N115=0,0,Agents($F$4,$F$5,N115,$F$3)/(1-$P$1))</f>
        <v>14.117647058823529</v>
      </c>
      <c r="W115" s="24">
        <f ca="1">IF(O115=0,0,Agents($F$4,$F$5,O115,$F$3)/(1-$P$1))</f>
        <v>12.941176470588236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32.808375413290875</v>
      </c>
      <c r="L116" s="24">
        <f t="shared" ca="1" si="11"/>
        <v>30.850121695002354</v>
      </c>
      <c r="M116" s="24">
        <f t="shared" ca="1" si="11"/>
        <v>29.279040423117735</v>
      </c>
      <c r="N116" s="24">
        <f t="shared" ca="1" si="11"/>
        <v>28.545644270192849</v>
      </c>
      <c r="O116" s="24">
        <f t="shared" ca="1" si="11"/>
        <v>27.757589244135328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16.47058823529412</v>
      </c>
      <c r="T116" s="30">
        <f ca="1">IF(L116=0,0,Agents($F$4,$F$5,L116,$F$3)/(1-$P$1))</f>
        <v>15.294117647058824</v>
      </c>
      <c r="U116" s="30">
        <f ca="1">IF(M116=0,0,Agents($F$4,$F$5,M116,$F$3)/(1-$P$1))</f>
        <v>14.117647058823529</v>
      </c>
      <c r="V116" s="30">
        <f ca="1">IF(N116=0,0,Agents($F$4,$F$5,N116,$F$3)/(1-$P$1))</f>
        <v>14.117647058823529</v>
      </c>
      <c r="W116" s="30">
        <f ca="1">IF(O116=0,0,Agents($F$4,$F$5,O116,$F$3)/(1-$P$1))</f>
        <v>14.117647058823529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33.603580914312666</v>
      </c>
      <c r="L117" s="24">
        <f t="shared" ca="1" si="11"/>
        <v>32.364672289801739</v>
      </c>
      <c r="M117" s="24">
        <f t="shared" ca="1" si="11"/>
        <v>31.087837544281811</v>
      </c>
      <c r="N117" s="24">
        <f t="shared" ca="1" si="11"/>
        <v>29.587456104871421</v>
      </c>
      <c r="O117" s="24">
        <f t="shared" ca="1" si="11"/>
        <v>28.512897794996153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16.47058823529412</v>
      </c>
      <c r="T117" s="24">
        <f ca="1">IF(L117=0,0,Agents($F$4,$F$5,L117,$F$3)/(1-$P$1))</f>
        <v>15.294117647058824</v>
      </c>
      <c r="U117" s="24">
        <f ca="1">IF(M117=0,0,Agents($F$4,$F$5,M117,$F$3)/(1-$P$1))</f>
        <v>15.294117647058824</v>
      </c>
      <c r="V117" s="24">
        <f ca="1">IF(N117=0,0,Agents($F$4,$F$5,N117,$F$3)/(1-$P$1))</f>
        <v>14.117647058823529</v>
      </c>
      <c r="W117" s="24">
        <f ca="1">IF(O117=0,0,Agents($F$4,$F$5,O117,$F$3)/(1-$P$1))</f>
        <v>14.117647058823529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34.152846569657612</v>
      </c>
      <c r="L118" s="24">
        <f t="shared" ca="1" si="11"/>
        <v>32.407136325169944</v>
      </c>
      <c r="M118" s="24">
        <f t="shared" ca="1" si="11"/>
        <v>31.232817466207177</v>
      </c>
      <c r="N118" s="24">
        <f t="shared" ca="1" si="11"/>
        <v>30.393123923689515</v>
      </c>
      <c r="O118" s="24">
        <f t="shared" ca="1" si="11"/>
        <v>28.570998452754679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16.47058823529412</v>
      </c>
      <c r="T118" s="30">
        <f ca="1">IF(L118=0,0,Agents($F$4,$F$5,L118,$F$3)/(1-$P$1))</f>
        <v>15.294117647058824</v>
      </c>
      <c r="U118" s="30">
        <f ca="1">IF(M118=0,0,Agents($F$4,$F$5,M118,$F$3)/(1-$P$1))</f>
        <v>15.294117647058824</v>
      </c>
      <c r="V118" s="30">
        <f ca="1">IF(N118=0,0,Agents($F$4,$F$5,N118,$F$3)/(1-$P$1))</f>
        <v>15.294117647058824</v>
      </c>
      <c r="W118" s="30">
        <f ca="1">IF(O118=0,0,Agents($F$4,$F$5,O118,$F$3)/(1-$P$1))</f>
        <v>14.117647058823529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33.800332790854142</v>
      </c>
      <c r="L119" s="24">
        <f t="shared" ca="1" si="11"/>
        <v>32.98747814186877</v>
      </c>
      <c r="M119" s="24">
        <f t="shared" ca="1" si="11"/>
        <v>30.542436885610201</v>
      </c>
      <c r="N119" s="24">
        <f t="shared" ca="1" si="11"/>
        <v>30.650104176243566</v>
      </c>
      <c r="O119" s="24">
        <f t="shared" ca="1" si="11"/>
        <v>27.663175675277724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16.47058823529412</v>
      </c>
      <c r="T119" s="24">
        <f ca="1">IF(L119=0,0,Agents($F$4,$F$5,L119,$F$3)/(1-$P$1))</f>
        <v>16.47058823529412</v>
      </c>
      <c r="U119" s="24">
        <f ca="1">IF(M119=0,0,Agents($F$4,$F$5,M119,$F$3)/(1-$P$1))</f>
        <v>15.294117647058824</v>
      </c>
      <c r="V119" s="24">
        <f ca="1">IF(N119=0,0,Agents($F$4,$F$5,N119,$F$3)/(1-$P$1))</f>
        <v>15.294117647058824</v>
      </c>
      <c r="W119" s="24">
        <f ca="1">IF(O119=0,0,Agents($F$4,$F$5,O119,$F$3)/(1-$P$1))</f>
        <v>14.117647058823529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33.152691197238454</v>
      </c>
      <c r="L120" s="24">
        <f t="shared" ca="1" si="11"/>
        <v>31.288916727140496</v>
      </c>
      <c r="M120" s="24">
        <f t="shared" ca="1" si="11"/>
        <v>29.610423101804283</v>
      </c>
      <c r="N120" s="24">
        <f t="shared" ca="1" si="11"/>
        <v>28.017792940622375</v>
      </c>
      <c r="O120" s="24">
        <f t="shared" ca="1" si="11"/>
        <v>24.98328283616576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16.47058823529412</v>
      </c>
      <c r="T120" s="30">
        <f ca="1">IF(L120=0,0,Agents($F$4,$F$5,L120,$F$3)/(1-$P$1))</f>
        <v>15.294117647058824</v>
      </c>
      <c r="U120" s="30">
        <f ca="1">IF(M120=0,0,Agents($F$4,$F$5,M120,$F$3)/(1-$P$1))</f>
        <v>14.117647058823529</v>
      </c>
      <c r="V120" s="30">
        <f ca="1">IF(N120=0,0,Agents($F$4,$F$5,N120,$F$3)/(1-$P$1))</f>
        <v>14.117647058823529</v>
      </c>
      <c r="W120" s="30">
        <f ca="1">IF(O120=0,0,Agents($F$4,$F$5,O120,$F$3)/(1-$P$1))</f>
        <v>12.941176470588236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29.447197522374015</v>
      </c>
      <c r="L121" s="24">
        <f t="shared" ca="1" si="12"/>
        <v>27.042513190319795</v>
      </c>
      <c r="M121" s="24">
        <f t="shared" ca="1" si="12"/>
        <v>25.578600511117948</v>
      </c>
      <c r="N121" s="24">
        <f t="shared" ca="1" si="12"/>
        <v>25.072938154597615</v>
      </c>
      <c r="O121" s="24">
        <f t="shared" ca="1" si="12"/>
        <v>20.720147073133987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14.117647058823529</v>
      </c>
      <c r="T121" s="24">
        <f ca="1">IF(L121=0,0,Agents($F$4,$F$5,L121,$F$3)/(1-$P$1))</f>
        <v>14.117647058823529</v>
      </c>
      <c r="U121" s="24">
        <f ca="1">IF(M121=0,0,Agents($F$4,$F$5,M121,$F$3)/(1-$P$1))</f>
        <v>12.941176470588236</v>
      </c>
      <c r="V121" s="24">
        <f ca="1">IF(N121=0,0,Agents($F$4,$F$5,N121,$F$3)/(1-$P$1))</f>
        <v>12.941176470588236</v>
      </c>
      <c r="W121" s="24">
        <f ca="1">IF(O121=0,0,Agents($F$4,$F$5,O121,$F$3)/(1-$P$1))</f>
        <v>10.588235294117647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24.052916907195257</v>
      </c>
      <c r="L122" s="24">
        <f t="shared" ca="1" si="12"/>
        <v>21.656658037785547</v>
      </c>
      <c r="M122" s="24">
        <f t="shared" ca="1" si="12"/>
        <v>20.44216899147645</v>
      </c>
      <c r="N122" s="24">
        <f t="shared" ca="1" si="12"/>
        <v>18.995702452305945</v>
      </c>
      <c r="O122" s="24">
        <f t="shared" ca="1" si="12"/>
        <v>15.229634914953373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11.764705882352942</v>
      </c>
      <c r="T122" s="30">
        <f ca="1">IF(L122=0,0,Agents($F$4,$F$5,L122,$F$3)/(1-$P$1))</f>
        <v>11.764705882352942</v>
      </c>
      <c r="U122" s="30">
        <f ca="1">IF(M122=0,0,Agents($F$4,$F$5,M122,$F$3)/(1-$P$1))</f>
        <v>10.588235294117647</v>
      </c>
      <c r="V122" s="30">
        <f ca="1">IF(N122=0,0,Agents($F$4,$F$5,N122,$F$3)/(1-$P$1))</f>
        <v>10.588235294117647</v>
      </c>
      <c r="W122" s="30">
        <f ca="1">IF(O122=0,0,Agents($F$4,$F$5,O122,$F$3)/(1-$P$1))</f>
        <v>8.2352941176470598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12.969227862025528</v>
      </c>
      <c r="L123" s="24">
        <f t="shared" ca="1" si="12"/>
        <v>11.741305779309224</v>
      </c>
      <c r="M123" s="24">
        <f t="shared" ca="1" si="12"/>
        <v>11.191069211476975</v>
      </c>
      <c r="N123" s="24">
        <f t="shared" ca="1" si="12"/>
        <v>10.70982566049571</v>
      </c>
      <c r="O123" s="24">
        <f t="shared" ca="1" si="12"/>
        <v>7.8581139618405089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8.2352941176470598</v>
      </c>
      <c r="T123" s="24">
        <f ca="1">IF(L123=0,0,Agents($F$4,$F$5,L123,$F$3)/(1-$P$1))</f>
        <v>7.0588235294117645</v>
      </c>
      <c r="U123" s="24">
        <f ca="1">IF(M123=0,0,Agents($F$4,$F$5,M123,$F$3)/(1-$P$1))</f>
        <v>7.0588235294117645</v>
      </c>
      <c r="V123" s="24">
        <f ca="1">IF(N123=0,0,Agents($F$4,$F$5,N123,$F$3)/(1-$P$1))</f>
        <v>7.0588235294117645</v>
      </c>
      <c r="W123" s="24">
        <f ca="1">IF(O123=0,0,Agents($F$4,$F$5,O123,$F$3)/(1-$P$1))</f>
        <v>5.882352941176471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7.7553031336764526</v>
      </c>
      <c r="L124" s="24">
        <f t="shared" ca="1" si="12"/>
        <v>6.8296323550532856</v>
      </c>
      <c r="M124" s="24">
        <f t="shared" ca="1" si="12"/>
        <v>6.4826736518056007</v>
      </c>
      <c r="N124" s="24">
        <f t="shared" ca="1" si="12"/>
        <v>6.0425086411357123</v>
      </c>
      <c r="O124" s="24">
        <f t="shared" ca="1" si="12"/>
        <v>4.7642539361990517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5.882352941176471</v>
      </c>
      <c r="T124" s="30">
        <f ca="1">IF(L124=0,0,Agents($F$4,$F$5,L124,$F$3)/(1-$P$1))</f>
        <v>4.7058823529411766</v>
      </c>
      <c r="U124" s="30">
        <f ca="1">IF(M124=0,0,Agents($F$4,$F$5,M124,$F$3)/(1-$P$1))</f>
        <v>4.7058823529411766</v>
      </c>
      <c r="V124" s="30">
        <f ca="1">IF(N124=0,0,Agents($F$4,$F$5,N124,$F$3)/(1-$P$1))</f>
        <v>4.7058823529411766</v>
      </c>
      <c r="W124" s="30">
        <f ca="1">IF(O124=0,0,Agents($F$4,$F$5,O124,$F$3)/(1-$P$1))</f>
        <v>3.5294117647058822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3.0168621069692754</v>
      </c>
      <c r="L125" s="24">
        <f t="shared" ca="1" si="12"/>
        <v>2.6893889066531074</v>
      </c>
      <c r="M125" s="24">
        <f t="shared" ca="1" si="12"/>
        <v>2.4715624785371726</v>
      </c>
      <c r="N125" s="24">
        <f t="shared" ca="1" si="12"/>
        <v>2.1947502650561899</v>
      </c>
      <c r="O125" s="24">
        <f t="shared" ca="1" si="12"/>
        <v>1.9391094526907724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3.5294117647058822</v>
      </c>
      <c r="T125" s="24">
        <f ca="1">IF(L125=0,0,Agents($F$4,$F$5,L125,$F$3)/(1-$P$1))</f>
        <v>2.3529411764705883</v>
      </c>
      <c r="U125" s="24">
        <f ca="1">IF(M125=0,0,Agents($F$4,$F$5,M125,$F$3)/(1-$P$1))</f>
        <v>2.3529411764705883</v>
      </c>
      <c r="V125" s="24">
        <f ca="1">IF(N125=0,0,Agents($F$4,$F$5,N125,$F$3)/(1-$P$1))</f>
        <v>2.3529411764705883</v>
      </c>
      <c r="W125" s="24">
        <f ca="1">IF(O125=0,0,Agents($F$4,$F$5,O125,$F$3)/(1-$P$1))</f>
        <v>2.3529411764705883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1.3362731615108474</v>
      </c>
      <c r="L126" s="24">
        <f t="shared" ca="1" si="12"/>
        <v>1.2031476687658638</v>
      </c>
      <c r="M126" s="24">
        <f t="shared" ca="1" si="12"/>
        <v>1.0148594534775541</v>
      </c>
      <c r="N126" s="24">
        <f t="shared" ca="1" si="12"/>
        <v>1.1390476059152377</v>
      </c>
      <c r="O126" s="24">
        <f t="shared" ca="1" si="12"/>
        <v>0.83519695527879723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2.3529411764705883</v>
      </c>
      <c r="T126" s="30">
        <f ca="1">IF(L126=0,0,Agents($F$4,$F$5,L126,$F$3)/(1-$P$1))</f>
        <v>2.3529411764705883</v>
      </c>
      <c r="U126" s="30">
        <f ca="1">IF(M126=0,0,Agents($F$4,$F$5,M126,$F$3)/(1-$P$1))</f>
        <v>2.3529411764705883</v>
      </c>
      <c r="V126" s="30">
        <f ca="1">IF(N126=0,0,Agents($F$4,$F$5,N126,$F$3)/(1-$P$1))</f>
        <v>2.3529411764705883</v>
      </c>
      <c r="W126" s="30">
        <f ca="1">IF(O126=0,0,Agents($F$4,$F$5,O126,$F$3)/(1-$P$1))</f>
        <v>2.3529411764705883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0.63124560390389739</v>
      </c>
      <c r="L127" s="24">
        <f t="shared" ca="1" si="12"/>
        <v>0.50956842441848349</v>
      </c>
      <c r="M127" s="24">
        <f t="shared" ca="1" si="12"/>
        <v>0.35209409610445752</v>
      </c>
      <c r="N127" s="24">
        <f t="shared" ca="1" si="12"/>
        <v>0.38894308494666657</v>
      </c>
      <c r="O127" s="24">
        <f t="shared" ca="1" si="12"/>
        <v>0.44301751540875328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1.1764705882352942</v>
      </c>
      <c r="T127" s="24">
        <f ca="1">IF(L127=0,0,Agents($F$4,$F$5,L127,$F$3)/(1-$P$1))</f>
        <v>1.1764705882352942</v>
      </c>
      <c r="U127" s="24">
        <f ca="1">IF(M127=0,0,Agents($F$4,$F$5,M127,$F$3)/(1-$P$1))</f>
        <v>1.1764705882352942</v>
      </c>
      <c r="V127" s="24">
        <f ca="1">IF(N127=0,0,Agents($F$4,$F$5,N127,$F$3)/(1-$P$1))</f>
        <v>1.1764705882352942</v>
      </c>
      <c r="W127" s="24">
        <f ca="1">IF(O127=0,0,Agents($F$4,$F$5,O127,$F$3)/(1-$P$1))</f>
        <v>1.1764705882352942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0.31972179937989609</v>
      </c>
      <c r="L128" s="24">
        <f t="shared" ca="1" si="12"/>
        <v>0.26893889066531074</v>
      </c>
      <c r="M128" s="24">
        <f t="shared" ca="1" si="12"/>
        <v>0.2071141741790927</v>
      </c>
      <c r="N128" s="24">
        <f t="shared" ca="1" si="12"/>
        <v>0.27087107701642849</v>
      </c>
      <c r="O128" s="24">
        <f t="shared" ca="1" si="12"/>
        <v>0.19608971993502194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1.1764705882352942</v>
      </c>
      <c r="T128" s="30">
        <f ca="1">IF(L128=0,0,Agents($F$4,$F$5,L128,$F$3)/(1-$P$1))</f>
        <v>1.1764705882352942</v>
      </c>
      <c r="U128" s="30">
        <f ca="1">IF(M128=0,0,Agents($F$4,$F$5,M128,$F$3)/(1-$P$1))</f>
        <v>1.1764705882352942</v>
      </c>
      <c r="V128" s="30">
        <f ca="1">IF(N128=0,0,Agents($F$4,$F$5,N128,$F$3)/(1-$P$1))</f>
        <v>1.1764705882352942</v>
      </c>
      <c r="W128" s="30">
        <f ca="1">IF(O128=0,0,Agents($F$4,$F$5,O128,$F$3)/(1-$P$1))</f>
        <v>1.1764705882352942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568.89985302481762</v>
      </c>
      <c r="L131" s="27">
        <f t="shared" ca="1" si="13"/>
        <v>554.38921374962592</v>
      </c>
      <c r="M131" s="27">
        <f t="shared" ca="1" si="13"/>
        <v>527.00201619870131</v>
      </c>
      <c r="N131" s="27">
        <f t="shared" ca="1" si="13"/>
        <v>503.98689314410558</v>
      </c>
      <c r="O131" s="27">
        <f t="shared" ca="1" si="13"/>
        <v>486.17904154111756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18.014705882352942</v>
      </c>
      <c r="T131" s="26">
        <f t="shared" ca="1" si="14"/>
        <v>17.5</v>
      </c>
      <c r="U131" s="26">
        <f t="shared" ca="1" si="14"/>
        <v>16.838235294117649</v>
      </c>
      <c r="V131" s="26">
        <f t="shared" ca="1" si="14"/>
        <v>16.470588235294123</v>
      </c>
      <c r="W131" s="26">
        <f t="shared" ca="1" si="14"/>
        <v>15.882352941176475</v>
      </c>
      <c r="X131" s="26">
        <f t="shared" ca="1" si="14"/>
        <v>0</v>
      </c>
    </row>
    <row r="132" spans="1:24" x14ac:dyDescent="0.25">
      <c r="R132" s="32">
        <f ca="1">SUM(R131:X131)/5</f>
        <v>16.941176470588239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11.722801552840497</v>
      </c>
      <c r="L136" s="24">
        <f t="shared" ca="1" si="15"/>
        <v>13.435187922017478</v>
      </c>
      <c r="M136" s="24">
        <f t="shared" ca="1" si="15"/>
        <v>12.524608912674271</v>
      </c>
      <c r="N136" s="24">
        <f t="shared" ca="1" si="15"/>
        <v>12.292770369266528</v>
      </c>
      <c r="O136" s="24">
        <f t="shared" ca="1" si="15"/>
        <v>11.694126262879879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7.0588235294117645</v>
      </c>
      <c r="T136" s="24">
        <f ca="1">IF(L136=0,0,Agents($G$4,$G$5,L136,$G$3)/(1-$P$1))</f>
        <v>8.2352941176470598</v>
      </c>
      <c r="U136" s="24">
        <f ca="1">IF(M136=0,0,Agents($G$4,$G$5,M136,$G$3)/(1-$P$1))</f>
        <v>7.0588235294117645</v>
      </c>
      <c r="V136" s="24">
        <f ca="1">IF(N136=0,0,Agents($G$4,$G$5,N136,$G$3)/(1-$P$1))</f>
        <v>7.0588235294117645</v>
      </c>
      <c r="W136" s="24">
        <f ca="1">IF(O136=0,0,Agents($G$4,$G$5,O136,$G$3)/(1-$P$1))</f>
        <v>7.0588235294117645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22.826285287795084</v>
      </c>
      <c r="L137" s="24">
        <f t="shared" ca="1" si="15"/>
        <v>25.113642915061664</v>
      </c>
      <c r="M137" s="24">
        <f t="shared" ca="1" si="15"/>
        <v>24.05082544325553</v>
      </c>
      <c r="N137" s="24">
        <f t="shared" ca="1" si="15"/>
        <v>21.864640955579549</v>
      </c>
      <c r="O137" s="24">
        <f t="shared" ca="1" si="15"/>
        <v>22.345813656481592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11.764705882352942</v>
      </c>
      <c r="T137" s="30">
        <f ca="1">IF(L137=0,0,Agents($G$4,$G$5,L137,$G$3)/(1-$P$1))</f>
        <v>12.941176470588236</v>
      </c>
      <c r="U137" s="30">
        <f ca="1">IF(M137=0,0,Agents($G$4,$G$5,M137,$G$3)/(1-$P$1))</f>
        <v>11.764705882352942</v>
      </c>
      <c r="V137" s="30">
        <f ca="1">IF(N137=0,0,Agents($G$4,$G$5,N137,$G$3)/(1-$P$1))</f>
        <v>11.764705882352942</v>
      </c>
      <c r="W137" s="30">
        <f ca="1">IF(O137=0,0,Agents($G$4,$G$5,O137,$G$3)/(1-$P$1))</f>
        <v>11.764705882352942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28.187808111207417</v>
      </c>
      <c r="L138" s="24">
        <f t="shared" ca="1" si="15"/>
        <v>31.101810812083666</v>
      </c>
      <c r="M138" s="24">
        <f t="shared" ca="1" si="15"/>
        <v>30.108235940581039</v>
      </c>
      <c r="N138" s="24">
        <f t="shared" ca="1" si="15"/>
        <v>27.49383031370099</v>
      </c>
      <c r="O138" s="24">
        <f t="shared" ca="1" si="15"/>
        <v>29.133423136142433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14.117647058823529</v>
      </c>
      <c r="T138" s="24">
        <f ca="1">IF(L138=0,0,Agents($G$4,$G$5,L138,$G$3)/(1-$P$1))</f>
        <v>15.294117647058824</v>
      </c>
      <c r="U138" s="24">
        <f ca="1">IF(M138=0,0,Agents($G$4,$G$5,M138,$G$3)/(1-$P$1))</f>
        <v>15.294117647058824</v>
      </c>
      <c r="V138" s="24">
        <f ca="1">IF(N138=0,0,Agents($G$4,$G$5,N138,$G$3)/(1-$P$1))</f>
        <v>14.117647058823529</v>
      </c>
      <c r="W138" s="24">
        <f ca="1">IF(O138=0,0,Agents($G$4,$G$5,O138,$G$3)/(1-$P$1))</f>
        <v>14.117647058823529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34.239427931692624</v>
      </c>
      <c r="L139" s="24">
        <f t="shared" ca="1" si="15"/>
        <v>34.905519501773668</v>
      </c>
      <c r="M139" s="24">
        <f t="shared" ca="1" si="15"/>
        <v>32.328541387325203</v>
      </c>
      <c r="N139" s="24">
        <f t="shared" ca="1" si="15"/>
        <v>31.766317576189966</v>
      </c>
      <c r="O139" s="24">
        <f t="shared" ca="1" si="15"/>
        <v>33.553990972780667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16.47058823529412</v>
      </c>
      <c r="T139" s="30">
        <f ca="1">IF(L139=0,0,Agents($G$4,$G$5,L139,$G$3)/(1-$P$1))</f>
        <v>16.47058823529412</v>
      </c>
      <c r="U139" s="30">
        <f ca="1">IF(M139=0,0,Agents($G$4,$G$5,M139,$G$3)/(1-$P$1))</f>
        <v>15.294117647058824</v>
      </c>
      <c r="V139" s="30">
        <f ca="1">IF(N139=0,0,Agents($G$4,$G$5,N139,$G$3)/(1-$P$1))</f>
        <v>15.294117647058824</v>
      </c>
      <c r="W139" s="30">
        <f ca="1">IF(O139=0,0,Agents($G$4,$G$5,O139,$G$3)/(1-$P$1))</f>
        <v>16.47058823529412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34.460612866651879</v>
      </c>
      <c r="L140" s="24">
        <f t="shared" ca="1" si="15"/>
        <v>36.5858727381829</v>
      </c>
      <c r="M140" s="24">
        <f t="shared" ca="1" si="15"/>
        <v>33.781425823953093</v>
      </c>
      <c r="N140" s="24">
        <f t="shared" ca="1" si="15"/>
        <v>32.440920828161907</v>
      </c>
      <c r="O140" s="24">
        <f t="shared" ca="1" si="15"/>
        <v>34.40048268617948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16.47058823529412</v>
      </c>
      <c r="T140" s="24">
        <f ca="1">IF(L140=0,0,Agents($G$4,$G$5,L140,$G$3)/(1-$P$1))</f>
        <v>17.647058823529413</v>
      </c>
      <c r="U140" s="24">
        <f ca="1">IF(M140=0,0,Agents($G$4,$G$5,M140,$G$3)/(1-$P$1))</f>
        <v>16.47058823529412</v>
      </c>
      <c r="V140" s="24">
        <f ca="1">IF(N140=0,0,Agents($G$4,$G$5,N140,$G$3)/(1-$P$1))</f>
        <v>15.294117647058824</v>
      </c>
      <c r="W140" s="24">
        <f ca="1">IF(O140=0,0,Agents($G$4,$G$5,O140,$G$3)/(1-$P$1))</f>
        <v>16.47058823529412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37.194458662748275</v>
      </c>
      <c r="L141" s="24">
        <f t="shared" ca="1" si="15"/>
        <v>36.837925723644283</v>
      </c>
      <c r="M141" s="24">
        <f t="shared" ca="1" si="15"/>
        <v>34.995888199185636</v>
      </c>
      <c r="N141" s="24">
        <f t="shared" ca="1" si="15"/>
        <v>32.860673962722231</v>
      </c>
      <c r="O141" s="24">
        <f t="shared" ca="1" si="15"/>
        <v>34.086967236772516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17.647058823529413</v>
      </c>
      <c r="T141" s="30">
        <f ca="1">IF(L141=0,0,Agents($G$4,$G$5,L141,$G$3)/(1-$P$1))</f>
        <v>17.647058823529413</v>
      </c>
      <c r="U141" s="30">
        <f ca="1">IF(M141=0,0,Agents($G$4,$G$5,M141,$G$3)/(1-$P$1))</f>
        <v>16.47058823529412</v>
      </c>
      <c r="V141" s="30">
        <f ca="1">IF(N141=0,0,Agents($G$4,$G$5,N141,$G$3)/(1-$P$1))</f>
        <v>16.47058823529412</v>
      </c>
      <c r="W141" s="30">
        <f ca="1">IF(O141=0,0,Agents($G$4,$G$5,O141,$G$3)/(1-$P$1))</f>
        <v>16.47058823529412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38.981632937219054</v>
      </c>
      <c r="L142" s="24">
        <f t="shared" ca="1" si="15"/>
        <v>37.082340739849265</v>
      </c>
      <c r="M142" s="24">
        <f t="shared" ca="1" si="15"/>
        <v>35.375873359534467</v>
      </c>
      <c r="N142" s="24">
        <f t="shared" ca="1" si="15"/>
        <v>33.512790439628446</v>
      </c>
      <c r="O142" s="24">
        <f t="shared" ca="1" si="15"/>
        <v>33.593180403956545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18.823529411764707</v>
      </c>
      <c r="T142" s="24">
        <f ca="1">IF(L142=0,0,Agents($G$4,$G$5,L142,$G$3)/(1-$P$1))</f>
        <v>17.647058823529413</v>
      </c>
      <c r="U142" s="24">
        <f ca="1">IF(M142=0,0,Agents($G$4,$G$5,M142,$G$3)/(1-$P$1))</f>
        <v>16.47058823529412</v>
      </c>
      <c r="V142" s="24">
        <f ca="1">IF(N142=0,0,Agents($G$4,$G$5,N142,$G$3)/(1-$P$1))</f>
        <v>16.47058823529412</v>
      </c>
      <c r="W142" s="24">
        <f ca="1">IF(O142=0,0,Agents($G$4,$G$5,O142,$G$3)/(1-$P$1))</f>
        <v>16.47058823529412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36.937884138195535</v>
      </c>
      <c r="L143" s="24">
        <f t="shared" ca="1" si="15"/>
        <v>35.211038272029889</v>
      </c>
      <c r="M143" s="24">
        <f t="shared" ca="1" si="15"/>
        <v>33.639862724999603</v>
      </c>
      <c r="N143" s="24">
        <f t="shared" ca="1" si="15"/>
        <v>32.410938461407603</v>
      </c>
      <c r="O143" s="24">
        <f t="shared" ca="1" si="15"/>
        <v>33.162096661021963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17.647058823529413</v>
      </c>
      <c r="T143" s="30">
        <f ca="1">IF(L143=0,0,Agents($G$4,$G$5,L143,$G$3)/(1-$P$1))</f>
        <v>16.47058823529412</v>
      </c>
      <c r="U143" s="30">
        <f ca="1">IF(M143=0,0,Agents($G$4,$G$5,M143,$G$3)/(1-$P$1))</f>
        <v>16.47058823529412</v>
      </c>
      <c r="V143" s="30">
        <f ca="1">IF(N143=0,0,Agents($G$4,$G$5,N143,$G$3)/(1-$P$1))</f>
        <v>15.294117647058824</v>
      </c>
      <c r="W143" s="30">
        <f ca="1">IF(O143=0,0,Agents($G$4,$G$5,O143,$G$3)/(1-$P$1))</f>
        <v>16.47058823529412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34.699492596407879</v>
      </c>
      <c r="L144" s="24">
        <f t="shared" ca="1" si="15"/>
        <v>33.30918392718489</v>
      </c>
      <c r="M144" s="24">
        <f t="shared" ca="1" si="15"/>
        <v>31.576021756046138</v>
      </c>
      <c r="N144" s="24">
        <f t="shared" ca="1" si="15"/>
        <v>30.409615480557502</v>
      </c>
      <c r="O144" s="24">
        <f t="shared" ca="1" si="15"/>
        <v>30.37964704753513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16.47058823529412</v>
      </c>
      <c r="T144" s="24">
        <f ca="1">IF(L144=0,0,Agents($G$4,$G$5,L144,$G$3)/(1-$P$1))</f>
        <v>16.47058823529412</v>
      </c>
      <c r="U144" s="24">
        <f ca="1">IF(M144=0,0,Agents($G$4,$G$5,M144,$G$3)/(1-$P$1))</f>
        <v>15.294117647058824</v>
      </c>
      <c r="V144" s="24">
        <f ca="1">IF(N144=0,0,Agents($G$4,$G$5,N144,$G$3)/(1-$P$1))</f>
        <v>15.294117647058824</v>
      </c>
      <c r="W144" s="24">
        <f ca="1">IF(O144=0,0,Agents($G$4,$G$5,O144,$G$3)/(1-$P$1))</f>
        <v>15.294117647058824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33.929769022749674</v>
      </c>
      <c r="L145" s="24">
        <f t="shared" ca="1" si="15"/>
        <v>32.224592292775291</v>
      </c>
      <c r="M145" s="24">
        <f t="shared" ca="1" si="15"/>
        <v>32.000711052906595</v>
      </c>
      <c r="N145" s="24">
        <f t="shared" ca="1" si="15"/>
        <v>29.570109211436858</v>
      </c>
      <c r="O145" s="24">
        <f t="shared" ca="1" si="15"/>
        <v>29.243153543434872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16.47058823529412</v>
      </c>
      <c r="T145" s="30">
        <f ca="1">IF(L145=0,0,Agents($G$4,$G$5,L145,$G$3)/(1-$P$1))</f>
        <v>15.294117647058824</v>
      </c>
      <c r="U145" s="30">
        <f ca="1">IF(M145=0,0,Agents($G$4,$G$5,M145,$G$3)/(1-$P$1))</f>
        <v>15.294117647058824</v>
      </c>
      <c r="V145" s="30">
        <f ca="1">IF(N145=0,0,Agents($G$4,$G$5,N145,$G$3)/(1-$P$1))</f>
        <v>14.117647058823529</v>
      </c>
      <c r="W145" s="30">
        <f ca="1">IF(O145=0,0,Agents($G$4,$G$5,O145,$G$3)/(1-$P$1))</f>
        <v>14.117647058823529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34.035937791530117</v>
      </c>
      <c r="L146" s="24">
        <f t="shared" ca="1" si="15"/>
        <v>32.216954323518884</v>
      </c>
      <c r="M146" s="24">
        <f t="shared" ca="1" si="15"/>
        <v>31.412106588836838</v>
      </c>
      <c r="N146" s="24">
        <f t="shared" ca="1" si="15"/>
        <v>30.357146338737461</v>
      </c>
      <c r="O146" s="24">
        <f t="shared" ca="1" si="15"/>
        <v>28.553419554739545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16.47058823529412</v>
      </c>
      <c r="T146" s="24">
        <f ca="1">IF(L146=0,0,Agents($G$4,$G$5,L146,$G$3)/(1-$P$1))</f>
        <v>15.294117647058824</v>
      </c>
      <c r="U146" s="24">
        <f ca="1">IF(M146=0,0,Agents($G$4,$G$5,M146,$G$3)/(1-$P$1))</f>
        <v>15.294117647058824</v>
      </c>
      <c r="V146" s="24">
        <f ca="1">IF(N146=0,0,Agents($G$4,$G$5,N146,$G$3)/(1-$P$1))</f>
        <v>15.294117647058824</v>
      </c>
      <c r="W146" s="24">
        <f ca="1">IF(O146=0,0,Agents($G$4,$G$5,O146,$G$3)/(1-$P$1))</f>
        <v>14.117647058823529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35.407284388277489</v>
      </c>
      <c r="L147" s="24">
        <f t="shared" ca="1" si="15"/>
        <v>33.293907988672082</v>
      </c>
      <c r="M147" s="24">
        <f t="shared" ca="1" si="15"/>
        <v>31.598373824301955</v>
      </c>
      <c r="N147" s="24">
        <f t="shared" ca="1" si="15"/>
        <v>30.806881840052089</v>
      </c>
      <c r="O147" s="24">
        <f t="shared" ca="1" si="15"/>
        <v>29.956401190835724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16.47058823529412</v>
      </c>
      <c r="T147" s="30">
        <f ca="1">IF(L147=0,0,Agents($G$4,$G$5,L147,$G$3)/(1-$P$1))</f>
        <v>16.47058823529412</v>
      </c>
      <c r="U147" s="30">
        <f ca="1">IF(M147=0,0,Agents($G$4,$G$5,M147,$G$3)/(1-$P$1))</f>
        <v>15.294117647058824</v>
      </c>
      <c r="V147" s="30">
        <f ca="1">IF(N147=0,0,Agents($G$4,$G$5,N147,$G$3)/(1-$P$1))</f>
        <v>15.294117647058824</v>
      </c>
      <c r="W147" s="30">
        <f ca="1">IF(O147=0,0,Agents($G$4,$G$5,O147,$G$3)/(1-$P$1))</f>
        <v>15.294117647058824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36.265481935919397</v>
      </c>
      <c r="L148" s="24">
        <f t="shared" ca="1" si="15"/>
        <v>34.928433409542883</v>
      </c>
      <c r="M148" s="24">
        <f t="shared" ca="1" si="15"/>
        <v>33.55045445197635</v>
      </c>
      <c r="N148" s="24">
        <f t="shared" ca="1" si="15"/>
        <v>31.931220593338661</v>
      </c>
      <c r="O148" s="24">
        <f t="shared" ca="1" si="15"/>
        <v>30.771541359293838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17.647058823529413</v>
      </c>
      <c r="T148" s="24">
        <f ca="1">IF(L148=0,0,Agents($G$4,$G$5,L148,$G$3)/(1-$P$1))</f>
        <v>16.47058823529412</v>
      </c>
      <c r="U148" s="24">
        <f ca="1">IF(M148=0,0,Agents($G$4,$G$5,M148,$G$3)/(1-$P$1))</f>
        <v>16.47058823529412</v>
      </c>
      <c r="V148" s="24">
        <f ca="1">IF(N148=0,0,Agents($G$4,$G$5,N148,$G$3)/(1-$P$1))</f>
        <v>15.294117647058824</v>
      </c>
      <c r="W148" s="24">
        <f ca="1">IF(O148=0,0,Agents($G$4,$G$5,O148,$G$3)/(1-$P$1))</f>
        <v>15.294117647058824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36.858257561610202</v>
      </c>
      <c r="L149" s="24">
        <f t="shared" ca="1" si="15"/>
        <v>34.974261225081314</v>
      </c>
      <c r="M149" s="24">
        <f t="shared" ca="1" si="15"/>
        <v>33.706918929767042</v>
      </c>
      <c r="N149" s="24">
        <f t="shared" ca="1" si="15"/>
        <v>32.800709229213609</v>
      </c>
      <c r="O149" s="24">
        <f t="shared" ca="1" si="15"/>
        <v>30.83424444917523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17.647058823529413</v>
      </c>
      <c r="T149" s="30">
        <f ca="1">IF(L149=0,0,Agents($G$4,$G$5,L149,$G$3)/(1-$P$1))</f>
        <v>16.47058823529412</v>
      </c>
      <c r="U149" s="30">
        <f ca="1">IF(M149=0,0,Agents($G$4,$G$5,M149,$G$3)/(1-$P$1))</f>
        <v>16.47058823529412</v>
      </c>
      <c r="V149" s="30">
        <f ca="1">IF(N149=0,0,Agents($G$4,$G$5,N149,$G$3)/(1-$P$1))</f>
        <v>16.47058823529412</v>
      </c>
      <c r="W149" s="30">
        <f ca="1">IF(O149=0,0,Agents($G$4,$G$5,O149,$G$3)/(1-$P$1))</f>
        <v>15.294117647058824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36.477819473480281</v>
      </c>
      <c r="L150" s="24">
        <f t="shared" ca="1" si="15"/>
        <v>35.600574704106577</v>
      </c>
      <c r="M150" s="24">
        <f t="shared" ca="1" si="15"/>
        <v>32.961849987906589</v>
      </c>
      <c r="N150" s="24">
        <f t="shared" ca="1" si="15"/>
        <v>33.078046121690967</v>
      </c>
      <c r="O150" s="24">
        <f t="shared" ca="1" si="15"/>
        <v>29.854508669778458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17.647058823529413</v>
      </c>
      <c r="T150" s="24">
        <f ca="1">IF(L150=0,0,Agents($G$4,$G$5,L150,$G$3)/(1-$P$1))</f>
        <v>16.47058823529412</v>
      </c>
      <c r="U150" s="24">
        <f ca="1">IF(M150=0,0,Agents($G$4,$G$5,M150,$G$3)/(1-$P$1))</f>
        <v>16.47058823529412</v>
      </c>
      <c r="V150" s="24">
        <f ca="1">IF(N150=0,0,Agents($G$4,$G$5,N150,$G$3)/(1-$P$1))</f>
        <v>16.47058823529412</v>
      </c>
      <c r="W150" s="24">
        <f ca="1">IF(O150=0,0,Agents($G$4,$G$5,O150,$G$3)/(1-$P$1))</f>
        <v>15.294117647058824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35.77887507900904</v>
      </c>
      <c r="L151" s="24">
        <f t="shared" ca="1" si="15"/>
        <v>33.767462082569232</v>
      </c>
      <c r="M151" s="24">
        <f t="shared" ca="1" si="15"/>
        <v>31.956006916394973</v>
      </c>
      <c r="N151" s="24">
        <f t="shared" ca="1" si="15"/>
        <v>30.237216871720225</v>
      </c>
      <c r="O151" s="24">
        <f t="shared" ca="1" si="15"/>
        <v>26.962328648999186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17.647058823529413</v>
      </c>
      <c r="T151" s="30">
        <f ca="1">IF(L151=0,0,Agents($G$4,$G$5,L151,$G$3)/(1-$P$1))</f>
        <v>16.47058823529412</v>
      </c>
      <c r="U151" s="30">
        <f ca="1">IF(M151=0,0,Agents($G$4,$G$5,M151,$G$3)/(1-$P$1))</f>
        <v>15.294117647058824</v>
      </c>
      <c r="V151" s="30">
        <f ca="1">IF(N151=0,0,Agents($G$4,$G$5,N151,$G$3)/(1-$P$1))</f>
        <v>15.294117647058824</v>
      </c>
      <c r="W151" s="30">
        <f ca="1">IF(O151=0,0,Agents($G$4,$G$5,O151,$G$3)/(1-$P$1))</f>
        <v>14.117647058823529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31.779851454945714</v>
      </c>
      <c r="L152" s="24">
        <f t="shared" ca="1" si="16"/>
        <v>29.184680528725856</v>
      </c>
      <c r="M152" s="24">
        <f t="shared" ca="1" si="16"/>
        <v>27.60480429592991</v>
      </c>
      <c r="N152" s="24">
        <f t="shared" ca="1" si="16"/>
        <v>27.059085995763517</v>
      </c>
      <c r="O152" s="24">
        <f t="shared" ca="1" si="16"/>
        <v>22.361489428951941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15.294117647058824</v>
      </c>
      <c r="T152" s="24">
        <f ca="1">IF(L152=0,0,Agents($G$4,$G$5,L152,$G$3)/(1-$P$1))</f>
        <v>14.117647058823529</v>
      </c>
      <c r="U152" s="24">
        <f ca="1">IF(M152=0,0,Agents($G$4,$G$5,M152,$G$3)/(1-$P$1))</f>
        <v>14.117647058823529</v>
      </c>
      <c r="V152" s="24">
        <f ca="1">IF(N152=0,0,Agents($G$4,$G$5,N152,$G$3)/(1-$P$1))</f>
        <v>14.117647058823529</v>
      </c>
      <c r="W152" s="24">
        <f ca="1">IF(O152=0,0,Agents($G$4,$G$5,O152,$G$3)/(1-$P$1))</f>
        <v>11.764705882352942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25.95826396681813</v>
      </c>
      <c r="L153" s="24">
        <f t="shared" ca="1" si="16"/>
        <v>23.372185924601183</v>
      </c>
      <c r="M153" s="24">
        <f t="shared" ca="1" si="16"/>
        <v>22.061491368488113</v>
      </c>
      <c r="N153" s="24">
        <f t="shared" ca="1" si="16"/>
        <v>20.500443268258504</v>
      </c>
      <c r="O153" s="24">
        <f t="shared" ca="1" si="16"/>
        <v>16.436047435160258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12.941176470588236</v>
      </c>
      <c r="T153" s="30">
        <f ca="1">IF(L153=0,0,Agents($G$4,$G$5,L153,$G$3)/(1-$P$1))</f>
        <v>11.764705882352942</v>
      </c>
      <c r="U153" s="30">
        <f ca="1">IF(M153=0,0,Agents($G$4,$G$5,M153,$G$3)/(1-$P$1))</f>
        <v>11.764705882352942</v>
      </c>
      <c r="V153" s="30">
        <f ca="1">IF(N153=0,0,Agents($G$4,$G$5,N153,$G$3)/(1-$P$1))</f>
        <v>10.588235294117647</v>
      </c>
      <c r="W153" s="30">
        <f ca="1">IF(O153=0,0,Agents($G$4,$G$5,O153,$G$3)/(1-$P$1))</f>
        <v>9.4117647058823533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13.996582684221638</v>
      </c>
      <c r="L154" s="24">
        <f t="shared" ca="1" si="16"/>
        <v>12.671390996376918</v>
      </c>
      <c r="M154" s="24">
        <f t="shared" ca="1" si="16"/>
        <v>12.077567547557997</v>
      </c>
      <c r="N154" s="24">
        <f t="shared" ca="1" si="16"/>
        <v>11.558202383785966</v>
      </c>
      <c r="O154" s="24">
        <f t="shared" ca="1" si="16"/>
        <v>8.4805929064584653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8.2352941176470598</v>
      </c>
      <c r="T154" s="24">
        <f ca="1">IF(L154=0,0,Agents($G$4,$G$5,L154,$G$3)/(1-$P$1))</f>
        <v>7.0588235294117645</v>
      </c>
      <c r="U154" s="24">
        <f ca="1">IF(M154=0,0,Agents($G$4,$G$5,M154,$G$3)/(1-$P$1))</f>
        <v>7.0588235294117645</v>
      </c>
      <c r="V154" s="24">
        <f ca="1">IF(N154=0,0,Agents($G$4,$G$5,N154,$G$3)/(1-$P$1))</f>
        <v>7.0588235294117645</v>
      </c>
      <c r="W154" s="24">
        <f ca="1">IF(O154=0,0,Agents($G$4,$G$5,O154,$G$3)/(1-$P$1))</f>
        <v>5.882352941176471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8.3696379388581974</v>
      </c>
      <c r="L155" s="24">
        <f t="shared" ca="1" si="16"/>
        <v>7.3706403324314191</v>
      </c>
      <c r="M155" s="24">
        <f t="shared" ca="1" si="16"/>
        <v>6.9961973640696851</v>
      </c>
      <c r="N155" s="24">
        <f t="shared" ca="1" si="16"/>
        <v>6.5211647690621204</v>
      </c>
      <c r="O155" s="24">
        <f t="shared" ca="1" si="16"/>
        <v>5.1416533702742635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5.882352941176471</v>
      </c>
      <c r="T155" s="30">
        <f ca="1">IF(L155=0,0,Agents($G$4,$G$5,L155,$G$3)/(1-$P$1))</f>
        <v>4.7058823529411766</v>
      </c>
      <c r="U155" s="30">
        <f ca="1">IF(M155=0,0,Agents($G$4,$G$5,M155,$G$3)/(1-$P$1))</f>
        <v>4.7058823529411766</v>
      </c>
      <c r="V155" s="30">
        <f ca="1">IF(N155=0,0,Agents($G$4,$G$5,N155,$G$3)/(1-$P$1))</f>
        <v>4.7058823529411766</v>
      </c>
      <c r="W155" s="30">
        <f ca="1">IF(O155=0,0,Agents($G$4,$G$5,O155,$G$3)/(1-$P$1))</f>
        <v>4.7058823529411766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3.2558422426002291</v>
      </c>
      <c r="L156" s="24">
        <f t="shared" ca="1" si="16"/>
        <v>2.9024283174341341</v>
      </c>
      <c r="M156" s="24">
        <f t="shared" ca="1" si="16"/>
        <v>2.6673468118604338</v>
      </c>
      <c r="N156" s="24">
        <f t="shared" ca="1" si="16"/>
        <v>2.3686069735903796</v>
      </c>
      <c r="O156" s="24">
        <f t="shared" ca="1" si="16"/>
        <v>2.0927156247915066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3.5294117647058822</v>
      </c>
      <c r="T156" s="24">
        <f ca="1">IF(L156=0,0,Agents($G$4,$G$5,L156,$G$3)/(1-$P$1))</f>
        <v>3.5294117647058822</v>
      </c>
      <c r="U156" s="24">
        <f ca="1">IF(M156=0,0,Agents($G$4,$G$5,M156,$G$3)/(1-$P$1))</f>
        <v>2.3529411764705883</v>
      </c>
      <c r="V156" s="24">
        <f ca="1">IF(N156=0,0,Agents($G$4,$G$5,N156,$G$3)/(1-$P$1))</f>
        <v>2.3529411764705883</v>
      </c>
      <c r="W156" s="24">
        <f ca="1">IF(O156=0,0,Agents($G$4,$G$5,O156,$G$3)/(1-$P$1))</f>
        <v>2.3529411764705883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1.4421257759343404</v>
      </c>
      <c r="L157" s="24">
        <f t="shared" ca="1" si="16"/>
        <v>1.2984547735889547</v>
      </c>
      <c r="M157" s="24">
        <f t="shared" ca="1" si="16"/>
        <v>1.0952513445348708</v>
      </c>
      <c r="N157" s="24">
        <f t="shared" ca="1" si="16"/>
        <v>1.2292770369266526</v>
      </c>
      <c r="O157" s="24">
        <f t="shared" ca="1" si="16"/>
        <v>0.90135691704503096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2.3529411764705883</v>
      </c>
      <c r="T157" s="30">
        <f ca="1">IF(L157=0,0,Agents($G$4,$G$5,L157,$G$3)/(1-$P$1))</f>
        <v>2.3529411764705883</v>
      </c>
      <c r="U157" s="30">
        <f ca="1">IF(M157=0,0,Agents($G$4,$G$5,M157,$G$3)/(1-$P$1))</f>
        <v>2.3529411764705883</v>
      </c>
      <c r="V157" s="30">
        <f ca="1">IF(N157=0,0,Agents($G$4,$G$5,N157,$G$3)/(1-$P$1))</f>
        <v>2.3529411764705883</v>
      </c>
      <c r="W157" s="30">
        <f ca="1">IF(O157=0,0,Agents($G$4,$G$5,O157,$G$3)/(1-$P$1))</f>
        <v>2.3529411764705883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0.68124959967450449</v>
      </c>
      <c r="L158" s="24">
        <f t="shared" ca="1" si="16"/>
        <v>0.54993378646120428</v>
      </c>
      <c r="M158" s="24">
        <f t="shared" ca="1" si="16"/>
        <v>0.37998516034883273</v>
      </c>
      <c r="N158" s="24">
        <f t="shared" ca="1" si="16"/>
        <v>0.41975313456032043</v>
      </c>
      <c r="O158" s="24">
        <f t="shared" ca="1" si="16"/>
        <v>0.47811106034562512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1.1764705882352942</v>
      </c>
      <c r="T158" s="24">
        <f ca="1">IF(L158=0,0,Agents($G$4,$G$5,L158,$G$3)/(1-$P$1))</f>
        <v>1.1764705882352942</v>
      </c>
      <c r="U158" s="24">
        <f ca="1">IF(M158=0,0,Agents($G$4,$G$5,M158,$G$3)/(1-$P$1))</f>
        <v>1.1764705882352942</v>
      </c>
      <c r="V158" s="24">
        <f ca="1">IF(N158=0,0,Agents($G$4,$G$5,N158,$G$3)/(1-$P$1))</f>
        <v>1.1764705882352942</v>
      </c>
      <c r="W158" s="24">
        <f ca="1">IF(O158=0,0,Agents($G$4,$G$5,O158,$G$3)/(1-$P$1))</f>
        <v>1.1764705882352942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0.34504849853643732</v>
      </c>
      <c r="L159" s="24">
        <f t="shared" ca="1" si="16"/>
        <v>0.29024283174341342</v>
      </c>
      <c r="M159" s="24">
        <f t="shared" ca="1" si="16"/>
        <v>0.22352068255813692</v>
      </c>
      <c r="N159" s="24">
        <f t="shared" ca="1" si="16"/>
        <v>0.29232807585450887</v>
      </c>
      <c r="O159" s="24">
        <f t="shared" ca="1" si="16"/>
        <v>0.21162292834970292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1.1764705882352942</v>
      </c>
      <c r="T159" s="30">
        <f ca="1">IF(L159=0,0,Agents($G$4,$G$5,L159,$G$3)/(1-$P$1))</f>
        <v>1.1764705882352942</v>
      </c>
      <c r="U159" s="30">
        <f ca="1">IF(M159=0,0,Agents($G$4,$G$5,M159,$G$3)/(1-$P$1))</f>
        <v>1.1764705882352942</v>
      </c>
      <c r="V159" s="30">
        <f ca="1">IF(N159=0,0,Agents($G$4,$G$5,N159,$G$3)/(1-$P$1))</f>
        <v>1.1764705882352942</v>
      </c>
      <c r="W159" s="30">
        <f ca="1">IF(O159=0,0,Agents($G$4,$G$5,O159,$G$3)/(1-$P$1))</f>
        <v>1.1764705882352942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613.9651424598992</v>
      </c>
      <c r="L162" s="27">
        <f t="shared" ca="1" si="17"/>
        <v>598.30504576202111</v>
      </c>
      <c r="M162" s="27">
        <f t="shared" ca="1" si="17"/>
        <v>568.74837676917934</v>
      </c>
      <c r="N162" s="27">
        <f t="shared" ca="1" si="17"/>
        <v>543.91011528991237</v>
      </c>
      <c r="O162" s="27">
        <f t="shared" ca="1" si="17"/>
        <v>524.69161824126525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19.191176470588239</v>
      </c>
      <c r="T162" s="26">
        <f t="shared" ca="1" si="18"/>
        <v>18.602941176470587</v>
      </c>
      <c r="U162" s="26">
        <f t="shared" ca="1" si="18"/>
        <v>17.867647058823529</v>
      </c>
      <c r="V162" s="26">
        <f t="shared" ca="1" si="18"/>
        <v>17.426470588235293</v>
      </c>
      <c r="W162" s="26">
        <f t="shared" ca="1" si="18"/>
        <v>17.058823529411764</v>
      </c>
      <c r="X162" s="26">
        <f t="shared" ca="1" si="18"/>
        <v>0</v>
      </c>
    </row>
    <row r="163" spans="1:24" x14ac:dyDescent="0.25">
      <c r="R163" s="32">
        <f ca="1">SUM(R162:X162)/5</f>
        <v>18.029411764705884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10.440938773521232</v>
      </c>
      <c r="L167" s="24">
        <f t="shared" ca="1" si="19"/>
        <v>11.966079428389438</v>
      </c>
      <c r="M167" s="24">
        <f t="shared" ca="1" si="19"/>
        <v>11.155070247507895</v>
      </c>
      <c r="N167" s="24">
        <f t="shared" ca="1" si="19"/>
        <v>10.948582743121536</v>
      </c>
      <c r="O167" s="24">
        <f t="shared" ca="1" si="19"/>
        <v>10.415399063969529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7.0588235294117645</v>
      </c>
      <c r="T167" s="24">
        <f ca="1">IF(L167=0,0,Agents($H$4,$H$5,L167,$H$3)/(1-$P$1))</f>
        <v>7.0588235294117645</v>
      </c>
      <c r="U167" s="24">
        <f ca="1">IF(M167=0,0,Agents($H$4,$H$5,M167,$H$3)/(1-$P$1))</f>
        <v>7.0588235294117645</v>
      </c>
      <c r="V167" s="24">
        <f ca="1">IF(N167=0,0,Agents($H$4,$H$5,N167,$H$3)/(1-$P$1))</f>
        <v>7.0588235294117645</v>
      </c>
      <c r="W167" s="24">
        <f ca="1">IF(O167=0,0,Agents($H$4,$H$5,O167,$H$3)/(1-$P$1))</f>
        <v>7.0588235294117645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20.330280781648892</v>
      </c>
      <c r="L168" s="30">
        <f t="shared" ca="1" si="19"/>
        <v>22.367520841696685</v>
      </c>
      <c r="M168" s="30">
        <f t="shared" ca="1" si="19"/>
        <v>21.420920142150795</v>
      </c>
      <c r="N168" s="30">
        <f t="shared" ca="1" si="19"/>
        <v>19.473790159564341</v>
      </c>
      <c r="O168" s="30">
        <f t="shared" ca="1" si="19"/>
        <v>19.902347675185744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10.588235294117647</v>
      </c>
      <c r="T168" s="30">
        <f ca="1">IF(L168=0,0,Agents($H$4,$H$5,L168,$H$3)/(1-$P$1))</f>
        <v>11.764705882352942</v>
      </c>
      <c r="U168" s="30">
        <f ca="1">IF(M168=0,0,Agents($H$4,$H$5,M168,$H$3)/(1-$P$1))</f>
        <v>11.764705882352942</v>
      </c>
      <c r="V168" s="30">
        <f ca="1">IF(N168=0,0,Agents($H$4,$H$5,N168,$H$3)/(1-$P$1))</f>
        <v>10.588235294117647</v>
      </c>
      <c r="W168" s="30">
        <f ca="1">IF(O168=0,0,Agents($H$4,$H$5,O168,$H$3)/(1-$P$1))</f>
        <v>10.588235294117647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25.105532779198981</v>
      </c>
      <c r="L169" s="24">
        <f t="shared" ca="1" si="19"/>
        <v>27.700895640933364</v>
      </c>
      <c r="M169" s="24">
        <f t="shared" ca="1" si="19"/>
        <v>26.815966014383942</v>
      </c>
      <c r="N169" s="24">
        <f t="shared" ca="1" si="19"/>
        <v>24.487439940103531</v>
      </c>
      <c r="O169" s="24">
        <f t="shared" ca="1" si="19"/>
        <v>25.947746863790044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12.941176470588236</v>
      </c>
      <c r="T169" s="24">
        <f ca="1">IF(L169=0,0,Agents($H$4,$H$5,L169,$H$3)/(1-$P$1))</f>
        <v>14.117647058823529</v>
      </c>
      <c r="U169" s="24">
        <f ca="1">IF(M169=0,0,Agents($H$4,$H$5,M169,$H$3)/(1-$P$1))</f>
        <v>12.941176470588236</v>
      </c>
      <c r="V169" s="24">
        <f ca="1">IF(N169=0,0,Agents($H$4,$H$5,N169,$H$3)/(1-$P$1))</f>
        <v>12.941176470588236</v>
      </c>
      <c r="W169" s="24">
        <f ca="1">IF(O169=0,0,Agents($H$4,$H$5,O169,$H$3)/(1-$P$1))</f>
        <v>12.941176470588236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30.495421172473339</v>
      </c>
      <c r="L170" s="30">
        <f t="shared" ca="1" si="19"/>
        <v>31.088677082285237</v>
      </c>
      <c r="M170" s="30">
        <f t="shared" ca="1" si="19"/>
        <v>28.793485903591169</v>
      </c>
      <c r="N170" s="30">
        <f t="shared" ca="1" si="19"/>
        <v>28.29274003984699</v>
      </c>
      <c r="O170" s="30">
        <f t="shared" ca="1" si="19"/>
        <v>29.884935249901847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15.294117647058824</v>
      </c>
      <c r="T170" s="30">
        <f ca="1">IF(L170=0,0,Agents($H$4,$H$5,L170,$H$3)/(1-$P$1))</f>
        <v>15.294117647058824</v>
      </c>
      <c r="U170" s="30">
        <f ca="1">IF(M170=0,0,Agents($H$4,$H$5,M170,$H$3)/(1-$P$1))</f>
        <v>14.117647058823529</v>
      </c>
      <c r="V170" s="30">
        <f ca="1">IF(N170=0,0,Agents($H$4,$H$5,N170,$H$3)/(1-$P$1))</f>
        <v>14.117647058823529</v>
      </c>
      <c r="W170" s="30">
        <f ca="1">IF(O170=0,0,Agents($H$4,$H$5,O170,$H$3)/(1-$P$1))</f>
        <v>15.294117647058824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30.692420017256758</v>
      </c>
      <c r="L171" s="24">
        <f t="shared" ca="1" si="19"/>
        <v>32.585287357581244</v>
      </c>
      <c r="M171" s="24">
        <f t="shared" ca="1" si="19"/>
        <v>30.08750059619322</v>
      </c>
      <c r="N171" s="24">
        <f t="shared" ca="1" si="19"/>
        <v>28.89357689770122</v>
      </c>
      <c r="O171" s="24">
        <f t="shared" ca="1" si="19"/>
        <v>30.638864940859428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15.294117647058824</v>
      </c>
      <c r="T171" s="24">
        <f ca="1">IF(L171=0,0,Agents($H$4,$H$5,L171,$H$3)/(1-$P$1))</f>
        <v>15.294117647058824</v>
      </c>
      <c r="U171" s="24">
        <f ca="1">IF(M171=0,0,Agents($H$4,$H$5,M171,$H$3)/(1-$P$1))</f>
        <v>15.294117647058824</v>
      </c>
      <c r="V171" s="24">
        <f ca="1">IF(N171=0,0,Agents($H$4,$H$5,N171,$H$3)/(1-$P$1))</f>
        <v>14.117647058823529</v>
      </c>
      <c r="W171" s="24">
        <f ca="1">IF(O171=0,0,Agents($H$4,$H$5,O171,$H$3)/(1-$P$1))</f>
        <v>15.294117647058824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33.127325738779824</v>
      </c>
      <c r="L172" s="30">
        <f t="shared" ca="1" si="19"/>
        <v>32.809778898875642</v>
      </c>
      <c r="M172" s="30">
        <f t="shared" ca="1" si="19"/>
        <v>31.169164159752874</v>
      </c>
      <c r="N172" s="30">
        <f t="shared" ca="1" si="19"/>
        <v>29.267430942588298</v>
      </c>
      <c r="O172" s="30">
        <f t="shared" ca="1" si="19"/>
        <v>30.359631721986247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16.47058823529412</v>
      </c>
      <c r="T172" s="30">
        <f ca="1">IF(L172=0,0,Agents($H$4,$H$5,L172,$H$3)/(1-$P$1))</f>
        <v>16.47058823529412</v>
      </c>
      <c r="U172" s="30">
        <f ca="1">IF(M172=0,0,Agents($H$4,$H$5,M172,$H$3)/(1-$P$1))</f>
        <v>15.294117647058824</v>
      </c>
      <c r="V172" s="30">
        <f ca="1">IF(N172=0,0,Agents($H$4,$H$5,N172,$H$3)/(1-$P$1))</f>
        <v>14.117647058823529</v>
      </c>
      <c r="W172" s="30">
        <f ca="1">IF(O172=0,0,Agents($H$4,$H$5,O172,$H$3)/(1-$P$1))</f>
        <v>15.294117647058824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34.71907640462986</v>
      </c>
      <c r="L173" s="24">
        <f t="shared" ca="1" si="19"/>
        <v>33.027467666191427</v>
      </c>
      <c r="M173" s="24">
        <f t="shared" ca="1" si="19"/>
        <v>31.507598771664181</v>
      </c>
      <c r="N173" s="24">
        <f t="shared" ca="1" si="19"/>
        <v>29.848239905180723</v>
      </c>
      <c r="O173" s="24">
        <f t="shared" ca="1" si="19"/>
        <v>29.919839402260997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16.47058823529412</v>
      </c>
      <c r="T173" s="24">
        <f ca="1">IF(L173=0,0,Agents($H$4,$H$5,L173,$H$3)/(1-$P$1))</f>
        <v>16.47058823529412</v>
      </c>
      <c r="U173" s="24">
        <f ca="1">IF(M173=0,0,Agents($H$4,$H$5,M173,$H$3)/(1-$P$1))</f>
        <v>15.294117647058824</v>
      </c>
      <c r="V173" s="24">
        <f ca="1">IF(N173=0,0,Agents($H$4,$H$5,N173,$H$3)/(1-$P$1))</f>
        <v>14.117647058823529</v>
      </c>
      <c r="W173" s="24">
        <f ca="1">IF(O173=0,0,Agents($H$4,$H$5,O173,$H$3)/(1-$P$1))</f>
        <v>15.294117647058824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32.898807078831055</v>
      </c>
      <c r="L174" s="30">
        <f t="shared" ca="1" si="19"/>
        <v>31.360788041429963</v>
      </c>
      <c r="M174" s="30">
        <f t="shared" ca="1" si="19"/>
        <v>29.961417113324302</v>
      </c>
      <c r="N174" s="30">
        <f t="shared" ca="1" si="19"/>
        <v>28.866873037352143</v>
      </c>
      <c r="O174" s="30">
        <f t="shared" ca="1" si="19"/>
        <v>29.535893726310373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16.47058823529412</v>
      </c>
      <c r="T174" s="30">
        <f ca="1">IF(L174=0,0,Agents($H$4,$H$5,L174,$H$3)/(1-$P$1))</f>
        <v>15.294117647058824</v>
      </c>
      <c r="U174" s="30">
        <f ca="1">IF(M174=0,0,Agents($H$4,$H$5,M174,$H$3)/(1-$P$1))</f>
        <v>15.294117647058824</v>
      </c>
      <c r="V174" s="30">
        <f ca="1">IF(N174=0,0,Agents($H$4,$H$5,N174,$H$3)/(1-$P$1))</f>
        <v>14.117647058823529</v>
      </c>
      <c r="W174" s="30">
        <f ca="1">IF(O174=0,0,Agents($H$4,$H$5,O174,$H$3)/(1-$P$1))</f>
        <v>14.117647058823529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30.905178769622854</v>
      </c>
      <c r="L175" s="24">
        <f t="shared" ca="1" si="19"/>
        <v>29.666897320754028</v>
      </c>
      <c r="M175" s="24">
        <f t="shared" ca="1" si="19"/>
        <v>28.123252652551134</v>
      </c>
      <c r="N175" s="24">
        <f t="shared" ca="1" si="19"/>
        <v>27.084390359051259</v>
      </c>
      <c r="O175" s="24">
        <f t="shared" ca="1" si="19"/>
        <v>27.057698908810924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15.294117647058824</v>
      </c>
      <c r="T175" s="24">
        <f ca="1">IF(L175=0,0,Agents($H$4,$H$5,L175,$H$3)/(1-$P$1))</f>
        <v>14.117647058823529</v>
      </c>
      <c r="U175" s="24">
        <f ca="1">IF(M175=0,0,Agents($H$4,$H$5,M175,$H$3)/(1-$P$1))</f>
        <v>14.117647058823529</v>
      </c>
      <c r="V175" s="24">
        <f ca="1">IF(N175=0,0,Agents($H$4,$H$5,N175,$H$3)/(1-$P$1))</f>
        <v>14.117647058823529</v>
      </c>
      <c r="W175" s="24">
        <f ca="1">IF(O175=0,0,Agents($H$4,$H$5,O175,$H$3)/(1-$P$1))</f>
        <v>14.117647058823529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30.219622789776555</v>
      </c>
      <c r="L176" s="30">
        <f t="shared" ca="1" si="19"/>
        <v>28.70090341579024</v>
      </c>
      <c r="M176" s="30">
        <f t="shared" ca="1" si="19"/>
        <v>28.501503101157887</v>
      </c>
      <c r="N176" s="30">
        <f t="shared" ca="1" si="19"/>
        <v>26.336682269277105</v>
      </c>
      <c r="O176" s="30">
        <f t="shared" ca="1" si="19"/>
        <v>26.045478490395652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15.294117647058824</v>
      </c>
      <c r="T176" s="30">
        <f ca="1">IF(L176=0,0,Agents($H$4,$H$5,L176,$H$3)/(1-$P$1))</f>
        <v>14.117647058823529</v>
      </c>
      <c r="U176" s="30">
        <f ca="1">IF(M176=0,0,Agents($H$4,$H$5,M176,$H$3)/(1-$P$1))</f>
        <v>14.117647058823529</v>
      </c>
      <c r="V176" s="30">
        <f ca="1">IF(N176=0,0,Agents($H$4,$H$5,N176,$H$3)/(1-$P$1))</f>
        <v>12.941176470588236</v>
      </c>
      <c r="W176" s="30">
        <f ca="1">IF(O176=0,0,Agents($H$4,$H$5,O176,$H$3)/(1-$P$1))</f>
        <v>12.941176470588236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30.314182235272597</v>
      </c>
      <c r="L177" s="24">
        <f t="shared" ca="1" si="19"/>
        <v>28.694100641811623</v>
      </c>
      <c r="M177" s="24">
        <f t="shared" ca="1" si="19"/>
        <v>27.977261251334497</v>
      </c>
      <c r="N177" s="24">
        <f t="shared" ca="1" si="19"/>
        <v>27.037658603440377</v>
      </c>
      <c r="O177" s="24">
        <f t="shared" ca="1" si="19"/>
        <v>25.431165408874662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15.294117647058824</v>
      </c>
      <c r="T177" s="24">
        <f ca="1">IF(L177=0,0,Agents($H$4,$H$5,L177,$H$3)/(1-$P$1))</f>
        <v>14.117647058823529</v>
      </c>
      <c r="U177" s="24">
        <f ca="1">IF(M177=0,0,Agents($H$4,$H$5,M177,$H$3)/(1-$P$1))</f>
        <v>14.117647058823529</v>
      </c>
      <c r="V177" s="24">
        <f ca="1">IF(N177=0,0,Agents($H$4,$H$5,N177,$H$3)/(1-$P$1))</f>
        <v>14.117647058823529</v>
      </c>
      <c r="W177" s="24">
        <f ca="1">IF(O177=0,0,Agents($H$4,$H$5,O177,$H$3)/(1-$P$1))</f>
        <v>12.941176470588236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31.535575072929795</v>
      </c>
      <c r="L178" s="30">
        <f t="shared" ca="1" si="19"/>
        <v>29.653291772796791</v>
      </c>
      <c r="M178" s="30">
        <f t="shared" ca="1" si="19"/>
        <v>28.143160570898861</v>
      </c>
      <c r="N178" s="30">
        <f t="shared" ca="1" si="19"/>
        <v>27.438216508676529</v>
      </c>
      <c r="O178" s="30">
        <f t="shared" ca="1" si="19"/>
        <v>26.680734063332135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15.294117647058824</v>
      </c>
      <c r="T178" s="30">
        <f ca="1">IF(L178=0,0,Agents($H$4,$H$5,L178,$H$3)/(1-$P$1))</f>
        <v>14.117647058823529</v>
      </c>
      <c r="U178" s="30">
        <f ca="1">IF(M178=0,0,Agents($H$4,$H$5,M178,$H$3)/(1-$P$1))</f>
        <v>14.117647058823529</v>
      </c>
      <c r="V178" s="30">
        <f ca="1">IF(N178=0,0,Agents($H$4,$H$5,N178,$H$3)/(1-$P$1))</f>
        <v>14.117647058823529</v>
      </c>
      <c r="W178" s="30">
        <f ca="1">IF(O178=0,0,Agents($H$4,$H$5,O178,$H$3)/(1-$P$1))</f>
        <v>12.941176470588236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32.299930590689463</v>
      </c>
      <c r="L179" s="24">
        <f t="shared" ca="1" si="19"/>
        <v>31.109085404221091</v>
      </c>
      <c r="M179" s="24">
        <f t="shared" ca="1" si="19"/>
        <v>29.881785439933406</v>
      </c>
      <c r="N179" s="24">
        <f t="shared" ca="1" si="19"/>
        <v>28.439611271766914</v>
      </c>
      <c r="O179" s="24">
        <f t="shared" ca="1" si="19"/>
        <v>27.406740432402394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15.294117647058824</v>
      </c>
      <c r="T179" s="24">
        <f ca="1">IF(L179=0,0,Agents($H$4,$H$5,L179,$H$3)/(1-$P$1))</f>
        <v>15.294117647058824</v>
      </c>
      <c r="U179" s="24">
        <f ca="1">IF(M179=0,0,Agents($H$4,$H$5,M179,$H$3)/(1-$P$1))</f>
        <v>15.294117647058824</v>
      </c>
      <c r="V179" s="24">
        <f ca="1">IF(N179=0,0,Agents($H$4,$H$5,N179,$H$3)/(1-$P$1))</f>
        <v>14.117647058823529</v>
      </c>
      <c r="W179" s="24">
        <f ca="1">IF(O179=0,0,Agents($H$4,$H$5,O179,$H$3)/(1-$P$1))</f>
        <v>14.117647058823529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32.827887494709024</v>
      </c>
      <c r="L180" s="30">
        <f t="shared" ca="1" si="19"/>
        <v>31.149902048092798</v>
      </c>
      <c r="M180" s="30">
        <f t="shared" ca="1" si="19"/>
        <v>30.021140868367471</v>
      </c>
      <c r="N180" s="30">
        <f t="shared" ca="1" si="19"/>
        <v>29.214023221890145</v>
      </c>
      <c r="O180" s="30">
        <f t="shared" ca="1" si="19"/>
        <v>27.46258707617703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16.47058823529412</v>
      </c>
      <c r="T180" s="30">
        <f ca="1">IF(L180=0,0,Agents($H$4,$H$5,L180,$H$3)/(1-$P$1))</f>
        <v>15.294117647058824</v>
      </c>
      <c r="U180" s="30">
        <f ca="1">IF(M180=0,0,Agents($H$4,$H$5,M180,$H$3)/(1-$P$1))</f>
        <v>15.294117647058824</v>
      </c>
      <c r="V180" s="30">
        <f ca="1">IF(N180=0,0,Agents($H$4,$H$5,N180,$H$3)/(1-$P$1))</f>
        <v>14.117647058823529</v>
      </c>
      <c r="W180" s="30">
        <f ca="1">IF(O180=0,0,Agents($H$4,$H$5,O180,$H$3)/(1-$P$1))</f>
        <v>14.117647058823529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32.48904948168154</v>
      </c>
      <c r="L181" s="24">
        <f t="shared" ca="1" si="19"/>
        <v>31.707729514339494</v>
      </c>
      <c r="M181" s="24">
        <f t="shared" ca="1" si="19"/>
        <v>29.357543590110012</v>
      </c>
      <c r="N181" s="24">
        <f t="shared" ca="1" si="19"/>
        <v>29.461033930119108</v>
      </c>
      <c r="O181" s="24">
        <f t="shared" ca="1" si="19"/>
        <v>26.589983267198352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15.294117647058824</v>
      </c>
      <c r="T181" s="24">
        <f ca="1">IF(L181=0,0,Agents($H$4,$H$5,L181,$H$3)/(1-$P$1))</f>
        <v>15.294117647058824</v>
      </c>
      <c r="U181" s="24">
        <f ca="1">IF(M181=0,0,Agents($H$4,$H$5,M181,$H$3)/(1-$P$1))</f>
        <v>14.117647058823529</v>
      </c>
      <c r="V181" s="24">
        <f ca="1">IF(N181=0,0,Agents($H$4,$H$5,N181,$H$3)/(1-$P$1))</f>
        <v>14.117647058823529</v>
      </c>
      <c r="W181" s="24">
        <f ca="1">IF(O181=0,0,Agents($H$4,$H$5,O181,$H$3)/(1-$P$1))</f>
        <v>12.941176470588236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31.866533132165937</v>
      </c>
      <c r="L182" s="30">
        <f t="shared" ca="1" si="19"/>
        <v>30.075063759471124</v>
      </c>
      <c r="M182" s="30">
        <f t="shared" ca="1" si="19"/>
        <v>28.461687264462444</v>
      </c>
      <c r="N182" s="30">
        <f t="shared" ca="1" si="19"/>
        <v>26.930843162044066</v>
      </c>
      <c r="O182" s="30">
        <f t="shared" ca="1" si="19"/>
        <v>24.014056823093284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15.294117647058824</v>
      </c>
      <c r="T182" s="30">
        <f ca="1">IF(L182=0,0,Agents($H$4,$H$5,L182,$H$3)/(1-$P$1))</f>
        <v>15.294117647058824</v>
      </c>
      <c r="U182" s="30">
        <f ca="1">IF(M182=0,0,Agents($H$4,$H$5,M182,$H$3)/(1-$P$1))</f>
        <v>14.117647058823529</v>
      </c>
      <c r="V182" s="30">
        <f ca="1">IF(N182=0,0,Agents($H$4,$H$5,N182,$H$3)/(1-$P$1))</f>
        <v>12.941176470588236</v>
      </c>
      <c r="W182" s="30">
        <f ca="1">IF(O182=0,0,Agents($H$4,$H$5,O182,$H$3)/(1-$P$1))</f>
        <v>11.764705882352942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28.304794018481712</v>
      </c>
      <c r="L183" s="24">
        <f t="shared" ca="1" si="19"/>
        <v>25.993399372300193</v>
      </c>
      <c r="M183" s="24">
        <f t="shared" ca="1" si="19"/>
        <v>24.586279159438877</v>
      </c>
      <c r="N183" s="24">
        <f t="shared" ca="1" si="19"/>
        <v>24.100233965041916</v>
      </c>
      <c r="O183" s="24">
        <f t="shared" ca="1" si="19"/>
        <v>19.916309336129405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14.117647058823529</v>
      </c>
      <c r="T183" s="24">
        <f ca="1">IF(L183=0,0,Agents($H$4,$H$5,L183,$H$3)/(1-$P$1))</f>
        <v>12.941176470588236</v>
      </c>
      <c r="U183" s="24">
        <f ca="1">IF(M183=0,0,Agents($H$4,$H$5,M183,$H$3)/(1-$P$1))</f>
        <v>12.941176470588236</v>
      </c>
      <c r="V183" s="24">
        <f ca="1">IF(N183=0,0,Agents($H$4,$H$5,N183,$H$3)/(1-$P$1))</f>
        <v>12.941176470588236</v>
      </c>
      <c r="W183" s="24">
        <f ca="1">IF(O183=0,0,Agents($H$4,$H$5,O183,$H$3)/(1-$P$1))</f>
        <v>10.588235294117647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23.119784423782111</v>
      </c>
      <c r="L184" s="30">
        <f t="shared" ca="1" si="19"/>
        <v>20.816488374571733</v>
      </c>
      <c r="M184" s="30">
        <f t="shared" ca="1" si="19"/>
        <v>19.649115409203379</v>
      </c>
      <c r="N184" s="30">
        <f t="shared" ca="1" si="19"/>
        <v>18.258764513681339</v>
      </c>
      <c r="O184" s="30">
        <f t="shared" ca="1" si="19"/>
        <v>14.638801499426345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11.764705882352942</v>
      </c>
      <c r="T184" s="30">
        <f ca="1">IF(L184=0,0,Agents($H$4,$H$5,L184,$H$3)/(1-$P$1))</f>
        <v>10.588235294117647</v>
      </c>
      <c r="U184" s="30">
        <f ca="1">IF(M184=0,0,Agents($H$4,$H$5,M184,$H$3)/(1-$P$1))</f>
        <v>10.588235294117647</v>
      </c>
      <c r="V184" s="30">
        <f ca="1">IF(N184=0,0,Agents($H$4,$H$5,N184,$H$3)/(1-$P$1))</f>
        <v>9.4117647058823533</v>
      </c>
      <c r="W184" s="30">
        <f ca="1">IF(O184=0,0,Agents($H$4,$H$5,O184,$H$3)/(1-$P$1))</f>
        <v>8.2352941176470598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12.466086897894787</v>
      </c>
      <c r="L185" s="24">
        <f t="shared" ca="1" si="19"/>
        <v>11.285802030527616</v>
      </c>
      <c r="M185" s="24">
        <f t="shared" ca="1" si="19"/>
        <v>10.756911880553419</v>
      </c>
      <c r="N185" s="24">
        <f t="shared" ca="1" si="19"/>
        <v>10.294338164569149</v>
      </c>
      <c r="O185" s="24">
        <f t="shared" ca="1" si="19"/>
        <v>7.5532585705194579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7.0588235294117645</v>
      </c>
      <c r="T185" s="24">
        <f ca="1">IF(L185=0,0,Agents($H$4,$H$5,L185,$H$3)/(1-$P$1))</f>
        <v>7.0588235294117645</v>
      </c>
      <c r="U185" s="24">
        <f ca="1">IF(M185=0,0,Agents($H$4,$H$5,M185,$H$3)/(1-$P$1))</f>
        <v>7.0588235294117645</v>
      </c>
      <c r="V185" s="24">
        <f ca="1">IF(N185=0,0,Agents($H$4,$H$5,N185,$H$3)/(1-$P$1))</f>
        <v>7.0588235294117645</v>
      </c>
      <c r="W185" s="24">
        <f ca="1">IF(O185=0,0,Agents($H$4,$H$5,O185,$H$3)/(1-$P$1))</f>
        <v>5.882352941176471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7.4544362866045937</v>
      </c>
      <c r="L186" s="30">
        <f t="shared" ca="1" si="19"/>
        <v>6.5646768893665763</v>
      </c>
      <c r="M186" s="30">
        <f t="shared" ca="1" si="19"/>
        <v>6.2311784428375461</v>
      </c>
      <c r="N186" s="30">
        <f t="shared" ca="1" si="19"/>
        <v>5.8080896259242287</v>
      </c>
      <c r="O186" s="30">
        <f t="shared" ca="1" si="19"/>
        <v>4.5794247895201154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4.7058823529411766</v>
      </c>
      <c r="T186" s="30">
        <f ca="1">IF(L186=0,0,Agents($H$4,$H$5,L186,$H$3)/(1-$P$1))</f>
        <v>4.7058823529411766</v>
      </c>
      <c r="U186" s="30">
        <f ca="1">IF(M186=0,0,Agents($H$4,$H$5,M186,$H$3)/(1-$P$1))</f>
        <v>4.7058823529411766</v>
      </c>
      <c r="V186" s="30">
        <f ca="1">IF(N186=0,0,Agents($H$4,$H$5,N186,$H$3)/(1-$P$1))</f>
        <v>4.7058823529411766</v>
      </c>
      <c r="W186" s="30">
        <f ca="1">IF(O186=0,0,Agents($H$4,$H$5,O186,$H$3)/(1-$P$1))</f>
        <v>3.5294117647058822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2.899822995211935</v>
      </c>
      <c r="L187" s="24">
        <f t="shared" ca="1" si="19"/>
        <v>2.5850541118749213</v>
      </c>
      <c r="M187" s="24">
        <f t="shared" ca="1" si="19"/>
        <v>2.3756782561617054</v>
      </c>
      <c r="N187" s="24">
        <f t="shared" ca="1" si="19"/>
        <v>2.1096049675770763</v>
      </c>
      <c r="O187" s="24">
        <f t="shared" ca="1" si="19"/>
        <v>1.8638817359784614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3.5294117647058822</v>
      </c>
      <c r="T187" s="24">
        <f ca="1">IF(L187=0,0,Agents($H$4,$H$5,L187,$H$3)/(1-$P$1))</f>
        <v>2.3529411764705883</v>
      </c>
      <c r="U187" s="24">
        <f ca="1">IF(M187=0,0,Agents($H$4,$H$5,M187,$H$3)/(1-$P$1))</f>
        <v>2.3529411764705883</v>
      </c>
      <c r="V187" s="24">
        <f ca="1">IF(N187=0,0,Agents($H$4,$H$5,N187,$H$3)/(1-$P$1))</f>
        <v>2.3529411764705883</v>
      </c>
      <c r="W187" s="24">
        <f ca="1">IF(O187=0,0,Agents($H$4,$H$5,O187,$H$3)/(1-$P$1))</f>
        <v>2.3529411764705883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1.2844324679878951</v>
      </c>
      <c r="L188" s="30">
        <f t="shared" ca="1" si="19"/>
        <v>1.1564715763650961</v>
      </c>
      <c r="M188" s="30">
        <f t="shared" ca="1" si="19"/>
        <v>0.9754879990384655</v>
      </c>
      <c r="N188" s="30">
        <f t="shared" ca="1" si="19"/>
        <v>1.0948582743121533</v>
      </c>
      <c r="O188" s="30">
        <f t="shared" ca="1" si="19"/>
        <v>0.80279550426038604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2.3529411764705883</v>
      </c>
      <c r="T188" s="30">
        <f ca="1">IF(L188=0,0,Agents($H$4,$H$5,L188,$H$3)/(1-$P$1))</f>
        <v>2.3529411764705883</v>
      </c>
      <c r="U188" s="30">
        <f ca="1">IF(M188=0,0,Agents($H$4,$H$5,M188,$H$3)/(1-$P$1))</f>
        <v>2.3529411764705883</v>
      </c>
      <c r="V188" s="30">
        <f ca="1">IF(N188=0,0,Agents($H$4,$H$5,N188,$H$3)/(1-$P$1))</f>
        <v>2.3529411764705883</v>
      </c>
      <c r="W188" s="30">
        <f ca="1">IF(O188=0,0,Agents($H$4,$H$5,O188,$H$3)/(1-$P$1))</f>
        <v>2.3529411764705883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0.6067564419329321</v>
      </c>
      <c r="L189" s="24">
        <f t="shared" ca="1" si="19"/>
        <v>0.48979972646051134</v>
      </c>
      <c r="M189" s="24">
        <f t="shared" ca="1" si="19"/>
        <v>0.33843461191130436</v>
      </c>
      <c r="N189" s="24">
        <f t="shared" ca="1" si="19"/>
        <v>0.3738540448870768</v>
      </c>
      <c r="O189" s="24">
        <f t="shared" ca="1" si="19"/>
        <v>0.42583065878159609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1.1764705882352942</v>
      </c>
      <c r="T189" s="24">
        <f ca="1">IF(L189=0,0,Agents($H$4,$H$5,L189,$H$3)/(1-$P$1))</f>
        <v>1.1764705882352942</v>
      </c>
      <c r="U189" s="24">
        <f ca="1">IF(M189=0,0,Agents($H$4,$H$5,M189,$H$3)/(1-$P$1))</f>
        <v>1.1764705882352942</v>
      </c>
      <c r="V189" s="24">
        <f ca="1">IF(N189=0,0,Agents($H$4,$H$5,N189,$H$3)/(1-$P$1))</f>
        <v>1.1764705882352942</v>
      </c>
      <c r="W189" s="24">
        <f ca="1">IF(O189=0,0,Agents($H$4,$H$5,O189,$H$3)/(1-$P$1))</f>
        <v>1.1764705882352942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0.30731819786213443</v>
      </c>
      <c r="L190" s="30">
        <f t="shared" ca="1" si="19"/>
        <v>0.2585054111874921</v>
      </c>
      <c r="M190" s="30">
        <f t="shared" ca="1" si="19"/>
        <v>0.19907918347723788</v>
      </c>
      <c r="N190" s="30">
        <f t="shared" ca="1" si="19"/>
        <v>0.26036263840349994</v>
      </c>
      <c r="O190" s="30">
        <f t="shared" ca="1" si="19"/>
        <v>0.18848242273939497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1.1764705882352942</v>
      </c>
      <c r="T190" s="30">
        <f ca="1">IF(L190=0,0,Agents($H$4,$H$5,L190,$H$3)/(1-$P$1))</f>
        <v>1.1764705882352942</v>
      </c>
      <c r="U190" s="30">
        <f ca="1">IF(M190=0,0,Agents($H$4,$H$5,M190,$H$3)/(1-$P$1))</f>
        <v>1.1764705882352942</v>
      </c>
      <c r="V190" s="30">
        <f ca="1">IF(N190=0,0,Agents($H$4,$H$5,N190,$H$3)/(1-$P$1))</f>
        <v>1.1764705882352942</v>
      </c>
      <c r="W190" s="30">
        <f ca="1">IF(O190=0,0,Agents($H$4,$H$5,O190,$H$3)/(1-$P$1))</f>
        <v>1.1764705882352942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546.82939334981586</v>
      </c>
      <c r="L193" s="27">
        <f t="shared" ca="1" si="21"/>
        <v>532.88169406710051</v>
      </c>
      <c r="M193" s="27">
        <f t="shared" ca="1" si="21"/>
        <v>506.55698235783177</v>
      </c>
      <c r="N193" s="27">
        <f t="shared" ca="1" si="21"/>
        <v>484.4347305926043</v>
      </c>
      <c r="O193" s="27">
        <f t="shared" ca="1" si="21"/>
        <v>467.31773427567845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17.499999999999996</v>
      </c>
      <c r="T193" s="26">
        <f t="shared" ca="1" si="22"/>
        <v>16.985294117647058</v>
      </c>
      <c r="U193" s="26">
        <f t="shared" ca="1" si="22"/>
        <v>16.54411764705883</v>
      </c>
      <c r="V193" s="26">
        <f t="shared" ca="1" si="22"/>
        <v>15.808823529411768</v>
      </c>
      <c r="W193" s="26">
        <f t="shared" ca="1" si="22"/>
        <v>15.441176470588236</v>
      </c>
      <c r="X193" s="26">
        <f t="shared" ca="1" si="22"/>
        <v>0</v>
      </c>
    </row>
    <row r="194" spans="1:24" x14ac:dyDescent="0.25">
      <c r="R194" s="32">
        <f ca="1">SUM(R193:X193)/5</f>
        <v>16.455882352941178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8.9811115058533115</v>
      </c>
      <c r="L198" s="24">
        <f t="shared" ca="1" si="23"/>
        <v>10.293010615751262</v>
      </c>
      <c r="M198" s="24">
        <f t="shared" ca="1" si="23"/>
        <v>9.5953948128274966</v>
      </c>
      <c r="N198" s="24">
        <f t="shared" ca="1" si="23"/>
        <v>9.4177779010070424</v>
      </c>
      <c r="O198" s="24">
        <f t="shared" ca="1" si="23"/>
        <v>8.9591426978479767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5.882352941176471</v>
      </c>
      <c r="T198" s="24">
        <f ca="1">IF(L198=0,0,Agents($I$4,$I$5,L198,$I$3)/(1-$P$1))</f>
        <v>7.0588235294117645</v>
      </c>
      <c r="U198" s="24">
        <f ca="1">IF(M198=0,0,Agents($I$4,$I$5,M198,$I$3)/(1-$P$1))</f>
        <v>5.882352941176471</v>
      </c>
      <c r="V198" s="24">
        <f ca="1">IF(N198=0,0,Agents($I$4,$I$5,N198,$I$3)/(1-$P$1))</f>
        <v>5.882352941176471</v>
      </c>
      <c r="W198" s="24">
        <f ca="1">IF(O198=0,0,Agents($I$4,$I$5,O198,$I$3)/(1-$P$1))</f>
        <v>5.882352941176471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17.487749196303056</v>
      </c>
      <c r="L199" s="30">
        <f t="shared" ca="1" si="23"/>
        <v>19.240147188510605</v>
      </c>
      <c r="M199" s="30">
        <f t="shared" ca="1" si="23"/>
        <v>18.425897951104794</v>
      </c>
      <c r="N199" s="30">
        <f t="shared" ca="1" si="23"/>
        <v>16.751011059291184</v>
      </c>
      <c r="O199" s="30">
        <f t="shared" ca="1" si="23"/>
        <v>17.119648680673311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9.4117647058823533</v>
      </c>
      <c r="T199" s="30">
        <f ca="1">IF(L199=0,0,Agents($I$4,$I$5,L199,$I$3)/(1-$P$1))</f>
        <v>10.588235294117647</v>
      </c>
      <c r="U199" s="30">
        <f ca="1">IF(M199=0,0,Agents($I$4,$I$5,M199,$I$3)/(1-$P$1))</f>
        <v>10.588235294117647</v>
      </c>
      <c r="V199" s="30">
        <f ca="1">IF(N199=0,0,Agents($I$4,$I$5,N199,$I$3)/(1-$P$1))</f>
        <v>9.4117647058823533</v>
      </c>
      <c r="W199" s="30">
        <f ca="1">IF(O199=0,0,Agents($I$4,$I$5,O199,$I$3)/(1-$P$1))</f>
        <v>9.4117647058823533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21.5953367982254</v>
      </c>
      <c r="L200" s="24">
        <f t="shared" ca="1" si="23"/>
        <v>23.827822187230893</v>
      </c>
      <c r="M200" s="24">
        <f t="shared" ca="1" si="23"/>
        <v>23.066621319831004</v>
      </c>
      <c r="N200" s="24">
        <f t="shared" ca="1" si="23"/>
        <v>21.063664232252336</v>
      </c>
      <c r="O200" s="24">
        <f t="shared" ca="1" si="23"/>
        <v>22.319794509316978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11.764705882352942</v>
      </c>
      <c r="T200" s="24">
        <f ca="1">IF(L200=0,0,Agents($I$4,$I$5,L200,$I$3)/(1-$P$1))</f>
        <v>11.764705882352942</v>
      </c>
      <c r="U200" s="24">
        <f ca="1">IF(M200=0,0,Agents($I$4,$I$5,M200,$I$3)/(1-$P$1))</f>
        <v>11.764705882352942</v>
      </c>
      <c r="V200" s="24">
        <f ca="1">IF(N200=0,0,Agents($I$4,$I$5,N200,$I$3)/(1-$P$1))</f>
        <v>10.588235294117647</v>
      </c>
      <c r="W200" s="24">
        <f ca="1">IF(O200=0,0,Agents($I$4,$I$5,O200,$I$3)/(1-$P$1))</f>
        <v>11.764705882352942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26.231623794454581</v>
      </c>
      <c r="L201" s="30">
        <f t="shared" ca="1" si="23"/>
        <v>26.741932071622099</v>
      </c>
      <c r="M201" s="30">
        <f t="shared" ca="1" si="23"/>
        <v>24.767649073681444</v>
      </c>
      <c r="N201" s="30">
        <f t="shared" ca="1" si="23"/>
        <v>24.336916307602344</v>
      </c>
      <c r="O201" s="30">
        <f t="shared" ca="1" si="23"/>
        <v>25.706494563999456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12.941176470588236</v>
      </c>
      <c r="T201" s="30">
        <f ca="1">IF(L201=0,0,Agents($I$4,$I$5,L201,$I$3)/(1-$P$1))</f>
        <v>12.941176470588236</v>
      </c>
      <c r="U201" s="30">
        <f ca="1">IF(M201=0,0,Agents($I$4,$I$5,M201,$I$3)/(1-$P$1))</f>
        <v>12.941176470588236</v>
      </c>
      <c r="V201" s="30">
        <f ca="1">IF(N201=0,0,Agents($I$4,$I$5,N201,$I$3)/(1-$P$1))</f>
        <v>12.941176470588236</v>
      </c>
      <c r="W201" s="30">
        <f ca="1">IF(O201=0,0,Agents($I$4,$I$5,O201,$I$3)/(1-$P$1))</f>
        <v>12.941176470588236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26.401078728527285</v>
      </c>
      <c r="L202" s="24">
        <f t="shared" ca="1" si="23"/>
        <v>28.029289851875241</v>
      </c>
      <c r="M202" s="24">
        <f t="shared" ca="1" si="23"/>
        <v>25.880737704556736</v>
      </c>
      <c r="N202" s="24">
        <f t="shared" ca="1" si="23"/>
        <v>24.853745582657609</v>
      </c>
      <c r="O202" s="24">
        <f t="shared" ca="1" si="23"/>
        <v>26.355011595747165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12.941176470588236</v>
      </c>
      <c r="T202" s="24">
        <f ca="1">IF(L202=0,0,Agents($I$4,$I$5,L202,$I$3)/(1-$P$1))</f>
        <v>14.117647058823529</v>
      </c>
      <c r="U202" s="24">
        <f ca="1">IF(M202=0,0,Agents($I$4,$I$5,M202,$I$3)/(1-$P$1))</f>
        <v>12.941176470588236</v>
      </c>
      <c r="V202" s="24">
        <f ca="1">IF(N202=0,0,Agents($I$4,$I$5,N202,$I$3)/(1-$P$1))</f>
        <v>12.941176470588236</v>
      </c>
      <c r="W202" s="24">
        <f ca="1">IF(O202=0,0,Agents($I$4,$I$5,O202,$I$3)/(1-$P$1))</f>
        <v>12.941176470588236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28.495541713665908</v>
      </c>
      <c r="L203" s="30">
        <f t="shared" ca="1" si="23"/>
        <v>28.222393518913211</v>
      </c>
      <c r="M203" s="30">
        <f t="shared" ca="1" si="23"/>
        <v>26.811165637031976</v>
      </c>
      <c r="N203" s="30">
        <f t="shared" ca="1" si="23"/>
        <v>25.175328242691997</v>
      </c>
      <c r="O203" s="30">
        <f t="shared" ca="1" si="23"/>
        <v>26.11482010250727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14.117647058823529</v>
      </c>
      <c r="T203" s="30">
        <f ca="1">IF(L203=0,0,Agents($I$4,$I$5,L203,$I$3)/(1-$P$1))</f>
        <v>14.117647058823529</v>
      </c>
      <c r="U203" s="30">
        <f ca="1">IF(M203=0,0,Agents($I$4,$I$5,M203,$I$3)/(1-$P$1))</f>
        <v>12.941176470588236</v>
      </c>
      <c r="V203" s="30">
        <f ca="1">IF(N203=0,0,Agents($I$4,$I$5,N203,$I$3)/(1-$P$1))</f>
        <v>12.941176470588236</v>
      </c>
      <c r="W203" s="30">
        <f ca="1">IF(O203=0,0,Agents($I$4,$I$5,O203,$I$3)/(1-$P$1))</f>
        <v>12.941176470588236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29.864737580973358</v>
      </c>
      <c r="L204" s="24">
        <f t="shared" ca="1" si="23"/>
        <v>28.409645559677308</v>
      </c>
      <c r="M204" s="24">
        <f t="shared" ca="1" si="23"/>
        <v>27.102281125107051</v>
      </c>
      <c r="N204" s="24">
        <f t="shared" ca="1" si="23"/>
        <v>25.674929875245418</v>
      </c>
      <c r="O204" s="24">
        <f t="shared" ca="1" si="23"/>
        <v>25.736518500654444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15.294117647058824</v>
      </c>
      <c r="T204" s="24">
        <f ca="1">IF(L204=0,0,Agents($I$4,$I$5,L204,$I$3)/(1-$P$1))</f>
        <v>14.117647058823529</v>
      </c>
      <c r="U204" s="24">
        <f ca="1">IF(M204=0,0,Agents($I$4,$I$5,M204,$I$3)/(1-$P$1))</f>
        <v>14.117647058823529</v>
      </c>
      <c r="V204" s="24">
        <f ca="1">IF(N204=0,0,Agents($I$4,$I$5,N204,$I$3)/(1-$P$1))</f>
        <v>12.941176470588236</v>
      </c>
      <c r="W204" s="24">
        <f ca="1">IF(O204=0,0,Agents($I$4,$I$5,O204,$I$3)/(1-$P$1))</f>
        <v>12.941176470588236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28.298973990141572</v>
      </c>
      <c r="L205" s="30">
        <f t="shared" ca="1" si="23"/>
        <v>26.975997122577212</v>
      </c>
      <c r="M205" s="30">
        <f t="shared" ca="1" si="23"/>
        <v>25.772282914881707</v>
      </c>
      <c r="N205" s="30">
        <f t="shared" ca="1" si="23"/>
        <v>24.830775392655152</v>
      </c>
      <c r="O205" s="30">
        <f t="shared" ca="1" si="23"/>
        <v>25.406255197449589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14.117647058823529</v>
      </c>
      <c r="T205" s="30">
        <f ca="1">IF(L205=0,0,Agents($I$4,$I$5,L205,$I$3)/(1-$P$1))</f>
        <v>14.117647058823529</v>
      </c>
      <c r="U205" s="30">
        <f ca="1">IF(M205=0,0,Agents($I$4,$I$5,M205,$I$3)/(1-$P$1))</f>
        <v>12.941176470588236</v>
      </c>
      <c r="V205" s="30">
        <f ca="1">IF(N205=0,0,Agents($I$4,$I$5,N205,$I$3)/(1-$P$1))</f>
        <v>12.941176470588236</v>
      </c>
      <c r="W205" s="30">
        <f ca="1">IF(O205=0,0,Agents($I$4,$I$5,O205,$I$3)/(1-$P$1))</f>
        <v>12.941176470588236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26.584090057325806</v>
      </c>
      <c r="L206" s="24">
        <f t="shared" ca="1" si="23"/>
        <v>25.518942180381611</v>
      </c>
      <c r="M206" s="24">
        <f t="shared" ca="1" si="23"/>
        <v>24.191126244356294</v>
      </c>
      <c r="N206" s="24">
        <f t="shared" ca="1" si="23"/>
        <v>23.2975152099912</v>
      </c>
      <c r="O206" s="24">
        <f t="shared" ca="1" si="23"/>
        <v>23.274555694945548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12.941176470588236</v>
      </c>
      <c r="T206" s="24">
        <f ca="1">IF(L206=0,0,Agents($I$4,$I$5,L206,$I$3)/(1-$P$1))</f>
        <v>12.941176470588236</v>
      </c>
      <c r="U206" s="24">
        <f ca="1">IF(M206=0,0,Agents($I$4,$I$5,M206,$I$3)/(1-$P$1))</f>
        <v>12.941176470588236</v>
      </c>
      <c r="V206" s="24">
        <f ca="1">IF(N206=0,0,Agents($I$4,$I$5,N206,$I$3)/(1-$P$1))</f>
        <v>11.764705882352942</v>
      </c>
      <c r="W206" s="24">
        <f ca="1">IF(O206=0,0,Agents($I$4,$I$5,O206,$I$3)/(1-$P$1))</f>
        <v>11.764705882352942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25.994386886752796</v>
      </c>
      <c r="L207" s="30">
        <f t="shared" ca="1" si="23"/>
        <v>24.688011249490945</v>
      </c>
      <c r="M207" s="30">
        <f t="shared" ca="1" si="23"/>
        <v>24.516490613381379</v>
      </c>
      <c r="N207" s="30">
        <f t="shared" ca="1" si="23"/>
        <v>22.654349889922425</v>
      </c>
      <c r="O207" s="30">
        <f t="shared" ca="1" si="23"/>
        <v>22.403861531950941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12.941176470588236</v>
      </c>
      <c r="T207" s="30">
        <f ca="1">IF(L207=0,0,Agents($I$4,$I$5,L207,$I$3)/(1-$P$1))</f>
        <v>12.941176470588236</v>
      </c>
      <c r="U207" s="30">
        <f ca="1">IF(M207=0,0,Agents($I$4,$I$5,M207,$I$3)/(1-$P$1))</f>
        <v>12.941176470588236</v>
      </c>
      <c r="V207" s="30">
        <f ca="1">IF(N207=0,0,Agents($I$4,$I$5,N207,$I$3)/(1-$P$1))</f>
        <v>11.764705882352942</v>
      </c>
      <c r="W207" s="30">
        <f ca="1">IF(O207=0,0,Agents($I$4,$I$5,O207,$I$3)/(1-$P$1))</f>
        <v>11.764705882352942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26.075725255107695</v>
      </c>
      <c r="L208" s="24">
        <f t="shared" ca="1" si="23"/>
        <v>24.682159623217068</v>
      </c>
      <c r="M208" s="24">
        <f t="shared" ca="1" si="23"/>
        <v>24.065547014206263</v>
      </c>
      <c r="N208" s="24">
        <f t="shared" ca="1" si="23"/>
        <v>23.257317377486903</v>
      </c>
      <c r="O208" s="24">
        <f t="shared" ca="1" si="23"/>
        <v>21.875440246823178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12.941176470588236</v>
      </c>
      <c r="T208" s="24">
        <f ca="1">IF(L208=0,0,Agents($I$4,$I$5,L208,$I$3)/(1-$P$1))</f>
        <v>12.941176470588236</v>
      </c>
      <c r="U208" s="24">
        <f ca="1">IF(M208=0,0,Agents($I$4,$I$5,M208,$I$3)/(1-$P$1))</f>
        <v>11.764705882352942</v>
      </c>
      <c r="V208" s="24">
        <f ca="1">IF(N208=0,0,Agents($I$4,$I$5,N208,$I$3)/(1-$P$1))</f>
        <v>11.764705882352942</v>
      </c>
      <c r="W208" s="24">
        <f ca="1">IF(O208=0,0,Agents($I$4,$I$5,O208,$I$3)/(1-$P$1))</f>
        <v>11.764705882352942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27.126345846358458</v>
      </c>
      <c r="L209" s="30">
        <f t="shared" ca="1" si="23"/>
        <v>25.507238927833857</v>
      </c>
      <c r="M209" s="30">
        <f t="shared" ca="1" si="23"/>
        <v>24.208250684831299</v>
      </c>
      <c r="N209" s="30">
        <f t="shared" ca="1" si="23"/>
        <v>23.601870227523744</v>
      </c>
      <c r="O209" s="30">
        <f t="shared" ca="1" si="23"/>
        <v>22.950297179071693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14.117647058823529</v>
      </c>
      <c r="T209" s="30">
        <f ca="1">IF(L209=0,0,Agents($I$4,$I$5,L209,$I$3)/(1-$P$1))</f>
        <v>12.941176470588236</v>
      </c>
      <c r="U209" s="30">
        <f ca="1">IF(M209=0,0,Agents($I$4,$I$5,M209,$I$3)/(1-$P$1))</f>
        <v>12.941176470588236</v>
      </c>
      <c r="V209" s="30">
        <f ca="1">IF(N209=0,0,Agents($I$4,$I$5,N209,$I$3)/(1-$P$1))</f>
        <v>11.764705882352942</v>
      </c>
      <c r="W209" s="30">
        <f ca="1">IF(O209=0,0,Agents($I$4,$I$5,O209,$I$3)/(1-$P$1))</f>
        <v>11.764705882352942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27.783830990560549</v>
      </c>
      <c r="L210" s="24">
        <f t="shared" ca="1" si="23"/>
        <v>26.759486950443733</v>
      </c>
      <c r="M210" s="24">
        <f t="shared" ca="1" si="23"/>
        <v>25.703785152981688</v>
      </c>
      <c r="N210" s="24">
        <f t="shared" ca="1" si="23"/>
        <v>24.463252352615854</v>
      </c>
      <c r="O210" s="24">
        <f t="shared" ca="1" si="23"/>
        <v>23.574795061495415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14.117647058823529</v>
      </c>
      <c r="T210" s="24">
        <f ca="1">IF(L210=0,0,Agents($I$4,$I$5,L210,$I$3)/(1-$P$1))</f>
        <v>12.941176470588236</v>
      </c>
      <c r="U210" s="24">
        <f ca="1">IF(M210=0,0,Agents($I$4,$I$5,M210,$I$3)/(1-$P$1))</f>
        <v>12.941176470588236</v>
      </c>
      <c r="V210" s="24">
        <f ca="1">IF(N210=0,0,Agents($I$4,$I$5,N210,$I$3)/(1-$P$1))</f>
        <v>12.941176470588236</v>
      </c>
      <c r="W210" s="24">
        <f ca="1">IF(O210=0,0,Agents($I$4,$I$5,O210,$I$3)/(1-$P$1))</f>
        <v>11.764705882352942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28.237970213875396</v>
      </c>
      <c r="L211" s="30">
        <f t="shared" ca="1" si="23"/>
        <v>26.794596708086999</v>
      </c>
      <c r="M211" s="30">
        <f t="shared" ca="1" si="23"/>
        <v>25.823656236306721</v>
      </c>
      <c r="N211" s="30">
        <f t="shared" ca="1" si="23"/>
        <v>25.129387862687082</v>
      </c>
      <c r="O211" s="30">
        <f t="shared" ca="1" si="23"/>
        <v>23.622833360143392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14.117647058823529</v>
      </c>
      <c r="T211" s="30">
        <f ca="1">IF(L211=0,0,Agents($I$4,$I$5,L211,$I$3)/(1-$P$1))</f>
        <v>12.941176470588236</v>
      </c>
      <c r="U211" s="30">
        <f ca="1">IF(M211=0,0,Agents($I$4,$I$5,M211,$I$3)/(1-$P$1))</f>
        <v>12.941176470588236</v>
      </c>
      <c r="V211" s="30">
        <f ca="1">IF(N211=0,0,Agents($I$4,$I$5,N211,$I$3)/(1-$P$1))</f>
        <v>12.941176470588236</v>
      </c>
      <c r="W211" s="30">
        <f ca="1">IF(O211=0,0,Agents($I$4,$I$5,O211,$I$3)/(1-$P$1))</f>
        <v>11.764705882352942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27.946507727270347</v>
      </c>
      <c r="L212" s="24">
        <f t="shared" ca="1" si="23"/>
        <v>27.27443006254499</v>
      </c>
      <c r="M212" s="24">
        <f t="shared" ca="1" si="23"/>
        <v>25.252841553806572</v>
      </c>
      <c r="N212" s="24">
        <f t="shared" ca="1" si="23"/>
        <v>25.341862120209804</v>
      </c>
      <c r="O212" s="24">
        <f t="shared" ca="1" si="23"/>
        <v>22.872234943768731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14.117647058823529</v>
      </c>
      <c r="T212" s="24">
        <f ca="1">IF(L212=0,0,Agents($I$4,$I$5,L212,$I$3)/(1-$P$1))</f>
        <v>14.117647058823529</v>
      </c>
      <c r="U212" s="24">
        <f ca="1">IF(M212=0,0,Agents($I$4,$I$5,M212,$I$3)/(1-$P$1))</f>
        <v>12.941176470588236</v>
      </c>
      <c r="V212" s="24">
        <f ca="1">IF(N212=0,0,Agents($I$4,$I$5,N212,$I$3)/(1-$P$1))</f>
        <v>12.941176470588236</v>
      </c>
      <c r="W212" s="24">
        <f ca="1">IF(O212=0,0,Agents($I$4,$I$5,O212,$I$3)/(1-$P$1))</f>
        <v>11.764705882352942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27.411030135600601</v>
      </c>
      <c r="L213" s="30">
        <f t="shared" ca="1" si="23"/>
        <v>25.87003975681429</v>
      </c>
      <c r="M213" s="30">
        <f t="shared" ca="1" si="23"/>
        <v>24.482241732431373</v>
      </c>
      <c r="N213" s="30">
        <f t="shared" ca="1" si="23"/>
        <v>23.165436617477077</v>
      </c>
      <c r="O213" s="30">
        <f t="shared" ca="1" si="23"/>
        <v>20.656468418630723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14.117647058823529</v>
      </c>
      <c r="T213" s="30">
        <f ca="1">IF(L213=0,0,Agents($I$4,$I$5,L213,$I$3)/(1-$P$1))</f>
        <v>12.941176470588236</v>
      </c>
      <c r="U213" s="30">
        <f ca="1">IF(M213=0,0,Agents($I$4,$I$5,M213,$I$3)/(1-$P$1))</f>
        <v>12.941176470588236</v>
      </c>
      <c r="V213" s="30">
        <f ca="1">IF(N213=0,0,Agents($I$4,$I$5,N213,$I$3)/(1-$P$1))</f>
        <v>11.764705882352942</v>
      </c>
      <c r="W213" s="30">
        <f ca="1">IF(O213=0,0,Agents($I$4,$I$5,O213,$I$3)/(1-$P$1))</f>
        <v>10.588235294117647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24.347284927566111</v>
      </c>
      <c r="L214" s="24">
        <f t="shared" ca="1" si="23"/>
        <v>22.359063992487535</v>
      </c>
      <c r="M214" s="24">
        <f t="shared" ca="1" si="23"/>
        <v>21.148683986630505</v>
      </c>
      <c r="N214" s="24">
        <f t="shared" ca="1" si="23"/>
        <v>20.730596477216721</v>
      </c>
      <c r="O214" s="24">
        <f t="shared" ca="1" si="23"/>
        <v>17.131658255335307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12.941176470588236</v>
      </c>
      <c r="T214" s="24">
        <f ca="1">IF(L214=0,0,Agents($I$4,$I$5,L214,$I$3)/(1-$P$1))</f>
        <v>11.764705882352942</v>
      </c>
      <c r="U214" s="24">
        <f ca="1">IF(M214=0,0,Agents($I$4,$I$5,M214,$I$3)/(1-$P$1))</f>
        <v>10.588235294117647</v>
      </c>
      <c r="V214" s="24">
        <f ca="1">IF(N214=0,0,Agents($I$4,$I$5,N214,$I$3)/(1-$P$1))</f>
        <v>10.588235294117647</v>
      </c>
      <c r="W214" s="24">
        <f ca="1">IF(O214=0,0,Agents($I$4,$I$5,O214,$I$3)/(1-$P$1))</f>
        <v>9.4117647058823533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19.887231062772543</v>
      </c>
      <c r="L215" s="30">
        <f t="shared" ca="1" si="23"/>
        <v>17.905976398066436</v>
      </c>
      <c r="M215" s="30">
        <f t="shared" ca="1" si="23"/>
        <v>16.9018227488294</v>
      </c>
      <c r="N215" s="30">
        <f t="shared" ca="1" si="23"/>
        <v>15.705867414179426</v>
      </c>
      <c r="O215" s="30">
        <f t="shared" ca="1" si="23"/>
        <v>12.592039033101345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10.588235294117647</v>
      </c>
      <c r="T215" s="30">
        <f ca="1">IF(L215=0,0,Agents($I$4,$I$5,L215,$I$3)/(1-$P$1))</f>
        <v>9.4117647058823533</v>
      </c>
      <c r="U215" s="30">
        <f ca="1">IF(M215=0,0,Agents($I$4,$I$5,M215,$I$3)/(1-$P$1))</f>
        <v>9.4117647058823533</v>
      </c>
      <c r="V215" s="30">
        <f ca="1">IF(N215=0,0,Agents($I$4,$I$5,N215,$I$3)/(1-$P$1))</f>
        <v>9.4117647058823533</v>
      </c>
      <c r="W215" s="30">
        <f ca="1">IF(O215=0,0,Agents($I$4,$I$5,O215,$I$3)/(1-$P$1))</f>
        <v>7.0588235294117645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10.723108228120712</v>
      </c>
      <c r="L216" s="24">
        <f t="shared" ca="1" si="23"/>
        <v>9.7078479883634703</v>
      </c>
      <c r="M216" s="24">
        <f t="shared" ca="1" si="23"/>
        <v>9.2529060033274089</v>
      </c>
      <c r="N216" s="24">
        <f t="shared" ca="1" si="23"/>
        <v>8.8550082459468644</v>
      </c>
      <c r="O216" s="24">
        <f t="shared" ca="1" si="23"/>
        <v>6.4971798921390826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7.0588235294117645</v>
      </c>
      <c r="T216" s="24">
        <f ca="1">IF(L216=0,0,Agents($I$4,$I$5,L216,$I$3)/(1-$P$1))</f>
        <v>5.882352941176471</v>
      </c>
      <c r="U216" s="24">
        <f ca="1">IF(M216=0,0,Agents($I$4,$I$5,M216,$I$3)/(1-$P$1))</f>
        <v>5.882352941176471</v>
      </c>
      <c r="V216" s="24">
        <f ca="1">IF(N216=0,0,Agents($I$4,$I$5,N216,$I$3)/(1-$P$1))</f>
        <v>5.882352941176471</v>
      </c>
      <c r="W216" s="24">
        <f ca="1">IF(O216=0,0,Agents($I$4,$I$5,O216,$I$3)/(1-$P$1))</f>
        <v>4.7058823529411766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6.41217470531112</v>
      </c>
      <c r="L217" s="30">
        <f t="shared" ca="1" si="23"/>
        <v>5.6468193542921936</v>
      </c>
      <c r="M217" s="30">
        <f t="shared" ca="1" si="23"/>
        <v>5.3599498686763951</v>
      </c>
      <c r="N217" s="30">
        <f t="shared" ca="1" si="23"/>
        <v>4.9960163255342236</v>
      </c>
      <c r="O217" s="30">
        <f t="shared" ca="1" si="23"/>
        <v>3.9391404891342314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4.7058823529411766</v>
      </c>
      <c r="T217" s="30">
        <f ca="1">IF(L217=0,0,Agents($I$4,$I$5,L217,$I$3)/(1-$P$1))</f>
        <v>4.7058823529411766</v>
      </c>
      <c r="U217" s="30">
        <f ca="1">IF(M217=0,0,Agents($I$4,$I$5,M217,$I$3)/(1-$P$1))</f>
        <v>4.7058823529411766</v>
      </c>
      <c r="V217" s="30">
        <f ca="1">IF(N217=0,0,Agents($I$4,$I$5,N217,$I$3)/(1-$P$1))</f>
        <v>3.5294117647058822</v>
      </c>
      <c r="W217" s="30">
        <f ca="1">IF(O217=0,0,Agents($I$4,$I$5,O217,$I$3)/(1-$P$1))</f>
        <v>3.5294117647058822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2.494376629550203</v>
      </c>
      <c r="L218" s="24">
        <f t="shared" ca="1" si="23"/>
        <v>2.2236179840736101</v>
      </c>
      <c r="M218" s="24">
        <f t="shared" ca="1" si="23"/>
        <v>2.0435165633505319</v>
      </c>
      <c r="N218" s="24">
        <f t="shared" ca="1" si="23"/>
        <v>1.8146450101940397</v>
      </c>
      <c r="O218" s="24">
        <f t="shared" ca="1" si="23"/>
        <v>1.6032782173762801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2.3529411764705883</v>
      </c>
      <c r="T218" s="24">
        <f ca="1">IF(L218=0,0,Agents($I$4,$I$5,L218,$I$3)/(1-$P$1))</f>
        <v>2.3529411764705883</v>
      </c>
      <c r="U218" s="24">
        <f ca="1">IF(M218=0,0,Agents($I$4,$I$5,M218,$I$3)/(1-$P$1))</f>
        <v>2.3529411764705883</v>
      </c>
      <c r="V218" s="24">
        <f ca="1">IF(N218=0,0,Agents($I$4,$I$5,N218,$I$3)/(1-$P$1))</f>
        <v>2.3529411764705883</v>
      </c>
      <c r="W218" s="24">
        <f ca="1">IF(O218=0,0,Agents($I$4,$I$5,O218,$I$3)/(1-$P$1))</f>
        <v>2.3529411764705883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1.1048461701540302</v>
      </c>
      <c r="L219" s="30">
        <f t="shared" ca="1" si="23"/>
        <v>0.99477646655924645</v>
      </c>
      <c r="M219" s="30">
        <f t="shared" ca="1" si="23"/>
        <v>0.83909758327521833</v>
      </c>
      <c r="N219" s="30">
        <f t="shared" ca="1" si="23"/>
        <v>0.94177779010070417</v>
      </c>
      <c r="O219" s="30">
        <f t="shared" ca="1" si="23"/>
        <v>0.69055054306468988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2.3529411764705883</v>
      </c>
      <c r="T219" s="30">
        <f ca="1">IF(L219=0,0,Agents($I$4,$I$5,L219,$I$3)/(1-$P$1))</f>
        <v>2.3529411764705883</v>
      </c>
      <c r="U219" s="30">
        <f ca="1">IF(M219=0,0,Agents($I$4,$I$5,M219,$I$3)/(1-$P$1))</f>
        <v>2.3529411764705883</v>
      </c>
      <c r="V219" s="30">
        <f ca="1">IF(N219=0,0,Agents($I$4,$I$5,N219,$I$3)/(1-$P$1))</f>
        <v>2.3529411764705883</v>
      </c>
      <c r="W219" s="30">
        <f ca="1">IF(O219=0,0,Agents($I$4,$I$5,O219,$I$3)/(1-$P$1))</f>
        <v>1.1764705882352942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0.52192119694392836</v>
      </c>
      <c r="L220" s="24">
        <f t="shared" ca="1" si="23"/>
        <v>0.42131709171921028</v>
      </c>
      <c r="M220" s="24">
        <f t="shared" ca="1" si="23"/>
        <v>0.29111548807507576</v>
      </c>
      <c r="N220" s="24">
        <f t="shared" ca="1" si="23"/>
        <v>0.32158266003438679</v>
      </c>
      <c r="O220" s="24">
        <f t="shared" ca="1" si="23"/>
        <v>0.36629202719083553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1.1764705882352942</v>
      </c>
      <c r="T220" s="24">
        <f ca="1">IF(L220=0,0,Agents($I$4,$I$5,L220,$I$3)/(1-$P$1))</f>
        <v>1.1764705882352942</v>
      </c>
      <c r="U220" s="24">
        <f ca="1">IF(M220=0,0,Agents($I$4,$I$5,M220,$I$3)/(1-$P$1))</f>
        <v>1.1764705882352942</v>
      </c>
      <c r="V220" s="24">
        <f ca="1">IF(N220=0,0,Agents($I$4,$I$5,N220,$I$3)/(1-$P$1))</f>
        <v>1.1764705882352942</v>
      </c>
      <c r="W220" s="24">
        <f ca="1">IF(O220=0,0,Agents($I$4,$I$5,O220,$I$3)/(1-$P$1))</f>
        <v>1.1764705882352942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0.26434969715341827</v>
      </c>
      <c r="L221" s="30">
        <f t="shared" ca="1" si="23"/>
        <v>0.22236179840736101</v>
      </c>
      <c r="M221" s="30">
        <f t="shared" ca="1" si="23"/>
        <v>0.17124440475004457</v>
      </c>
      <c r="N221" s="30">
        <f t="shared" ca="1" si="23"/>
        <v>0.22395935252394797</v>
      </c>
      <c r="O221" s="30">
        <f t="shared" ca="1" si="23"/>
        <v>0.1621292579369272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1.1764705882352942</v>
      </c>
      <c r="T221" s="30">
        <f ca="1">IF(L221=0,0,Agents($I$4,$I$5,L221,$I$3)/(1-$P$1))</f>
        <v>1.1764705882352942</v>
      </c>
      <c r="U221" s="30">
        <f ca="1">IF(M221=0,0,Agents($I$4,$I$5,M221,$I$3)/(1-$P$1))</f>
        <v>1.1764705882352942</v>
      </c>
      <c r="V221" s="30">
        <f ca="1">IF(N221=0,0,Agents($I$4,$I$5,N221,$I$3)/(1-$P$1))</f>
        <v>1.1764705882352942</v>
      </c>
      <c r="W221" s="30">
        <f ca="1">IF(O221=0,0,Agents($I$4,$I$5,O221,$I$3)/(1-$P$1))</f>
        <v>1.1764705882352942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470.37300599901181</v>
      </c>
      <c r="L224" s="27">
        <f t="shared" ca="1" si="25"/>
        <v>458.37544091167916</v>
      </c>
      <c r="M224" s="27">
        <f t="shared" ca="1" si="25"/>
        <v>435.73138788648839</v>
      </c>
      <c r="N224" s="27">
        <f t="shared" ca="1" si="25"/>
        <v>416.70221683455793</v>
      </c>
      <c r="O224" s="27">
        <f t="shared" ca="1" si="25"/>
        <v>401.9784782989525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15.514705882352944</v>
      </c>
      <c r="T224" s="26">
        <f t="shared" ca="1" si="26"/>
        <v>15.147058823529413</v>
      </c>
      <c r="U224" s="26">
        <f t="shared" ca="1" si="26"/>
        <v>14.632352941176469</v>
      </c>
      <c r="V224" s="26">
        <f t="shared" ca="1" si="26"/>
        <v>14.044117647058821</v>
      </c>
      <c r="W224" s="26">
        <f t="shared" ca="1" si="26"/>
        <v>13.455882352941176</v>
      </c>
      <c r="X224" s="26">
        <f t="shared" ca="1" si="26"/>
        <v>0</v>
      </c>
    </row>
    <row r="225" spans="1:24" x14ac:dyDescent="0.25">
      <c r="R225" s="32">
        <f ca="1">SUM(R224:X224)/5</f>
        <v>14.558823529411764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8.6388627618719909</v>
      </c>
      <c r="L229" s="24">
        <f t="shared" ca="1" si="27"/>
        <v>9.900768524921931</v>
      </c>
      <c r="M229" s="24">
        <f t="shared" ca="1" si="27"/>
        <v>9.2297371967791069</v>
      </c>
      <c r="N229" s="24">
        <f t="shared" ca="1" si="27"/>
        <v>9.0588888419396874</v>
      </c>
      <c r="O229" s="24">
        <f t="shared" ca="1" si="27"/>
        <v>8.6177311327550026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5.882352941176471</v>
      </c>
      <c r="T229" s="24">
        <f ca="1">IF(L229=0,0,Agents($J$4,$J$5,L229,$J$3)/(1-$P$1))</f>
        <v>5.882352941176471</v>
      </c>
      <c r="U229" s="24">
        <f ca="1">IF(M229=0,0,Agents($J$4,$J$5,M229,$J$3)/(1-$P$1))</f>
        <v>5.882352941176471</v>
      </c>
      <c r="V229" s="24">
        <f ca="1">IF(N229=0,0,Agents($J$4,$J$5,N229,$J$3)/(1-$P$1))</f>
        <v>5.882352941176471</v>
      </c>
      <c r="W229" s="24">
        <f ca="1">IF(O229=0,0,Agents($J$4,$J$5,O229,$J$3)/(1-$P$1))</f>
        <v>5.882352941176471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16.821332774060181</v>
      </c>
      <c r="L230" s="30">
        <f t="shared" ca="1" si="27"/>
        <v>18.506951057386757</v>
      </c>
      <c r="M230" s="30">
        <f t="shared" ca="1" si="27"/>
        <v>17.723730916836974</v>
      </c>
      <c r="N230" s="30">
        <f t="shared" ca="1" si="27"/>
        <v>16.112669970693943</v>
      </c>
      <c r="O230" s="30">
        <f t="shared" ca="1" si="27"/>
        <v>16.467259691343507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9.4117647058823533</v>
      </c>
      <c r="T230" s="30">
        <f ca="1">IF(L230=0,0,Agents($J$4,$J$5,L230,$J$3)/(1-$P$1))</f>
        <v>10.588235294117647</v>
      </c>
      <c r="U230" s="30">
        <f ca="1">IF(M230=0,0,Agents($J$4,$J$5,M230,$J$3)/(1-$P$1))</f>
        <v>9.4117647058823533</v>
      </c>
      <c r="V230" s="30">
        <f ca="1">IF(N230=0,0,Agents($J$4,$J$5,N230,$J$3)/(1-$P$1))</f>
        <v>9.4117647058823533</v>
      </c>
      <c r="W230" s="30">
        <f ca="1">IF(O230=0,0,Agents($J$4,$J$5,O230,$J$3)/(1-$P$1))</f>
        <v>9.4117647058823533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20.772390007037107</v>
      </c>
      <c r="L231" s="24">
        <f t="shared" ca="1" si="27"/>
        <v>22.919800701240536</v>
      </c>
      <c r="M231" s="24">
        <f t="shared" ca="1" si="27"/>
        <v>22.187607383809855</v>
      </c>
      <c r="N231" s="24">
        <f t="shared" ca="1" si="27"/>
        <v>20.260978214777303</v>
      </c>
      <c r="O231" s="24">
        <f t="shared" ca="1" si="27"/>
        <v>21.469240362232139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10.588235294117647</v>
      </c>
      <c r="T231" s="24">
        <f ca="1">IF(L231=0,0,Agents($J$4,$J$5,L231,$J$3)/(1-$P$1))</f>
        <v>11.764705882352942</v>
      </c>
      <c r="U231" s="24">
        <f ca="1">IF(M231=0,0,Agents($J$4,$J$5,M231,$J$3)/(1-$P$1))</f>
        <v>11.764705882352942</v>
      </c>
      <c r="V231" s="24">
        <f ca="1">IF(N231=0,0,Agents($J$4,$J$5,N231,$J$3)/(1-$P$1))</f>
        <v>10.588235294117647</v>
      </c>
      <c r="W231" s="24">
        <f ca="1">IF(O231=0,0,Agents($J$4,$J$5,O231,$J$3)/(1-$P$1))</f>
        <v>11.764705882352942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25.231999161090272</v>
      </c>
      <c r="L232" s="30">
        <f t="shared" ca="1" si="27"/>
        <v>25.722860806647656</v>
      </c>
      <c r="M232" s="30">
        <f t="shared" ca="1" si="27"/>
        <v>23.823813026070518</v>
      </c>
      <c r="N232" s="30">
        <f t="shared" ca="1" si="27"/>
        <v>23.409494458622191</v>
      </c>
      <c r="O232" s="30">
        <f t="shared" ca="1" si="27"/>
        <v>24.726881353434429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12.941176470588236</v>
      </c>
      <c r="T232" s="30">
        <f ca="1">IF(L232=0,0,Agents($J$4,$J$5,L232,$J$3)/(1-$P$1))</f>
        <v>12.941176470588236</v>
      </c>
      <c r="U232" s="30">
        <f ca="1">IF(M232=0,0,Agents($J$4,$J$5,M232,$J$3)/(1-$P$1))</f>
        <v>11.764705882352942</v>
      </c>
      <c r="V232" s="30">
        <f ca="1">IF(N232=0,0,Agents($J$4,$J$5,N232,$J$3)/(1-$P$1))</f>
        <v>11.764705882352942</v>
      </c>
      <c r="W232" s="30">
        <f ca="1">IF(O232=0,0,Agents($J$4,$J$5,O232,$J$3)/(1-$P$1))</f>
        <v>12.941176470588236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25.394996571691628</v>
      </c>
      <c r="L233" s="24">
        <f t="shared" ca="1" si="27"/>
        <v>26.961160451606624</v>
      </c>
      <c r="M233" s="24">
        <f t="shared" ca="1" si="27"/>
        <v>24.894484503388739</v>
      </c>
      <c r="N233" s="24">
        <f t="shared" ca="1" si="27"/>
        <v>23.906628602387176</v>
      </c>
      <c r="O233" s="24">
        <f t="shared" ca="1" si="27"/>
        <v>25.350684947494443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12.941176470588236</v>
      </c>
      <c r="T233" s="24">
        <f ca="1">IF(L233=0,0,Agents($J$4,$J$5,L233,$J$3)/(1-$P$1))</f>
        <v>14.117647058823529</v>
      </c>
      <c r="U233" s="24">
        <f ca="1">IF(M233=0,0,Agents($J$4,$J$5,M233,$J$3)/(1-$P$1))</f>
        <v>12.941176470588236</v>
      </c>
      <c r="V233" s="24">
        <f ca="1">IF(N233=0,0,Agents($J$4,$J$5,N233,$J$3)/(1-$P$1))</f>
        <v>11.764705882352942</v>
      </c>
      <c r="W233" s="24">
        <f ca="1">IF(O233=0,0,Agents($J$4,$J$5,O233,$J$3)/(1-$P$1))</f>
        <v>12.941176470588236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27.40964456672442</v>
      </c>
      <c r="L234" s="30">
        <f t="shared" ca="1" si="27"/>
        <v>27.146905398350469</v>
      </c>
      <c r="M234" s="30">
        <f t="shared" ca="1" si="27"/>
        <v>25.789456045967555</v>
      </c>
      <c r="N234" s="30">
        <f t="shared" ca="1" si="27"/>
        <v>24.215956514063166</v>
      </c>
      <c r="O234" s="30">
        <f t="shared" ca="1" si="27"/>
        <v>25.119646579324066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14.117647058823529</v>
      </c>
      <c r="T234" s="30">
        <f ca="1">IF(L234=0,0,Agents($J$4,$J$5,L234,$J$3)/(1-$P$1))</f>
        <v>14.117647058823529</v>
      </c>
      <c r="U234" s="30">
        <f ca="1">IF(M234=0,0,Agents($J$4,$J$5,M234,$J$3)/(1-$P$1))</f>
        <v>12.941176470588236</v>
      </c>
      <c r="V234" s="30">
        <f ca="1">IF(N234=0,0,Agents($J$4,$J$5,N234,$J$3)/(1-$P$1))</f>
        <v>12.941176470588236</v>
      </c>
      <c r="W234" s="30">
        <f ca="1">IF(O234=0,0,Agents($J$4,$J$5,O234,$J$3)/(1-$P$1))</f>
        <v>12.941176470588236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28.726663644383397</v>
      </c>
      <c r="L235" s="24">
        <f t="shared" ca="1" si="27"/>
        <v>27.327021710344503</v>
      </c>
      <c r="M235" s="24">
        <f t="shared" ca="1" si="27"/>
        <v>26.069477816958475</v>
      </c>
      <c r="N235" s="24">
        <f t="shared" ca="1" si="27"/>
        <v>24.696519519702647</v>
      </c>
      <c r="O235" s="24">
        <f t="shared" ca="1" si="27"/>
        <v>24.755761149455729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14.117647058823529</v>
      </c>
      <c r="T235" s="24">
        <f ca="1">IF(L235=0,0,Agents($J$4,$J$5,L235,$J$3)/(1-$P$1))</f>
        <v>14.117647058823529</v>
      </c>
      <c r="U235" s="24">
        <f ca="1">IF(M235=0,0,Agents($J$4,$J$5,M235,$J$3)/(1-$P$1))</f>
        <v>12.941176470588236</v>
      </c>
      <c r="V235" s="24">
        <f ca="1">IF(N235=0,0,Agents($J$4,$J$5,N235,$J$3)/(1-$P$1))</f>
        <v>12.941176470588236</v>
      </c>
      <c r="W235" s="24">
        <f ca="1">IF(O235=0,0,Agents($J$4,$J$5,O235,$J$3)/(1-$P$1))</f>
        <v>12.941176470588236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27.220567570426844</v>
      </c>
      <c r="L236" s="30">
        <f t="shared" ca="1" si="27"/>
        <v>25.948006196640193</v>
      </c>
      <c r="M236" s="30">
        <f t="shared" ca="1" si="27"/>
        <v>24.790162667137221</v>
      </c>
      <c r="N236" s="30">
        <f t="shared" ca="1" si="27"/>
        <v>23.884533751553175</v>
      </c>
      <c r="O236" s="30">
        <f t="shared" ca="1" si="27"/>
        <v>24.438083393221461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14.117647058823529</v>
      </c>
      <c r="T236" s="30">
        <f ca="1">IF(L236=0,0,Agents($J$4,$J$5,L236,$J$3)/(1-$P$1))</f>
        <v>12.941176470588236</v>
      </c>
      <c r="U236" s="30">
        <f ca="1">IF(M236=0,0,Agents($J$4,$J$5,M236,$J$3)/(1-$P$1))</f>
        <v>12.941176470588236</v>
      </c>
      <c r="V236" s="30">
        <f ca="1">IF(N236=0,0,Agents($J$4,$J$5,N236,$J$3)/(1-$P$1))</f>
        <v>11.764705882352942</v>
      </c>
      <c r="W236" s="30">
        <f ca="1">IF(O236=0,0,Agents($J$4,$J$5,O236,$J$3)/(1-$P$1))</f>
        <v>12.941176470588236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25.571033775141096</v>
      </c>
      <c r="L237" s="24">
        <f t="shared" ca="1" si="27"/>
        <v>24.546476143936633</v>
      </c>
      <c r="M237" s="24">
        <f t="shared" ca="1" si="27"/>
        <v>23.269260107049288</v>
      </c>
      <c r="N237" s="24">
        <f t="shared" ca="1" si="27"/>
        <v>22.409702458383727</v>
      </c>
      <c r="O237" s="24">
        <f t="shared" ca="1" si="27"/>
        <v>22.387617875709378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12.941176470588236</v>
      </c>
      <c r="T237" s="24">
        <f ca="1">IF(L237=0,0,Agents($J$4,$J$5,L237,$J$3)/(1-$P$1))</f>
        <v>12.941176470588236</v>
      </c>
      <c r="U237" s="24">
        <f ca="1">IF(M237=0,0,Agents($J$4,$J$5,M237,$J$3)/(1-$P$1))</f>
        <v>11.764705882352942</v>
      </c>
      <c r="V237" s="24">
        <f ca="1">IF(N237=0,0,Agents($J$4,$J$5,N237,$J$3)/(1-$P$1))</f>
        <v>11.764705882352942</v>
      </c>
      <c r="W237" s="24">
        <f ca="1">IF(O237=0,0,Agents($J$4,$J$5,O237,$J$3)/(1-$P$1))</f>
        <v>11.764705882352942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25.003802786248372</v>
      </c>
      <c r="L238" s="30">
        <f t="shared" ca="1" si="27"/>
        <v>23.747210009463117</v>
      </c>
      <c r="M238" s="30">
        <f t="shared" ca="1" si="27"/>
        <v>23.582225615803843</v>
      </c>
      <c r="N238" s="30">
        <f t="shared" ca="1" si="27"/>
        <v>21.791046635031748</v>
      </c>
      <c r="O238" s="30">
        <f t="shared" ca="1" si="27"/>
        <v>21.550103791091768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12.941176470588236</v>
      </c>
      <c r="T238" s="30">
        <f ca="1">IF(L238=0,0,Agents($J$4,$J$5,L238,$J$3)/(1-$P$1))</f>
        <v>11.764705882352942</v>
      </c>
      <c r="U238" s="30">
        <f ca="1">IF(M238=0,0,Agents($J$4,$J$5,M238,$J$3)/(1-$P$1))</f>
        <v>11.764705882352942</v>
      </c>
      <c r="V238" s="30">
        <f ca="1">IF(N238=0,0,Agents($J$4,$J$5,N238,$J$3)/(1-$P$1))</f>
        <v>11.764705882352942</v>
      </c>
      <c r="W238" s="30">
        <f ca="1">IF(O238=0,0,Agents($J$4,$J$5,O238,$J$3)/(1-$P$1))</f>
        <v>11.764705882352942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25.082041543337024</v>
      </c>
      <c r="L239" s="24">
        <f t="shared" ca="1" si="27"/>
        <v>23.741581374713306</v>
      </c>
      <c r="M239" s="24">
        <f t="shared" ca="1" si="27"/>
        <v>23.14846640191595</v>
      </c>
      <c r="N239" s="24">
        <f t="shared" ca="1" si="27"/>
        <v>22.371036469424229</v>
      </c>
      <c r="O239" s="24">
        <f t="shared" ca="1" si="27"/>
        <v>21.041819381116941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12.941176470588236</v>
      </c>
      <c r="T239" s="24">
        <f ca="1">IF(L239=0,0,Agents($J$4,$J$5,L239,$J$3)/(1-$P$1))</f>
        <v>11.764705882352942</v>
      </c>
      <c r="U239" s="24">
        <f ca="1">IF(M239=0,0,Agents($J$4,$J$5,M239,$J$3)/(1-$P$1))</f>
        <v>11.764705882352942</v>
      </c>
      <c r="V239" s="24">
        <f ca="1">IF(N239=0,0,Agents($J$4,$J$5,N239,$J$3)/(1-$P$1))</f>
        <v>11.764705882352942</v>
      </c>
      <c r="W239" s="24">
        <f ca="1">IF(O239=0,0,Agents($J$4,$J$5,O239,$J$3)/(1-$P$1))</f>
        <v>10.588235294117647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26.092625489065444</v>
      </c>
      <c r="L240" s="30">
        <f t="shared" ca="1" si="27"/>
        <v>24.535218874437007</v>
      </c>
      <c r="M240" s="30">
        <f t="shared" ca="1" si="27"/>
        <v>23.285731975931107</v>
      </c>
      <c r="N240" s="30">
        <f t="shared" ca="1" si="27"/>
        <v>22.702459231934217</v>
      </c>
      <c r="O240" s="30">
        <f t="shared" ca="1" si="27"/>
        <v>22.075716078679374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12.941176470588236</v>
      </c>
      <c r="T240" s="30">
        <f ca="1">IF(L240=0,0,Agents($J$4,$J$5,L240,$J$3)/(1-$P$1))</f>
        <v>12.941176470588236</v>
      </c>
      <c r="U240" s="30">
        <f ca="1">IF(M240=0,0,Agents($J$4,$J$5,M240,$J$3)/(1-$P$1))</f>
        <v>11.764705882352942</v>
      </c>
      <c r="V240" s="30">
        <f ca="1">IF(N240=0,0,Agents($J$4,$J$5,N240,$J$3)/(1-$P$1))</f>
        <v>11.764705882352942</v>
      </c>
      <c r="W240" s="30">
        <f ca="1">IF(O240=0,0,Agents($J$4,$J$5,O240,$J$3)/(1-$P$1))</f>
        <v>11.764705882352942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26.725055442198713</v>
      </c>
      <c r="L241" s="24">
        <f t="shared" ca="1" si="27"/>
        <v>25.739746710897098</v>
      </c>
      <c r="M241" s="24">
        <f t="shared" ca="1" si="27"/>
        <v>24.724275191609944</v>
      </c>
      <c r="N241" s="24">
        <f t="shared" ca="1" si="27"/>
        <v>23.531016138209186</v>
      </c>
      <c r="O241" s="24">
        <f t="shared" ca="1" si="27"/>
        <v>22.676415835922349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12.941176470588236</v>
      </c>
      <c r="T241" s="24">
        <f ca="1">IF(L241=0,0,Agents($J$4,$J$5,L241,$J$3)/(1-$P$1))</f>
        <v>12.941176470588236</v>
      </c>
      <c r="U241" s="24">
        <f ca="1">IF(M241=0,0,Agents($J$4,$J$5,M241,$J$3)/(1-$P$1))</f>
        <v>12.941176470588236</v>
      </c>
      <c r="V241" s="24">
        <f ca="1">IF(N241=0,0,Agents($J$4,$J$5,N241,$J$3)/(1-$P$1))</f>
        <v>11.764705882352942</v>
      </c>
      <c r="W241" s="24">
        <f ca="1">IF(O241=0,0,Agents($J$4,$J$5,O241,$J$3)/(1-$P$1))</f>
        <v>11.764705882352942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27.161888502610353</v>
      </c>
      <c r="L242" s="30">
        <f t="shared" ca="1" si="27"/>
        <v>25.773518519395978</v>
      </c>
      <c r="M242" s="30">
        <f t="shared" ca="1" si="27"/>
        <v>24.839578273782674</v>
      </c>
      <c r="N242" s="30">
        <f t="shared" ca="1" si="27"/>
        <v>24.171766812395166</v>
      </c>
      <c r="O242" s="30">
        <f t="shared" ca="1" si="27"/>
        <v>22.722623509556424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14.117647058823529</v>
      </c>
      <c r="T242" s="30">
        <f ca="1">IF(L242=0,0,Agents($J$4,$J$5,L242,$J$3)/(1-$P$1))</f>
        <v>12.941176470588236</v>
      </c>
      <c r="U242" s="30">
        <f ca="1">IF(M242=0,0,Agents($J$4,$J$5,M242,$J$3)/(1-$P$1))</f>
        <v>12.941176470588236</v>
      </c>
      <c r="V242" s="30">
        <f ca="1">IF(N242=0,0,Agents($J$4,$J$5,N242,$J$3)/(1-$P$1))</f>
        <v>12.941176470588236</v>
      </c>
      <c r="W242" s="30">
        <f ca="1">IF(O242=0,0,Agents($J$4,$J$5,O242,$J$3)/(1-$P$1))</f>
        <v>11.764705882352942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26.881532956376017</v>
      </c>
      <c r="L243" s="24">
        <f t="shared" ca="1" si="27"/>
        <v>26.235066568880686</v>
      </c>
      <c r="M243" s="24">
        <f t="shared" ca="1" si="27"/>
        <v>24.290515977722052</v>
      </c>
      <c r="N243" s="24">
        <f t="shared" ca="1" si="27"/>
        <v>24.376144182609661</v>
      </c>
      <c r="O243" s="24">
        <f t="shared" ca="1" si="27"/>
        <v>22.000628609024002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12.941176470588236</v>
      </c>
      <c r="T243" s="24">
        <f ca="1">IF(L243=0,0,Agents($J$4,$J$5,L243,$J$3)/(1-$P$1))</f>
        <v>12.941176470588236</v>
      </c>
      <c r="U243" s="24">
        <f ca="1">IF(M243=0,0,Agents($J$4,$J$5,M243,$J$3)/(1-$P$1))</f>
        <v>12.941176470588236</v>
      </c>
      <c r="V243" s="24">
        <f ca="1">IF(N243=0,0,Agents($J$4,$J$5,N243,$J$3)/(1-$P$1))</f>
        <v>12.941176470588236</v>
      </c>
      <c r="W243" s="24">
        <f ca="1">IF(O243=0,0,Agents($J$4,$J$5,O243,$J$3)/(1-$P$1))</f>
        <v>11.764705882352942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26.366461138875724</v>
      </c>
      <c r="L244" s="30">
        <f t="shared" ca="1" si="27"/>
        <v>24.884194228925448</v>
      </c>
      <c r="M244" s="30">
        <f t="shared" ca="1" si="27"/>
        <v>23.549281878040208</v>
      </c>
      <c r="N244" s="30">
        <f t="shared" ca="1" si="27"/>
        <v>22.28265706608823</v>
      </c>
      <c r="O244" s="30">
        <f t="shared" ca="1" si="27"/>
        <v>19.869299662652288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12.941176470588236</v>
      </c>
      <c r="T244" s="30">
        <f ca="1">IF(L244=0,0,Agents($J$4,$J$5,L244,$J$3)/(1-$P$1))</f>
        <v>12.941176470588236</v>
      </c>
      <c r="U244" s="30">
        <f ca="1">IF(M244=0,0,Agents($J$4,$J$5,M244,$J$3)/(1-$P$1))</f>
        <v>11.764705882352942</v>
      </c>
      <c r="V244" s="30">
        <f ca="1">IF(N244=0,0,Agents($J$4,$J$5,N244,$J$3)/(1-$P$1))</f>
        <v>11.764705882352942</v>
      </c>
      <c r="W244" s="30">
        <f ca="1">IF(O244=0,0,Agents($J$4,$J$5,O244,$J$3)/(1-$P$1))</f>
        <v>10.588235294117647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23.419467955203167</v>
      </c>
      <c r="L245" s="24">
        <f t="shared" ca="1" si="27"/>
        <v>21.50701337903735</v>
      </c>
      <c r="M245" s="24">
        <f t="shared" ca="1" si="27"/>
        <v>20.342758069046159</v>
      </c>
      <c r="N245" s="24">
        <f t="shared" ca="1" si="27"/>
        <v>19.940602877684313</v>
      </c>
      <c r="O245" s="24">
        <f t="shared" ca="1" si="27"/>
        <v>16.478811609752029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11.764705882352942</v>
      </c>
      <c r="T245" s="24">
        <f ca="1">IF(L245=0,0,Agents($J$4,$J$5,L245,$J$3)/(1-$P$1))</f>
        <v>11.764705882352942</v>
      </c>
      <c r="U245" s="24">
        <f ca="1">IF(M245=0,0,Agents($J$4,$J$5,M245,$J$3)/(1-$P$1))</f>
        <v>10.588235294117647</v>
      </c>
      <c r="V245" s="24">
        <f ca="1">IF(N245=0,0,Agents($J$4,$J$5,N245,$J$3)/(1-$P$1))</f>
        <v>10.588235294117647</v>
      </c>
      <c r="W245" s="24">
        <f ca="1">IF(O245=0,0,Agents($J$4,$J$5,O245,$J$3)/(1-$P$1))</f>
        <v>9.4117647058823533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19.129376108175414</v>
      </c>
      <c r="L246" s="30">
        <f t="shared" ca="1" si="27"/>
        <v>17.223622334429283</v>
      </c>
      <c r="M246" s="30">
        <f t="shared" ca="1" si="27"/>
        <v>16.257734586355106</v>
      </c>
      <c r="N246" s="30">
        <f t="shared" ca="1" si="27"/>
        <v>15.107354257746977</v>
      </c>
      <c r="O246" s="30">
        <f t="shared" ca="1" si="27"/>
        <v>12.112186451331933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10.588235294117647</v>
      </c>
      <c r="T246" s="30">
        <f ca="1">IF(L246=0,0,Agents($J$4,$J$5,L246,$J$3)/(1-$P$1))</f>
        <v>9.4117647058823533</v>
      </c>
      <c r="U246" s="30">
        <f ca="1">IF(M246=0,0,Agents($J$4,$J$5,M246,$J$3)/(1-$P$1))</f>
        <v>9.4117647058823533</v>
      </c>
      <c r="V246" s="30">
        <f ca="1">IF(N246=0,0,Agents($J$4,$J$5,N246,$J$3)/(1-$P$1))</f>
        <v>8.2352941176470598</v>
      </c>
      <c r="W246" s="30">
        <f ca="1">IF(O246=0,0,Agents($J$4,$J$5,O246,$J$3)/(1-$P$1))</f>
        <v>7.0588235294117645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10.314476142853957</v>
      </c>
      <c r="L247" s="24">
        <f t="shared" ca="1" si="27"/>
        <v>9.3379050499405825</v>
      </c>
      <c r="M247" s="24">
        <f t="shared" ca="1" si="27"/>
        <v>8.9002998191427309</v>
      </c>
      <c r="N247" s="24">
        <f t="shared" ca="1" si="27"/>
        <v>8.5175649965067048</v>
      </c>
      <c r="O247" s="24">
        <f t="shared" ca="1" si="27"/>
        <v>6.2495878590086553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7.0588235294117645</v>
      </c>
      <c r="T247" s="24">
        <f ca="1">IF(L247=0,0,Agents($J$4,$J$5,L247,$J$3)/(1-$P$1))</f>
        <v>5.882352941176471</v>
      </c>
      <c r="U247" s="24">
        <f ca="1">IF(M247=0,0,Agents($J$4,$J$5,M247,$J$3)/(1-$P$1))</f>
        <v>5.882352941176471</v>
      </c>
      <c r="V247" s="24">
        <f ca="1">IF(N247=0,0,Agents($J$4,$J$5,N247,$J$3)/(1-$P$1))</f>
        <v>5.882352941176471</v>
      </c>
      <c r="W247" s="24">
        <f ca="1">IF(O247=0,0,Agents($J$4,$J$5,O247,$J$3)/(1-$P$1))</f>
        <v>4.7058823529411766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6.1678220171553999</v>
      </c>
      <c r="L248" s="30">
        <f t="shared" ca="1" si="27"/>
        <v>5.4316325335700189</v>
      </c>
      <c r="M248" s="30">
        <f t="shared" ca="1" si="27"/>
        <v>5.155694960009269</v>
      </c>
      <c r="N248" s="30">
        <f t="shared" ca="1" si="27"/>
        <v>4.8056300563948335</v>
      </c>
      <c r="O248" s="30">
        <f t="shared" ca="1" si="27"/>
        <v>3.7890292379941575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4.7058823529411766</v>
      </c>
      <c r="T248" s="30">
        <f ca="1">IF(L248=0,0,Agents($J$4,$J$5,L248,$J$3)/(1-$P$1))</f>
        <v>4.7058823529411766</v>
      </c>
      <c r="U248" s="30">
        <f ca="1">IF(M248=0,0,Agents($J$4,$J$5,M248,$J$3)/(1-$P$1))</f>
        <v>4.7058823529411766</v>
      </c>
      <c r="V248" s="30">
        <f ca="1">IF(N248=0,0,Agents($J$4,$J$5,N248,$J$3)/(1-$P$1))</f>
        <v>3.5294117647058822</v>
      </c>
      <c r="W248" s="30">
        <f ca="1">IF(O248=0,0,Agents($J$4,$J$5,O248,$J$3)/(1-$P$1))</f>
        <v>3.5294117647058822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2.3993218840519948</v>
      </c>
      <c r="L249" s="24">
        <f t="shared" ca="1" si="27"/>
        <v>2.1388812049291266</v>
      </c>
      <c r="M249" s="24">
        <f t="shared" ca="1" si="27"/>
        <v>1.9656430198970376</v>
      </c>
      <c r="N249" s="24">
        <f t="shared" ca="1" si="27"/>
        <v>1.7454932158859398</v>
      </c>
      <c r="O249" s="24">
        <f t="shared" ca="1" si="27"/>
        <v>1.542181107537256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2.3529411764705883</v>
      </c>
      <c r="T249" s="24">
        <f ca="1">IF(L249=0,0,Agents($J$4,$J$5,L249,$J$3)/(1-$P$1))</f>
        <v>2.3529411764705883</v>
      </c>
      <c r="U249" s="24">
        <f ca="1">IF(M249=0,0,Agents($J$4,$J$5,M249,$J$3)/(1-$P$1))</f>
        <v>2.3529411764705883</v>
      </c>
      <c r="V249" s="24">
        <f ca="1">IF(N249=0,0,Agents($J$4,$J$5,N249,$J$3)/(1-$P$1))</f>
        <v>2.3529411764705883</v>
      </c>
      <c r="W249" s="24">
        <f ca="1">IF(O249=0,0,Agents($J$4,$J$5,O249,$J$3)/(1-$P$1))</f>
        <v>2.3529411764705883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1.0627431171208563</v>
      </c>
      <c r="L250" s="30">
        <f t="shared" ca="1" si="27"/>
        <v>0.95686790746829342</v>
      </c>
      <c r="M250" s="30">
        <f t="shared" ca="1" si="27"/>
        <v>0.80712157520911876</v>
      </c>
      <c r="N250" s="30">
        <f t="shared" ca="1" si="27"/>
        <v>0.90588888419396862</v>
      </c>
      <c r="O250" s="30">
        <f t="shared" ca="1" si="27"/>
        <v>0.66423530848982937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2.3529411764705883</v>
      </c>
      <c r="T250" s="30">
        <f ca="1">IF(L250=0,0,Agents($J$4,$J$5,L250,$J$3)/(1-$P$1))</f>
        <v>2.3529411764705883</v>
      </c>
      <c r="U250" s="30">
        <f ca="1">IF(M250=0,0,Agents($J$4,$J$5,M250,$J$3)/(1-$P$1))</f>
        <v>2.3529411764705883</v>
      </c>
      <c r="V250" s="30">
        <f ca="1">IF(N250=0,0,Agents($J$4,$J$5,N250,$J$3)/(1-$P$1))</f>
        <v>2.3529411764705883</v>
      </c>
      <c r="W250" s="30">
        <f ca="1">IF(O250=0,0,Agents($J$4,$J$5,O250,$J$3)/(1-$P$1))</f>
        <v>1.1764705882352942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0.50203202465218377</v>
      </c>
      <c r="L251" s="24">
        <f t="shared" ca="1" si="27"/>
        <v>0.40526170198657135</v>
      </c>
      <c r="M251" s="24">
        <f t="shared" ca="1" si="27"/>
        <v>0.28002177099091874</v>
      </c>
      <c r="N251" s="24">
        <f t="shared" ca="1" si="27"/>
        <v>0.30932791167598933</v>
      </c>
      <c r="O251" s="24">
        <f t="shared" ca="1" si="27"/>
        <v>0.35233351145982256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1.1764705882352942</v>
      </c>
      <c r="T251" s="24">
        <f ca="1">IF(L251=0,0,Agents($J$4,$J$5,L251,$J$3)/(1-$P$1))</f>
        <v>1.1764705882352942</v>
      </c>
      <c r="U251" s="24">
        <f ca="1">IF(M251=0,0,Agents($J$4,$J$5,M251,$J$3)/(1-$P$1))</f>
        <v>1.1764705882352942</v>
      </c>
      <c r="V251" s="24">
        <f ca="1">IF(N251=0,0,Agents($J$4,$J$5,N251,$J$3)/(1-$P$1))</f>
        <v>1.1764705882352942</v>
      </c>
      <c r="W251" s="24">
        <f ca="1">IF(O251=0,0,Agents($J$4,$J$5,O251,$J$3)/(1-$P$1))</f>
        <v>1.1764705882352942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0.25427596053811902</v>
      </c>
      <c r="L252" s="30">
        <f t="shared" ca="1" si="27"/>
        <v>0.21388812049291267</v>
      </c>
      <c r="M252" s="30">
        <f t="shared" ca="1" si="27"/>
        <v>0.16471868881818752</v>
      </c>
      <c r="N252" s="30">
        <f t="shared" ca="1" si="27"/>
        <v>0.21542479563149255</v>
      </c>
      <c r="O252" s="30">
        <f t="shared" ca="1" si="27"/>
        <v>0.15595089851500341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1.1764705882352942</v>
      </c>
      <c r="T252" s="30">
        <f ca="1">IF(L252=0,0,Agents($J$4,$J$5,L252,$J$3)/(1-$P$1))</f>
        <v>1.1764705882352942</v>
      </c>
      <c r="U252" s="30">
        <f ca="1">IF(M252=0,0,Agents($J$4,$J$5,M252,$J$3)/(1-$P$1))</f>
        <v>1.1764705882352942</v>
      </c>
      <c r="V252" s="30">
        <f ca="1">IF(N252=0,0,Agents($J$4,$J$5,N252,$J$3)/(1-$P$1))</f>
        <v>1.1764705882352942</v>
      </c>
      <c r="W252" s="30">
        <f ca="1">IF(O252=0,0,Agents($J$4,$J$5,O252,$J$3)/(1-$P$1))</f>
        <v>1.1764705882352942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452.44821234725049</v>
      </c>
      <c r="L255" s="27">
        <f t="shared" ca="1" si="29"/>
        <v>440.90784585714022</v>
      </c>
      <c r="M255" s="27">
        <f t="shared" ca="1" si="29"/>
        <v>419.1267036978781</v>
      </c>
      <c r="N255" s="27">
        <f t="shared" ca="1" si="29"/>
        <v>400.82268897958016</v>
      </c>
      <c r="O255" s="27">
        <f t="shared" ca="1" si="29"/>
        <v>386.66003701073606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15</v>
      </c>
      <c r="T255" s="26">
        <f t="shared" ca="1" si="30"/>
        <v>14.77941176470588</v>
      </c>
      <c r="U255" s="26">
        <f t="shared" ca="1" si="30"/>
        <v>14.117647058823527</v>
      </c>
      <c r="V255" s="26">
        <f t="shared" ca="1" si="30"/>
        <v>13.676470588235293</v>
      </c>
      <c r="W255" s="26">
        <f t="shared" ca="1" si="30"/>
        <v>13.382352941176469</v>
      </c>
      <c r="X255" s="26">
        <f t="shared" ca="1" si="30"/>
        <v>0</v>
      </c>
    </row>
    <row r="256" spans="1:24" x14ac:dyDescent="0.25">
      <c r="R256" s="32">
        <f ca="1">SUM(R255:X255)/5</f>
        <v>14.191176470588232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7.208533666683528</v>
      </c>
      <c r="L260" s="24">
        <f t="shared" ca="1" si="31"/>
        <v>8.2615067752824078</v>
      </c>
      <c r="M260" s="24">
        <f t="shared" ca="1" si="31"/>
        <v>7.7015775283836261</v>
      </c>
      <c r="N260" s="24">
        <f t="shared" ca="1" si="31"/>
        <v>7.5590163890641069</v>
      </c>
      <c r="O260" s="24">
        <f t="shared" ca="1" si="31"/>
        <v>7.190900783268134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4.7058823529411766</v>
      </c>
      <c r="T260" s="24">
        <f ca="1">IF(L260=0,0,Agents($K$4,$K$5,L260,$K$3)/(1-$P$1))</f>
        <v>5.882352941176471</v>
      </c>
      <c r="U260" s="24">
        <f ca="1">IF(M260=0,0,Agents($K$4,$K$5,M260,$K$3)/(1-$P$1))</f>
        <v>5.882352941176471</v>
      </c>
      <c r="V260" s="24">
        <f ca="1">IF(N260=0,0,Agents($K$4,$K$5,N260,$K$3)/(1-$P$1))</f>
        <v>5.882352941176471</v>
      </c>
      <c r="W260" s="24">
        <f ca="1">IF(O260=0,0,Agents($K$4,$K$5,O260,$K$3)/(1-$P$1))</f>
        <v>4.7058823529411766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14.036239139655475</v>
      </c>
      <c r="L261" s="30">
        <f t="shared" ca="1" si="31"/>
        <v>15.442771050101511</v>
      </c>
      <c r="M261" s="30">
        <f t="shared" ca="1" si="31"/>
        <v>14.789227996206034</v>
      </c>
      <c r="N261" s="30">
        <f t="shared" ca="1" si="31"/>
        <v>13.444909028597561</v>
      </c>
      <c r="O261" s="30">
        <f t="shared" ca="1" si="31"/>
        <v>13.740789633443331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8.2352941176470598</v>
      </c>
      <c r="T261" s="30">
        <f ca="1">IF(L261=0,0,Agents($K$4,$K$5,L261,$K$3)/(1-$P$1))</f>
        <v>8.2352941176470598</v>
      </c>
      <c r="U261" s="30">
        <f ca="1">IF(M261=0,0,Agents($K$4,$K$5,M261,$K$3)/(1-$P$1))</f>
        <v>8.2352941176470598</v>
      </c>
      <c r="V261" s="30">
        <f ca="1">IF(N261=0,0,Agents($K$4,$K$5,N261,$K$3)/(1-$P$1))</f>
        <v>8.2352941176470598</v>
      </c>
      <c r="W261" s="30">
        <f ca="1">IF(O261=0,0,Agents($K$4,$K$5,O261,$K$3)/(1-$P$1))</f>
        <v>8.2352941176470598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17.333123216644317</v>
      </c>
      <c r="L262" s="24">
        <f t="shared" ca="1" si="31"/>
        <v>19.124988964724256</v>
      </c>
      <c r="M262" s="24">
        <f t="shared" ca="1" si="31"/>
        <v>18.514024266625956</v>
      </c>
      <c r="N262" s="24">
        <f t="shared" ca="1" si="31"/>
        <v>16.906385436028746</v>
      </c>
      <c r="O262" s="24">
        <f t="shared" ca="1" si="31"/>
        <v>17.91459665643945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9.4117647058823533</v>
      </c>
      <c r="T262" s="24">
        <f ca="1">IF(L262=0,0,Agents($K$4,$K$5,L262,$K$3)/(1-$P$1))</f>
        <v>10.588235294117647</v>
      </c>
      <c r="U262" s="24">
        <f ca="1">IF(M262=0,0,Agents($K$4,$K$5,M262,$K$3)/(1-$P$1))</f>
        <v>10.588235294117647</v>
      </c>
      <c r="V262" s="24">
        <f ca="1">IF(N262=0,0,Agents($K$4,$K$5,N262,$K$3)/(1-$P$1))</f>
        <v>9.4117647058823533</v>
      </c>
      <c r="W262" s="24">
        <f ca="1">IF(O262=0,0,Agents($K$4,$K$5,O262,$K$3)/(1-$P$1))</f>
        <v>9.4117647058823533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21.054358709483211</v>
      </c>
      <c r="L263" s="30">
        <f t="shared" ca="1" si="31"/>
        <v>21.4639488135535</v>
      </c>
      <c r="M263" s="30">
        <f t="shared" ca="1" si="31"/>
        <v>19.879324744590452</v>
      </c>
      <c r="N263" s="30">
        <f t="shared" ca="1" si="31"/>
        <v>19.533604546862005</v>
      </c>
      <c r="O263" s="30">
        <f t="shared" ca="1" si="31"/>
        <v>20.632872823841073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10.588235294117647</v>
      </c>
      <c r="T263" s="30">
        <f ca="1">IF(L263=0,0,Agents($K$4,$K$5,L263,$K$3)/(1-$P$1))</f>
        <v>11.764705882352942</v>
      </c>
      <c r="U263" s="30">
        <f ca="1">IF(M263=0,0,Agents($K$4,$K$5,M263,$K$3)/(1-$P$1))</f>
        <v>10.588235294117647</v>
      </c>
      <c r="V263" s="30">
        <f ca="1">IF(N263=0,0,Agents($K$4,$K$5,N263,$K$3)/(1-$P$1))</f>
        <v>10.588235294117647</v>
      </c>
      <c r="W263" s="30">
        <f ca="1">IF(O263=0,0,Agents($K$4,$K$5,O263,$K$3)/(1-$P$1))</f>
        <v>10.588235294117647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21.190368778665921</v>
      </c>
      <c r="L264" s="24">
        <f t="shared" ca="1" si="31"/>
        <v>22.497224248779268</v>
      </c>
      <c r="M264" s="24">
        <f t="shared" ca="1" si="31"/>
        <v>20.772726064063868</v>
      </c>
      <c r="N264" s="24">
        <f t="shared" ca="1" si="31"/>
        <v>19.948428616993571</v>
      </c>
      <c r="O264" s="24">
        <f t="shared" ca="1" si="31"/>
        <v>21.153393792066918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10.588235294117647</v>
      </c>
      <c r="T264" s="24">
        <f ca="1">IF(L264=0,0,Agents($K$4,$K$5,L264,$K$3)/(1-$P$1))</f>
        <v>11.764705882352942</v>
      </c>
      <c r="U264" s="24">
        <f ca="1">IF(M264=0,0,Agents($K$4,$K$5,M264,$K$3)/(1-$P$1))</f>
        <v>10.588235294117647</v>
      </c>
      <c r="V264" s="24">
        <f ca="1">IF(N264=0,0,Agents($K$4,$K$5,N264,$K$3)/(1-$P$1))</f>
        <v>10.588235294117647</v>
      </c>
      <c r="W264" s="24">
        <f ca="1">IF(O264=0,0,Agents($K$4,$K$5,O264,$K$3)/(1-$P$1))</f>
        <v>10.588235294117647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22.871453233764193</v>
      </c>
      <c r="L265" s="30">
        <f t="shared" ca="1" si="31"/>
        <v>22.652215564063138</v>
      </c>
      <c r="M265" s="30">
        <f t="shared" ca="1" si="31"/>
        <v>21.51951793623908</v>
      </c>
      <c r="N265" s="30">
        <f t="shared" ca="1" si="31"/>
        <v>20.206541371742102</v>
      </c>
      <c r="O265" s="30">
        <f t="shared" ca="1" si="31"/>
        <v>20.960608248279566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11.764705882352942</v>
      </c>
      <c r="T265" s="30">
        <f ca="1">IF(L265=0,0,Agents($K$4,$K$5,L265,$K$3)/(1-$P$1))</f>
        <v>11.764705882352942</v>
      </c>
      <c r="U265" s="30">
        <f ca="1">IF(M265=0,0,Agents($K$4,$K$5,M265,$K$3)/(1-$P$1))</f>
        <v>11.764705882352942</v>
      </c>
      <c r="V265" s="30">
        <f ca="1">IF(N265=0,0,Agents($K$4,$K$5,N265,$K$3)/(1-$P$1))</f>
        <v>10.588235294117647</v>
      </c>
      <c r="W265" s="30">
        <f ca="1">IF(O265=0,0,Agents($K$4,$K$5,O265,$K$3)/(1-$P$1))</f>
        <v>10.588235294117647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23.970414592760477</v>
      </c>
      <c r="L266" s="24">
        <f t="shared" ca="1" si="31"/>
        <v>22.802510172823251</v>
      </c>
      <c r="M266" s="24">
        <f t="shared" ca="1" si="31"/>
        <v>21.753176742870586</v>
      </c>
      <c r="N266" s="24">
        <f t="shared" ca="1" si="31"/>
        <v>20.607537972869281</v>
      </c>
      <c r="O266" s="24">
        <f t="shared" ca="1" si="31"/>
        <v>20.656971016814495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11.764705882352942</v>
      </c>
      <c r="T266" s="24">
        <f ca="1">IF(L266=0,0,Agents($K$4,$K$5,L266,$K$3)/(1-$P$1))</f>
        <v>11.764705882352942</v>
      </c>
      <c r="U266" s="24">
        <f ca="1">IF(M266=0,0,Agents($K$4,$K$5,M266,$K$3)/(1-$P$1))</f>
        <v>11.764705882352942</v>
      </c>
      <c r="V266" s="24">
        <f ca="1">IF(N266=0,0,Agents($K$4,$K$5,N266,$K$3)/(1-$P$1))</f>
        <v>10.588235294117647</v>
      </c>
      <c r="W266" s="24">
        <f ca="1">IF(O266=0,0,Agents($K$4,$K$5,O266,$K$3)/(1-$P$1))</f>
        <v>10.588235294117647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22.713681553512252</v>
      </c>
      <c r="L267" s="30">
        <f t="shared" ca="1" si="31"/>
        <v>21.65181707450364</v>
      </c>
      <c r="M267" s="30">
        <f t="shared" ca="1" si="31"/>
        <v>20.685676704730561</v>
      </c>
      <c r="N267" s="30">
        <f t="shared" ca="1" si="31"/>
        <v>19.92999199165439</v>
      </c>
      <c r="O267" s="30">
        <f t="shared" ca="1" si="31"/>
        <v>20.391890894106886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11.764705882352942</v>
      </c>
      <c r="T267" s="30">
        <f ca="1">IF(L267=0,0,Agents($K$4,$K$5,L267,$K$3)/(1-$P$1))</f>
        <v>11.764705882352942</v>
      </c>
      <c r="U267" s="30">
        <f ca="1">IF(M267=0,0,Agents($K$4,$K$5,M267,$K$3)/(1-$P$1))</f>
        <v>10.588235294117647</v>
      </c>
      <c r="V267" s="30">
        <f ca="1">IF(N267=0,0,Agents($K$4,$K$5,N267,$K$3)/(1-$P$1))</f>
        <v>10.588235294117647</v>
      </c>
      <c r="W267" s="30">
        <f ca="1">IF(O267=0,0,Agents($K$4,$K$5,O267,$K$3)/(1-$P$1))</f>
        <v>10.588235294117647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21.337259653383246</v>
      </c>
      <c r="L268" s="24">
        <f t="shared" ca="1" si="31"/>
        <v>20.482337150089016</v>
      </c>
      <c r="M268" s="24">
        <f t="shared" ca="1" si="31"/>
        <v>19.416588676555506</v>
      </c>
      <c r="N268" s="24">
        <f t="shared" ca="1" si="31"/>
        <v>18.699347250264072</v>
      </c>
      <c r="O268" s="24">
        <f t="shared" ca="1" si="31"/>
        <v>18.68091919299416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11.764705882352942</v>
      </c>
      <c r="T268" s="24">
        <f ca="1">IF(L268=0,0,Agents($K$4,$K$5,L268,$K$3)/(1-$P$1))</f>
        <v>10.588235294117647</v>
      </c>
      <c r="U268" s="24">
        <f ca="1">IF(M268=0,0,Agents($K$4,$K$5,M268,$K$3)/(1-$P$1))</f>
        <v>10.588235294117647</v>
      </c>
      <c r="V268" s="24">
        <f ca="1">IF(N268=0,0,Agents($K$4,$K$5,N268,$K$3)/(1-$P$1))</f>
        <v>10.588235294117647</v>
      </c>
      <c r="W268" s="24">
        <f ca="1">IF(O268=0,0,Agents($K$4,$K$5,O268,$K$3)/(1-$P$1))</f>
        <v>10.588235294117647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20.863944612627421</v>
      </c>
      <c r="L269" s="30">
        <f t="shared" ca="1" si="31"/>
        <v>19.815404823716019</v>
      </c>
      <c r="M269" s="30">
        <f t="shared" ca="1" si="31"/>
        <v>19.677736754555426</v>
      </c>
      <c r="N269" s="30">
        <f t="shared" ca="1" si="31"/>
        <v>18.183121740767014</v>
      </c>
      <c r="O269" s="30">
        <f t="shared" ca="1" si="31"/>
        <v>17.982071596765021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10.588235294117647</v>
      </c>
      <c r="T269" s="30">
        <f ca="1">IF(L269=0,0,Agents($K$4,$K$5,L269,$K$3)/(1-$P$1))</f>
        <v>10.588235294117647</v>
      </c>
      <c r="U269" s="30">
        <f ca="1">IF(M269=0,0,Agents($K$4,$K$5,M269,$K$3)/(1-$P$1))</f>
        <v>10.588235294117647</v>
      </c>
      <c r="V269" s="30">
        <f ca="1">IF(N269=0,0,Agents($K$4,$K$5,N269,$K$3)/(1-$P$1))</f>
        <v>9.4117647058823533</v>
      </c>
      <c r="W269" s="30">
        <f ca="1">IF(O269=0,0,Agents($K$4,$K$5,O269,$K$3)/(1-$P$1))</f>
        <v>9.4117647058823533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20.929229445835123</v>
      </c>
      <c r="L270" s="24">
        <f t="shared" ca="1" si="31"/>
        <v>19.810708117192267</v>
      </c>
      <c r="M270" s="24">
        <f t="shared" ca="1" si="31"/>
        <v>19.315794681537994</v>
      </c>
      <c r="N270" s="24">
        <f t="shared" ca="1" si="31"/>
        <v>18.667083155920508</v>
      </c>
      <c r="O270" s="24">
        <f t="shared" ca="1" si="31"/>
        <v>17.557943400432851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10.588235294117647</v>
      </c>
      <c r="T270" s="24">
        <f ca="1">IF(L270=0,0,Agents($K$4,$K$5,L270,$K$3)/(1-$P$1))</f>
        <v>10.588235294117647</v>
      </c>
      <c r="U270" s="24">
        <f ca="1">IF(M270=0,0,Agents($K$4,$K$5,M270,$K$3)/(1-$P$1))</f>
        <v>10.588235294117647</v>
      </c>
      <c r="V270" s="24">
        <f ca="1">IF(N270=0,0,Agents($K$4,$K$5,N270,$K$3)/(1-$P$1))</f>
        <v>10.588235294117647</v>
      </c>
      <c r="W270" s="24">
        <f ca="1">IF(O270=0,0,Agents($K$4,$K$5,O270,$K$3)/(1-$P$1))</f>
        <v>9.4117647058823533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21.772491874767912</v>
      </c>
      <c r="L271" s="30">
        <f t="shared" ca="1" si="31"/>
        <v>20.472943737041511</v>
      </c>
      <c r="M271" s="30">
        <f t="shared" ca="1" si="31"/>
        <v>19.430333312239714</v>
      </c>
      <c r="N271" s="30">
        <f t="shared" ca="1" si="31"/>
        <v>18.943632536008217</v>
      </c>
      <c r="O271" s="30">
        <f t="shared" ca="1" si="31"/>
        <v>18.420658708881241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11.764705882352942</v>
      </c>
      <c r="T271" s="30">
        <f ca="1">IF(L271=0,0,Agents($K$4,$K$5,L271,$K$3)/(1-$P$1))</f>
        <v>10.588235294117647</v>
      </c>
      <c r="U271" s="30">
        <f ca="1">IF(M271=0,0,Agents($K$4,$K$5,M271,$K$3)/(1-$P$1))</f>
        <v>10.588235294117647</v>
      </c>
      <c r="V271" s="30">
        <f ca="1">IF(N271=0,0,Agents($K$4,$K$5,N271,$K$3)/(1-$P$1))</f>
        <v>10.588235294117647</v>
      </c>
      <c r="W271" s="30">
        <f ca="1">IF(O271=0,0,Agents($K$4,$K$5,O271,$K$3)/(1-$P$1))</f>
        <v>10.588235294117647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22.300210943196817</v>
      </c>
      <c r="L272" s="24">
        <f t="shared" ca="1" si="31"/>
        <v>21.478038933124761</v>
      </c>
      <c r="M272" s="24">
        <f t="shared" ca="1" si="31"/>
        <v>20.630698161993735</v>
      </c>
      <c r="N272" s="24">
        <f t="shared" ca="1" si="31"/>
        <v>19.635005986227497</v>
      </c>
      <c r="O272" s="24">
        <f t="shared" ca="1" si="31"/>
        <v>18.92190112272835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11.764705882352942</v>
      </c>
      <c r="T272" s="24">
        <f ca="1">IF(L272=0,0,Agents($K$4,$K$5,L272,$K$3)/(1-$P$1))</f>
        <v>11.764705882352942</v>
      </c>
      <c r="U272" s="24">
        <f ca="1">IF(M272=0,0,Agents($K$4,$K$5,M272,$K$3)/(1-$P$1))</f>
        <v>10.588235294117647</v>
      </c>
      <c r="V272" s="24">
        <f ca="1">IF(N272=0,0,Agents($K$4,$K$5,N272,$K$3)/(1-$P$1))</f>
        <v>10.588235294117647</v>
      </c>
      <c r="W272" s="24">
        <f ca="1">IF(O272=0,0,Agents($K$4,$K$5,O272,$K$3)/(1-$P$1))</f>
        <v>10.588235294117647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22.664717928606475</v>
      </c>
      <c r="L273" s="30">
        <f t="shared" ca="1" si="31"/>
        <v>21.506219172267283</v>
      </c>
      <c r="M273" s="30">
        <f t="shared" ca="1" si="31"/>
        <v>20.726910611783179</v>
      </c>
      <c r="N273" s="30">
        <f t="shared" ca="1" si="31"/>
        <v>20.169668121063737</v>
      </c>
      <c r="O273" s="30">
        <f t="shared" ca="1" si="31"/>
        <v>18.96045823148582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11.764705882352942</v>
      </c>
      <c r="T273" s="30">
        <f ca="1">IF(L273=0,0,Agents($K$4,$K$5,L273,$K$3)/(1-$P$1))</f>
        <v>11.764705882352942</v>
      </c>
      <c r="U273" s="30">
        <f ca="1">IF(M273=0,0,Agents($K$4,$K$5,M273,$K$3)/(1-$P$1))</f>
        <v>10.588235294117647</v>
      </c>
      <c r="V273" s="30">
        <f ca="1">IF(N273=0,0,Agents($K$4,$K$5,N273,$K$3)/(1-$P$1))</f>
        <v>10.588235294117647</v>
      </c>
      <c r="W273" s="30">
        <f ca="1">IF(O273=0,0,Agents($K$4,$K$5,O273,$K$3)/(1-$P$1))</f>
        <v>10.588235294117647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22.430780609612217</v>
      </c>
      <c r="L274" s="24">
        <f t="shared" ca="1" si="31"/>
        <v>21.891349107215071</v>
      </c>
      <c r="M274" s="24">
        <f t="shared" ca="1" si="31"/>
        <v>20.2687560889763</v>
      </c>
      <c r="N274" s="24">
        <f t="shared" ca="1" si="31"/>
        <v>20.340206905451161</v>
      </c>
      <c r="O274" s="24">
        <f t="shared" ca="1" si="31"/>
        <v>18.358003407150353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11.764705882352942</v>
      </c>
      <c r="T274" s="24">
        <f ca="1">IF(L274=0,0,Agents($K$4,$K$5,L274,$K$3)/(1-$P$1))</f>
        <v>11.764705882352942</v>
      </c>
      <c r="U274" s="24">
        <f ca="1">IF(M274=0,0,Agents($K$4,$K$5,M274,$K$3)/(1-$P$1))</f>
        <v>10.588235294117647</v>
      </c>
      <c r="V274" s="24">
        <f ca="1">IF(N274=0,0,Agents($K$4,$K$5,N274,$K$3)/(1-$P$1))</f>
        <v>10.588235294117647</v>
      </c>
      <c r="W274" s="24">
        <f ca="1">IF(O274=0,0,Agents($K$4,$K$5,O274,$K$3)/(1-$P$1))</f>
        <v>9.4117647058823533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22.00098879099486</v>
      </c>
      <c r="L275" s="30">
        <f t="shared" ca="1" si="31"/>
        <v>20.764139541514229</v>
      </c>
      <c r="M275" s="30">
        <f t="shared" ca="1" si="31"/>
        <v>19.650247483187016</v>
      </c>
      <c r="N275" s="30">
        <f t="shared" ca="1" si="31"/>
        <v>18.593336654563785</v>
      </c>
      <c r="O275" s="30">
        <f t="shared" ca="1" si="31"/>
        <v>16.579556765712052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11.764705882352942</v>
      </c>
      <c r="T275" s="30">
        <f ca="1">IF(L275=0,0,Agents($K$4,$K$5,L275,$K$3)/(1-$P$1))</f>
        <v>10.588235294117647</v>
      </c>
      <c r="U275" s="30">
        <f ca="1">IF(M275=0,0,Agents($K$4,$K$5,M275,$K$3)/(1-$P$1))</f>
        <v>10.588235294117647</v>
      </c>
      <c r="V275" s="30">
        <f ca="1">IF(N275=0,0,Agents($K$4,$K$5,N275,$K$3)/(1-$P$1))</f>
        <v>10.588235294117647</v>
      </c>
      <c r="W275" s="30">
        <f ca="1">IF(O275=0,0,Agents($K$4,$K$5,O275,$K$3)/(1-$P$1))</f>
        <v>9.4117647058823533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19.541926740171498</v>
      </c>
      <c r="L276" s="24">
        <f t="shared" ca="1" si="31"/>
        <v>17.946115627262127</v>
      </c>
      <c r="M276" s="24">
        <f t="shared" ca="1" si="31"/>
        <v>16.974625069994847</v>
      </c>
      <c r="N276" s="24">
        <f t="shared" ca="1" si="31"/>
        <v>16.639054368610626</v>
      </c>
      <c r="O276" s="24">
        <f t="shared" ca="1" si="31"/>
        <v>13.750428910632701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10.588235294117647</v>
      </c>
      <c r="T276" s="24">
        <f ca="1">IF(L276=0,0,Agents($K$4,$K$5,L276,$K$3)/(1-$P$1))</f>
        <v>9.4117647058823533</v>
      </c>
      <c r="U276" s="24">
        <f ca="1">IF(M276=0,0,Agents($K$4,$K$5,M276,$K$3)/(1-$P$1))</f>
        <v>9.4117647058823533</v>
      </c>
      <c r="V276" s="24">
        <f ca="1">IF(N276=0,0,Agents($K$4,$K$5,N276,$K$3)/(1-$P$1))</f>
        <v>9.4117647058823533</v>
      </c>
      <c r="W276" s="24">
        <f ca="1">IF(O276=0,0,Agents($K$4,$K$5,O276,$K$3)/(1-$P$1))</f>
        <v>8.2352941176470598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15.96214171928262</v>
      </c>
      <c r="L277" s="30">
        <f t="shared" ca="1" si="31"/>
        <v>14.371921962685713</v>
      </c>
      <c r="M277" s="30">
        <f t="shared" ca="1" si="31"/>
        <v>13.565955420311671</v>
      </c>
      <c r="N277" s="30">
        <f t="shared" ca="1" si="31"/>
        <v>12.606042575664835</v>
      </c>
      <c r="O277" s="30">
        <f t="shared" ca="1" si="31"/>
        <v>10.106782133051796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9.4117647058823533</v>
      </c>
      <c r="T277" s="30">
        <f ca="1">IF(L277=0,0,Agents($K$4,$K$5,L277,$K$3)/(1-$P$1))</f>
        <v>8.2352941176470598</v>
      </c>
      <c r="U277" s="30">
        <f ca="1">IF(M277=0,0,Agents($K$4,$K$5,M277,$K$3)/(1-$P$1))</f>
        <v>8.2352941176470598</v>
      </c>
      <c r="V277" s="30">
        <f ca="1">IF(N277=0,0,Agents($K$4,$K$5,N277,$K$3)/(1-$P$1))</f>
        <v>7.0588235294117645</v>
      </c>
      <c r="W277" s="30">
        <f ca="1">IF(O277=0,0,Agents($K$4,$K$5,O277,$K$3)/(1-$P$1))</f>
        <v>5.882352941176471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8.6067171778817677</v>
      </c>
      <c r="L278" s="24">
        <f t="shared" ca="1" si="31"/>
        <v>7.7918361229070587</v>
      </c>
      <c r="M278" s="24">
        <f t="shared" ca="1" si="31"/>
        <v>7.4266848146994988</v>
      </c>
      <c r="N278" s="24">
        <f t="shared" ca="1" si="31"/>
        <v>7.1073190682541778</v>
      </c>
      <c r="O278" s="24">
        <f t="shared" ca="1" si="31"/>
        <v>5.2148489594478029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5.882352941176471</v>
      </c>
      <c r="T278" s="24">
        <f ca="1">IF(L278=0,0,Agents($K$4,$K$5,L278,$K$3)/(1-$P$1))</f>
        <v>5.882352941176471</v>
      </c>
      <c r="U278" s="24">
        <f ca="1">IF(M278=0,0,Agents($K$4,$K$5,M278,$K$3)/(1-$P$1))</f>
        <v>4.7058823529411766</v>
      </c>
      <c r="V278" s="24">
        <f ca="1">IF(N278=0,0,Agents($K$4,$K$5,N278,$K$3)/(1-$P$1))</f>
        <v>4.7058823529411766</v>
      </c>
      <c r="W278" s="24">
        <f ca="1">IF(O278=0,0,Agents($K$4,$K$5,O278,$K$3)/(1-$P$1))</f>
        <v>4.7058823529411766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5.1466210178736738</v>
      </c>
      <c r="L279" s="30">
        <f t="shared" ca="1" si="31"/>
        <v>4.5323217954221287</v>
      </c>
      <c r="M279" s="30">
        <f t="shared" ca="1" si="31"/>
        <v>4.3020709691565884</v>
      </c>
      <c r="N279" s="30">
        <f t="shared" ca="1" si="31"/>
        <v>4.0099660112718123</v>
      </c>
      <c r="O279" s="30">
        <f t="shared" ca="1" si="31"/>
        <v>3.1616829181125312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4.7058823529411766</v>
      </c>
      <c r="T279" s="30">
        <f ca="1">IF(L279=0,0,Agents($K$4,$K$5,L279,$K$3)/(1-$P$1))</f>
        <v>3.5294117647058822</v>
      </c>
      <c r="U279" s="30">
        <f ca="1">IF(M279=0,0,Agents($K$4,$K$5,M279,$K$3)/(1-$P$1))</f>
        <v>3.5294117647058822</v>
      </c>
      <c r="V279" s="30">
        <f ca="1">IF(N279=0,0,Agents($K$4,$K$5,N279,$K$3)/(1-$P$1))</f>
        <v>3.5294117647058822</v>
      </c>
      <c r="W279" s="30">
        <f ca="1">IF(O279=0,0,Agents($K$4,$K$5,O279,$K$3)/(1-$P$1))</f>
        <v>3.5294117647058822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2.0020682183694629</v>
      </c>
      <c r="L280" s="24">
        <f t="shared" ca="1" si="31"/>
        <v>1.7847484790263304</v>
      </c>
      <c r="M280" s="24">
        <f t="shared" ca="1" si="31"/>
        <v>1.6401931916486248</v>
      </c>
      <c r="N280" s="24">
        <f t="shared" ca="1" si="31"/>
        <v>1.4564934017952791</v>
      </c>
      <c r="O280" s="24">
        <f t="shared" ca="1" si="31"/>
        <v>1.2868435047805575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2.3529411764705883</v>
      </c>
      <c r="T280" s="24">
        <f ca="1">IF(L280=0,0,Agents($K$4,$K$5,L280,$K$3)/(1-$P$1))</f>
        <v>2.3529411764705883</v>
      </c>
      <c r="U280" s="24">
        <f ca="1">IF(M280=0,0,Agents($K$4,$K$5,M280,$K$3)/(1-$P$1))</f>
        <v>2.3529411764705883</v>
      </c>
      <c r="V280" s="24">
        <f ca="1">IF(N280=0,0,Agents($K$4,$K$5,N280,$K$3)/(1-$P$1))</f>
        <v>2.3529411764705883</v>
      </c>
      <c r="W280" s="24">
        <f ca="1">IF(O280=0,0,Agents($K$4,$K$5,O280,$K$3)/(1-$P$1))</f>
        <v>2.3529411764705883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0.88678565107125662</v>
      </c>
      <c r="L281" s="30">
        <f t="shared" ca="1" si="31"/>
        <v>0.79844010903809515</v>
      </c>
      <c r="M281" s="30">
        <f t="shared" ca="1" si="31"/>
        <v>0.67348714852611125</v>
      </c>
      <c r="N281" s="30">
        <f t="shared" ca="1" si="31"/>
        <v>0.7559016389064106</v>
      </c>
      <c r="O281" s="30">
        <f t="shared" ca="1" si="31"/>
        <v>0.55425843838862965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2.3529411764705883</v>
      </c>
      <c r="T281" s="30">
        <f ca="1">IF(L281=0,0,Agents($K$4,$K$5,L281,$K$3)/(1-$P$1))</f>
        <v>2.3529411764705883</v>
      </c>
      <c r="U281" s="30">
        <f ca="1">IF(M281=0,0,Agents($K$4,$K$5,M281,$K$3)/(1-$P$1))</f>
        <v>1.1764705882352942</v>
      </c>
      <c r="V281" s="30">
        <f ca="1">IF(N281=0,0,Agents($K$4,$K$5,N281,$K$3)/(1-$P$1))</f>
        <v>2.3529411764705883</v>
      </c>
      <c r="W281" s="30">
        <f ca="1">IF(O281=0,0,Agents($K$4,$K$5,O281,$K$3)/(1-$P$1))</f>
        <v>1.1764705882352942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0.41891101308274092</v>
      </c>
      <c r="L282" s="24">
        <f t="shared" ca="1" si="31"/>
        <v>0.33816286971025206</v>
      </c>
      <c r="M282" s="24">
        <f t="shared" ca="1" si="31"/>
        <v>0.23365880663150798</v>
      </c>
      <c r="N282" s="24">
        <f t="shared" ca="1" si="31"/>
        <v>0.25811275474853046</v>
      </c>
      <c r="O282" s="24">
        <f t="shared" ca="1" si="31"/>
        <v>0.29399795427570791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1.1764705882352942</v>
      </c>
      <c r="T282" s="24">
        <f ca="1">IF(L282=0,0,Agents($K$4,$K$5,L282,$K$3)/(1-$P$1))</f>
        <v>1.1764705882352942</v>
      </c>
      <c r="U282" s="24">
        <f ca="1">IF(M282=0,0,Agents($K$4,$K$5,M282,$K$3)/(1-$P$1))</f>
        <v>1.1764705882352942</v>
      </c>
      <c r="V282" s="24">
        <f ca="1">IF(N282=0,0,Agents($K$4,$K$5,N282,$K$3)/(1-$P$1))</f>
        <v>1.1764705882352942</v>
      </c>
      <c r="W282" s="24">
        <f ca="1">IF(O282=0,0,Agents($K$4,$K$5,O282,$K$3)/(1-$P$1))</f>
        <v>1.1764705882352942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0.21217570792502463</v>
      </c>
      <c r="L283" s="30">
        <f t="shared" ca="1" si="31"/>
        <v>0.17847484790263304</v>
      </c>
      <c r="M283" s="30">
        <f t="shared" ca="1" si="31"/>
        <v>0.13744635684206352</v>
      </c>
      <c r="N283" s="30">
        <f t="shared" ca="1" si="31"/>
        <v>0.17975709705701229</v>
      </c>
      <c r="O283" s="30">
        <f t="shared" ca="1" si="31"/>
        <v>0.13013024205646087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1.1764705882352942</v>
      </c>
      <c r="T283" s="30">
        <f ca="1">IF(L283=0,0,Agents($K$4,$K$5,L283,$K$3)/(1-$P$1))</f>
        <v>1.1764705882352942</v>
      </c>
      <c r="U283" s="30">
        <f ca="1">IF(M283=0,0,Agents($K$4,$K$5,M283,$K$3)/(1-$P$1))</f>
        <v>1.1764705882352942</v>
      </c>
      <c r="V283" s="30">
        <f ca="1">IF(N283=0,0,Agents($K$4,$K$5,N283,$K$3)/(1-$P$1))</f>
        <v>1.1764705882352942</v>
      </c>
      <c r="W283" s="30">
        <f ca="1">IF(O283=0,0,Agents($K$4,$K$5,O283,$K$3)/(1-$P$1))</f>
        <v>1.1764705882352942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377.53675003736112</v>
      </c>
      <c r="L286" s="27">
        <f t="shared" ca="1" si="33"/>
        <v>367.907112125183</v>
      </c>
      <c r="M286" s="27">
        <f t="shared" ca="1" si="33"/>
        <v>349.73225498463063</v>
      </c>
      <c r="N286" s="27">
        <f t="shared" ca="1" si="33"/>
        <v>334.45882027807795</v>
      </c>
      <c r="O286" s="27">
        <f t="shared" ca="1" si="33"/>
        <v>322.64106644391336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13.01470588235294</v>
      </c>
      <c r="T286" s="26">
        <f t="shared" ca="1" si="34"/>
        <v>12.867647058823531</v>
      </c>
      <c r="U286" s="26">
        <f t="shared" ca="1" si="34"/>
        <v>12.279411764705888</v>
      </c>
      <c r="V286" s="26">
        <f t="shared" ca="1" si="34"/>
        <v>11.985294117647062</v>
      </c>
      <c r="W286" s="26">
        <f t="shared" ca="1" si="34"/>
        <v>11.47058823529412</v>
      </c>
      <c r="X286" s="26">
        <f t="shared" ca="1" si="34"/>
        <v>0</v>
      </c>
    </row>
    <row r="287" spans="1:24" x14ac:dyDescent="0.25">
      <c r="R287" s="32">
        <f ca="1">SUM(R286:X286)/5</f>
        <v>12.323529411764707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8.145651349951299</v>
      </c>
      <c r="L291" s="24">
        <f t="shared" ca="1" si="35"/>
        <v>9.335512176038975</v>
      </c>
      <c r="M291" s="24">
        <f t="shared" ca="1" si="35"/>
        <v>8.7027914818209133</v>
      </c>
      <c r="N291" s="24">
        <f t="shared" ca="1" si="35"/>
        <v>8.5416972301125877</v>
      </c>
      <c r="O291" s="24">
        <f t="shared" ca="1" si="35"/>
        <v>8.1257261713730298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5.882352941176471</v>
      </c>
      <c r="T291" s="24">
        <f ca="1">IF(L291=0,0,Agents($L$4,$L$5,L291,$L$3)/(1-$P$1))</f>
        <v>5.882352941176471</v>
      </c>
      <c r="U291" s="24">
        <f ca="1">IF(M291=0,0,Agents($L$4,$L$5,M291,$L$3)/(1-$P$1))</f>
        <v>5.882352941176471</v>
      </c>
      <c r="V291" s="24">
        <f ca="1">IF(N291=0,0,Agents($L$4,$L$5,N291,$L$3)/(1-$P$1))</f>
        <v>5.882352941176471</v>
      </c>
      <c r="W291" s="24">
        <f ca="1">IF(O291=0,0,Agents($L$4,$L$5,O291,$L$3)/(1-$P$1))</f>
        <v>5.882352941176471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15.860966402169325</v>
      </c>
      <c r="L292" s="30">
        <f t="shared" ca="1" si="35"/>
        <v>17.450349081760177</v>
      </c>
      <c r="M292" s="30">
        <f t="shared" ca="1" si="35"/>
        <v>16.711844677761992</v>
      </c>
      <c r="N292" s="30">
        <f t="shared" ca="1" si="35"/>
        <v>15.192762695267328</v>
      </c>
      <c r="O292" s="30">
        <f t="shared" ca="1" si="35"/>
        <v>15.527108119694711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9.4117647058823533</v>
      </c>
      <c r="T292" s="30">
        <f ca="1">IF(L292=0,0,Agents($L$4,$L$5,L292,$L$3)/(1-$P$1))</f>
        <v>9.4117647058823533</v>
      </c>
      <c r="U292" s="30">
        <f ca="1">IF(M292=0,0,Agents($L$4,$L$5,M292,$L$3)/(1-$P$1))</f>
        <v>9.4117647058823533</v>
      </c>
      <c r="V292" s="30">
        <f ca="1">IF(N292=0,0,Agents($L$4,$L$5,N292,$L$3)/(1-$P$1))</f>
        <v>8.2352941176470598</v>
      </c>
      <c r="W292" s="30">
        <f ca="1">IF(O292=0,0,Agents($L$4,$L$5,O292,$L$3)/(1-$P$1))</f>
        <v>8.2352941176470598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19.586449208260259</v>
      </c>
      <c r="L293" s="24">
        <f t="shared" ca="1" si="35"/>
        <v>21.611259568408585</v>
      </c>
      <c r="M293" s="24">
        <f t="shared" ca="1" si="35"/>
        <v>20.920868755525468</v>
      </c>
      <c r="N293" s="24">
        <f t="shared" ca="1" si="35"/>
        <v>19.104235024422547</v>
      </c>
      <c r="O293" s="24">
        <f t="shared" ca="1" si="35"/>
        <v>20.243514865277181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10.588235294117647</v>
      </c>
      <c r="T293" s="24">
        <f ca="1">IF(L293=0,0,Agents($L$4,$L$5,L293,$L$3)/(1-$P$1))</f>
        <v>11.764705882352942</v>
      </c>
      <c r="U293" s="24">
        <f ca="1">IF(M293=0,0,Agents($L$4,$L$5,M293,$L$3)/(1-$P$1))</f>
        <v>10.588235294117647</v>
      </c>
      <c r="V293" s="24">
        <f ca="1">IF(N293=0,0,Agents($L$4,$L$5,N293,$L$3)/(1-$P$1))</f>
        <v>10.588235294117647</v>
      </c>
      <c r="W293" s="24">
        <f ca="1">IF(O293=0,0,Agents($L$4,$L$5,O293,$L$3)/(1-$P$1))</f>
        <v>10.588235294117647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23.791449603253984</v>
      </c>
      <c r="L294" s="30">
        <f t="shared" ca="1" si="35"/>
        <v>24.254286892835768</v>
      </c>
      <c r="M294" s="30">
        <f t="shared" ca="1" si="35"/>
        <v>22.463659868900024</v>
      </c>
      <c r="N294" s="30">
        <f t="shared" ca="1" si="35"/>
        <v>22.072995647083626</v>
      </c>
      <c r="O294" s="30">
        <f t="shared" ca="1" si="35"/>
        <v>23.315170066788166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11.764705882352942</v>
      </c>
      <c r="T294" s="30">
        <f ca="1">IF(L294=0,0,Agents($L$4,$L$5,L294,$L$3)/(1-$P$1))</f>
        <v>12.941176470588236</v>
      </c>
      <c r="U294" s="30">
        <f ca="1">IF(M294=0,0,Agents($L$4,$L$5,M294,$L$3)/(1-$P$1))</f>
        <v>11.764705882352942</v>
      </c>
      <c r="V294" s="30">
        <f ca="1">IF(N294=0,0,Agents($L$4,$L$5,N294,$L$3)/(1-$P$1))</f>
        <v>11.764705882352942</v>
      </c>
      <c r="W294" s="30">
        <f ca="1">IF(O294=0,0,Agents($L$4,$L$5,O294,$L$3)/(1-$P$1))</f>
        <v>11.764705882352942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23.945141138158725</v>
      </c>
      <c r="L295" s="24">
        <f t="shared" ca="1" si="35"/>
        <v>25.421889325313636</v>
      </c>
      <c r="M295" s="24">
        <f t="shared" ca="1" si="35"/>
        <v>23.473204389396798</v>
      </c>
      <c r="N295" s="24">
        <f t="shared" ca="1" si="35"/>
        <v>22.541747324345902</v>
      </c>
      <c r="O295" s="24">
        <f t="shared" ca="1" si="35"/>
        <v>23.903359360694523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11.764705882352942</v>
      </c>
      <c r="T295" s="24">
        <f ca="1">IF(L295=0,0,Agents($L$4,$L$5,L295,$L$3)/(1-$P$1))</f>
        <v>12.941176470588236</v>
      </c>
      <c r="U295" s="24">
        <f ca="1">IF(M295=0,0,Agents($L$4,$L$5,M295,$L$3)/(1-$P$1))</f>
        <v>11.764705882352942</v>
      </c>
      <c r="V295" s="24">
        <f ca="1">IF(N295=0,0,Agents($L$4,$L$5,N295,$L$3)/(1-$P$1))</f>
        <v>11.764705882352942</v>
      </c>
      <c r="W295" s="24">
        <f ca="1">IF(O295=0,0,Agents($L$4,$L$5,O295,$L$3)/(1-$P$1))</f>
        <v>11.764705882352942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25.844768509581332</v>
      </c>
      <c r="L296" s="30">
        <f t="shared" ca="1" si="35"/>
        <v>25.59702969018532</v>
      </c>
      <c r="M296" s="30">
        <f t="shared" ca="1" si="35"/>
        <v>24.31708006550436</v>
      </c>
      <c r="N296" s="30">
        <f t="shared" ca="1" si="35"/>
        <v>22.833415034642432</v>
      </c>
      <c r="O296" s="30">
        <f t="shared" ca="1" si="35"/>
        <v>23.685511474062537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12.941176470588236</v>
      </c>
      <c r="T296" s="30">
        <f ca="1">IF(L296=0,0,Agents($L$4,$L$5,L296,$L$3)/(1-$P$1))</f>
        <v>12.941176470588236</v>
      </c>
      <c r="U296" s="30">
        <f ca="1">IF(M296=0,0,Agents($L$4,$L$5,M296,$L$3)/(1-$P$1))</f>
        <v>12.941176470588236</v>
      </c>
      <c r="V296" s="30">
        <f ca="1">IF(N296=0,0,Agents($L$4,$L$5,N296,$L$3)/(1-$P$1))</f>
        <v>11.764705882352942</v>
      </c>
      <c r="W296" s="30">
        <f ca="1">IF(O296=0,0,Agents($L$4,$L$5,O296,$L$3)/(1-$P$1))</f>
        <v>11.764705882352942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27.086596111611648</v>
      </c>
      <c r="L297" s="24">
        <f t="shared" ca="1" si="35"/>
        <v>25.766862771273011</v>
      </c>
      <c r="M297" s="24">
        <f t="shared" ca="1" si="35"/>
        <v>24.581114786249668</v>
      </c>
      <c r="N297" s="24">
        <f t="shared" ca="1" si="35"/>
        <v>23.286541655995965</v>
      </c>
      <c r="O297" s="24">
        <f t="shared" ca="1" si="35"/>
        <v>23.342401052617166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14.117647058823529</v>
      </c>
      <c r="T297" s="24">
        <f ca="1">IF(L297=0,0,Agents($L$4,$L$5,L297,$L$3)/(1-$P$1))</f>
        <v>12.941176470588236</v>
      </c>
      <c r="U297" s="24">
        <f ca="1">IF(M297=0,0,Agents($L$4,$L$5,M297,$L$3)/(1-$P$1))</f>
        <v>12.941176470588236</v>
      </c>
      <c r="V297" s="24">
        <f ca="1">IF(N297=0,0,Agents($L$4,$L$5,N297,$L$3)/(1-$P$1))</f>
        <v>11.764705882352942</v>
      </c>
      <c r="W297" s="24">
        <f ca="1">IF(O297=0,0,Agents($L$4,$L$5,O297,$L$3)/(1-$P$1))</f>
        <v>11.764705882352942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25.666486329091832</v>
      </c>
      <c r="L298" s="30">
        <f t="shared" ca="1" si="35"/>
        <v>24.466578244195379</v>
      </c>
      <c r="M298" s="30">
        <f t="shared" ca="1" si="35"/>
        <v>23.374838513040704</v>
      </c>
      <c r="N298" s="30">
        <f t="shared" ca="1" si="35"/>
        <v>22.520913916467578</v>
      </c>
      <c r="O298" s="30">
        <f t="shared" ca="1" si="35"/>
        <v>23.042860208498183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12.941176470588236</v>
      </c>
      <c r="T298" s="30">
        <f ca="1">IF(L298=0,0,Agents($L$4,$L$5,L298,$L$3)/(1-$P$1))</f>
        <v>12.941176470588236</v>
      </c>
      <c r="U298" s="30">
        <f ca="1">IF(M298=0,0,Agents($L$4,$L$5,M298,$L$3)/(1-$P$1))</f>
        <v>11.764705882352942</v>
      </c>
      <c r="V298" s="30">
        <f ca="1">IF(N298=0,0,Agents($L$4,$L$5,N298,$L$3)/(1-$P$1))</f>
        <v>11.764705882352942</v>
      </c>
      <c r="W298" s="30">
        <f ca="1">IF(O298=0,0,Agents($L$4,$L$5,O298,$L$3)/(1-$P$1))</f>
        <v>11.764705882352942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24.111127995855849</v>
      </c>
      <c r="L299" s="24">
        <f t="shared" ca="1" si="35"/>
        <v>23.145064581981789</v>
      </c>
      <c r="M299" s="24">
        <f t="shared" ca="1" si="35"/>
        <v>21.940767578796567</v>
      </c>
      <c r="N299" s="24">
        <f t="shared" ca="1" si="35"/>
        <v>21.130283940589493</v>
      </c>
      <c r="O299" s="24">
        <f t="shared" ca="1" si="35"/>
        <v>21.10946021463932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12.941176470588236</v>
      </c>
      <c r="T299" s="24">
        <f ca="1">IF(L299=0,0,Agents($L$4,$L$5,L299,$L$3)/(1-$P$1))</f>
        <v>11.764705882352942</v>
      </c>
      <c r="U299" s="24">
        <f ca="1">IF(M299=0,0,Agents($L$4,$L$5,M299,$L$3)/(1-$P$1))</f>
        <v>11.764705882352942</v>
      </c>
      <c r="V299" s="24">
        <f ca="1">IF(N299=0,0,Agents($L$4,$L$5,N299,$L$3)/(1-$P$1))</f>
        <v>10.588235294117647</v>
      </c>
      <c r="W299" s="24">
        <f ca="1">IF(O299=0,0,Agents($L$4,$L$5,O299,$L$3)/(1-$P$1))</f>
        <v>10.588235294117647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23.576281454387349</v>
      </c>
      <c r="L300" s="30">
        <f t="shared" ca="1" si="35"/>
        <v>22.391430284655165</v>
      </c>
      <c r="M300" s="30">
        <f t="shared" ca="1" si="35"/>
        <v>22.235865207864855</v>
      </c>
      <c r="N300" s="30">
        <f t="shared" ca="1" si="35"/>
        <v>20.546948519996437</v>
      </c>
      <c r="O300" s="30">
        <f t="shared" ca="1" si="35"/>
        <v>20.319761625598375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11.764705882352942</v>
      </c>
      <c r="T300" s="30">
        <f ca="1">IF(L300=0,0,Agents($L$4,$L$5,L300,$L$3)/(1-$P$1))</f>
        <v>11.764705882352942</v>
      </c>
      <c r="U300" s="30">
        <f ca="1">IF(M300=0,0,Agents($L$4,$L$5,M300,$L$3)/(1-$P$1))</f>
        <v>11.764705882352942</v>
      </c>
      <c r="V300" s="30">
        <f ca="1">IF(N300=0,0,Agents($L$4,$L$5,N300,$L$3)/(1-$P$1))</f>
        <v>10.588235294117647</v>
      </c>
      <c r="W300" s="30">
        <f ca="1">IF(O300=0,0,Agents($L$4,$L$5,O300,$L$3)/(1-$P$1))</f>
        <v>10.588235294117647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23.650053391141626</v>
      </c>
      <c r="L301" s="24">
        <f t="shared" ca="1" si="35"/>
        <v>22.386123000871173</v>
      </c>
      <c r="M301" s="24">
        <f t="shared" ca="1" si="35"/>
        <v>21.826870248278983</v>
      </c>
      <c r="N301" s="24">
        <f t="shared" ca="1" si="35"/>
        <v>21.093825476802429</v>
      </c>
      <c r="O301" s="24">
        <f t="shared" ca="1" si="35"/>
        <v>19.840496275008011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11.764705882352942</v>
      </c>
      <c r="T301" s="24">
        <f ca="1">IF(L301=0,0,Agents($L$4,$L$5,L301,$L$3)/(1-$P$1))</f>
        <v>11.764705882352942</v>
      </c>
      <c r="U301" s="24">
        <f ca="1">IF(M301=0,0,Agents($L$4,$L$5,M301,$L$3)/(1-$P$1))</f>
        <v>11.764705882352942</v>
      </c>
      <c r="V301" s="24">
        <f ca="1">IF(N301=0,0,Agents($L$4,$L$5,N301,$L$3)/(1-$P$1))</f>
        <v>10.588235294117647</v>
      </c>
      <c r="W301" s="24">
        <f ca="1">IF(O301=0,0,Agents($L$4,$L$5,O301,$L$3)/(1-$P$1))</f>
        <v>10.588235294117647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24.602940907551019</v>
      </c>
      <c r="L302" s="30">
        <f t="shared" ca="1" si="35"/>
        <v>23.134450014413808</v>
      </c>
      <c r="M302" s="30">
        <f t="shared" ca="1" si="35"/>
        <v>21.956299032958057</v>
      </c>
      <c r="N302" s="30">
        <f t="shared" ca="1" si="35"/>
        <v>21.406326594977276</v>
      </c>
      <c r="O302" s="30">
        <f t="shared" ca="1" si="35"/>
        <v>20.81536556768614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12.941176470588236</v>
      </c>
      <c r="T302" s="30">
        <f ca="1">IF(L302=0,0,Agents($L$4,$L$5,L302,$L$3)/(1-$P$1))</f>
        <v>11.764705882352942</v>
      </c>
      <c r="U302" s="30">
        <f ca="1">IF(M302=0,0,Agents($L$4,$L$5,M302,$L$3)/(1-$P$1))</f>
        <v>11.764705882352942</v>
      </c>
      <c r="V302" s="30">
        <f ca="1">IF(N302=0,0,Agents($L$4,$L$5,N302,$L$3)/(1-$P$1))</f>
        <v>11.764705882352942</v>
      </c>
      <c r="W302" s="30">
        <f ca="1">IF(O302=0,0,Agents($L$4,$L$5,O302,$L$3)/(1-$P$1))</f>
        <v>10.588235294117647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25.199264062981417</v>
      </c>
      <c r="L303" s="24">
        <f t="shared" ca="1" si="35"/>
        <v>24.270208744187737</v>
      </c>
      <c r="M303" s="24">
        <f t="shared" ca="1" si="35"/>
        <v>23.312712696394748</v>
      </c>
      <c r="N303" s="24">
        <f t="shared" ca="1" si="35"/>
        <v>22.187579390414406</v>
      </c>
      <c r="O303" s="24">
        <f t="shared" ca="1" si="35"/>
        <v>21.381770072929303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12.941176470588236</v>
      </c>
      <c r="T303" s="24">
        <f ca="1">IF(L303=0,0,Agents($L$4,$L$5,L303,$L$3)/(1-$P$1))</f>
        <v>12.941176470588236</v>
      </c>
      <c r="U303" s="24">
        <f ca="1">IF(M303=0,0,Agents($L$4,$L$5,M303,$L$3)/(1-$P$1))</f>
        <v>11.764705882352942</v>
      </c>
      <c r="V303" s="24">
        <f ca="1">IF(N303=0,0,Agents($L$4,$L$5,N303,$L$3)/(1-$P$1))</f>
        <v>11.764705882352942</v>
      </c>
      <c r="W303" s="24">
        <f ca="1">IF(O303=0,0,Agents($L$4,$L$5,O303,$L$3)/(1-$P$1))</f>
        <v>11.764705882352942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25.611157376526126</v>
      </c>
      <c r="L304" s="30">
        <f t="shared" ca="1" si="35"/>
        <v>24.302052446891679</v>
      </c>
      <c r="M304" s="30">
        <f t="shared" ca="1" si="35"/>
        <v>23.42143287552517</v>
      </c>
      <c r="N304" s="30">
        <f t="shared" ca="1" si="35"/>
        <v>22.791748218885783</v>
      </c>
      <c r="O304" s="30">
        <f t="shared" ca="1" si="35"/>
        <v>21.425339650255697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12.941176470588236</v>
      </c>
      <c r="T304" s="30">
        <f ca="1">IF(L304=0,0,Agents($L$4,$L$5,L304,$L$3)/(1-$P$1))</f>
        <v>12.941176470588236</v>
      </c>
      <c r="U304" s="30">
        <f ca="1">IF(M304=0,0,Agents($L$4,$L$5,M304,$L$3)/(1-$P$1))</f>
        <v>11.764705882352942</v>
      </c>
      <c r="V304" s="30">
        <f ca="1">IF(N304=0,0,Agents($L$4,$L$5,N304,$L$3)/(1-$P$1))</f>
        <v>11.764705882352942</v>
      </c>
      <c r="W304" s="30">
        <f ca="1">IF(O304=0,0,Agents($L$4,$L$5,O304,$L$3)/(1-$P$1))</f>
        <v>11.764705882352942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25.34680793648997</v>
      </c>
      <c r="L305" s="24">
        <f t="shared" ca="1" si="35"/>
        <v>24.737249717178887</v>
      </c>
      <c r="M305" s="24">
        <f t="shared" ca="1" si="35"/>
        <v>22.903717736808876</v>
      </c>
      <c r="N305" s="24">
        <f t="shared" ca="1" si="35"/>
        <v>22.984457241760275</v>
      </c>
      <c r="O305" s="24">
        <f t="shared" ca="1" si="35"/>
        <v>20.744565004530745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12.941176470588236</v>
      </c>
      <c r="T305" s="24">
        <f ca="1">IF(L305=0,0,Agents($L$4,$L$5,L305,$L$3)/(1-$P$1))</f>
        <v>12.941176470588236</v>
      </c>
      <c r="U305" s="24">
        <f ca="1">IF(M305=0,0,Agents($L$4,$L$5,M305,$L$3)/(1-$P$1))</f>
        <v>11.764705882352942</v>
      </c>
      <c r="V305" s="24">
        <f ca="1">IF(N305=0,0,Agents($L$4,$L$5,N305,$L$3)/(1-$P$1))</f>
        <v>11.764705882352942</v>
      </c>
      <c r="W305" s="24">
        <f ca="1">IF(O305=0,0,Agents($L$4,$L$5,O305,$L$3)/(1-$P$1))</f>
        <v>10.588235294117647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24.861142686190988</v>
      </c>
      <c r="L306" s="30">
        <f t="shared" ca="1" si="35"/>
        <v>23.463501609021211</v>
      </c>
      <c r="M306" s="30">
        <f t="shared" ca="1" si="35"/>
        <v>22.204802299541878</v>
      </c>
      <c r="N306" s="30">
        <f t="shared" ca="1" si="35"/>
        <v>21.010491845289135</v>
      </c>
      <c r="O306" s="30">
        <f t="shared" ca="1" si="35"/>
        <v>18.734918250350688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12.941176470588236</v>
      </c>
      <c r="T306" s="30">
        <f ca="1">IF(L306=0,0,Agents($L$4,$L$5,L306,$L$3)/(1-$P$1))</f>
        <v>11.764705882352942</v>
      </c>
      <c r="U306" s="30">
        <f ca="1">IF(M306=0,0,Agents($L$4,$L$5,M306,$L$3)/(1-$P$1))</f>
        <v>11.764705882352942</v>
      </c>
      <c r="V306" s="30">
        <f ca="1">IF(N306=0,0,Agents($L$4,$L$5,N306,$L$3)/(1-$P$1))</f>
        <v>10.588235294117647</v>
      </c>
      <c r="W306" s="30">
        <f ca="1">IF(O306=0,0,Agents($L$4,$L$5,O306,$L$3)/(1-$P$1))</f>
        <v>10.588235294117647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22.08239973511326</v>
      </c>
      <c r="L307" s="24">
        <f t="shared" ca="1" si="35"/>
        <v>20.279131338627018</v>
      </c>
      <c r="M307" s="24">
        <f t="shared" ca="1" si="35"/>
        <v>19.181345889438717</v>
      </c>
      <c r="N307" s="24">
        <f t="shared" ca="1" si="35"/>
        <v>18.802150610186857</v>
      </c>
      <c r="O307" s="24">
        <f t="shared" ca="1" si="35"/>
        <v>15.538000514026312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11.764705882352942</v>
      </c>
      <c r="T307" s="24">
        <f ca="1">IF(L307=0,0,Agents($L$4,$L$5,L307,$L$3)/(1-$P$1))</f>
        <v>10.588235294117647</v>
      </c>
      <c r="U307" s="24">
        <f ca="1">IF(M307=0,0,Agents($L$4,$L$5,M307,$L$3)/(1-$P$1))</f>
        <v>10.588235294117647</v>
      </c>
      <c r="V307" s="24">
        <f ca="1">IF(N307=0,0,Agents($L$4,$L$5,N307,$L$3)/(1-$P$1))</f>
        <v>10.588235294117647</v>
      </c>
      <c r="W307" s="24">
        <f ca="1">IF(O307=0,0,Agents($L$4,$L$5,O307,$L$3)/(1-$P$1))</f>
        <v>8.2352941176470598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18.037238536420464</v>
      </c>
      <c r="L308" s="30">
        <f t="shared" ca="1" si="35"/>
        <v>16.24028837901038</v>
      </c>
      <c r="M308" s="30">
        <f t="shared" ca="1" si="35"/>
        <v>15.329545257389485</v>
      </c>
      <c r="N308" s="30">
        <f t="shared" ca="1" si="35"/>
        <v>14.244842636803613</v>
      </c>
      <c r="O308" s="30">
        <f t="shared" ca="1" si="35"/>
        <v>11.420675456681801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9.4117647058823533</v>
      </c>
      <c r="T308" s="30">
        <f ca="1">IF(L308=0,0,Agents($L$4,$L$5,L308,$L$3)/(1-$P$1))</f>
        <v>9.4117647058823533</v>
      </c>
      <c r="U308" s="30">
        <f ca="1">IF(M308=0,0,Agents($L$4,$L$5,M308,$L$3)/(1-$P$1))</f>
        <v>8.2352941176470598</v>
      </c>
      <c r="V308" s="30">
        <f ca="1">IF(N308=0,0,Agents($L$4,$L$5,N308,$L$3)/(1-$P$1))</f>
        <v>8.2352941176470598</v>
      </c>
      <c r="W308" s="30">
        <f ca="1">IF(O308=0,0,Agents($L$4,$L$5,O308,$L$3)/(1-$P$1))</f>
        <v>7.0588235294117645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9.7256003287720443</v>
      </c>
      <c r="L309" s="24">
        <f t="shared" ca="1" si="35"/>
        <v>8.8047837976399421</v>
      </c>
      <c r="M309" s="24">
        <f t="shared" ca="1" si="35"/>
        <v>8.392162398591136</v>
      </c>
      <c r="N309" s="24">
        <f t="shared" ca="1" si="35"/>
        <v>8.0312787370936647</v>
      </c>
      <c r="O309" s="24">
        <f t="shared" ca="1" si="35"/>
        <v>5.892785333395187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5.882352941176471</v>
      </c>
      <c r="T309" s="24">
        <f ca="1">IF(L309=0,0,Agents($L$4,$L$5,L309,$L$3)/(1-$P$1))</f>
        <v>5.882352941176471</v>
      </c>
      <c r="U309" s="24">
        <f ca="1">IF(M309=0,0,Agents($L$4,$L$5,M309,$L$3)/(1-$P$1))</f>
        <v>5.882352941176471</v>
      </c>
      <c r="V309" s="24">
        <f ca="1">IF(N309=0,0,Agents($L$4,$L$5,N309,$L$3)/(1-$P$1))</f>
        <v>5.882352941176471</v>
      </c>
      <c r="W309" s="24">
        <f ca="1">IF(O309=0,0,Agents($L$4,$L$5,O309,$L$3)/(1-$P$1))</f>
        <v>4.7058823529411766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5.8156876807954188</v>
      </c>
      <c r="L310" s="30">
        <f t="shared" ca="1" si="35"/>
        <v>5.1215288515506598</v>
      </c>
      <c r="M310" s="30">
        <f t="shared" ca="1" si="35"/>
        <v>4.861345152546007</v>
      </c>
      <c r="N310" s="30">
        <f t="shared" ca="1" si="35"/>
        <v>4.5312662135353357</v>
      </c>
      <c r="O310" s="30">
        <f t="shared" ca="1" si="35"/>
        <v>3.5727053407645499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4.7058823529411766</v>
      </c>
      <c r="T310" s="30">
        <f ca="1">IF(L310=0,0,Agents($L$4,$L$5,L310,$L$3)/(1-$P$1))</f>
        <v>4.7058823529411766</v>
      </c>
      <c r="U310" s="30">
        <f ca="1">IF(M310=0,0,Agents($L$4,$L$5,M310,$L$3)/(1-$P$1))</f>
        <v>3.5294117647058822</v>
      </c>
      <c r="V310" s="30">
        <f ca="1">IF(N310=0,0,Agents($L$4,$L$5,N310,$L$3)/(1-$P$1))</f>
        <v>3.5294117647058822</v>
      </c>
      <c r="W310" s="30">
        <f ca="1">IF(O310=0,0,Agents($L$4,$L$5,O310,$L$3)/(1-$P$1))</f>
        <v>3.5294117647058822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2.2623393937977951</v>
      </c>
      <c r="L311" s="24">
        <f t="shared" ca="1" si="35"/>
        <v>2.0167678379163219</v>
      </c>
      <c r="M311" s="24">
        <f t="shared" ca="1" si="35"/>
        <v>1.8534201966043351</v>
      </c>
      <c r="N311" s="24">
        <f t="shared" ca="1" si="35"/>
        <v>1.6458392223875473</v>
      </c>
      <c r="O311" s="24">
        <f t="shared" ca="1" si="35"/>
        <v>1.4541346432684981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2.3529411764705883</v>
      </c>
      <c r="T311" s="24">
        <f ca="1">IF(L311=0,0,Agents($L$4,$L$5,L311,$L$3)/(1-$P$1))</f>
        <v>2.3529411764705883</v>
      </c>
      <c r="U311" s="24">
        <f ca="1">IF(M311=0,0,Agents($L$4,$L$5,M311,$L$3)/(1-$P$1))</f>
        <v>2.3529411764705883</v>
      </c>
      <c r="V311" s="24">
        <f ca="1">IF(N311=0,0,Agents($L$4,$L$5,N311,$L$3)/(1-$P$1))</f>
        <v>2.3529411764705883</v>
      </c>
      <c r="W311" s="24">
        <f ca="1">IF(O311=0,0,Agents($L$4,$L$5,O311,$L$3)/(1-$P$1))</f>
        <v>2.3529411764705883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1.0020688075789146</v>
      </c>
      <c r="L312" s="30">
        <f t="shared" ca="1" si="35"/>
        <v>0.90223824327835456</v>
      </c>
      <c r="M312" s="30">
        <f t="shared" ca="1" si="35"/>
        <v>0.76104125391295308</v>
      </c>
      <c r="N312" s="30">
        <f t="shared" ca="1" si="35"/>
        <v>0.85416972301125871</v>
      </c>
      <c r="O312" s="30">
        <f t="shared" ca="1" si="35"/>
        <v>0.62631267406695612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2.3529411764705883</v>
      </c>
      <c r="T312" s="30">
        <f ca="1">IF(L312=0,0,Agents($L$4,$L$5,L312,$L$3)/(1-$P$1))</f>
        <v>2.3529411764705883</v>
      </c>
      <c r="U312" s="30">
        <f ca="1">IF(M312=0,0,Agents($L$4,$L$5,M312,$L$3)/(1-$P$1))</f>
        <v>2.3529411764705883</v>
      </c>
      <c r="V312" s="30">
        <f ca="1">IF(N312=0,0,Agents($L$4,$L$5,N312,$L$3)/(1-$P$1))</f>
        <v>2.3529411764705883</v>
      </c>
      <c r="W312" s="30">
        <f ca="1">IF(O312=0,0,Agents($L$4,$L$5,O312,$L$3)/(1-$P$1))</f>
        <v>1.1764705882352942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0.47336992750660389</v>
      </c>
      <c r="L313" s="24">
        <f t="shared" ca="1" si="35"/>
        <v>0.3821244324473031</v>
      </c>
      <c r="M313" s="24">
        <f t="shared" ca="1" si="35"/>
        <v>0.26403472074531026</v>
      </c>
      <c r="N313" s="24">
        <f t="shared" ca="1" si="35"/>
        <v>0.29166771029652738</v>
      </c>
      <c r="O313" s="24">
        <f t="shared" ca="1" si="35"/>
        <v>0.33221802711377674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1.1764705882352942</v>
      </c>
      <c r="T313" s="24">
        <f ca="1">IF(L313=0,0,Agents($L$4,$L$5,L313,$L$3)/(1-$P$1))</f>
        <v>1.1764705882352942</v>
      </c>
      <c r="U313" s="24">
        <f ca="1">IF(M313=0,0,Agents($L$4,$L$5,M313,$L$3)/(1-$P$1))</f>
        <v>1.1764705882352942</v>
      </c>
      <c r="V313" s="24">
        <f ca="1">IF(N313=0,0,Agents($L$4,$L$5,N313,$L$3)/(1-$P$1))</f>
        <v>1.1764705882352942</v>
      </c>
      <c r="W313" s="24">
        <f ca="1">IF(O313=0,0,Agents($L$4,$L$5,O313,$L$3)/(1-$P$1))</f>
        <v>1.1764705882352942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0.23975879445139675</v>
      </c>
      <c r="L314" s="30">
        <f t="shared" ca="1" si="35"/>
        <v>0.2016767837916322</v>
      </c>
      <c r="M314" s="30">
        <f t="shared" ca="1" si="35"/>
        <v>0.15531454161488842</v>
      </c>
      <c r="N314" s="30">
        <f t="shared" ca="1" si="35"/>
        <v>0.20312572681365301</v>
      </c>
      <c r="O314" s="30">
        <f t="shared" ca="1" si="35"/>
        <v>0.14704732347658969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1.1764705882352942</v>
      </c>
      <c r="T314" s="30">
        <f ca="1">IF(L314=0,0,Agents($L$4,$L$5,L314,$L$3)/(1-$P$1))</f>
        <v>1.1764705882352942</v>
      </c>
      <c r="U314" s="30">
        <f ca="1">IF(M314=0,0,Agents($L$4,$L$5,M314,$L$3)/(1-$P$1))</f>
        <v>1.1764705882352942</v>
      </c>
      <c r="V314" s="30">
        <f ca="1">IF(N314=0,0,Agents($L$4,$L$5,N314,$L$3)/(1-$P$1))</f>
        <v>1.1764705882352942</v>
      </c>
      <c r="W314" s="30">
        <f ca="1">IF(O314=0,0,Agents($L$4,$L$5,O314,$L$3)/(1-$P$1))</f>
        <v>1.1764705882352942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426.61696258858149</v>
      </c>
      <c r="L317" s="27">
        <f t="shared" ca="1" si="36"/>
        <v>415.73546065131382</v>
      </c>
      <c r="M317" s="27">
        <f t="shared" ca="1" si="36"/>
        <v>395.19785113908353</v>
      </c>
      <c r="N317" s="27">
        <f t="shared" ca="1" si="36"/>
        <v>377.93885232066452</v>
      </c>
      <c r="O317" s="27">
        <f t="shared" ca="1" si="36"/>
        <v>364.58477687012385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14.338235294117645</v>
      </c>
      <c r="T317" s="26">
        <f t="shared" ca="1" si="37"/>
        <v>14.191176470588234</v>
      </c>
      <c r="U317" s="26">
        <f t="shared" ca="1" si="37"/>
        <v>13.52941176470588</v>
      </c>
      <c r="V317" s="26">
        <f t="shared" ca="1" si="37"/>
        <v>13.014705882352944</v>
      </c>
      <c r="W317" s="26">
        <f t="shared" ca="1" si="37"/>
        <v>12.500000000000005</v>
      </c>
      <c r="X317" s="26">
        <f t="shared" ca="1" si="37"/>
        <v>0</v>
      </c>
    </row>
    <row r="318" spans="1:24" x14ac:dyDescent="0.25">
      <c r="R318" s="32">
        <f ca="1">SUM(R317:X317)/5</f>
        <v>13.514705882352938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6.8539321544609333</v>
      </c>
      <c r="L322" s="24">
        <f t="shared" ca="1" si="38"/>
        <v>7.8551075086337487</v>
      </c>
      <c r="M322" s="24">
        <f t="shared" ca="1" si="38"/>
        <v>7.3227222487465884</v>
      </c>
      <c r="N322" s="24">
        <f t="shared" ca="1" si="38"/>
        <v>7.1871739636252139</v>
      </c>
      <c r="O322" s="24">
        <f t="shared" ca="1" si="38"/>
        <v>6.83716666619316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4.7058823529411766</v>
      </c>
      <c r="T322" s="24">
        <f ca="1">IF(L322=0,0,Agents($M$4,$M$5,L322,$M$3)/(1-$P$1))</f>
        <v>5.882352941176471</v>
      </c>
      <c r="U322" s="24">
        <f ca="1">IF(M322=0,0,Agents($M$4,$M$5,M322,$M$3)/(1-$P$1))</f>
        <v>4.7058823529411766</v>
      </c>
      <c r="V322" s="24">
        <f ca="1">IF(N322=0,0,Agents($M$4,$M$5,N322,$M$3)/(1-$P$1))</f>
        <v>4.7058823529411766</v>
      </c>
      <c r="W322" s="24">
        <f ca="1">IF(O322=0,0,Agents($M$4,$M$5,O322,$M$3)/(1-$P$1))</f>
        <v>4.7058823529411766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13.34576978000695</v>
      </c>
      <c r="L323" s="30">
        <f t="shared" ca="1" si="38"/>
        <v>14.683111704597932</v>
      </c>
      <c r="M323" s="30">
        <f t="shared" ca="1" si="38"/>
        <v>14.061717679330153</v>
      </c>
      <c r="N323" s="30">
        <f t="shared" ca="1" si="38"/>
        <v>12.783528324326067</v>
      </c>
      <c r="O323" s="30">
        <f t="shared" ca="1" si="38"/>
        <v>13.06485399820154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8.2352941176470598</v>
      </c>
      <c r="T323" s="30">
        <f ca="1">IF(L323=0,0,Agents($M$4,$M$5,L323,$M$3)/(1-$P$1))</f>
        <v>8.2352941176470598</v>
      </c>
      <c r="U323" s="30">
        <f ca="1">IF(M323=0,0,Agents($M$4,$M$5,M323,$M$3)/(1-$P$1))</f>
        <v>8.2352941176470598</v>
      </c>
      <c r="V323" s="30">
        <f ca="1">IF(N323=0,0,Agents($M$4,$M$5,N323,$M$3)/(1-$P$1))</f>
        <v>7.0588235294117645</v>
      </c>
      <c r="W323" s="30">
        <f ca="1">IF(O323=0,0,Agents($M$4,$M$5,O323,$M$3)/(1-$P$1))</f>
        <v>8.2352941176470598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16.480473844613233</v>
      </c>
      <c r="L324" s="24">
        <f t="shared" ca="1" si="38"/>
        <v>18.184194300828096</v>
      </c>
      <c r="M324" s="24">
        <f t="shared" ca="1" si="38"/>
        <v>17.603284120871486</v>
      </c>
      <c r="N324" s="24">
        <f t="shared" ca="1" si="38"/>
        <v>16.074728108888589</v>
      </c>
      <c r="O324" s="24">
        <f t="shared" ca="1" si="38"/>
        <v>17.033343497479876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9.4117647058823533</v>
      </c>
      <c r="T324" s="24">
        <f ca="1">IF(L324=0,0,Agents($M$4,$M$5,L324,$M$3)/(1-$P$1))</f>
        <v>9.4117647058823533</v>
      </c>
      <c r="U324" s="24">
        <f ca="1">IF(M324=0,0,Agents($M$4,$M$5,M324,$M$3)/(1-$P$1))</f>
        <v>9.4117647058823533</v>
      </c>
      <c r="V324" s="24">
        <f ca="1">IF(N324=0,0,Agents($M$4,$M$5,N324,$M$3)/(1-$P$1))</f>
        <v>9.4117647058823533</v>
      </c>
      <c r="W324" s="24">
        <f ca="1">IF(O324=0,0,Agents($M$4,$M$5,O324,$M$3)/(1-$P$1))</f>
        <v>9.4117647058823533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20.018654670010424</v>
      </c>
      <c r="L325" s="30">
        <f t="shared" ca="1" si="38"/>
        <v>20.408096256086544</v>
      </c>
      <c r="M325" s="30">
        <f t="shared" ca="1" si="38"/>
        <v>18.901422865741491</v>
      </c>
      <c r="N325" s="30">
        <f t="shared" ca="1" si="38"/>
        <v>18.572709303563204</v>
      </c>
      <c r="O325" s="30">
        <f t="shared" ca="1" si="38"/>
        <v>19.617902478534127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10.588235294117647</v>
      </c>
      <c r="T325" s="30">
        <f ca="1">IF(L325=0,0,Agents($M$4,$M$5,L325,$M$3)/(1-$P$1))</f>
        <v>10.588235294117647</v>
      </c>
      <c r="U325" s="30">
        <f ca="1">IF(M325=0,0,Agents($M$4,$M$5,M325,$M$3)/(1-$P$1))</f>
        <v>10.588235294117647</v>
      </c>
      <c r="V325" s="30">
        <f ca="1">IF(N325=0,0,Agents($M$4,$M$5,N325,$M$3)/(1-$P$1))</f>
        <v>10.588235294117647</v>
      </c>
      <c r="W325" s="30">
        <f ca="1">IF(O325=0,0,Agents($M$4,$M$5,O325,$M$3)/(1-$P$1))</f>
        <v>10.588235294117647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20.147974144622893</v>
      </c>
      <c r="L326" s="24">
        <f t="shared" ca="1" si="38"/>
        <v>21.390542902987864</v>
      </c>
      <c r="M326" s="24">
        <f t="shared" ca="1" si="38"/>
        <v>19.750876071277236</v>
      </c>
      <c r="N326" s="24">
        <f t="shared" ca="1" si="38"/>
        <v>18.96712738693288</v>
      </c>
      <c r="O326" s="24">
        <f t="shared" ca="1" si="38"/>
        <v>20.112818028097706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10.588235294117647</v>
      </c>
      <c r="T326" s="24">
        <f ca="1">IF(L326=0,0,Agents($M$4,$M$5,L326,$M$3)/(1-$P$1))</f>
        <v>11.764705882352942</v>
      </c>
      <c r="U326" s="24">
        <f ca="1">IF(M326=0,0,Agents($M$4,$M$5,M326,$M$3)/(1-$P$1))</f>
        <v>10.588235294117647</v>
      </c>
      <c r="V326" s="24">
        <f ca="1">IF(N326=0,0,Agents($M$4,$M$5,N326,$M$3)/(1-$P$1))</f>
        <v>10.588235294117647</v>
      </c>
      <c r="W326" s="24">
        <f ca="1">IF(O326=0,0,Agents($M$4,$M$5,O326,$M$3)/(1-$P$1))</f>
        <v>10.588235294117647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21.74636285083303</v>
      </c>
      <c r="L327" s="30">
        <f t="shared" ca="1" si="38"/>
        <v>21.537909900023063</v>
      </c>
      <c r="M327" s="30">
        <f t="shared" ca="1" si="38"/>
        <v>20.460931827699419</v>
      </c>
      <c r="N327" s="30">
        <f t="shared" ca="1" si="38"/>
        <v>19.212543083251791</v>
      </c>
      <c r="O327" s="30">
        <f t="shared" ca="1" si="38"/>
        <v>19.92951597270379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11.764705882352942</v>
      </c>
      <c r="T327" s="30">
        <f ca="1">IF(L327=0,0,Agents($M$4,$M$5,L327,$M$3)/(1-$P$1))</f>
        <v>11.764705882352942</v>
      </c>
      <c r="U327" s="30">
        <f ca="1">IF(M327=0,0,Agents($M$4,$M$5,M327,$M$3)/(1-$P$1))</f>
        <v>10.588235294117647</v>
      </c>
      <c r="V327" s="30">
        <f ca="1">IF(N327=0,0,Agents($M$4,$M$5,N327,$M$3)/(1-$P$1))</f>
        <v>10.588235294117647</v>
      </c>
      <c r="W327" s="30">
        <f ca="1">IF(O327=0,0,Agents($M$4,$M$5,O327,$M$3)/(1-$P$1))</f>
        <v>10.588235294117647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22.791264205701793</v>
      </c>
      <c r="L328" s="24">
        <f t="shared" ca="1" si="38"/>
        <v>21.680811230481439</v>
      </c>
      <c r="M328" s="24">
        <f t="shared" ca="1" si="38"/>
        <v>20.683096512224154</v>
      </c>
      <c r="N328" s="24">
        <f t="shared" ca="1" si="38"/>
        <v>19.593813897175814</v>
      </c>
      <c r="O328" s="24">
        <f t="shared" ca="1" si="38"/>
        <v>19.640815235458369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11.764705882352942</v>
      </c>
      <c r="T328" s="24">
        <f ca="1">IF(L328=0,0,Agents($M$4,$M$5,L328,$M$3)/(1-$P$1))</f>
        <v>11.764705882352942</v>
      </c>
      <c r="U328" s="24">
        <f ca="1">IF(M328=0,0,Agents($M$4,$M$5,M328,$M$3)/(1-$P$1))</f>
        <v>10.588235294117647</v>
      </c>
      <c r="V328" s="24">
        <f ca="1">IF(N328=0,0,Agents($M$4,$M$5,N328,$M$3)/(1-$P$1))</f>
        <v>10.588235294117647</v>
      </c>
      <c r="W328" s="24">
        <f ca="1">IF(O328=0,0,Agents($M$4,$M$5,O328,$M$3)/(1-$P$1))</f>
        <v>10.588235294117647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21.596352260282565</v>
      </c>
      <c r="L329" s="30">
        <f t="shared" ca="1" si="38"/>
        <v>20.586722919159509</v>
      </c>
      <c r="M329" s="30">
        <f t="shared" ca="1" si="38"/>
        <v>19.668108835866061</v>
      </c>
      <c r="N329" s="30">
        <f t="shared" ca="1" si="38"/>
        <v>18.949597694338674</v>
      </c>
      <c r="O329" s="30">
        <f t="shared" ca="1" si="38"/>
        <v>19.38877490929173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11.764705882352942</v>
      </c>
      <c r="T329" s="30">
        <f ca="1">IF(L329=0,0,Agents($M$4,$M$5,L329,$M$3)/(1-$P$1))</f>
        <v>10.588235294117647</v>
      </c>
      <c r="U329" s="30">
        <f ca="1">IF(M329=0,0,Agents($M$4,$M$5,M329,$M$3)/(1-$P$1))</f>
        <v>10.588235294117647</v>
      </c>
      <c r="V329" s="30">
        <f ca="1">IF(N329=0,0,Agents($M$4,$M$5,N329,$M$3)/(1-$P$1))</f>
        <v>10.588235294117647</v>
      </c>
      <c r="W329" s="30">
        <f ca="1">IF(O329=0,0,Agents($M$4,$M$5,O329,$M$3)/(1-$P$1))</f>
        <v>10.588235294117647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20.287639177204362</v>
      </c>
      <c r="L330" s="24">
        <f t="shared" ca="1" si="38"/>
        <v>19.474771941530285</v>
      </c>
      <c r="M330" s="24">
        <f t="shared" ca="1" si="38"/>
        <v>18.461449666976822</v>
      </c>
      <c r="N330" s="24">
        <f t="shared" ca="1" si="38"/>
        <v>17.779490713675301</v>
      </c>
      <c r="O330" s="24">
        <f t="shared" ca="1" si="38"/>
        <v>17.761969167670703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10.588235294117647</v>
      </c>
      <c r="T330" s="24">
        <f ca="1">IF(L330=0,0,Agents($M$4,$M$5,L330,$M$3)/(1-$P$1))</f>
        <v>10.588235294117647</v>
      </c>
      <c r="U330" s="24">
        <f ca="1">IF(M330=0,0,Agents($M$4,$M$5,M330,$M$3)/(1-$P$1))</f>
        <v>10.588235294117647</v>
      </c>
      <c r="V330" s="24">
        <f ca="1">IF(N330=0,0,Agents($M$4,$M$5,N330,$M$3)/(1-$P$1))</f>
        <v>9.4117647058823533</v>
      </c>
      <c r="W330" s="24">
        <f ca="1">IF(O330=0,0,Agents($M$4,$M$5,O330,$M$3)/(1-$P$1))</f>
        <v>9.4117647058823533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19.837607405552966</v>
      </c>
      <c r="L331" s="30">
        <f t="shared" ca="1" si="38"/>
        <v>18.840647287621252</v>
      </c>
      <c r="M331" s="30">
        <f t="shared" ca="1" si="38"/>
        <v>18.709751373210349</v>
      </c>
      <c r="N331" s="30">
        <f t="shared" ca="1" si="38"/>
        <v>17.288659321037482</v>
      </c>
      <c r="O331" s="30">
        <f t="shared" ca="1" si="38"/>
        <v>17.09749921686775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10.588235294117647</v>
      </c>
      <c r="T331" s="30">
        <f ca="1">IF(L331=0,0,Agents($M$4,$M$5,L331,$M$3)/(1-$P$1))</f>
        <v>10.588235294117647</v>
      </c>
      <c r="U331" s="30">
        <f ca="1">IF(M331=0,0,Agents($M$4,$M$5,M331,$M$3)/(1-$P$1))</f>
        <v>10.588235294117647</v>
      </c>
      <c r="V331" s="30">
        <f ca="1">IF(N331=0,0,Agents($M$4,$M$5,N331,$M$3)/(1-$P$1))</f>
        <v>9.4117647058823533</v>
      </c>
      <c r="W331" s="30">
        <f ca="1">IF(O331=0,0,Agents($M$4,$M$5,O331,$M$3)/(1-$P$1))</f>
        <v>9.4117647058823533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19.899680753366951</v>
      </c>
      <c r="L332" s="24">
        <f t="shared" ca="1" si="38"/>
        <v>18.836181621044428</v>
      </c>
      <c r="M332" s="24">
        <f t="shared" ca="1" si="38"/>
        <v>18.365613920711255</v>
      </c>
      <c r="N332" s="24">
        <f t="shared" ca="1" si="38"/>
        <v>17.748813751635439</v>
      </c>
      <c r="O332" s="24">
        <f t="shared" ca="1" si="38"/>
        <v>16.694234695001128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10.588235294117647</v>
      </c>
      <c r="T332" s="24">
        <f ca="1">IF(L332=0,0,Agents($M$4,$M$5,L332,$M$3)/(1-$P$1))</f>
        <v>10.588235294117647</v>
      </c>
      <c r="U332" s="24">
        <f ca="1">IF(M332=0,0,Agents($M$4,$M$5,M332,$M$3)/(1-$P$1))</f>
        <v>9.4117647058823533</v>
      </c>
      <c r="V332" s="24">
        <f ca="1">IF(N332=0,0,Agents($M$4,$M$5,N332,$M$3)/(1-$P$1))</f>
        <v>9.4117647058823533</v>
      </c>
      <c r="W332" s="24">
        <f ca="1">IF(O332=0,0,Agents($M$4,$M$5,O332,$M$3)/(1-$P$1))</f>
        <v>9.4117647058823533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20.701461495964267</v>
      </c>
      <c r="L333" s="30">
        <f t="shared" ca="1" si="38"/>
        <v>19.465840608376638</v>
      </c>
      <c r="M333" s="30">
        <f t="shared" ca="1" si="38"/>
        <v>18.474518177831222</v>
      </c>
      <c r="N333" s="30">
        <f t="shared" ca="1" si="38"/>
        <v>18.011759140548556</v>
      </c>
      <c r="O333" s="30">
        <f t="shared" ca="1" si="38"/>
        <v>17.514511392888913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10.588235294117647</v>
      </c>
      <c r="T333" s="30">
        <f ca="1">IF(L333=0,0,Agents($M$4,$M$5,L333,$M$3)/(1-$P$1))</f>
        <v>10.588235294117647</v>
      </c>
      <c r="U333" s="30">
        <f ca="1">IF(M333=0,0,Agents($M$4,$M$5,M333,$M$3)/(1-$P$1))</f>
        <v>10.588235294117647</v>
      </c>
      <c r="V333" s="30">
        <f ca="1">IF(N333=0,0,Agents($M$4,$M$5,N333,$M$3)/(1-$P$1))</f>
        <v>9.4117647058823533</v>
      </c>
      <c r="W333" s="30">
        <f ca="1">IF(O333=0,0,Agents($M$4,$M$5,O333,$M$3)/(1-$P$1))</f>
        <v>9.4117647058823533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21.203221057460652</v>
      </c>
      <c r="L334" s="24">
        <f t="shared" ca="1" si="38"/>
        <v>20.421493255817015</v>
      </c>
      <c r="M334" s="24">
        <f t="shared" ca="1" si="38"/>
        <v>19.615834792448474</v>
      </c>
      <c r="N334" s="24">
        <f t="shared" ca="1" si="38"/>
        <v>18.669122612831348</v>
      </c>
      <c r="O334" s="24">
        <f t="shared" ca="1" si="38"/>
        <v>17.9910967369131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10.588235294117647</v>
      </c>
      <c r="T334" s="24">
        <f ca="1">IF(L334=0,0,Agents($M$4,$M$5,L334,$M$3)/(1-$P$1))</f>
        <v>10.588235294117647</v>
      </c>
      <c r="U334" s="24">
        <f ca="1">IF(M334=0,0,Agents($M$4,$M$5,M334,$M$3)/(1-$P$1))</f>
        <v>10.588235294117647</v>
      </c>
      <c r="V334" s="24">
        <f ca="1">IF(N334=0,0,Agents($M$4,$M$5,N334,$M$3)/(1-$P$1))</f>
        <v>10.588235294117647</v>
      </c>
      <c r="W334" s="24">
        <f ca="1">IF(O334=0,0,Agents($M$4,$M$5,O334,$M$3)/(1-$P$1))</f>
        <v>9.4117647058823533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21.549797249422074</v>
      </c>
      <c r="L335" s="30">
        <f t="shared" ca="1" si="38"/>
        <v>20.448287255277961</v>
      </c>
      <c r="M335" s="30">
        <f t="shared" ca="1" si="38"/>
        <v>19.707314368429248</v>
      </c>
      <c r="N335" s="30">
        <f t="shared" ca="1" si="38"/>
        <v>19.177483698063376</v>
      </c>
      <c r="O335" s="30">
        <f t="shared" ca="1" si="38"/>
        <v>18.027757147991885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11.764705882352942</v>
      </c>
      <c r="T335" s="30">
        <f ca="1">IF(L335=0,0,Agents($M$4,$M$5,L335,$M$3)/(1-$P$1))</f>
        <v>10.588235294117647</v>
      </c>
      <c r="U335" s="30">
        <f ca="1">IF(M335=0,0,Agents($M$4,$M$5,M335,$M$3)/(1-$P$1))</f>
        <v>10.588235294117647</v>
      </c>
      <c r="V335" s="30">
        <f ca="1">IF(N335=0,0,Agents($M$4,$M$5,N335,$M$3)/(1-$P$1))</f>
        <v>10.588235294117647</v>
      </c>
      <c r="W335" s="30">
        <f ca="1">IF(O335=0,0,Agents($M$4,$M$5,O335,$M$3)/(1-$P$1))</f>
        <v>9.4117647058823533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21.327367753088623</v>
      </c>
      <c r="L336" s="24">
        <f t="shared" ca="1" si="38"/>
        <v>20.814471914577545</v>
      </c>
      <c r="M336" s="24">
        <f t="shared" ca="1" si="38"/>
        <v>19.27169733994938</v>
      </c>
      <c r="N336" s="24">
        <f t="shared" ca="1" si="38"/>
        <v>19.339633354559798</v>
      </c>
      <c r="O336" s="24">
        <f t="shared" ca="1" si="38"/>
        <v>17.45493822488589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11.764705882352942</v>
      </c>
      <c r="T336" s="24">
        <f ca="1">IF(L336=0,0,Agents($M$4,$M$5,L336,$M$3)/(1-$P$1))</f>
        <v>10.588235294117647</v>
      </c>
      <c r="U336" s="24">
        <f ca="1">IF(M336=0,0,Agents($M$4,$M$5,M336,$M$3)/(1-$P$1))</f>
        <v>10.588235294117647</v>
      </c>
      <c r="V336" s="24">
        <f ca="1">IF(N336=0,0,Agents($M$4,$M$5,N336,$M$3)/(1-$P$1))</f>
        <v>10.588235294117647</v>
      </c>
      <c r="W336" s="24">
        <f ca="1">IF(O336=0,0,Agents($M$4,$M$5,O336,$M$3)/(1-$P$1))</f>
        <v>9.4117647058823533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20.91871821331322</v>
      </c>
      <c r="L337" s="30">
        <f t="shared" ca="1" si="38"/>
        <v>19.742711936139742</v>
      </c>
      <c r="M337" s="30">
        <f t="shared" ca="1" si="38"/>
        <v>18.683614351501557</v>
      </c>
      <c r="N337" s="30">
        <f t="shared" ca="1" si="38"/>
        <v>17.678694981258605</v>
      </c>
      <c r="O337" s="30">
        <f t="shared" ca="1" si="38"/>
        <v>15.763976763876991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10.588235294117647</v>
      </c>
      <c r="T337" s="30">
        <f ca="1">IF(L337=0,0,Agents($M$4,$M$5,L337,$M$3)/(1-$P$1))</f>
        <v>10.588235294117647</v>
      </c>
      <c r="U337" s="30">
        <f ca="1">IF(M337=0,0,Agents($M$4,$M$5,M337,$M$3)/(1-$P$1))</f>
        <v>10.588235294117647</v>
      </c>
      <c r="V337" s="30">
        <f ca="1">IF(N337=0,0,Agents($M$4,$M$5,N337,$M$3)/(1-$P$1))</f>
        <v>9.4117647058823533</v>
      </c>
      <c r="W337" s="30">
        <f ca="1">IF(O337=0,0,Agents($M$4,$M$5,O337,$M$3)/(1-$P$1))</f>
        <v>9.4117647058823533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18.580622112319752</v>
      </c>
      <c r="L338" s="24">
        <f t="shared" ca="1" si="38"/>
        <v>17.063311990045225</v>
      </c>
      <c r="M338" s="24">
        <f t="shared" ca="1" si="38"/>
        <v>16.139610905179126</v>
      </c>
      <c r="N338" s="24">
        <f t="shared" ca="1" si="38"/>
        <v>15.820547566272575</v>
      </c>
      <c r="O338" s="24">
        <f t="shared" ca="1" si="38"/>
        <v>13.074019100971238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10.588235294117647</v>
      </c>
      <c r="T338" s="24">
        <f ca="1">IF(L338=0,0,Agents($M$4,$M$5,L338,$M$3)/(1-$P$1))</f>
        <v>9.4117647058823533</v>
      </c>
      <c r="U338" s="24">
        <f ca="1">IF(M338=0,0,Agents($M$4,$M$5,M338,$M$3)/(1-$P$1))</f>
        <v>9.4117647058823533</v>
      </c>
      <c r="V338" s="24">
        <f ca="1">IF(N338=0,0,Agents($M$4,$M$5,N338,$M$3)/(1-$P$1))</f>
        <v>9.4117647058823533</v>
      </c>
      <c r="W338" s="24">
        <f ca="1">IF(O338=0,0,Agents($M$4,$M$5,O338,$M$3)/(1-$P$1))</f>
        <v>8.2352941176470598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15.17693354051953</v>
      </c>
      <c r="L339" s="30">
        <f t="shared" ca="1" si="38"/>
        <v>13.664939725082018</v>
      </c>
      <c r="M339" s="30">
        <f t="shared" ca="1" si="38"/>
        <v>12.898620213288906</v>
      </c>
      <c r="N339" s="30">
        <f t="shared" ca="1" si="38"/>
        <v>11.985927311289609</v>
      </c>
      <c r="O339" s="30">
        <f t="shared" ca="1" si="38"/>
        <v>9.6096102540261779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8.2352941176470598</v>
      </c>
      <c r="T339" s="30">
        <f ca="1">IF(L339=0,0,Agents($M$4,$M$5,L339,$M$3)/(1-$P$1))</f>
        <v>8.2352941176470598</v>
      </c>
      <c r="U339" s="30">
        <f ca="1">IF(M339=0,0,Agents($M$4,$M$5,M339,$M$3)/(1-$P$1))</f>
        <v>8.2352941176470598</v>
      </c>
      <c r="V339" s="30">
        <f ca="1">IF(N339=0,0,Agents($M$4,$M$5,N339,$M$3)/(1-$P$1))</f>
        <v>7.0588235294117645</v>
      </c>
      <c r="W339" s="30">
        <f ca="1">IF(O339=0,0,Agents($M$4,$M$5,O339,$M$3)/(1-$P$1))</f>
        <v>5.882352941176471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8.1833363534771308</v>
      </c>
      <c r="L340" s="24">
        <f t="shared" ca="1" si="38"/>
        <v>7.4085408509513302</v>
      </c>
      <c r="M340" s="24">
        <f t="shared" ca="1" si="38"/>
        <v>7.061352031658668</v>
      </c>
      <c r="N340" s="24">
        <f t="shared" ca="1" si="38"/>
        <v>6.7576964950671217</v>
      </c>
      <c r="O340" s="24">
        <f t="shared" ca="1" si="38"/>
        <v>4.9583205984054954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5.882352941176471</v>
      </c>
      <c r="T340" s="24">
        <f ca="1">IF(L340=0,0,Agents($M$4,$M$5,L340,$M$3)/(1-$P$1))</f>
        <v>4.7058823529411766</v>
      </c>
      <c r="U340" s="24">
        <f ca="1">IF(M340=0,0,Agents($M$4,$M$5,M340,$M$3)/(1-$P$1))</f>
        <v>4.7058823529411766</v>
      </c>
      <c r="V340" s="24">
        <f ca="1">IF(N340=0,0,Agents($M$4,$M$5,N340,$M$3)/(1-$P$1))</f>
        <v>4.7058823529411766</v>
      </c>
      <c r="W340" s="24">
        <f ca="1">IF(O340=0,0,Agents($M$4,$M$5,O340,$M$3)/(1-$P$1))</f>
        <v>3.5294117647058822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4.8934489193358814</v>
      </c>
      <c r="L341" s="30">
        <f t="shared" ca="1" si="38"/>
        <v>4.3093682466353425</v>
      </c>
      <c r="M341" s="30">
        <f t="shared" ca="1" si="38"/>
        <v>4.0904438974259651</v>
      </c>
      <c r="N341" s="30">
        <f t="shared" ca="1" si="38"/>
        <v>3.8127081392402049</v>
      </c>
      <c r="O341" s="30">
        <f t="shared" ca="1" si="38"/>
        <v>3.0061537084602636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3.5294117647058822</v>
      </c>
      <c r="T341" s="30">
        <f ca="1">IF(L341=0,0,Agents($M$4,$M$5,L341,$M$3)/(1-$P$1))</f>
        <v>3.5294117647058822</v>
      </c>
      <c r="U341" s="30">
        <f ca="1">IF(M341=0,0,Agents($M$4,$M$5,M341,$M$3)/(1-$P$1))</f>
        <v>3.5294117647058822</v>
      </c>
      <c r="V341" s="30">
        <f ca="1">IF(N341=0,0,Agents($M$4,$M$5,N341,$M$3)/(1-$P$1))</f>
        <v>3.5294117647058822</v>
      </c>
      <c r="W341" s="30">
        <f ca="1">IF(O341=0,0,Agents($M$4,$M$5,O341,$M$3)/(1-$P$1))</f>
        <v>3.5294117647058822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1.9035826662955648</v>
      </c>
      <c r="L342" s="24">
        <f t="shared" ca="1" si="38"/>
        <v>1.6969532991931917</v>
      </c>
      <c r="M342" s="24">
        <f t="shared" ca="1" si="38"/>
        <v>1.5595089619579292</v>
      </c>
      <c r="N342" s="24">
        <f t="shared" ca="1" si="38"/>
        <v>1.3848457149424191</v>
      </c>
      <c r="O342" s="24">
        <f t="shared" ca="1" si="38"/>
        <v>1.223541219754406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2.3529411764705883</v>
      </c>
      <c r="T342" s="24">
        <f ca="1">IF(L342=0,0,Agents($M$4,$M$5,L342,$M$3)/(1-$P$1))</f>
        <v>2.3529411764705883</v>
      </c>
      <c r="U342" s="24">
        <f ca="1">IF(M342=0,0,Agents($M$4,$M$5,M342,$M$3)/(1-$P$1))</f>
        <v>2.3529411764705883</v>
      </c>
      <c r="V342" s="24">
        <f ca="1">IF(N342=0,0,Agents($M$4,$M$5,N342,$M$3)/(1-$P$1))</f>
        <v>2.3529411764705883</v>
      </c>
      <c r="W342" s="24">
        <f ca="1">IF(O342=0,0,Agents($M$4,$M$5,O342,$M$3)/(1-$P$1))</f>
        <v>2.3529411764705883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0.84316297447330724</v>
      </c>
      <c r="L343" s="30">
        <f t="shared" ca="1" si="38"/>
        <v>0.75916331806011206</v>
      </c>
      <c r="M343" s="30">
        <f t="shared" ca="1" si="38"/>
        <v>0.6403570318654066</v>
      </c>
      <c r="N343" s="30">
        <f t="shared" ca="1" si="38"/>
        <v>0.7187173963625213</v>
      </c>
      <c r="O343" s="30">
        <f t="shared" ca="1" si="38"/>
        <v>0.5269934092575157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2.3529411764705883</v>
      </c>
      <c r="T343" s="30">
        <f ca="1">IF(L343=0,0,Agents($M$4,$M$5,L343,$M$3)/(1-$P$1))</f>
        <v>2.3529411764705883</v>
      </c>
      <c r="U343" s="30">
        <f ca="1">IF(M343=0,0,Agents($M$4,$M$5,M343,$M$3)/(1-$P$1))</f>
        <v>1.1764705882352942</v>
      </c>
      <c r="V343" s="30">
        <f ca="1">IF(N343=0,0,Agents($M$4,$M$5,N343,$M$3)/(1-$P$1))</f>
        <v>1.1764705882352942</v>
      </c>
      <c r="W343" s="30">
        <f ca="1">IF(O343=0,0,Agents($M$4,$M$5,O343,$M$3)/(1-$P$1))</f>
        <v>1.1764705882352942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0.39830398180640897</v>
      </c>
      <c r="L344" s="24">
        <f t="shared" ca="1" si="38"/>
        <v>0.32152799353134159</v>
      </c>
      <c r="M344" s="24">
        <f t="shared" ca="1" si="38"/>
        <v>0.2221646845247329</v>
      </c>
      <c r="N344" s="24">
        <f t="shared" ca="1" si="38"/>
        <v>0.24541569631890975</v>
      </c>
      <c r="O344" s="24">
        <f t="shared" ca="1" si="38"/>
        <v>0.27953563447572571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1.1764705882352942</v>
      </c>
      <c r="T344" s="24">
        <f ca="1">IF(L344=0,0,Agents($M$4,$M$5,L344,$M$3)/(1-$P$1))</f>
        <v>1.1764705882352942</v>
      </c>
      <c r="U344" s="24">
        <f ca="1">IF(M344=0,0,Agents($M$4,$M$5,M344,$M$3)/(1-$P$1))</f>
        <v>1.1764705882352942</v>
      </c>
      <c r="V344" s="24">
        <f ca="1">IF(N344=0,0,Agents($M$4,$M$5,N344,$M$3)/(1-$P$1))</f>
        <v>1.1764705882352942</v>
      </c>
      <c r="W344" s="24">
        <f ca="1">IF(O344=0,0,Agents($M$4,$M$5,O344,$M$3)/(1-$P$1))</f>
        <v>1.1764705882352942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0.20173838039545389</v>
      </c>
      <c r="L345" s="30">
        <f t="shared" ca="1" si="38"/>
        <v>0.16969532991931918</v>
      </c>
      <c r="M345" s="30">
        <f t="shared" ca="1" si="38"/>
        <v>0.13068510854396054</v>
      </c>
      <c r="N345" s="30">
        <f t="shared" ca="1" si="38"/>
        <v>0.17091450279352643</v>
      </c>
      <c r="O345" s="30">
        <f t="shared" ca="1" si="38"/>
        <v>0.12372888739089499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1.1764705882352942</v>
      </c>
      <c r="T345" s="30">
        <f ca="1">IF(L345=0,0,Agents($M$4,$M$5,L345,$M$3)/(1-$P$1))</f>
        <v>1.1764705882352942</v>
      </c>
      <c r="U345" s="30">
        <f ca="1">IF(M345=0,0,Agents($M$4,$M$5,M345,$M$3)/(1-$P$1))</f>
        <v>1.1764705882352942</v>
      </c>
      <c r="V345" s="30">
        <f ca="1">IF(N345=0,0,Agents($M$4,$M$5,N345,$M$3)/(1-$P$1))</f>
        <v>1.1764705882352942</v>
      </c>
      <c r="W345" s="30">
        <f ca="1">IF(O345=0,0,Agents($M$4,$M$5,O345,$M$3)/(1-$P$1))</f>
        <v>1.1764705882352942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358.96499762929545</v>
      </c>
      <c r="L348" s="27">
        <f t="shared" ca="1" si="39"/>
        <v>349.80905996236919</v>
      </c>
      <c r="M348" s="27">
        <f t="shared" ca="1" si="39"/>
        <v>332.52825869010758</v>
      </c>
      <c r="N348" s="27">
        <f t="shared" ca="1" si="39"/>
        <v>318.0061533515244</v>
      </c>
      <c r="O348" s="27">
        <f t="shared" ca="1" si="39"/>
        <v>306.76973735587717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12.573529411764708</v>
      </c>
      <c r="T348" s="26">
        <f t="shared" ca="1" si="40"/>
        <v>12.352941176470592</v>
      </c>
      <c r="U348" s="26">
        <f t="shared" ca="1" si="40"/>
        <v>11.911764705882357</v>
      </c>
      <c r="V348" s="26">
        <f t="shared" ca="1" si="40"/>
        <v>11.470588235294118</v>
      </c>
      <c r="W348" s="26">
        <f t="shared" ca="1" si="40"/>
        <v>11.102941176470589</v>
      </c>
      <c r="X348" s="26">
        <f t="shared" ca="1" si="40"/>
        <v>0</v>
      </c>
    </row>
    <row r="349" spans="1:24" x14ac:dyDescent="0.25">
      <c r="R349" s="32">
        <f ca="1">SUM(R348:X348)/5</f>
        <v>11.882352941176473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6.9737487629283272</v>
      </c>
      <c r="L353" s="24">
        <f t="shared" ca="1" si="41"/>
        <v>7.9924261046777278</v>
      </c>
      <c r="M353" s="24">
        <f t="shared" ca="1" si="41"/>
        <v>7.4507339834443851</v>
      </c>
      <c r="N353" s="24">
        <f t="shared" ca="1" si="41"/>
        <v>7.3128161190157153</v>
      </c>
      <c r="O353" s="24">
        <f t="shared" ca="1" si="41"/>
        <v>6.9566901897717237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4.7058823529411766</v>
      </c>
      <c r="T353" s="24">
        <f ca="1">IF(L353=0,0,Agents($N$4,$N$5,L353,$N$3)/(1-$P$1))</f>
        <v>5.882352941176471</v>
      </c>
      <c r="U353" s="24">
        <f ca="1">IF(M353=0,0,Agents($N$4,$N$5,M353,$N$3)/(1-$P$1))</f>
        <v>4.7058823529411766</v>
      </c>
      <c r="V353" s="24">
        <f ca="1">IF(N353=0,0,Agents($N$4,$N$5,N353,$N$3)/(1-$P$1))</f>
        <v>4.7058823529411766</v>
      </c>
      <c r="W353" s="24">
        <f ca="1">IF(O353=0,0,Agents($N$4,$N$5,O353,$N$3)/(1-$P$1))</f>
        <v>4.7058823529411766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13.579073062909499</v>
      </c>
      <c r="L354" s="30">
        <f t="shared" ca="1" si="41"/>
        <v>14.939793651040574</v>
      </c>
      <c r="M354" s="30">
        <f t="shared" ca="1" si="41"/>
        <v>14.307536762973511</v>
      </c>
      <c r="N354" s="30">
        <f t="shared" ca="1" si="41"/>
        <v>13.007002816566366</v>
      </c>
      <c r="O354" s="30">
        <f t="shared" ca="1" si="41"/>
        <v>13.293246468524924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8.2352941176470598</v>
      </c>
      <c r="T354" s="30">
        <f ca="1">IF(L354=0,0,Agents($N$4,$N$5,L354,$N$3)/(1-$P$1))</f>
        <v>8.2352941176470598</v>
      </c>
      <c r="U354" s="30">
        <f ca="1">IF(M354=0,0,Agents($N$4,$N$5,M354,$N$3)/(1-$P$1))</f>
        <v>8.2352941176470598</v>
      </c>
      <c r="V354" s="30">
        <f ca="1">IF(N354=0,0,Agents($N$4,$N$5,N354,$N$3)/(1-$P$1))</f>
        <v>8.2352941176470598</v>
      </c>
      <c r="W354" s="30">
        <f ca="1">IF(O354=0,0,Agents($N$4,$N$5,O354,$N$3)/(1-$P$1))</f>
        <v>8.2352941176470598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16.768576270709172</v>
      </c>
      <c r="L355" s="24">
        <f t="shared" ca="1" si="41"/>
        <v>18.502080215035651</v>
      </c>
      <c r="M355" s="24">
        <f t="shared" ca="1" si="41"/>
        <v>17.91101488822056</v>
      </c>
      <c r="N355" s="24">
        <f t="shared" ca="1" si="41"/>
        <v>16.355737514969295</v>
      </c>
      <c r="O355" s="24">
        <f t="shared" ca="1" si="41"/>
        <v>17.33111088162299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9.4117647058823533</v>
      </c>
      <c r="T355" s="24">
        <f ca="1">IF(L355=0,0,Agents($N$4,$N$5,L355,$N$3)/(1-$P$1))</f>
        <v>10.588235294117647</v>
      </c>
      <c r="U355" s="24">
        <f ca="1">IF(M355=0,0,Agents($N$4,$N$5,M355,$N$3)/(1-$P$1))</f>
        <v>9.4117647058823533</v>
      </c>
      <c r="V355" s="24">
        <f ca="1">IF(N355=0,0,Agents($N$4,$N$5,N355,$N$3)/(1-$P$1))</f>
        <v>9.4117647058823533</v>
      </c>
      <c r="W355" s="24">
        <f ca="1">IF(O355=0,0,Agents($N$4,$N$5,O355,$N$3)/(1-$P$1))</f>
        <v>9.4117647058823533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20.368609594364248</v>
      </c>
      <c r="L356" s="30">
        <f t="shared" ca="1" si="41"/>
        <v>20.764859180430484</v>
      </c>
      <c r="M356" s="30">
        <f t="shared" ca="1" si="41"/>
        <v>19.231846968569414</v>
      </c>
      <c r="N356" s="30">
        <f t="shared" ca="1" si="41"/>
        <v>18.897387019749146</v>
      </c>
      <c r="O356" s="30">
        <f t="shared" ca="1" si="41"/>
        <v>19.96085167722034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10.588235294117647</v>
      </c>
      <c r="T356" s="30">
        <f ca="1">IF(L356=0,0,Agents($N$4,$N$5,L356,$N$3)/(1-$P$1))</f>
        <v>10.588235294117647</v>
      </c>
      <c r="U356" s="30">
        <f ca="1">IF(M356=0,0,Agents($N$4,$N$5,M356,$N$3)/(1-$P$1))</f>
        <v>10.588235294117647</v>
      </c>
      <c r="V356" s="30">
        <f ca="1">IF(N356=0,0,Agents($N$4,$N$5,N356,$N$3)/(1-$P$1))</f>
        <v>10.588235294117647</v>
      </c>
      <c r="W356" s="30">
        <f ca="1">IF(O356=0,0,Agents($N$4,$N$5,O356,$N$3)/(1-$P$1))</f>
        <v>10.588235294117647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20.500189759702518</v>
      </c>
      <c r="L357" s="24">
        <f t="shared" ca="1" si="41"/>
        <v>21.764480410122978</v>
      </c>
      <c r="M357" s="24">
        <f t="shared" ca="1" si="41"/>
        <v>20.096149839938633</v>
      </c>
      <c r="N357" s="24">
        <f t="shared" ca="1" si="41"/>
        <v>19.298700099451228</v>
      </c>
      <c r="O357" s="24">
        <f t="shared" ca="1" si="41"/>
        <v>20.464419063611324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10.588235294117647</v>
      </c>
      <c r="T357" s="24">
        <f ca="1">IF(L357=0,0,Agents($N$4,$N$5,L357,$N$3)/(1-$P$1))</f>
        <v>11.764705882352942</v>
      </c>
      <c r="U357" s="24">
        <f ca="1">IF(M357=0,0,Agents($N$4,$N$5,M357,$N$3)/(1-$P$1))</f>
        <v>10.588235294117647</v>
      </c>
      <c r="V357" s="24">
        <f ca="1">IF(N357=0,0,Agents($N$4,$N$5,N357,$N$3)/(1-$P$1))</f>
        <v>10.588235294117647</v>
      </c>
      <c r="W357" s="24">
        <f ca="1">IF(O357=0,0,Agents($N$4,$N$5,O357,$N$3)/(1-$P$1))</f>
        <v>10.588235294117647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22.126520603283542</v>
      </c>
      <c r="L358" s="30">
        <f t="shared" ca="1" si="41"/>
        <v>21.914423594576853</v>
      </c>
      <c r="M358" s="30">
        <f t="shared" ca="1" si="41"/>
        <v>20.818618393954953</v>
      </c>
      <c r="N358" s="30">
        <f t="shared" ca="1" si="41"/>
        <v>19.548406015710302</v>
      </c>
      <c r="O358" s="30">
        <f t="shared" ca="1" si="41"/>
        <v>20.277912624207257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11.764705882352942</v>
      </c>
      <c r="T358" s="30">
        <f ca="1">IF(L358=0,0,Agents($N$4,$N$5,L358,$N$3)/(1-$P$1))</f>
        <v>11.764705882352942</v>
      </c>
      <c r="U358" s="30">
        <f ca="1">IF(M358=0,0,Agents($N$4,$N$5,M358,$N$3)/(1-$P$1))</f>
        <v>10.588235294117647</v>
      </c>
      <c r="V358" s="30">
        <f ca="1">IF(N358=0,0,Agents($N$4,$N$5,N358,$N$3)/(1-$P$1))</f>
        <v>10.588235294117647</v>
      </c>
      <c r="W358" s="30">
        <f ca="1">IF(O358=0,0,Agents($N$4,$N$5,O358,$N$3)/(1-$P$1))</f>
        <v>10.588235294117647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23.189688339216765</v>
      </c>
      <c r="L359" s="24">
        <f t="shared" ca="1" si="41"/>
        <v>22.059823046168489</v>
      </c>
      <c r="M359" s="24">
        <f t="shared" ca="1" si="41"/>
        <v>21.044666837236132</v>
      </c>
      <c r="N359" s="24">
        <f t="shared" ca="1" si="41"/>
        <v>19.936341992755647</v>
      </c>
      <c r="O359" s="24">
        <f t="shared" ca="1" si="41"/>
        <v>19.984164982145852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11.764705882352942</v>
      </c>
      <c r="T359" s="24">
        <f ca="1">IF(L359=0,0,Agents($N$4,$N$5,L359,$N$3)/(1-$P$1))</f>
        <v>11.764705882352942</v>
      </c>
      <c r="U359" s="24">
        <f ca="1">IF(M359=0,0,Agents($N$4,$N$5,M359,$N$3)/(1-$P$1))</f>
        <v>10.588235294117647</v>
      </c>
      <c r="V359" s="24">
        <f ca="1">IF(N359=0,0,Agents($N$4,$N$5,N359,$N$3)/(1-$P$1))</f>
        <v>10.588235294117647</v>
      </c>
      <c r="W359" s="24">
        <f ca="1">IF(O359=0,0,Agents($N$4,$N$5,O359,$N$3)/(1-$P$1))</f>
        <v>10.588235294117647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21.973887611491147</v>
      </c>
      <c r="L360" s="30">
        <f t="shared" ca="1" si="41"/>
        <v>20.946608494920024</v>
      </c>
      <c r="M360" s="30">
        <f t="shared" ca="1" si="41"/>
        <v>20.011935714010349</v>
      </c>
      <c r="N360" s="30">
        <f t="shared" ca="1" si="41"/>
        <v>19.28086396257558</v>
      </c>
      <c r="O360" s="30">
        <f t="shared" ca="1" si="41"/>
        <v>19.727718627965256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11.764705882352942</v>
      </c>
      <c r="T360" s="30">
        <f ca="1">IF(L360=0,0,Agents($N$4,$N$5,L360,$N$3)/(1-$P$1))</f>
        <v>10.588235294117647</v>
      </c>
      <c r="U360" s="30">
        <f ca="1">IF(M360=0,0,Agents($N$4,$N$5,M360,$N$3)/(1-$P$1))</f>
        <v>10.588235294117647</v>
      </c>
      <c r="V360" s="30">
        <f ca="1">IF(N360=0,0,Agents($N$4,$N$5,N360,$N$3)/(1-$P$1))</f>
        <v>10.588235294117647</v>
      </c>
      <c r="W360" s="30">
        <f ca="1">IF(O360=0,0,Agents($N$4,$N$5,O360,$N$3)/(1-$P$1))</f>
        <v>10.588235294117647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20.642296338267851</v>
      </c>
      <c r="L361" s="24">
        <f t="shared" ca="1" si="41"/>
        <v>19.81521901222261</v>
      </c>
      <c r="M361" s="24">
        <f t="shared" ca="1" si="41"/>
        <v>18.784182404424332</v>
      </c>
      <c r="N361" s="24">
        <f t="shared" ca="1" si="41"/>
        <v>18.090301826126069</v>
      </c>
      <c r="O361" s="24">
        <f t="shared" ca="1" si="41"/>
        <v>18.072473978254159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10.588235294117647</v>
      </c>
      <c r="T361" s="24">
        <f ca="1">IF(L361=0,0,Agents($N$4,$N$5,L361,$N$3)/(1-$P$1))</f>
        <v>10.588235294117647</v>
      </c>
      <c r="U361" s="24">
        <f ca="1">IF(M361=0,0,Agents($N$4,$N$5,M361,$N$3)/(1-$P$1))</f>
        <v>10.588235294117647</v>
      </c>
      <c r="V361" s="24">
        <f ca="1">IF(N361=0,0,Agents($N$4,$N$5,N361,$N$3)/(1-$P$1))</f>
        <v>9.4117647058823533</v>
      </c>
      <c r="W361" s="24">
        <f ca="1">IF(O361=0,0,Agents($N$4,$N$5,O361,$N$3)/(1-$P$1))</f>
        <v>9.4117647058823533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20.184397362890671</v>
      </c>
      <c r="L362" s="30">
        <f t="shared" ca="1" si="41"/>
        <v>19.170008945784726</v>
      </c>
      <c r="M362" s="30">
        <f t="shared" ca="1" si="41"/>
        <v>19.03682478220918</v>
      </c>
      <c r="N362" s="30">
        <f t="shared" ca="1" si="41"/>
        <v>17.590889993607924</v>
      </c>
      <c r="O362" s="30">
        <f t="shared" ca="1" si="41"/>
        <v>17.396388135414412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10.588235294117647</v>
      </c>
      <c r="T362" s="30">
        <f ca="1">IF(L362=0,0,Agents($N$4,$N$5,L362,$N$3)/(1-$P$1))</f>
        <v>10.588235294117647</v>
      </c>
      <c r="U362" s="30">
        <f ca="1">IF(M362=0,0,Agents($N$4,$N$5,M362,$N$3)/(1-$P$1))</f>
        <v>10.588235294117647</v>
      </c>
      <c r="V362" s="30">
        <f ca="1">IF(N362=0,0,Agents($N$4,$N$5,N362,$N$3)/(1-$P$1))</f>
        <v>9.4117647058823533</v>
      </c>
      <c r="W362" s="30">
        <f ca="1">IF(O362=0,0,Agents($N$4,$N$5,O362,$N$3)/(1-$P$1))</f>
        <v>9.4117647058823533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20.247555842253039</v>
      </c>
      <c r="L363" s="24">
        <f t="shared" ca="1" si="41"/>
        <v>19.165465212922488</v>
      </c>
      <c r="M363" s="24">
        <f t="shared" ca="1" si="41"/>
        <v>18.686671311244215</v>
      </c>
      <c r="N363" s="24">
        <f t="shared" ca="1" si="41"/>
        <v>18.059088586593688</v>
      </c>
      <c r="O363" s="24">
        <f t="shared" ca="1" si="41"/>
        <v>16.986073968725464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10.588235294117647</v>
      </c>
      <c r="T363" s="24">
        <f ca="1">IF(L363=0,0,Agents($N$4,$N$5,L363,$N$3)/(1-$P$1))</f>
        <v>10.588235294117647</v>
      </c>
      <c r="U363" s="24">
        <f ca="1">IF(M363=0,0,Agents($N$4,$N$5,M363,$N$3)/(1-$P$1))</f>
        <v>10.588235294117647</v>
      </c>
      <c r="V363" s="24">
        <f ca="1">IF(N363=0,0,Agents($N$4,$N$5,N363,$N$3)/(1-$P$1))</f>
        <v>9.4117647058823533</v>
      </c>
      <c r="W363" s="24">
        <f ca="1">IF(O363=0,0,Agents($N$4,$N$5,O363,$N$3)/(1-$P$1))</f>
        <v>9.4117647058823533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21.063352867350314</v>
      </c>
      <c r="L364" s="30">
        <f t="shared" ca="1" si="41"/>
        <v>19.806131546498133</v>
      </c>
      <c r="M364" s="30">
        <f t="shared" ca="1" si="41"/>
        <v>18.797479371676168</v>
      </c>
      <c r="N364" s="30">
        <f t="shared" ca="1" si="41"/>
        <v>18.326630639728407</v>
      </c>
      <c r="O364" s="30">
        <f t="shared" ca="1" si="41"/>
        <v>17.820690285058667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10.588235294117647</v>
      </c>
      <c r="T364" s="30">
        <f ca="1">IF(L364=0,0,Agents($N$4,$N$5,L364,$N$3)/(1-$P$1))</f>
        <v>10.588235294117647</v>
      </c>
      <c r="U364" s="30">
        <f ca="1">IF(M364=0,0,Agents($N$4,$N$5,M364,$N$3)/(1-$P$1))</f>
        <v>10.588235294117647</v>
      </c>
      <c r="V364" s="30">
        <f ca="1">IF(N364=0,0,Agents($N$4,$N$5,N364,$N$3)/(1-$P$1))</f>
        <v>9.4117647058823533</v>
      </c>
      <c r="W364" s="30">
        <f ca="1">IF(O364=0,0,Agents($N$4,$N$5,O364,$N$3)/(1-$P$1))</f>
        <v>9.4117647058823533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21.573883908862804</v>
      </c>
      <c r="L365" s="24">
        <f t="shared" ca="1" si="41"/>
        <v>20.7784903790172</v>
      </c>
      <c r="M365" s="24">
        <f t="shared" ca="1" si="41"/>
        <v>19.958747845003014</v>
      </c>
      <c r="N365" s="24">
        <f t="shared" ca="1" si="41"/>
        <v>18.99548577256521</v>
      </c>
      <c r="O365" s="24">
        <f t="shared" ca="1" si="41"/>
        <v>18.305607027509243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11.764705882352942</v>
      </c>
      <c r="T365" s="24">
        <f ca="1">IF(L365=0,0,Agents($N$4,$N$5,L365,$N$3)/(1-$P$1))</f>
        <v>10.588235294117647</v>
      </c>
      <c r="U365" s="24">
        <f ca="1">IF(M365=0,0,Agents($N$4,$N$5,M365,$N$3)/(1-$P$1))</f>
        <v>10.588235294117647</v>
      </c>
      <c r="V365" s="24">
        <f ca="1">IF(N365=0,0,Agents($N$4,$N$5,N365,$N$3)/(1-$P$1))</f>
        <v>10.588235294117647</v>
      </c>
      <c r="W365" s="24">
        <f ca="1">IF(O365=0,0,Agents($N$4,$N$5,O365,$N$3)/(1-$P$1))</f>
        <v>9.4117647058823533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21.926518751969368</v>
      </c>
      <c r="L366" s="30">
        <f t="shared" ca="1" si="41"/>
        <v>20.80575277619063</v>
      </c>
      <c r="M366" s="30">
        <f t="shared" ca="1" si="41"/>
        <v>20.051826615765851</v>
      </c>
      <c r="N366" s="30">
        <f t="shared" ca="1" si="41"/>
        <v>19.512733741959003</v>
      </c>
      <c r="O366" s="30">
        <f t="shared" ca="1" si="41"/>
        <v>18.342908315390055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11.764705882352942</v>
      </c>
      <c r="T366" s="30">
        <f ca="1">IF(L366=0,0,Agents($N$4,$N$5,L366,$N$3)/(1-$P$1))</f>
        <v>10.588235294117647</v>
      </c>
      <c r="U366" s="30">
        <f ca="1">IF(M366=0,0,Agents($N$4,$N$5,M366,$N$3)/(1-$P$1))</f>
        <v>10.588235294117647</v>
      </c>
      <c r="V366" s="30">
        <f ca="1">IF(N366=0,0,Agents($N$4,$N$5,N366,$N$3)/(1-$P$1))</f>
        <v>10.588235294117647</v>
      </c>
      <c r="W366" s="30">
        <f ca="1">IF(O366=0,0,Agents($N$4,$N$5,O366,$N$3)/(1-$P$1))</f>
        <v>9.4117647058823533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21.700200867587544</v>
      </c>
      <c r="L367" s="24">
        <f t="shared" ca="1" si="41"/>
        <v>21.178338870894198</v>
      </c>
      <c r="M367" s="24">
        <f t="shared" ca="1" si="41"/>
        <v>19.608594374038049</v>
      </c>
      <c r="N367" s="24">
        <f t="shared" ca="1" si="41"/>
        <v>19.677718008058751</v>
      </c>
      <c r="O367" s="24">
        <f t="shared" ca="1" si="41"/>
        <v>17.760075692252343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11.764705882352942</v>
      </c>
      <c r="T367" s="24">
        <f ca="1">IF(L367=0,0,Agents($N$4,$N$5,L367,$N$3)/(1-$P$1))</f>
        <v>10.588235294117647</v>
      </c>
      <c r="U367" s="24">
        <f ca="1">IF(M367=0,0,Agents($N$4,$N$5,M367,$N$3)/(1-$P$1))</f>
        <v>10.588235294117647</v>
      </c>
      <c r="V367" s="24">
        <f ca="1">IF(N367=0,0,Agents($N$4,$N$5,N367,$N$3)/(1-$P$1))</f>
        <v>10.588235294117647</v>
      </c>
      <c r="W367" s="24">
        <f ca="1">IF(O367=0,0,Agents($N$4,$N$5,O367,$N$3)/(1-$P$1))</f>
        <v>9.4117647058823533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21.284407545118608</v>
      </c>
      <c r="L368" s="30">
        <f t="shared" ca="1" si="41"/>
        <v>20.087842983956929</v>
      </c>
      <c r="M368" s="30">
        <f t="shared" ca="1" si="41"/>
        <v>19.010230847705515</v>
      </c>
      <c r="N368" s="30">
        <f t="shared" ca="1" si="41"/>
        <v>17.987744039091094</v>
      </c>
      <c r="O368" s="30">
        <f t="shared" ca="1" si="41"/>
        <v>16.039553788749821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11.764705882352942</v>
      </c>
      <c r="T368" s="30">
        <f ca="1">IF(L368=0,0,Agents($N$4,$N$5,L368,$N$3)/(1-$P$1))</f>
        <v>10.588235294117647</v>
      </c>
      <c r="U368" s="30">
        <f ca="1">IF(M368=0,0,Agents($N$4,$N$5,M368,$N$3)/(1-$P$1))</f>
        <v>10.588235294117647</v>
      </c>
      <c r="V368" s="30">
        <f ca="1">IF(N368=0,0,Agents($N$4,$N$5,N368,$N$3)/(1-$P$1))</f>
        <v>9.4117647058823533</v>
      </c>
      <c r="W368" s="30">
        <f ca="1">IF(O368=0,0,Agents($N$4,$N$5,O368,$N$3)/(1-$P$1))</f>
        <v>9.4117647058823533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18.905438155802681</v>
      </c>
      <c r="L369" s="24">
        <f t="shared" ca="1" si="41"/>
        <v>17.361603266613756</v>
      </c>
      <c r="M369" s="24">
        <f t="shared" ca="1" si="41"/>
        <v>16.421754556015138</v>
      </c>
      <c r="N369" s="24">
        <f t="shared" ca="1" si="41"/>
        <v>16.097113530272399</v>
      </c>
      <c r="O369" s="24">
        <f t="shared" ca="1" si="41"/>
        <v>13.302571790495128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10.588235294117647</v>
      </c>
      <c r="T369" s="24">
        <f ca="1">IF(L369=0,0,Agents($N$4,$N$5,L369,$N$3)/(1-$P$1))</f>
        <v>9.4117647058823533</v>
      </c>
      <c r="U369" s="24">
        <f ca="1">IF(M369=0,0,Agents($N$4,$N$5,M369,$N$3)/(1-$P$1))</f>
        <v>9.4117647058823533</v>
      </c>
      <c r="V369" s="24">
        <f ca="1">IF(N369=0,0,Agents($N$4,$N$5,N369,$N$3)/(1-$P$1))</f>
        <v>9.4117647058823533</v>
      </c>
      <c r="W369" s="24">
        <f ca="1">IF(O369=0,0,Agents($N$4,$N$5,O369,$N$3)/(1-$P$1))</f>
        <v>8.2352941176470598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15.442248204099405</v>
      </c>
      <c r="L370" s="30">
        <f t="shared" ca="1" si="41"/>
        <v>13.903822558450168</v>
      </c>
      <c r="M370" s="30">
        <f t="shared" ca="1" si="41"/>
        <v>13.124106677560276</v>
      </c>
      <c r="N370" s="30">
        <f t="shared" ca="1" si="41"/>
        <v>12.195458588724378</v>
      </c>
      <c r="O370" s="30">
        <f t="shared" ca="1" si="41"/>
        <v>9.7776000857582481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8.2352941176470598</v>
      </c>
      <c r="T370" s="30">
        <f ca="1">IF(L370=0,0,Agents($N$4,$N$5,L370,$N$3)/(1-$P$1))</f>
        <v>8.2352941176470598</v>
      </c>
      <c r="U370" s="30">
        <f ca="1">IF(M370=0,0,Agents($N$4,$N$5,M370,$N$3)/(1-$P$1))</f>
        <v>8.2352941176470598</v>
      </c>
      <c r="V370" s="30">
        <f ca="1">IF(N370=0,0,Agents($N$4,$N$5,N370,$N$3)/(1-$P$1))</f>
        <v>7.0588235294117645</v>
      </c>
      <c r="W370" s="30">
        <f ca="1">IF(O370=0,0,Agents($N$4,$N$5,O370,$N$3)/(1-$P$1))</f>
        <v>5.882352941176471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8.3263928626057471</v>
      </c>
      <c r="L371" s="24">
        <f t="shared" ca="1" si="41"/>
        <v>7.5380528184538669</v>
      </c>
      <c r="M371" s="24">
        <f t="shared" ca="1" si="41"/>
        <v>7.1847946384077028</v>
      </c>
      <c r="N371" s="24">
        <f t="shared" ca="1" si="41"/>
        <v>6.8758307655623367</v>
      </c>
      <c r="O371" s="24">
        <f t="shared" ca="1" si="41"/>
        <v>5.0449991858800303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5.882352941176471</v>
      </c>
      <c r="T371" s="24">
        <f ca="1">IF(L371=0,0,Agents($N$4,$N$5,L371,$N$3)/(1-$P$1))</f>
        <v>5.882352941176471</v>
      </c>
      <c r="U371" s="24">
        <f ca="1">IF(M371=0,0,Agents($N$4,$N$5,M371,$N$3)/(1-$P$1))</f>
        <v>4.7058823529411766</v>
      </c>
      <c r="V371" s="24">
        <f ca="1">IF(N371=0,0,Agents($N$4,$N$5,N371,$N$3)/(1-$P$1))</f>
        <v>4.7058823529411766</v>
      </c>
      <c r="W371" s="24">
        <f ca="1">IF(O371=0,0,Agents($N$4,$N$5,O371,$N$3)/(1-$P$1))</f>
        <v>4.7058823529411766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4.9789934564001497</v>
      </c>
      <c r="L372" s="30">
        <f t="shared" ca="1" si="41"/>
        <v>4.3847022120602661</v>
      </c>
      <c r="M372" s="30">
        <f t="shared" ca="1" si="41"/>
        <v>4.1619507498240793</v>
      </c>
      <c r="N372" s="30">
        <f t="shared" ca="1" si="41"/>
        <v>3.8793597704534584</v>
      </c>
      <c r="O372" s="30">
        <f t="shared" ca="1" si="41"/>
        <v>3.0587056062267099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3.5294117647058822</v>
      </c>
      <c r="T372" s="30">
        <f ca="1">IF(L372=0,0,Agents($N$4,$N$5,L372,$N$3)/(1-$P$1))</f>
        <v>3.5294117647058822</v>
      </c>
      <c r="U372" s="30">
        <f ca="1">IF(M372=0,0,Agents($N$4,$N$5,M372,$N$3)/(1-$P$1))</f>
        <v>3.5294117647058822</v>
      </c>
      <c r="V372" s="30">
        <f ca="1">IF(N372=0,0,Agents($N$4,$N$5,N372,$N$3)/(1-$P$1))</f>
        <v>3.5294117647058822</v>
      </c>
      <c r="W372" s="30">
        <f ca="1">IF(O372=0,0,Agents($N$4,$N$5,O372,$N$3)/(1-$P$1))</f>
        <v>3.5294117647058822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1.9368600337793394</v>
      </c>
      <c r="L373" s="24">
        <f t="shared" ca="1" si="41"/>
        <v>1.7266184876506747</v>
      </c>
      <c r="M373" s="24">
        <f t="shared" ca="1" si="41"/>
        <v>1.5867714253855383</v>
      </c>
      <c r="N373" s="24">
        <f t="shared" ca="1" si="41"/>
        <v>1.4090548131761986</v>
      </c>
      <c r="O373" s="24">
        <f t="shared" ca="1" si="41"/>
        <v>1.2449304830221517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2.3529411764705883</v>
      </c>
      <c r="T373" s="24">
        <f ca="1">IF(L373=0,0,Agents($N$4,$N$5,L373,$N$3)/(1-$P$1))</f>
        <v>2.3529411764705883</v>
      </c>
      <c r="U373" s="24">
        <f ca="1">IF(M373=0,0,Agents($N$4,$N$5,M373,$N$3)/(1-$P$1))</f>
        <v>2.3529411764705883</v>
      </c>
      <c r="V373" s="24">
        <f ca="1">IF(N373=0,0,Agents($N$4,$N$5,N373,$N$3)/(1-$P$1))</f>
        <v>2.3529411764705883</v>
      </c>
      <c r="W373" s="24">
        <f ca="1">IF(O373=0,0,Agents($N$4,$N$5,O373,$N$3)/(1-$P$1))</f>
        <v>2.3529411764705883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0.85790267800552256</v>
      </c>
      <c r="L374" s="30">
        <f t="shared" ca="1" si="41"/>
        <v>0.77243458658056496</v>
      </c>
      <c r="M374" s="30">
        <f t="shared" ca="1" si="41"/>
        <v>0.65155139533987183</v>
      </c>
      <c r="N374" s="30">
        <f t="shared" ca="1" si="41"/>
        <v>0.73128161190157148</v>
      </c>
      <c r="O374" s="30">
        <f t="shared" ca="1" si="41"/>
        <v>0.53620601328669459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2.3529411764705883</v>
      </c>
      <c r="T374" s="30">
        <f ca="1">IF(L374=0,0,Agents($N$4,$N$5,L374,$N$3)/(1-$P$1))</f>
        <v>2.3529411764705883</v>
      </c>
      <c r="U374" s="30">
        <f ca="1">IF(M374=0,0,Agents($N$4,$N$5,M374,$N$3)/(1-$P$1))</f>
        <v>1.1764705882352942</v>
      </c>
      <c r="V374" s="30">
        <f ca="1">IF(N374=0,0,Agents($N$4,$N$5,N374,$N$3)/(1-$P$1))</f>
        <v>1.1764705882352942</v>
      </c>
      <c r="W374" s="30">
        <f ca="1">IF(O374=0,0,Agents($N$4,$N$5,O374,$N$3)/(1-$P$1))</f>
        <v>1.1764705882352942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0.40526690924187264</v>
      </c>
      <c r="L375" s="24">
        <f t="shared" ca="1" si="41"/>
        <v>0.32714876608118043</v>
      </c>
      <c r="M375" s="24">
        <f t="shared" ca="1" si="41"/>
        <v>0.22604844328118001</v>
      </c>
      <c r="N375" s="24">
        <f t="shared" ca="1" si="41"/>
        <v>0.24970591625907321</v>
      </c>
      <c r="O375" s="24">
        <f t="shared" ca="1" si="41"/>
        <v>0.28442232009120322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1.1764705882352942</v>
      </c>
      <c r="T375" s="24">
        <f ca="1">IF(L375=0,0,Agents($N$4,$N$5,L375,$N$3)/(1-$P$1))</f>
        <v>1.1764705882352942</v>
      </c>
      <c r="U375" s="24">
        <f ca="1">IF(M375=0,0,Agents($N$4,$N$5,M375,$N$3)/(1-$P$1))</f>
        <v>1.1764705882352942</v>
      </c>
      <c r="V375" s="24">
        <f ca="1">IF(N375=0,0,Agents($N$4,$N$5,N375,$N$3)/(1-$P$1))</f>
        <v>1.1764705882352942</v>
      </c>
      <c r="W375" s="24">
        <f ca="1">IF(O375=0,0,Agents($N$4,$N$5,O375,$N$3)/(1-$P$1))</f>
        <v>1.1764705882352942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0.20526505792770172</v>
      </c>
      <c r="L376" s="30">
        <f t="shared" ca="1" si="41"/>
        <v>0.17266184876506746</v>
      </c>
      <c r="M376" s="30">
        <f t="shared" ca="1" si="41"/>
        <v>0.13296967251834119</v>
      </c>
      <c r="N376" s="30">
        <f t="shared" ca="1" si="41"/>
        <v>0.17390233453756884</v>
      </c>
      <c r="O376" s="30">
        <f t="shared" ca="1" si="41"/>
        <v>0.12589184659774569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1.1764705882352942</v>
      </c>
      <c r="T376" s="30">
        <f ca="1">IF(L376=0,0,Agents($N$4,$N$5,L376,$N$3)/(1-$P$1))</f>
        <v>1.1764705882352942</v>
      </c>
      <c r="U376" s="30">
        <f ca="1">IF(M376=0,0,Agents($N$4,$N$5,M376,$N$3)/(1-$P$1))</f>
        <v>1.1764705882352942</v>
      </c>
      <c r="V376" s="30">
        <f ca="1">IF(N376=0,0,Agents($N$4,$N$5,N376,$N$3)/(1-$P$1))</f>
        <v>1.1764705882352942</v>
      </c>
      <c r="W376" s="30">
        <f ca="1">IF(O376=0,0,Agents($N$4,$N$5,O376,$N$3)/(1-$P$1))</f>
        <v>1.1764705882352942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365.2402229459708</v>
      </c>
      <c r="L379" s="27">
        <f t="shared" ca="1" si="42"/>
        <v>355.92422629773762</v>
      </c>
      <c r="M379" s="27">
        <f t="shared" ca="1" si="42"/>
        <v>338.34133172291916</v>
      </c>
      <c r="N379" s="27">
        <f t="shared" ca="1" si="42"/>
        <v>323.56535906113191</v>
      </c>
      <c r="O379" s="27">
        <f t="shared" ca="1" si="42"/>
        <v>312.13251432566256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12.72058823529412</v>
      </c>
      <c r="T379" s="26">
        <f t="shared" ca="1" si="43"/>
        <v>12.500000000000004</v>
      </c>
      <c r="U379" s="26">
        <f t="shared" ca="1" si="43"/>
        <v>11.985294117647063</v>
      </c>
      <c r="V379" s="26">
        <f t="shared" ca="1" si="43"/>
        <v>11.544117647058824</v>
      </c>
      <c r="W379" s="26">
        <f t="shared" ca="1" si="43"/>
        <v>11.176470588235295</v>
      </c>
      <c r="X379" s="26">
        <f t="shared" ca="1" si="43"/>
        <v>0</v>
      </c>
    </row>
    <row r="380" spans="1:24" x14ac:dyDescent="0.25">
      <c r="R380" s="32">
        <f ca="1">SUM(R379:X379)/5</f>
        <v>11.985294117647062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N32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C27" sqref="C27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3" width="9.140625" style="159" customWidth="1"/>
    <col min="4" max="16384" width="9.140625" style="159"/>
  </cols>
  <sheetData>
    <row r="2" spans="2:14" ht="11.25" customHeight="1" x14ac:dyDescent="0.25">
      <c r="B2" s="157" t="s">
        <v>74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OFFSET(Membership!$N$114,COLUMN()-2,0)</f>
        <v>4.8420178582762187E-2</v>
      </c>
      <c r="D3" s="161">
        <f ca="1">OFFSET(Membership!$N$114,COLUMN()-2,0)</f>
        <v>4.3464028233041747E-2</v>
      </c>
      <c r="E3" s="161">
        <f ca="1">OFFSET(Membership!$N$114,COLUMN()-2,0)</f>
        <v>4.9060598954494744E-2</v>
      </c>
      <c r="F3" s="161">
        <f ca="1">OFFSET(Membership!$N$114,COLUMN()-2,0)</f>
        <v>4.398059257839463E-2</v>
      </c>
      <c r="G3" s="161">
        <f ca="1">OFFSET(Membership!$N$114,COLUMN()-2,0)</f>
        <v>4.7252943339615189E-2</v>
      </c>
      <c r="H3" s="161">
        <f ca="1">OFFSET(Membership!$N$114,COLUMN()-2,0)</f>
        <v>3.9117585070467052E-2</v>
      </c>
      <c r="I3" s="161">
        <f ca="1">OFFSET(Membership!$N$114,COLUMN()-2,0)</f>
        <v>3.5854295151132282E-2</v>
      </c>
      <c r="J3" s="161">
        <f ca="1">OFFSET(Membership!$N$114,COLUMN()-2,0)</f>
        <v>3.4391624268030413E-2</v>
      </c>
      <c r="K3" s="161">
        <f ca="1">OFFSET(Membership!$N$114,COLUMN()-2,0)</f>
        <v>2.862292066716178E-2</v>
      </c>
      <c r="L3" s="161">
        <f ca="1">OFFSET(Membership!$N$114,COLUMN()-2,0)</f>
        <v>3.2273761286000166E-2</v>
      </c>
      <c r="M3" s="161">
        <f ca="1">OFFSET(Membership!$N$114,COLUMN()-2,0)</f>
        <v>2.7038536946079637E-2</v>
      </c>
      <c r="N3" s="161">
        <f ca="1">OFFSET(Membership!$N$114,COLUMN()-2,0)</f>
        <v>2.7429521142196683E-2</v>
      </c>
    </row>
    <row r="4" spans="2:14" ht="11.25" customHeight="1" x14ac:dyDescent="0.25">
      <c r="B4" s="162" t="s">
        <v>23</v>
      </c>
      <c r="C4" s="163">
        <f ca="1">OFFSET(Membership!$M$114,COLUMN()-2,0)</f>
        <v>13596</v>
      </c>
      <c r="D4" s="163">
        <f ca="1">OFFSET(Membership!$M$114,COLUMN()-2,0)</f>
        <v>10235</v>
      </c>
      <c r="E4" s="163">
        <f ca="1">OFFSET(Membership!$M$114,COLUMN()-2,0)</f>
        <v>12673.753880652133</v>
      </c>
      <c r="F4" s="163">
        <f ca="1">OFFSET(Membership!$M$114,COLUMN()-2,0)</f>
        <v>11441.980409852929</v>
      </c>
      <c r="G4" s="163">
        <f ca="1">OFFSET(Membership!$M$114,COLUMN()-2,0)</f>
        <v>12348.354626929869</v>
      </c>
      <c r="H4" s="163">
        <f ca="1">OFFSET(Membership!$M$114,COLUMN()-2,0)</f>
        <v>10998.088983453135</v>
      </c>
      <c r="I4" s="163">
        <f ca="1">OFFSET(Membership!$M$114,COLUMN()-2,0)</f>
        <v>9460.3622963663238</v>
      </c>
      <c r="J4" s="163">
        <f ca="1">OFFSET(Membership!$M$114,COLUMN()-2,0)</f>
        <v>9099.8504475345362</v>
      </c>
      <c r="K4" s="163">
        <f ca="1">OFFSET(Membership!$M$114,COLUMN()-2,0)</f>
        <v>7593.1960167663865</v>
      </c>
      <c r="L4" s="163">
        <f ca="1">OFFSET(Membership!$M$114,COLUMN()-2,0)</f>
        <v>8580.3202488023253</v>
      </c>
      <c r="M4" s="163">
        <f ca="1">OFFSET(Membership!$M$114,COLUMN()-2,0)</f>
        <v>7219.6722302864209</v>
      </c>
      <c r="N4" s="163">
        <f ca="1">OFFSET(Membership!$M$114,COLUMN()-2,0)</f>
        <v>7345.8825021981638</v>
      </c>
    </row>
    <row r="5" spans="2:14" ht="11.25" customHeight="1" x14ac:dyDescent="0.25">
      <c r="B5" s="160" t="s">
        <v>24</v>
      </c>
      <c r="C5" s="164">
        <v>580</v>
      </c>
      <c r="D5" s="164">
        <v>580</v>
      </c>
      <c r="E5" s="164">
        <v>570</v>
      </c>
      <c r="F5" s="164">
        <v>570</v>
      </c>
      <c r="G5" s="164">
        <v>570</v>
      </c>
      <c r="H5" s="164">
        <v>570</v>
      </c>
      <c r="I5" s="164">
        <v>570</v>
      </c>
      <c r="J5" s="164">
        <v>570</v>
      </c>
      <c r="K5" s="164">
        <v>570</v>
      </c>
      <c r="L5" s="164">
        <v>570</v>
      </c>
      <c r="M5" s="164">
        <v>570</v>
      </c>
      <c r="N5" s="164">
        <v>570</v>
      </c>
    </row>
    <row r="6" spans="2:14" ht="11.25" customHeight="1" x14ac:dyDescent="0.25">
      <c r="B6" s="162" t="s">
        <v>25</v>
      </c>
      <c r="C6" s="165">
        <f>'Shrinkage Breakdown'!C24</f>
        <v>0.2</v>
      </c>
      <c r="D6" s="165">
        <f>'Shrinkage Breakdown'!D24</f>
        <v>0.2696360153256705</v>
      </c>
      <c r="E6" s="165">
        <f>'Shrinkage Breakdown'!E24</f>
        <v>0.3</v>
      </c>
      <c r="F6" s="165">
        <f>'Shrinkage Breakdown'!F24</f>
        <v>0.3</v>
      </c>
      <c r="G6" s="165">
        <f>'Shrinkage Breakdown'!G24</f>
        <v>0.2696360153256705</v>
      </c>
      <c r="H6" s="165">
        <f>'Shrinkage Breakdown'!H24</f>
        <v>0.2696360153256705</v>
      </c>
      <c r="I6" s="165">
        <f>'Shrinkage Breakdown'!I24</f>
        <v>0.2696360153256705</v>
      </c>
      <c r="J6" s="165">
        <f>'Shrinkage Breakdown'!J24</f>
        <v>0.2696360153256705</v>
      </c>
      <c r="K6" s="165">
        <f>'Shrinkage Breakdown'!K24</f>
        <v>0.2696360153256705</v>
      </c>
      <c r="L6" s="165">
        <f>'Shrinkage Breakdown'!L24</f>
        <v>0.3</v>
      </c>
      <c r="M6" s="165">
        <f>'Shrinkage Breakdown'!M24</f>
        <v>0.3</v>
      </c>
      <c r="N6" s="165">
        <f>'Shrinkage Breakdown'!N24</f>
        <v>0.32</v>
      </c>
    </row>
    <row r="7" spans="2:14" ht="11.25" customHeight="1" x14ac:dyDescent="0.25">
      <c r="B7" s="160" t="s">
        <v>64</v>
      </c>
      <c r="C7" s="164">
        <f ca="1">'MCDIL UM'!$R$39</f>
        <v>21</v>
      </c>
      <c r="D7" s="164">
        <f ca="1">'MCDIL UM'!$R$70</f>
        <v>16.78125</v>
      </c>
      <c r="E7" s="164">
        <f ca="1">'MCDIL UM'!$R$101</f>
        <v>19.53125</v>
      </c>
      <c r="F7" s="164">
        <f ca="1">'MCDIL UM'!$R$132</f>
        <v>16.941176470588239</v>
      </c>
      <c r="G7" s="164">
        <f ca="1">'MCDIL UM'!$R$163</f>
        <v>18.029411764705884</v>
      </c>
      <c r="H7" s="164">
        <f ca="1">'MCDIL UM'!$R$194</f>
        <v>16.455882352941178</v>
      </c>
      <c r="I7" s="164">
        <f ca="1">'MCDIL UM'!$R$225</f>
        <v>14.558823529411764</v>
      </c>
      <c r="J7" s="164">
        <f ca="1">'MCDIL UM'!$R$256</f>
        <v>14.191176470588232</v>
      </c>
      <c r="K7" s="164">
        <f ca="1">'MCDIL UM'!$R$287</f>
        <v>12.323529411764707</v>
      </c>
      <c r="L7" s="164">
        <f ca="1">'MCDIL UM'!$R$318</f>
        <v>13.514705882352938</v>
      </c>
      <c r="M7" s="164">
        <f ca="1">'MCDIL UM'!$R$349</f>
        <v>11.882352941176473</v>
      </c>
      <c r="N7" s="164">
        <f ca="1">'MCDIL UM'!$R$380</f>
        <v>11.985294117647062</v>
      </c>
    </row>
    <row r="8" spans="2:14" ht="11.25" customHeight="1" x14ac:dyDescent="0.25">
      <c r="B8" s="160" t="s">
        <v>65</v>
      </c>
      <c r="C8" s="164">
        <f ca="1">C7/(1-C6)</f>
        <v>26.25</v>
      </c>
      <c r="D8" s="164">
        <f t="shared" ref="D8:N8" ca="1" si="0">D7/(1-D6)</f>
        <v>22.976557377049179</v>
      </c>
      <c r="E8" s="164">
        <f t="shared" ca="1" si="0"/>
        <v>27.901785714285715</v>
      </c>
      <c r="F8" s="164">
        <f t="shared" ca="1" si="0"/>
        <v>24.201680672268914</v>
      </c>
      <c r="G8" s="164">
        <f t="shared" ca="1" si="0"/>
        <v>24.685515911282547</v>
      </c>
      <c r="H8" s="164">
        <f t="shared" ca="1" si="0"/>
        <v>22.531070395371266</v>
      </c>
      <c r="I8" s="164">
        <f t="shared" ca="1" si="0"/>
        <v>19.933654773384763</v>
      </c>
      <c r="J8" s="164">
        <f t="shared" ca="1" si="0"/>
        <v>19.430279652844739</v>
      </c>
      <c r="K8" s="164">
        <f t="shared" ca="1" si="0"/>
        <v>16.873134040501448</v>
      </c>
      <c r="L8" s="164">
        <f t="shared" ca="1" si="0"/>
        <v>19.306722689075627</v>
      </c>
      <c r="M8" s="164">
        <f t="shared" ca="1" si="0"/>
        <v>16.97478991596639</v>
      </c>
      <c r="N8" s="164">
        <f t="shared" ca="1" si="0"/>
        <v>17.625432525951563</v>
      </c>
    </row>
    <row r="9" spans="2:14" ht="11.25" customHeight="1" x14ac:dyDescent="0.25">
      <c r="B9" s="162" t="s">
        <v>26</v>
      </c>
      <c r="C9" s="166">
        <f t="shared" ref="C9:N9" si="1">SUM(C19:C19)</f>
        <v>0</v>
      </c>
      <c r="D9" s="166">
        <f t="shared" si="1"/>
        <v>0</v>
      </c>
      <c r="E9" s="166">
        <f t="shared" si="1"/>
        <v>0</v>
      </c>
      <c r="F9" s="166">
        <f t="shared" si="1"/>
        <v>15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0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4" ht="11.25" customHeight="1" x14ac:dyDescent="0.25">
      <c r="B10" s="160" t="s">
        <v>27</v>
      </c>
      <c r="C10" s="164">
        <f t="shared" ref="C10:N10" si="2">SUM(C17:C17)</f>
        <v>39</v>
      </c>
      <c r="D10" s="164">
        <f t="shared" si="2"/>
        <v>36.269999999999996</v>
      </c>
      <c r="E10" s="164">
        <f t="shared" si="2"/>
        <v>33.731099999999998</v>
      </c>
      <c r="F10" s="164">
        <f t="shared" si="2"/>
        <v>31.369922999999996</v>
      </c>
      <c r="G10" s="164">
        <f t="shared" si="2"/>
        <v>43.587727620000003</v>
      </c>
      <c r="H10" s="164">
        <f t="shared" si="2"/>
        <v>40.972463962800006</v>
      </c>
      <c r="I10" s="164">
        <f t="shared" si="2"/>
        <v>38.514116125032004</v>
      </c>
      <c r="J10" s="164">
        <f t="shared" si="2"/>
        <v>36.588410318780404</v>
      </c>
      <c r="K10" s="164">
        <f t="shared" si="2"/>
        <v>34.758989802841384</v>
      </c>
      <c r="L10" s="164">
        <f t="shared" si="2"/>
        <v>33.021040312699313</v>
      </c>
      <c r="M10" s="164">
        <f t="shared" si="2"/>
        <v>32.030409103318334</v>
      </c>
      <c r="N10" s="164">
        <f t="shared" si="2"/>
        <v>31.069496830218785</v>
      </c>
    </row>
    <row r="11" spans="2:14" ht="11.25" customHeight="1" x14ac:dyDescent="0.25">
      <c r="B11" s="162" t="s">
        <v>28</v>
      </c>
      <c r="C11" s="166">
        <f t="shared" ref="C11:N11" si="3">SUM(C25:C25)</f>
        <v>36.269999999999996</v>
      </c>
      <c r="D11" s="166">
        <f t="shared" si="3"/>
        <v>33.731099999999998</v>
      </c>
      <c r="E11" s="166">
        <f t="shared" si="3"/>
        <v>31.369922999999996</v>
      </c>
      <c r="F11" s="166">
        <f t="shared" si="3"/>
        <v>43.587727620000003</v>
      </c>
      <c r="G11" s="166">
        <f t="shared" si="3"/>
        <v>40.972463962800006</v>
      </c>
      <c r="H11" s="166">
        <f t="shared" si="3"/>
        <v>38.514116125032004</v>
      </c>
      <c r="I11" s="166">
        <f t="shared" si="3"/>
        <v>36.588410318780404</v>
      </c>
      <c r="J11" s="166">
        <f t="shared" si="3"/>
        <v>34.758989802841384</v>
      </c>
      <c r="K11" s="166">
        <f t="shared" si="3"/>
        <v>33.021040312699313</v>
      </c>
      <c r="L11" s="166">
        <f t="shared" si="3"/>
        <v>32.030409103318334</v>
      </c>
      <c r="M11" s="166">
        <f t="shared" si="3"/>
        <v>31.069496830218785</v>
      </c>
      <c r="N11" s="166">
        <f t="shared" si="3"/>
        <v>30.137411925312222</v>
      </c>
    </row>
    <row r="12" spans="2:14" ht="11.25" customHeight="1" x14ac:dyDescent="0.25">
      <c r="B12" s="160" t="s">
        <v>29</v>
      </c>
      <c r="C12" s="164">
        <f t="shared" ref="C12:N12" si="4">SUM(C23:C23)</f>
        <v>2.7300000000000004</v>
      </c>
      <c r="D12" s="164">
        <f t="shared" si="4"/>
        <v>2.5388999999999999</v>
      </c>
      <c r="E12" s="164">
        <f t="shared" si="4"/>
        <v>2.3611770000000001</v>
      </c>
      <c r="F12" s="164">
        <f t="shared" si="4"/>
        <v>2.7821953800000001</v>
      </c>
      <c r="G12" s="164">
        <f t="shared" si="4"/>
        <v>2.6152636571999999</v>
      </c>
      <c r="H12" s="164">
        <f t="shared" si="4"/>
        <v>2.4583478377680001</v>
      </c>
      <c r="I12" s="164">
        <f t="shared" si="4"/>
        <v>1.9257058062516004</v>
      </c>
      <c r="J12" s="164">
        <f t="shared" si="4"/>
        <v>1.8294205159390202</v>
      </c>
      <c r="K12" s="164">
        <f t="shared" si="4"/>
        <v>1.7379494901420693</v>
      </c>
      <c r="L12" s="164">
        <f t="shared" si="4"/>
        <v>0.99063120938097937</v>
      </c>
      <c r="M12" s="164">
        <f t="shared" si="4"/>
        <v>0.96091227309954996</v>
      </c>
      <c r="N12" s="164">
        <f t="shared" si="4"/>
        <v>0.93208490490656348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 ca="1">C11-C8</f>
        <v>10.019999999999996</v>
      </c>
      <c r="D14" s="164">
        <f t="shared" ref="D14:N14" ca="1" si="5">D11-D8</f>
        <v>10.754542622950819</v>
      </c>
      <c r="E14" s="164">
        <f t="shared" ca="1" si="5"/>
        <v>3.4681372857142811</v>
      </c>
      <c r="F14" s="164">
        <f t="shared" ca="1" si="5"/>
        <v>19.386046947731089</v>
      </c>
      <c r="G14" s="164">
        <f t="shared" ca="1" si="5"/>
        <v>16.286948051517459</v>
      </c>
      <c r="H14" s="164">
        <f t="shared" ca="1" si="5"/>
        <v>15.983045729660738</v>
      </c>
      <c r="I14" s="164">
        <f t="shared" ca="1" si="5"/>
        <v>16.654755545395641</v>
      </c>
      <c r="J14" s="164">
        <f t="shared" ca="1" si="5"/>
        <v>15.328710149996645</v>
      </c>
      <c r="K14" s="164">
        <f t="shared" ca="1" si="5"/>
        <v>16.147906272197865</v>
      </c>
      <c r="L14" s="164">
        <f t="shared" ca="1" si="5"/>
        <v>12.723686414242707</v>
      </c>
      <c r="M14" s="164">
        <f t="shared" ca="1" si="5"/>
        <v>14.094706914252395</v>
      </c>
      <c r="N14" s="164">
        <f t="shared" ca="1" si="5"/>
        <v>12.511979399360659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69</v>
      </c>
      <c r="C17" s="168">
        <v>39</v>
      </c>
      <c r="D17" s="168">
        <f>C25</f>
        <v>36.269999999999996</v>
      </c>
      <c r="E17" s="168">
        <f t="shared" ref="E17:N17" si="6">D25</f>
        <v>33.731099999999998</v>
      </c>
      <c r="F17" s="168">
        <f t="shared" si="6"/>
        <v>31.369922999999996</v>
      </c>
      <c r="G17" s="168">
        <f t="shared" si="6"/>
        <v>43.587727620000003</v>
      </c>
      <c r="H17" s="168">
        <f t="shared" si="6"/>
        <v>40.972463962800006</v>
      </c>
      <c r="I17" s="168">
        <f t="shared" si="6"/>
        <v>38.514116125032004</v>
      </c>
      <c r="J17" s="168">
        <f t="shared" si="6"/>
        <v>36.588410318780404</v>
      </c>
      <c r="K17" s="168">
        <f t="shared" si="6"/>
        <v>34.758989802841384</v>
      </c>
      <c r="L17" s="168">
        <f t="shared" si="6"/>
        <v>33.021040312699313</v>
      </c>
      <c r="M17" s="168">
        <f t="shared" si="6"/>
        <v>32.030409103318334</v>
      </c>
      <c r="N17" s="168">
        <f t="shared" si="6"/>
        <v>31.069496830218785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0</v>
      </c>
      <c r="E19" s="168">
        <v>0</v>
      </c>
      <c r="F19" s="168">
        <v>15</v>
      </c>
      <c r="G19" s="168">
        <v>0</v>
      </c>
      <c r="H19" s="168">
        <v>0</v>
      </c>
      <c r="I19" s="168">
        <v>0</v>
      </c>
      <c r="J19" s="168">
        <v>0</v>
      </c>
      <c r="K19" s="168">
        <v>0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>
        <v>0</v>
      </c>
      <c r="D21" s="168">
        <v>0</v>
      </c>
      <c r="E21" s="168">
        <v>0</v>
      </c>
      <c r="F21" s="168">
        <v>0</v>
      </c>
      <c r="G21" s="168">
        <v>0</v>
      </c>
      <c r="H21" s="168">
        <v>0</v>
      </c>
      <c r="I21" s="168">
        <v>0</v>
      </c>
      <c r="J21" s="168">
        <v>0</v>
      </c>
      <c r="K21" s="168">
        <v>0</v>
      </c>
      <c r="L21" s="168">
        <v>0</v>
      </c>
      <c r="M21" s="168">
        <v>0</v>
      </c>
      <c r="N21" s="168">
        <v>0</v>
      </c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f t="shared" ref="C23:N23" si="7">C$13*(C17+C19)</f>
        <v>2.7300000000000004</v>
      </c>
      <c r="D23" s="168">
        <f t="shared" si="7"/>
        <v>2.5388999999999999</v>
      </c>
      <c r="E23" s="168">
        <f t="shared" si="7"/>
        <v>2.3611770000000001</v>
      </c>
      <c r="F23" s="168">
        <f t="shared" si="7"/>
        <v>2.7821953800000001</v>
      </c>
      <c r="G23" s="168">
        <f t="shared" si="7"/>
        <v>2.6152636571999999</v>
      </c>
      <c r="H23" s="168">
        <f t="shared" si="7"/>
        <v>2.4583478377680001</v>
      </c>
      <c r="I23" s="168">
        <f t="shared" si="7"/>
        <v>1.9257058062516004</v>
      </c>
      <c r="J23" s="168">
        <f t="shared" si="7"/>
        <v>1.8294205159390202</v>
      </c>
      <c r="K23" s="168">
        <f t="shared" si="7"/>
        <v>1.7379494901420693</v>
      </c>
      <c r="L23" s="168">
        <f t="shared" si="7"/>
        <v>0.99063120938097937</v>
      </c>
      <c r="M23" s="168">
        <f t="shared" si="7"/>
        <v>0.96091227309954996</v>
      </c>
      <c r="N23" s="168">
        <f t="shared" si="7"/>
        <v>0.93208490490656348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>C17+C19-C23-C21</f>
        <v>36.269999999999996</v>
      </c>
      <c r="D25" s="168">
        <f t="shared" ref="D25:N25" si="8">D17+D19-D23-D21</f>
        <v>33.731099999999998</v>
      </c>
      <c r="E25" s="168">
        <f t="shared" si="8"/>
        <v>31.369922999999996</v>
      </c>
      <c r="F25" s="168">
        <f t="shared" si="8"/>
        <v>43.587727620000003</v>
      </c>
      <c r="G25" s="168">
        <f t="shared" si="8"/>
        <v>40.972463962800006</v>
      </c>
      <c r="H25" s="168">
        <f t="shared" si="8"/>
        <v>38.514116125032004</v>
      </c>
      <c r="I25" s="168">
        <f t="shared" si="8"/>
        <v>36.588410318780404</v>
      </c>
      <c r="J25" s="168">
        <f t="shared" si="8"/>
        <v>34.758989802841384</v>
      </c>
      <c r="K25" s="168">
        <f t="shared" si="8"/>
        <v>33.021040312699313</v>
      </c>
      <c r="L25" s="168">
        <f t="shared" si="8"/>
        <v>32.030409103318334</v>
      </c>
      <c r="M25" s="168">
        <f t="shared" si="8"/>
        <v>31.069496830218785</v>
      </c>
      <c r="N25" s="168">
        <f t="shared" si="8"/>
        <v>30.137411925312222</v>
      </c>
    </row>
    <row r="28" spans="2:14" ht="11.25" customHeight="1" x14ac:dyDescent="0.25">
      <c r="B28" s="157" t="s">
        <v>34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23698</v>
      </c>
      <c r="D29" s="173">
        <v>22118</v>
      </c>
      <c r="E29" s="173">
        <v>26091</v>
      </c>
      <c r="F29" s="173">
        <v>22588</v>
      </c>
      <c r="G29" s="173">
        <v>25680</v>
      </c>
      <c r="H29" s="173">
        <v>20588</v>
      </c>
      <c r="I29" s="173">
        <v>17402</v>
      </c>
      <c r="J29" s="173">
        <v>15618</v>
      </c>
      <c r="K29" s="173">
        <v>12543</v>
      </c>
      <c r="L29" s="173">
        <v>13616</v>
      </c>
      <c r="M29" s="173">
        <v>11823</v>
      </c>
      <c r="N29" s="173">
        <v>10766</v>
      </c>
    </row>
    <row r="30" spans="2:14" ht="11.25" customHeight="1" x14ac:dyDescent="0.25">
      <c r="B30" s="162" t="s">
        <v>4</v>
      </c>
      <c r="C30" s="163">
        <v>733.34801530368247</v>
      </c>
      <c r="D30" s="163">
        <v>724.94426088205716</v>
      </c>
      <c r="E30" s="163">
        <v>763.19218507316282</v>
      </c>
      <c r="F30" s="163">
        <v>758.57862261146511</v>
      </c>
      <c r="G30" s="163">
        <v>790.50218160106567</v>
      </c>
      <c r="H30" s="163">
        <v>670.77826043539051</v>
      </c>
      <c r="I30" s="163">
        <v>608.26606377915277</v>
      </c>
      <c r="J30" s="163">
        <v>619.04804863698769</v>
      </c>
      <c r="K30" s="163">
        <v>681.38059030332761</v>
      </c>
      <c r="L30" s="163">
        <v>639.9186402689578</v>
      </c>
      <c r="M30" s="163">
        <v>638.66771935814268</v>
      </c>
      <c r="N30" s="163">
        <v>626.42107240116445</v>
      </c>
    </row>
    <row r="31" spans="2:14" ht="11.25" customHeight="1" x14ac:dyDescent="0.25">
      <c r="B31" s="160" t="s">
        <v>49</v>
      </c>
      <c r="C31" s="173">
        <v>17002</v>
      </c>
      <c r="D31" s="173">
        <v>14666</v>
      </c>
      <c r="E31" s="173">
        <v>15568</v>
      </c>
      <c r="F31" s="173">
        <v>16375</v>
      </c>
      <c r="G31" s="173">
        <v>16814</v>
      </c>
      <c r="H31" s="173">
        <v>14680</v>
      </c>
      <c r="I31" s="173">
        <v>14955</v>
      </c>
      <c r="J31" s="173">
        <v>15700</v>
      </c>
      <c r="K31" s="173">
        <v>13563</v>
      </c>
      <c r="L31" s="173">
        <v>15597</v>
      </c>
      <c r="M31" s="173">
        <v>12500</v>
      </c>
      <c r="N31" s="173"/>
    </row>
    <row r="32" spans="2:14" ht="11.25" customHeight="1" x14ac:dyDescent="0.25">
      <c r="B32" s="162" t="s">
        <v>4</v>
      </c>
      <c r="C32" s="163">
        <v>701.91804407713482</v>
      </c>
      <c r="D32" s="163">
        <v>634.56795710903771</v>
      </c>
      <c r="E32" s="163">
        <v>612.46379504878223</v>
      </c>
      <c r="F32" s="163">
        <v>609.02332993370726</v>
      </c>
      <c r="G32" s="163">
        <v>604.67292225201072</v>
      </c>
      <c r="H32" s="163">
        <v>589.23779028852925</v>
      </c>
      <c r="I32" s="163">
        <v>582.05235458957009</v>
      </c>
      <c r="J32" s="163">
        <v>627.97876716873463</v>
      </c>
      <c r="K32" s="163">
        <v>608.01553812171517</v>
      </c>
      <c r="L32" s="163">
        <v>608.34059170031105</v>
      </c>
      <c r="M32" s="163">
        <v>562.55246182738631</v>
      </c>
      <c r="N32" s="163"/>
    </row>
  </sheetData>
  <pageMargins left="0.7" right="0.7" top="0.75" bottom="0.75" header="0.3" footer="0.3"/>
  <pageSetup orientation="portrait" horizontalDpi="90" verticalDpi="9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N32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K6" sqref="K6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16384" width="9.140625" style="159"/>
  </cols>
  <sheetData>
    <row r="2" spans="2:14" ht="11.25" customHeight="1" x14ac:dyDescent="0.25">
      <c r="B2" s="157" t="s">
        <v>76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OFFSET(Membership!$N$150,COLUMN()-2,0)</f>
        <v>0.34522452082315253</v>
      </c>
      <c r="D3" s="161">
        <f ca="1">OFFSET(Membership!$N$150,COLUMN()-2,0)</f>
        <v>0.27903922963287192</v>
      </c>
      <c r="E3" s="161">
        <f ca="1">OFFSET(Membership!$N$150,COLUMN()-2,0)</f>
        <v>0.27622021620199638</v>
      </c>
      <c r="F3" s="161">
        <f ca="1">OFFSET(Membership!$N$150,COLUMN()-2,0)</f>
        <v>0.2792423671964781</v>
      </c>
      <c r="G3" s="161">
        <f ca="1">OFFSET(Membership!$N$150,COLUMN()-2,0)</f>
        <v>0.24110147883732791</v>
      </c>
      <c r="H3" s="161">
        <f ca="1">OFFSET(Membership!$N$150,COLUMN()-2,0)</f>
        <v>0.20932412852637858</v>
      </c>
      <c r="I3" s="161">
        <f ca="1">OFFSET(Membership!$N$150,COLUMN()-2,0)</f>
        <v>0.3038442397096488</v>
      </c>
      <c r="J3" s="161">
        <f ca="1">OFFSET(Membership!$N$150,COLUMN()-2,0)</f>
        <v>0.30105797972931753</v>
      </c>
      <c r="K3" s="161">
        <f ca="1">OFFSET(Membership!$N$150,COLUMN()-2,0)</f>
        <v>0.27234399558217581</v>
      </c>
      <c r="L3" s="161">
        <f ca="1">OFFSET(Membership!$N$150,COLUMN()-2,0)</f>
        <v>0.4011385585036088</v>
      </c>
      <c r="M3" s="161">
        <f ca="1">OFFSET(Membership!$N$150,COLUMN()-2,0)</f>
        <v>0.24633823986731629</v>
      </c>
      <c r="N3" s="161">
        <f ca="1">OFFSET(Membership!$N$150,COLUMN()-2,0)</f>
        <v>0.3504321997129794</v>
      </c>
    </row>
    <row r="4" spans="2:14" ht="11.25" customHeight="1" x14ac:dyDescent="0.25">
      <c r="B4" s="162" t="s">
        <v>23</v>
      </c>
      <c r="C4" s="163">
        <f ca="1">OFFSET(Membership!$M$150,COLUMN()-2,0)</f>
        <v>5872</v>
      </c>
      <c r="D4" s="163">
        <f ca="1">OFFSET(Membership!$M$150,COLUMN()-2,0)</f>
        <v>3379</v>
      </c>
      <c r="E4" s="163">
        <f ca="1">OFFSET(Membership!$M$150,COLUMN()-2,0)</f>
        <v>4319.8493942154519</v>
      </c>
      <c r="F4" s="163">
        <f ca="1">OFFSET(Membership!$M$150,COLUMN()-2,0)</f>
        <v>5118.2333483442471</v>
      </c>
      <c r="G4" s="163">
        <f ca="1">OFFSET(Membership!$M$150,COLUMN()-2,0)</f>
        <v>3962.0447118816937</v>
      </c>
      <c r="H4" s="163">
        <f ca="1">OFFSET(Membership!$M$150,COLUMN()-2,0)</f>
        <v>3535.5431415665216</v>
      </c>
      <c r="I4" s="163">
        <f ca="1">OFFSET(Membership!$M$150,COLUMN()-2,0)</f>
        <v>5614.7377055945999</v>
      </c>
      <c r="J4" s="163">
        <f ca="1">OFFSET(Membership!$M$150,COLUMN()-2,0)</f>
        <v>5608.4091043774561</v>
      </c>
      <c r="K4" s="163">
        <f ca="1">OFFSET(Membership!$M$150,COLUMN()-2,0)</f>
        <v>5098.0072533027487</v>
      </c>
      <c r="L4" s="163">
        <f ca="1">OFFSET(Membership!$M$150,COLUMN()-2,0)</f>
        <v>7524.9582189691973</v>
      </c>
      <c r="M4" s="163">
        <f ca="1">OFFSET(Membership!$M$150,COLUMN()-2,0)</f>
        <v>4682.6436016378157</v>
      </c>
      <c r="N4" s="163">
        <f ca="1">OFFSET(Membership!$M$150,COLUMN()-2,0)</f>
        <v>6748.9737342722701</v>
      </c>
    </row>
    <row r="5" spans="2:14" ht="11.25" customHeight="1" x14ac:dyDescent="0.25">
      <c r="B5" s="160" t="s">
        <v>24</v>
      </c>
      <c r="C5" s="164">
        <v>800</v>
      </c>
      <c r="D5" s="164">
        <v>800</v>
      </c>
      <c r="E5" s="164">
        <v>830</v>
      </c>
      <c r="F5" s="164">
        <v>830</v>
      </c>
      <c r="G5" s="164">
        <v>830</v>
      </c>
      <c r="H5" s="164">
        <v>830</v>
      </c>
      <c r="I5" s="164">
        <v>830</v>
      </c>
      <c r="J5" s="164">
        <v>830</v>
      </c>
      <c r="K5" s="164">
        <v>830</v>
      </c>
      <c r="L5" s="164">
        <v>830</v>
      </c>
      <c r="M5" s="164">
        <v>830</v>
      </c>
      <c r="N5" s="164">
        <v>830</v>
      </c>
    </row>
    <row r="6" spans="2:14" ht="11.25" customHeight="1" x14ac:dyDescent="0.25">
      <c r="B6" s="162" t="s">
        <v>25</v>
      </c>
      <c r="C6" s="165">
        <f>'Shrinkage Breakdown'!C25</f>
        <v>0.2</v>
      </c>
      <c r="D6" s="165">
        <f>'Shrinkage Breakdown'!D25</f>
        <v>0.2696360153256705</v>
      </c>
      <c r="E6" s="165">
        <f>'Shrinkage Breakdown'!E25</f>
        <v>0.3</v>
      </c>
      <c r="F6" s="165">
        <f>'Shrinkage Breakdown'!F25</f>
        <v>0.3</v>
      </c>
      <c r="G6" s="165">
        <f>'Shrinkage Breakdown'!G25</f>
        <v>0.2696360153256705</v>
      </c>
      <c r="H6" s="165">
        <f>'Shrinkage Breakdown'!H25</f>
        <v>0.2696360153256705</v>
      </c>
      <c r="I6" s="165">
        <f>'Shrinkage Breakdown'!I25</f>
        <v>0.2696360153256705</v>
      </c>
      <c r="J6" s="165">
        <f>'Shrinkage Breakdown'!J25</f>
        <v>0.2696360153256705</v>
      </c>
      <c r="K6" s="165">
        <f>'Shrinkage Breakdown'!K25</f>
        <v>0.2696360153256705</v>
      </c>
      <c r="L6" s="165">
        <f>'Shrinkage Breakdown'!L25</f>
        <v>0.3</v>
      </c>
      <c r="M6" s="165">
        <f>'Shrinkage Breakdown'!M25</f>
        <v>0.3</v>
      </c>
      <c r="N6" s="165">
        <f>'Shrinkage Breakdown'!N25</f>
        <v>0.32</v>
      </c>
    </row>
    <row r="7" spans="2:14" ht="11.25" customHeight="1" x14ac:dyDescent="0.25">
      <c r="B7" s="160" t="s">
        <v>64</v>
      </c>
      <c r="C7" s="164">
        <f ca="1">MMAAI!$R$39</f>
        <v>14.859375</v>
      </c>
      <c r="D7" s="164">
        <f ca="1">MMAAI!$R$70</f>
        <v>9.921875</v>
      </c>
      <c r="E7" s="164">
        <f ca="1">MMAAI!$R$101</f>
        <v>12.15625</v>
      </c>
      <c r="F7" s="164">
        <f ca="1">MMAAI!$R$132</f>
        <v>13.000000000000004</v>
      </c>
      <c r="G7" s="164">
        <f ca="1">MMAAI!$R$163</f>
        <v>10.75</v>
      </c>
      <c r="H7" s="164">
        <f ca="1">MMAAI!$R$194</f>
        <v>9.9411764705882355</v>
      </c>
      <c r="I7" s="164">
        <f ca="1">MMAAI!$R$225</f>
        <v>13.941176470588232</v>
      </c>
      <c r="J7" s="164">
        <f ca="1">MMAAI!$R$256</f>
        <v>13.941176470588232</v>
      </c>
      <c r="K7" s="164">
        <f ca="1">MMAAI!$R$287</f>
        <v>12.985294117647062</v>
      </c>
      <c r="L7" s="164">
        <f ca="1">MMAAI!$R$318</f>
        <v>17.397058823529413</v>
      </c>
      <c r="M7" s="164">
        <f ca="1">MMAAI!$R$349</f>
        <v>12.132352941176473</v>
      </c>
      <c r="N7" s="164">
        <f ca="1">MMAAI!$R$380</f>
        <v>16.000000000000004</v>
      </c>
    </row>
    <row r="8" spans="2:14" ht="11.25" customHeight="1" x14ac:dyDescent="0.25">
      <c r="B8" s="160" t="s">
        <v>65</v>
      </c>
      <c r="C8" s="164">
        <v>20</v>
      </c>
      <c r="D8" s="164">
        <v>20</v>
      </c>
      <c r="E8" s="164">
        <v>20</v>
      </c>
      <c r="F8" s="164">
        <v>20</v>
      </c>
      <c r="G8" s="164">
        <v>20</v>
      </c>
      <c r="H8" s="164">
        <v>20</v>
      </c>
      <c r="I8" s="164">
        <v>20</v>
      </c>
      <c r="J8" s="164">
        <v>20</v>
      </c>
      <c r="K8" s="164">
        <v>20</v>
      </c>
      <c r="L8" s="164">
        <v>20</v>
      </c>
      <c r="M8" s="164">
        <v>20</v>
      </c>
      <c r="N8" s="164">
        <v>20</v>
      </c>
    </row>
    <row r="9" spans="2:14" ht="11.25" customHeight="1" x14ac:dyDescent="0.25">
      <c r="B9" s="162" t="s">
        <v>26</v>
      </c>
      <c r="C9" s="166">
        <f t="shared" ref="C9:N9" si="0">SUM(C19:C19)</f>
        <v>0</v>
      </c>
      <c r="D9" s="166">
        <f t="shared" si="0"/>
        <v>0</v>
      </c>
      <c r="E9" s="166">
        <f t="shared" si="0"/>
        <v>1</v>
      </c>
      <c r="F9" s="166">
        <f t="shared" si="0"/>
        <v>0</v>
      </c>
      <c r="G9" s="166">
        <f t="shared" si="0"/>
        <v>1</v>
      </c>
      <c r="H9" s="166">
        <f t="shared" si="0"/>
        <v>0</v>
      </c>
      <c r="I9" s="166">
        <f t="shared" si="0"/>
        <v>1</v>
      </c>
      <c r="J9" s="166">
        <f t="shared" si="0"/>
        <v>0</v>
      </c>
      <c r="K9" s="166">
        <f t="shared" si="0"/>
        <v>1</v>
      </c>
      <c r="L9" s="166">
        <f t="shared" si="0"/>
        <v>0</v>
      </c>
      <c r="M9" s="166">
        <f t="shared" si="0"/>
        <v>1</v>
      </c>
      <c r="N9" s="166">
        <f t="shared" si="0"/>
        <v>0</v>
      </c>
    </row>
    <row r="10" spans="2:14" ht="11.25" customHeight="1" x14ac:dyDescent="0.25">
      <c r="B10" s="160" t="s">
        <v>27</v>
      </c>
      <c r="C10" s="164">
        <f t="shared" ref="C10:N10" si="1">SUM(C17:C17)</f>
        <v>29</v>
      </c>
      <c r="D10" s="164">
        <f t="shared" si="1"/>
        <v>28</v>
      </c>
      <c r="E10" s="164">
        <f t="shared" si="1"/>
        <v>27</v>
      </c>
      <c r="F10" s="164">
        <f t="shared" si="1"/>
        <v>28</v>
      </c>
      <c r="G10" s="164">
        <f t="shared" si="1"/>
        <v>27</v>
      </c>
      <c r="H10" s="164">
        <f t="shared" si="1"/>
        <v>28</v>
      </c>
      <c r="I10" s="164">
        <f t="shared" si="1"/>
        <v>27</v>
      </c>
      <c r="J10" s="164">
        <f t="shared" si="1"/>
        <v>28</v>
      </c>
      <c r="K10" s="164">
        <f t="shared" si="1"/>
        <v>27</v>
      </c>
      <c r="L10" s="164">
        <f t="shared" si="1"/>
        <v>28</v>
      </c>
      <c r="M10" s="164">
        <f t="shared" si="1"/>
        <v>27</v>
      </c>
      <c r="N10" s="164">
        <f t="shared" si="1"/>
        <v>28</v>
      </c>
    </row>
    <row r="11" spans="2:14" ht="11.25" customHeight="1" x14ac:dyDescent="0.25">
      <c r="B11" s="162" t="s">
        <v>28</v>
      </c>
      <c r="C11" s="166">
        <f t="shared" ref="C11:N11" si="2">SUM(C25:C25)</f>
        <v>28</v>
      </c>
      <c r="D11" s="166">
        <f t="shared" si="2"/>
        <v>27</v>
      </c>
      <c r="E11" s="166">
        <f t="shared" si="2"/>
        <v>28</v>
      </c>
      <c r="F11" s="166">
        <f t="shared" si="2"/>
        <v>27</v>
      </c>
      <c r="G11" s="166">
        <f t="shared" si="2"/>
        <v>28</v>
      </c>
      <c r="H11" s="166">
        <f t="shared" si="2"/>
        <v>27</v>
      </c>
      <c r="I11" s="166">
        <f t="shared" si="2"/>
        <v>28</v>
      </c>
      <c r="J11" s="166">
        <f t="shared" si="2"/>
        <v>27</v>
      </c>
      <c r="K11" s="166">
        <f t="shared" si="2"/>
        <v>28</v>
      </c>
      <c r="L11" s="166">
        <f t="shared" si="2"/>
        <v>27</v>
      </c>
      <c r="M11" s="166">
        <f t="shared" si="2"/>
        <v>28</v>
      </c>
      <c r="N11" s="166">
        <f t="shared" si="2"/>
        <v>28</v>
      </c>
    </row>
    <row r="12" spans="2:14" ht="11.25" customHeight="1" x14ac:dyDescent="0.25">
      <c r="B12" s="160" t="s">
        <v>29</v>
      </c>
      <c r="C12" s="164">
        <f t="shared" ref="C12:N12" si="3">SUM(C23:C23)</f>
        <v>1</v>
      </c>
      <c r="D12" s="164">
        <f t="shared" si="3"/>
        <v>1</v>
      </c>
      <c r="E12" s="164">
        <f t="shared" si="3"/>
        <v>0</v>
      </c>
      <c r="F12" s="164">
        <f t="shared" si="3"/>
        <v>1</v>
      </c>
      <c r="G12" s="164">
        <f t="shared" si="3"/>
        <v>0</v>
      </c>
      <c r="H12" s="164">
        <f t="shared" si="3"/>
        <v>1</v>
      </c>
      <c r="I12" s="164">
        <f t="shared" si="3"/>
        <v>0</v>
      </c>
      <c r="J12" s="164">
        <f t="shared" si="3"/>
        <v>1</v>
      </c>
      <c r="K12" s="164">
        <f t="shared" si="3"/>
        <v>0</v>
      </c>
      <c r="L12" s="164">
        <f t="shared" si="3"/>
        <v>1</v>
      </c>
      <c r="M12" s="164">
        <f t="shared" si="3"/>
        <v>0</v>
      </c>
      <c r="N12" s="164">
        <f t="shared" si="3"/>
        <v>0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>C11-C8</f>
        <v>8</v>
      </c>
      <c r="D14" s="164">
        <f t="shared" ref="D14:N14" si="4">D11-D8</f>
        <v>7</v>
      </c>
      <c r="E14" s="164">
        <f t="shared" si="4"/>
        <v>8</v>
      </c>
      <c r="F14" s="164">
        <f t="shared" si="4"/>
        <v>7</v>
      </c>
      <c r="G14" s="164">
        <f t="shared" si="4"/>
        <v>8</v>
      </c>
      <c r="H14" s="164">
        <f t="shared" si="4"/>
        <v>7</v>
      </c>
      <c r="I14" s="164">
        <f t="shared" si="4"/>
        <v>8</v>
      </c>
      <c r="J14" s="164">
        <f t="shared" si="4"/>
        <v>7</v>
      </c>
      <c r="K14" s="164">
        <f t="shared" si="4"/>
        <v>8</v>
      </c>
      <c r="L14" s="164">
        <f t="shared" si="4"/>
        <v>7</v>
      </c>
      <c r="M14" s="164">
        <f t="shared" si="4"/>
        <v>8</v>
      </c>
      <c r="N14" s="164">
        <f t="shared" si="4"/>
        <v>8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69</v>
      </c>
      <c r="C17" s="168">
        <v>29</v>
      </c>
      <c r="D17" s="168">
        <f>C25</f>
        <v>28</v>
      </c>
      <c r="E17" s="168">
        <f t="shared" ref="E17:N17" si="5">D25</f>
        <v>27</v>
      </c>
      <c r="F17" s="168">
        <f t="shared" si="5"/>
        <v>28</v>
      </c>
      <c r="G17" s="168">
        <f t="shared" si="5"/>
        <v>27</v>
      </c>
      <c r="H17" s="168">
        <f t="shared" si="5"/>
        <v>28</v>
      </c>
      <c r="I17" s="168">
        <f t="shared" si="5"/>
        <v>27</v>
      </c>
      <c r="J17" s="168">
        <f t="shared" si="5"/>
        <v>28</v>
      </c>
      <c r="K17" s="168">
        <f t="shared" si="5"/>
        <v>27</v>
      </c>
      <c r="L17" s="168">
        <f t="shared" si="5"/>
        <v>28</v>
      </c>
      <c r="M17" s="168">
        <f t="shared" si="5"/>
        <v>27</v>
      </c>
      <c r="N17" s="168">
        <f t="shared" si="5"/>
        <v>28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0</v>
      </c>
      <c r="D19" s="168">
        <v>0</v>
      </c>
      <c r="E19" s="168">
        <v>1</v>
      </c>
      <c r="F19" s="168"/>
      <c r="G19" s="168">
        <v>1</v>
      </c>
      <c r="H19" s="168">
        <v>0</v>
      </c>
      <c r="I19" s="168">
        <v>1</v>
      </c>
      <c r="J19" s="168">
        <v>0</v>
      </c>
      <c r="K19" s="168">
        <v>1</v>
      </c>
      <c r="L19" s="168">
        <v>0</v>
      </c>
      <c r="M19" s="168">
        <v>1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>
        <v>0</v>
      </c>
      <c r="D21" s="168">
        <v>0</v>
      </c>
      <c r="E21" s="168">
        <v>0</v>
      </c>
      <c r="F21" s="168"/>
      <c r="G21" s="168">
        <v>0</v>
      </c>
      <c r="H21" s="168">
        <v>0</v>
      </c>
      <c r="I21" s="168">
        <v>0</v>
      </c>
      <c r="J21" s="168">
        <v>0</v>
      </c>
      <c r="K21" s="168">
        <v>0</v>
      </c>
      <c r="L21" s="168">
        <v>0</v>
      </c>
      <c r="M21" s="168">
        <v>0</v>
      </c>
      <c r="N21" s="168">
        <v>0</v>
      </c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v>1</v>
      </c>
      <c r="D23" s="168">
        <v>1</v>
      </c>
      <c r="E23" s="168">
        <v>0</v>
      </c>
      <c r="F23" s="168">
        <v>1</v>
      </c>
      <c r="G23" s="168">
        <v>0</v>
      </c>
      <c r="H23" s="168">
        <v>1</v>
      </c>
      <c r="I23" s="168">
        <v>0</v>
      </c>
      <c r="J23" s="168">
        <v>1</v>
      </c>
      <c r="K23" s="168">
        <v>0</v>
      </c>
      <c r="L23" s="168">
        <v>1</v>
      </c>
      <c r="M23" s="168">
        <v>0</v>
      </c>
      <c r="N23" s="168">
        <v>0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 t="shared" ref="C25:N25" si="6">C17+C19-C23-C21</f>
        <v>28</v>
      </c>
      <c r="D25" s="168">
        <f t="shared" si="6"/>
        <v>27</v>
      </c>
      <c r="E25" s="168">
        <f t="shared" si="6"/>
        <v>28</v>
      </c>
      <c r="F25" s="168">
        <f t="shared" si="6"/>
        <v>27</v>
      </c>
      <c r="G25" s="168">
        <f t="shared" si="6"/>
        <v>28</v>
      </c>
      <c r="H25" s="168">
        <f t="shared" si="6"/>
        <v>27</v>
      </c>
      <c r="I25" s="168">
        <f t="shared" si="6"/>
        <v>28</v>
      </c>
      <c r="J25" s="168">
        <f t="shared" si="6"/>
        <v>27</v>
      </c>
      <c r="K25" s="168">
        <f t="shared" si="6"/>
        <v>28</v>
      </c>
      <c r="L25" s="168">
        <f t="shared" si="6"/>
        <v>27</v>
      </c>
      <c r="M25" s="168">
        <f t="shared" si="6"/>
        <v>28</v>
      </c>
      <c r="N25" s="168">
        <f t="shared" si="6"/>
        <v>28</v>
      </c>
    </row>
    <row r="28" spans="2:14" ht="11.25" customHeight="1" x14ac:dyDescent="0.25">
      <c r="B28" s="157" t="s">
        <v>34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3585</v>
      </c>
      <c r="D29" s="173">
        <v>3185</v>
      </c>
      <c r="E29" s="173">
        <v>3808</v>
      </c>
      <c r="F29" s="173">
        <v>3094</v>
      </c>
      <c r="G29" s="173">
        <v>3713</v>
      </c>
      <c r="H29" s="173">
        <v>3695</v>
      </c>
      <c r="I29" s="173">
        <v>3370</v>
      </c>
      <c r="J29" s="173">
        <v>3868</v>
      </c>
      <c r="K29" s="173">
        <v>3411</v>
      </c>
      <c r="L29" s="173">
        <v>4188</v>
      </c>
      <c r="M29" s="173">
        <v>4482</v>
      </c>
      <c r="N29" s="173">
        <v>4317</v>
      </c>
    </row>
    <row r="30" spans="2:14" ht="11.25" customHeight="1" x14ac:dyDescent="0.25">
      <c r="B30" s="162" t="s">
        <v>4</v>
      </c>
      <c r="C30" s="163">
        <v>673.83400692840644</v>
      </c>
      <c r="D30" s="163">
        <v>661.71475302584236</v>
      </c>
      <c r="E30" s="163">
        <v>659.50501179245282</v>
      </c>
      <c r="F30" s="163">
        <v>671.22107511569959</v>
      </c>
      <c r="G30" s="163">
        <v>619.48145896656536</v>
      </c>
      <c r="H30" s="163">
        <v>634.7081779053085</v>
      </c>
      <c r="I30" s="163">
        <v>649.93848531684694</v>
      </c>
      <c r="J30" s="163">
        <v>624.64791779340169</v>
      </c>
      <c r="K30" s="163">
        <v>714.10268129189524</v>
      </c>
      <c r="L30" s="163">
        <v>693.82389011528085</v>
      </c>
      <c r="M30" s="163">
        <v>689.762813146403</v>
      </c>
      <c r="N30" s="163">
        <v>702.20282021151581</v>
      </c>
    </row>
    <row r="31" spans="2:14" ht="11.25" customHeight="1" x14ac:dyDescent="0.25">
      <c r="B31" s="160" t="s">
        <v>49</v>
      </c>
      <c r="C31" s="173">
        <v>6358</v>
      </c>
      <c r="D31" s="173">
        <v>5100</v>
      </c>
      <c r="E31" s="173">
        <v>5400</v>
      </c>
      <c r="F31" s="173">
        <v>5158</v>
      </c>
      <c r="G31" s="173">
        <v>4728</v>
      </c>
      <c r="H31" s="173">
        <v>4298</v>
      </c>
      <c r="I31" s="173">
        <v>5689</v>
      </c>
      <c r="J31" s="173">
        <v>6281</v>
      </c>
      <c r="K31" s="173">
        <v>5129</v>
      </c>
      <c r="L31" s="173">
        <v>7892</v>
      </c>
      <c r="M31" s="173">
        <v>5003</v>
      </c>
      <c r="N31" s="173"/>
    </row>
    <row r="32" spans="2:14" ht="11.25" customHeight="1" x14ac:dyDescent="0.25">
      <c r="B32" s="162" t="s">
        <v>4</v>
      </c>
      <c r="C32" s="163">
        <v>700.36853135579554</v>
      </c>
      <c r="D32" s="163">
        <v>694.26203423967775</v>
      </c>
      <c r="E32" s="163">
        <v>769.16821192052976</v>
      </c>
      <c r="F32" s="163">
        <v>759.80981101728992</v>
      </c>
      <c r="G32" s="163">
        <v>747.26700196807337</v>
      </c>
      <c r="H32" s="163">
        <v>712.39103481163568</v>
      </c>
      <c r="I32" s="163">
        <v>763.28253267071591</v>
      </c>
      <c r="J32" s="163">
        <v>776.55628865979384</v>
      </c>
      <c r="K32" s="163">
        <v>805.30682276947925</v>
      </c>
      <c r="L32" s="163">
        <v>846.71456203371099</v>
      </c>
      <c r="M32" s="163">
        <v>752.283405842138</v>
      </c>
      <c r="N32" s="163"/>
    </row>
  </sheetData>
  <pageMargins left="0.7" right="0.7" top="0.75" bottom="0.75" header="0.3" footer="0.3"/>
  <pageSetup orientation="portrait" horizontalDpi="90" verticalDpi="9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4" tint="0.39997558519241921"/>
  </sheetPr>
  <dimension ref="A1:Z380"/>
  <sheetViews>
    <sheetView showGridLines="0" zoomScale="80" zoomScaleNormal="80" workbookViewId="0">
      <selection activeCell="C5" sqref="C5:N5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 ca="1">MMAI!C4*12/52</f>
        <v>1355.0769230769231</v>
      </c>
      <c r="D2" s="35">
        <f ca="1">MMAI!D4*12/52</f>
        <v>779.76923076923072</v>
      </c>
      <c r="E2" s="35">
        <f ca="1">MMAI!E4*12/52</f>
        <v>996.8883217420273</v>
      </c>
      <c r="F2" s="35">
        <f ca="1">MMAI!F4*12/52</f>
        <v>1181.1307726948262</v>
      </c>
      <c r="G2" s="35">
        <f ca="1">MMAI!G4*12/52</f>
        <v>914.31801043423707</v>
      </c>
      <c r="H2" s="35">
        <f ca="1">MMAI!H4*12/52</f>
        <v>815.8945711307357</v>
      </c>
      <c r="I2" s="35">
        <f ca="1">MMAI!I4*12/52</f>
        <v>1295.7087012910617</v>
      </c>
      <c r="J2" s="35">
        <f ca="1">MMAI!J4*12/52</f>
        <v>1294.248254856336</v>
      </c>
      <c r="K2" s="35">
        <f ca="1">MMAI!K4*12/52</f>
        <v>1176.4632123006343</v>
      </c>
      <c r="L2" s="35">
        <f ca="1">MMAI!L4*12/52</f>
        <v>1736.5288197621226</v>
      </c>
      <c r="M2" s="35">
        <f ca="1">MMAI!M4*12/52</f>
        <v>1080.610061916419</v>
      </c>
      <c r="N2" s="35">
        <f ca="1">MMAI!N4*12/52</f>
        <v>1557.4554771397547</v>
      </c>
    </row>
    <row r="3" spans="1:26" x14ac:dyDescent="0.25">
      <c r="A3" s="3" t="s">
        <v>4</v>
      </c>
      <c r="B3" s="4"/>
      <c r="C3" s="35">
        <v>800</v>
      </c>
      <c r="D3" s="35">
        <v>800</v>
      </c>
      <c r="E3" s="35">
        <v>830</v>
      </c>
      <c r="F3" s="35">
        <v>830</v>
      </c>
      <c r="G3" s="35">
        <v>830</v>
      </c>
      <c r="H3" s="35">
        <v>830</v>
      </c>
      <c r="I3" s="35">
        <v>830</v>
      </c>
      <c r="J3" s="35">
        <v>830</v>
      </c>
      <c r="K3" s="35">
        <v>830</v>
      </c>
      <c r="L3" s="35">
        <v>830</v>
      </c>
      <c r="M3" s="35">
        <v>830</v>
      </c>
      <c r="N3" s="35">
        <v>830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5.5745314090800404</v>
      </c>
      <c r="L12" s="23">
        <f t="shared" ca="1" si="0"/>
        <v>6.3888206859589634</v>
      </c>
      <c r="M12" s="23">
        <f t="shared" ca="1" si="0"/>
        <v>5.955814013863356</v>
      </c>
      <c r="N12" s="23">
        <f t="shared" ca="1" si="0"/>
        <v>5.8455680768118423</v>
      </c>
      <c r="O12" s="23">
        <f t="shared" ca="1" si="0"/>
        <v>5.5608954788094973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6.25</v>
      </c>
      <c r="T12" s="24">
        <f ca="1">IF(L12=0,0,Agents($C$4,$C$5,L12,$C$3)/(1-$O$1))</f>
        <v>6.25</v>
      </c>
      <c r="U12" s="24">
        <f ca="1">IF(M12=0,0,Agents($C$4,$C$5,M12,$C$3)/(1-$O$1))</f>
        <v>6.25</v>
      </c>
      <c r="V12" s="24">
        <f ca="1">IF(N12=0,0,Agents($C$4,$C$5,N12,$C$3)/(1-$O$1))</f>
        <v>6.25</v>
      </c>
      <c r="W12" s="24">
        <f ca="1">IF(O12=0,0,Agents($C$4,$C$5,O12,$C$3)/(1-$O$1))</f>
        <v>6.25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10.854559272020003</v>
      </c>
      <c r="L13" s="23">
        <f t="shared" ca="1" si="0"/>
        <v>11.942264022417891</v>
      </c>
      <c r="M13" s="23">
        <f t="shared" ca="1" si="0"/>
        <v>11.436863555473474</v>
      </c>
      <c r="N13" s="23">
        <f t="shared" ca="1" si="0"/>
        <v>10.397269561012282</v>
      </c>
      <c r="O13" s="23">
        <f t="shared" ca="1" si="0"/>
        <v>10.626081105955683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10</v>
      </c>
      <c r="T13" s="24">
        <f ca="1">IF(L13=0,0,Agents($C$4,$C$5,L13,$C$3)/(1-$O$1))</f>
        <v>10</v>
      </c>
      <c r="U13" s="24">
        <f ca="1">IF(M13=0,0,Agents($C$4,$C$5,M13,$C$3)/(1-$O$1))</f>
        <v>10</v>
      </c>
      <c r="V13" s="24">
        <f ca="1">IF(N13=0,0,Agents($C$4,$C$5,N13,$C$3)/(1-$O$1))</f>
        <v>10</v>
      </c>
      <c r="W13" s="24">
        <f ca="1">IF(O13=0,0,Agents($C$4,$C$5,O13,$C$3)/(1-$O$1))</f>
        <v>10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13.404118542889819</v>
      </c>
      <c r="L14" s="23">
        <f t="shared" ca="1" si="0"/>
        <v>14.789811161583227</v>
      </c>
      <c r="M14" s="23">
        <f t="shared" ca="1" si="0"/>
        <v>14.317337555039749</v>
      </c>
      <c r="N14" s="23">
        <f t="shared" ca="1" si="0"/>
        <v>13.074112015698681</v>
      </c>
      <c r="O14" s="23">
        <f t="shared" ca="1" si="0"/>
        <v>13.853785854379963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11.25</v>
      </c>
      <c r="T14" s="24">
        <f ca="1">IF(L14=0,0,Agents($C$4,$C$5,L14,$C$3)/(1-$O$1))</f>
        <v>12.5</v>
      </c>
      <c r="U14" s="24">
        <f ca="1">IF(M14=0,0,Agents($C$4,$C$5,M14,$C$3)/(1-$O$1))</f>
        <v>12.5</v>
      </c>
      <c r="V14" s="24">
        <f ca="1">IF(N14=0,0,Agents($C$4,$C$5,N14,$C$3)/(1-$O$1))</f>
        <v>11.25</v>
      </c>
      <c r="W14" s="24">
        <f ca="1">IF(O14=0,0,Agents($C$4,$C$5,O14,$C$3)/(1-$O$1))</f>
        <v>11.25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16.281838908030004</v>
      </c>
      <c r="L15" s="23">
        <f t="shared" ca="1" si="0"/>
        <v>16.598584727022434</v>
      </c>
      <c r="M15" s="23">
        <f t="shared" ca="1" si="0"/>
        <v>15.373157053035751</v>
      </c>
      <c r="N15" s="23">
        <f t="shared" ca="1" si="0"/>
        <v>15.10580335946865</v>
      </c>
      <c r="O15" s="23">
        <f t="shared" ca="1" si="0"/>
        <v>15.955893796771754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13.75</v>
      </c>
      <c r="T15" s="24">
        <f ca="1">IF(L15=0,0,Agents($C$4,$C$5,L15,$C$3)/(1-$O$1))</f>
        <v>13.75</v>
      </c>
      <c r="U15" s="24">
        <f ca="1">IF(M15=0,0,Agents($C$4,$C$5,M15,$C$3)/(1-$O$1))</f>
        <v>12.5</v>
      </c>
      <c r="V15" s="24">
        <f ca="1">IF(N15=0,0,Agents($C$4,$C$5,N15,$C$3)/(1-$O$1))</f>
        <v>12.5</v>
      </c>
      <c r="W15" s="24">
        <f ca="1">IF(O15=0,0,Agents($C$4,$C$5,O15,$C$3)/(1-$O$1))</f>
        <v>13.75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16.387018745937176</v>
      </c>
      <c r="L16" s="23">
        <f t="shared" ca="1" si="0"/>
        <v>17.397641322196382</v>
      </c>
      <c r="M16" s="23">
        <f t="shared" ca="1" si="0"/>
        <v>16.064045650717699</v>
      </c>
      <c r="N16" s="23">
        <f t="shared" ca="1" si="0"/>
        <v>15.426596729537593</v>
      </c>
      <c r="O16" s="23">
        <f t="shared" ca="1" si="0"/>
        <v>16.358425104889331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13.75</v>
      </c>
      <c r="T16" s="24">
        <f ca="1">IF(L16=0,0,Agents($C$4,$C$5,L16,$C$3)/(1-$O$1))</f>
        <v>13.75</v>
      </c>
      <c r="U16" s="24">
        <f ca="1">IF(M16=0,0,Agents($C$4,$C$5,M16,$C$3)/(1-$O$1))</f>
        <v>13.75</v>
      </c>
      <c r="V16" s="24">
        <f ca="1">IF(N16=0,0,Agents($C$4,$C$5,N16,$C$3)/(1-$O$1))</f>
        <v>12.5</v>
      </c>
      <c r="W16" s="24">
        <f ca="1">IF(O16=0,0,Agents($C$4,$C$5,O16,$C$3)/(1-$O$1))</f>
        <v>13.75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17.687041542469807</v>
      </c>
      <c r="L17" s="23">
        <f t="shared" ca="1" si="0"/>
        <v>17.517499811472472</v>
      </c>
      <c r="M17" s="23">
        <f t="shared" ca="1" si="0"/>
        <v>16.641557658010814</v>
      </c>
      <c r="N17" s="23">
        <f t="shared" ca="1" si="0"/>
        <v>15.626201493136046</v>
      </c>
      <c r="O17" s="23">
        <f t="shared" ca="1" si="0"/>
        <v>16.209339435216155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13.75</v>
      </c>
      <c r="T17" s="24">
        <f ca="1">IF(L17=0,0,Agents($C$4,$C$5,L17,$C$3)/(1-$O$1))</f>
        <v>13.75</v>
      </c>
      <c r="U17" s="24">
        <f ca="1">IF(M17=0,0,Agents($C$4,$C$5,M17,$C$3)/(1-$O$1))</f>
        <v>13.75</v>
      </c>
      <c r="V17" s="24">
        <f ca="1">IF(N17=0,0,Agents($C$4,$C$5,N17,$C$3)/(1-$O$1))</f>
        <v>12.5</v>
      </c>
      <c r="W17" s="24">
        <f ca="1">IF(O17=0,0,Agents($C$4,$C$5,O17,$C$3)/(1-$O$1))</f>
        <v>13.75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18.536894632759743</v>
      </c>
      <c r="L18" s="23">
        <f t="shared" ca="1" si="0"/>
        <v>17.633726225315957</v>
      </c>
      <c r="M18" s="23">
        <f t="shared" ca="1" si="0"/>
        <v>16.822251598943016</v>
      </c>
      <c r="N18" s="23">
        <f t="shared" ca="1" si="0"/>
        <v>15.936301750869358</v>
      </c>
      <c r="O18" s="23">
        <f t="shared" ca="1" si="0"/>
        <v>15.974529505480904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15</v>
      </c>
      <c r="T18" s="24">
        <f ca="1">IF(L18=0,0,Agents($C$4,$C$5,L18,$C$3)/(1-$O$1))</f>
        <v>13.75</v>
      </c>
      <c r="U18" s="24">
        <f ca="1">IF(M18=0,0,Agents($C$4,$C$5,M18,$C$3)/(1-$O$1))</f>
        <v>13.75</v>
      </c>
      <c r="V18" s="24">
        <f ca="1">IF(N18=0,0,Agents($C$4,$C$5,N18,$C$3)/(1-$O$1))</f>
        <v>13.75</v>
      </c>
      <c r="W18" s="24">
        <f ca="1">IF(O18=0,0,Agents($C$4,$C$5,O18,$C$3)/(1-$O$1))</f>
        <v>13.75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17.565032930497487</v>
      </c>
      <c r="L19" s="23">
        <f t="shared" ca="1" si="0"/>
        <v>16.743867744326788</v>
      </c>
      <c r="M19" s="23">
        <f t="shared" ca="1" si="0"/>
        <v>15.996728300174331</v>
      </c>
      <c r="N19" s="23">
        <f t="shared" ca="1" si="0"/>
        <v>15.412339246423418</v>
      </c>
      <c r="O19" s="23">
        <f t="shared" ca="1" si="0"/>
        <v>15.769536709680283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13.75</v>
      </c>
      <c r="T19" s="24">
        <f ca="1">IF(L19=0,0,Agents($C$4,$C$5,L19,$C$3)/(1-$O$1))</f>
        <v>13.75</v>
      </c>
      <c r="U19" s="24">
        <f ca="1">IF(M19=0,0,Agents($C$4,$C$5,M19,$C$3)/(1-$O$1))</f>
        <v>13.75</v>
      </c>
      <c r="V19" s="24">
        <f ca="1">IF(N19=0,0,Agents($C$4,$C$5,N19,$C$3)/(1-$O$1))</f>
        <v>12.5</v>
      </c>
      <c r="W19" s="24">
        <f ca="1">IF(O19=0,0,Agents($C$4,$C$5,O19,$C$3)/(1-$O$1))</f>
        <v>12.5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16.500612970876919</v>
      </c>
      <c r="L20" s="23">
        <f t="shared" ca="1" si="0"/>
        <v>15.839480961607185</v>
      </c>
      <c r="M20" s="23">
        <f t="shared" ca="1" si="0"/>
        <v>15.015312189621</v>
      </c>
      <c r="N20" s="23">
        <f t="shared" ca="1" si="0"/>
        <v>14.46065224855222</v>
      </c>
      <c r="O20" s="23">
        <f t="shared" ca="1" si="0"/>
        <v>14.44640139133084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13.75</v>
      </c>
      <c r="T20" s="24">
        <f ca="1">IF(L20=0,0,Agents($C$4,$C$5,L20,$C$3)/(1-$O$1))</f>
        <v>13.75</v>
      </c>
      <c r="U20" s="24">
        <f ca="1">IF(M20=0,0,Agents($C$4,$C$5,M20,$C$3)/(1-$O$1))</f>
        <v>12.5</v>
      </c>
      <c r="V20" s="24">
        <f ca="1">IF(N20=0,0,Agents($C$4,$C$5,N20,$C$3)/(1-$O$1))</f>
        <v>12.5</v>
      </c>
      <c r="W20" s="24">
        <f ca="1">IF(O20=0,0,Agents($C$4,$C$5,O20,$C$3)/(1-$O$1))</f>
        <v>12.5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16.134587134959968</v>
      </c>
      <c r="L21" s="23">
        <f t="shared" ca="1" si="0"/>
        <v>15.323726250176728</v>
      </c>
      <c r="M21" s="23">
        <f t="shared" ca="1" si="0"/>
        <v>15.217264241251106</v>
      </c>
      <c r="N21" s="23">
        <f t="shared" ca="1" si="0"/>
        <v>14.061442721355315</v>
      </c>
      <c r="O21" s="23">
        <f t="shared" ca="1" si="0"/>
        <v>13.905965838765573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13.75</v>
      </c>
      <c r="T21" s="24">
        <f ca="1">IF(L21=0,0,Agents($C$4,$C$5,L21,$C$3)/(1-$O$1))</f>
        <v>12.5</v>
      </c>
      <c r="U21" s="24">
        <f ca="1">IF(M21=0,0,Agents($C$4,$C$5,M21,$C$3)/(1-$O$1))</f>
        <v>12.5</v>
      </c>
      <c r="V21" s="24">
        <f ca="1">IF(N21=0,0,Agents($C$4,$C$5,N21,$C$3)/(1-$O$1))</f>
        <v>12.5</v>
      </c>
      <c r="W21" s="24">
        <f ca="1">IF(O21=0,0,Agents($C$4,$C$5,O21,$C$3)/(1-$O$1))</f>
        <v>12.5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16.185073457155408</v>
      </c>
      <c r="L22" s="23">
        <f t="shared" ca="1" si="0"/>
        <v>15.320094174744119</v>
      </c>
      <c r="M22" s="23">
        <f t="shared" ca="1" si="0"/>
        <v>14.937365783728676</v>
      </c>
      <c r="N22" s="23">
        <f t="shared" ca="1" si="0"/>
        <v>14.435701653102415</v>
      </c>
      <c r="O22" s="23">
        <f t="shared" ca="1" si="0"/>
        <v>13.577977365484584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13.75</v>
      </c>
      <c r="T22" s="24">
        <f ca="1">IF(L22=0,0,Agents($C$4,$C$5,L22,$C$3)/(1-$O$1))</f>
        <v>12.5</v>
      </c>
      <c r="U22" s="24">
        <f ca="1">IF(M22=0,0,Agents($C$4,$C$5,M22,$C$3)/(1-$O$1))</f>
        <v>12.5</v>
      </c>
      <c r="V22" s="24">
        <f ca="1">IF(N22=0,0,Agents($C$4,$C$5,N22,$C$3)/(1-$O$1))</f>
        <v>12.5</v>
      </c>
      <c r="W22" s="24">
        <f ca="1">IF(O22=0,0,Agents($C$4,$C$5,O22,$C$3)/(1-$O$1))</f>
        <v>11.25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16.837188452179866</v>
      </c>
      <c r="L23" s="23">
        <f t="shared" ca="1" si="0"/>
        <v>15.832216810741967</v>
      </c>
      <c r="M23" s="23">
        <f t="shared" ca="1" si="0"/>
        <v>15.025941244969953</v>
      </c>
      <c r="N23" s="23">
        <f t="shared" ca="1" si="0"/>
        <v>14.649563899815043</v>
      </c>
      <c r="O23" s="23">
        <f t="shared" ca="1" si="0"/>
        <v>14.245135737272051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13.75</v>
      </c>
      <c r="T23" s="24">
        <f ca="1">IF(L23=0,0,Agents($C$4,$C$5,L23,$C$3)/(1-$O$1))</f>
        <v>13.75</v>
      </c>
      <c r="U23" s="24">
        <f ca="1">IF(M23=0,0,Agents($C$4,$C$5,M23,$C$3)/(1-$O$1))</f>
        <v>12.5</v>
      </c>
      <c r="V23" s="24">
        <f ca="1">IF(N23=0,0,Agents($C$4,$C$5,N23,$C$3)/(1-$O$1))</f>
        <v>12.5</v>
      </c>
      <c r="W23" s="24">
        <f ca="1">IF(O23=0,0,Agents($C$4,$C$5,O23,$C$3)/(1-$O$1))</f>
        <v>12.5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17.245286223259686</v>
      </c>
      <c r="L24" s="23">
        <f t="shared" ca="1" si="0"/>
        <v>16.609480953320261</v>
      </c>
      <c r="M24" s="23">
        <f t="shared" ca="1" si="0"/>
        <v>15.954212078778518</v>
      </c>
      <c r="N24" s="23">
        <f t="shared" ca="1" si="0"/>
        <v>15.184219516596613</v>
      </c>
      <c r="O24" s="23">
        <f t="shared" ca="1" si="0"/>
        <v>14.632758478422311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13.75</v>
      </c>
      <c r="T24" s="24">
        <f ca="1">IF(L24=0,0,Agents($C$4,$C$5,L24,$C$3)/(1-$O$1))</f>
        <v>13.75</v>
      </c>
      <c r="U24" s="24">
        <f ca="1">IF(M24=0,0,Agents($C$4,$C$5,M24,$C$3)/(1-$O$1))</f>
        <v>13.75</v>
      </c>
      <c r="V24" s="24">
        <f ca="1">IF(N24=0,0,Agents($C$4,$C$5,N24,$C$3)/(1-$O$1))</f>
        <v>12.5</v>
      </c>
      <c r="W24" s="24">
        <f ca="1">IF(O24=0,0,Agents($C$4,$C$5,O24,$C$3)/(1-$O$1))</f>
        <v>12.5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17.527168188850904</v>
      </c>
      <c r="L25" s="23">
        <f t="shared" ca="1" si="0"/>
        <v>16.631273405915913</v>
      </c>
      <c r="M25" s="23">
        <f t="shared" ca="1" si="0"/>
        <v>16.02861546622119</v>
      </c>
      <c r="N25" s="23">
        <f t="shared" ca="1" si="0"/>
        <v>15.597686526907696</v>
      </c>
      <c r="O25" s="23">
        <f t="shared" ca="1" si="0"/>
        <v>14.662575612356946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13.75</v>
      </c>
      <c r="T25" s="24">
        <f ca="1">IF(L25=0,0,Agents($C$4,$C$5,L25,$C$3)/(1-$O$1))</f>
        <v>13.75</v>
      </c>
      <c r="U25" s="24">
        <f ca="1">IF(M25=0,0,Agents($C$4,$C$5,M25,$C$3)/(1-$O$1))</f>
        <v>13.75</v>
      </c>
      <c r="V25" s="24">
        <f ca="1">IF(N25=0,0,Agents($C$4,$C$5,N25,$C$3)/(1-$O$1))</f>
        <v>12.5</v>
      </c>
      <c r="W25" s="24">
        <f ca="1">IF(O25=0,0,Agents($C$4,$C$5,O25,$C$3)/(1-$O$1))</f>
        <v>12.5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17.346258867650572</v>
      </c>
      <c r="L26" s="23">
        <f t="shared" ca="1" si="0"/>
        <v>16.92910359138984</v>
      </c>
      <c r="M26" s="23">
        <f t="shared" ca="1" si="0"/>
        <v>15.674313621256088</v>
      </c>
      <c r="N26" s="23">
        <f t="shared" ca="1" si="0"/>
        <v>15.729568245713818</v>
      </c>
      <c r="O26" s="23">
        <f t="shared" ca="1" si="0"/>
        <v>14.196682894628269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13.75</v>
      </c>
      <c r="T26" s="24">
        <f ca="1">IF(L26=0,0,Agents($C$4,$C$5,L26,$C$3)/(1-$O$1))</f>
        <v>13.75</v>
      </c>
      <c r="U26" s="24">
        <f ca="1">IF(M26=0,0,Agents($C$4,$C$5,M26,$C$3)/(1-$O$1))</f>
        <v>12.5</v>
      </c>
      <c r="V26" s="24">
        <f ca="1">IF(N26=0,0,Agents($C$4,$C$5,N26,$C$3)/(1-$O$1))</f>
        <v>12.5</v>
      </c>
      <c r="W26" s="24">
        <f ca="1">IF(O26=0,0,Agents($C$4,$C$5,O26,$C$3)/(1-$O$1))</f>
        <v>12.5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17.013890579863912</v>
      </c>
      <c r="L27" s="23">
        <f t="shared" ca="1" si="0"/>
        <v>16.057405487563717</v>
      </c>
      <c r="M27" s="23">
        <f t="shared" ca="1" si="0"/>
        <v>15.196006130553203</v>
      </c>
      <c r="N27" s="23">
        <f t="shared" ca="1" si="0"/>
        <v>14.378671720645714</v>
      </c>
      <c r="O27" s="23">
        <f t="shared" ca="1" si="0"/>
        <v>12.821367591893212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13.75</v>
      </c>
      <c r="T27" s="24">
        <f ca="1">IF(L27=0,0,Agents($C$4,$C$5,L27,$C$3)/(1-$O$1))</f>
        <v>13.75</v>
      </c>
      <c r="U27" s="24">
        <f ca="1">IF(M27=0,0,Agents($C$4,$C$5,M27,$C$3)/(1-$O$1))</f>
        <v>12.5</v>
      </c>
      <c r="V27" s="24">
        <f ca="1">IF(N27=0,0,Agents($C$4,$C$5,N27,$C$3)/(1-$O$1))</f>
        <v>12.5</v>
      </c>
      <c r="W27" s="24">
        <f ca="1">IF(O27=0,0,Agents($C$4,$C$5,O27,$C$3)/(1-$O$1))</f>
        <v>11.25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15.112239110502268</v>
      </c>
      <c r="L28" s="23">
        <f t="shared" ca="1" si="0"/>
        <v>13.878160227998407</v>
      </c>
      <c r="M28" s="23">
        <f t="shared" ca="1" si="0"/>
        <v>13.126883355957009</v>
      </c>
      <c r="N28" s="23">
        <f t="shared" ca="1" si="0"/>
        <v>12.867378510543141</v>
      </c>
      <c r="O28" s="23">
        <f t="shared" ca="1" si="0"/>
        <v>10.633535389439341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12.5</v>
      </c>
      <c r="T28" s="24">
        <f ca="1">IF(L28=0,0,Agents($C$4,$C$5,L28,$C$3)/(1-$O$1))</f>
        <v>11.25</v>
      </c>
      <c r="U28" s="24">
        <f ca="1">IF(M28=0,0,Agents($C$4,$C$5,M28,$C$3)/(1-$O$1))</f>
        <v>11.25</v>
      </c>
      <c r="V28" s="24">
        <f ca="1">IF(N28=0,0,Agents($C$4,$C$5,N28,$C$3)/(1-$O$1))</f>
        <v>11.25</v>
      </c>
      <c r="W28" s="24">
        <f ca="1">IF(O28=0,0,Agents($C$4,$C$5,O28,$C$3)/(1-$O$1))</f>
        <v>10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12.343905776785538</v>
      </c>
      <c r="L29" s="23">
        <f t="shared" ca="1" si="0"/>
        <v>11.114150823783074</v>
      </c>
      <c r="M29" s="23">
        <f t="shared" ca="1" si="0"/>
        <v>10.490877629416655</v>
      </c>
      <c r="N29" s="23">
        <f t="shared" ca="1" si="0"/>
        <v>9.7485540793173087</v>
      </c>
      <c r="O29" s="23">
        <f t="shared" ca="1" si="0"/>
        <v>7.8158162326162985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11.25</v>
      </c>
      <c r="T29" s="24">
        <f ca="1">IF(L29=0,0,Agents($C$4,$C$5,L29,$C$3)/(1-$O$1))</f>
        <v>10</v>
      </c>
      <c r="U29" s="24">
        <f ca="1">IF(M29=0,0,Agents($C$4,$C$5,M29,$C$3)/(1-$O$1))</f>
        <v>10</v>
      </c>
      <c r="V29" s="24">
        <f ca="1">IF(N29=0,0,Agents($C$4,$C$5,N29,$C$3)/(1-$O$1))</f>
        <v>8.75</v>
      </c>
      <c r="W29" s="24">
        <f ca="1">IF(O29=0,0,Agents($C$4,$C$5,O29,$C$3)/(1-$O$1))</f>
        <v>7.5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6.6557801427657548</v>
      </c>
      <c r="L30" s="23">
        <f t="shared" ca="1" si="0"/>
        <v>6.025613142698079</v>
      </c>
      <c r="M30" s="23">
        <f t="shared" ca="1" si="0"/>
        <v>5.7432329068842947</v>
      </c>
      <c r="N30" s="23">
        <f t="shared" ca="1" si="0"/>
        <v>5.4962597405145486</v>
      </c>
      <c r="O30" s="23">
        <f t="shared" ca="1" si="0"/>
        <v>4.0327673646594349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7.5</v>
      </c>
      <c r="T30" s="24">
        <f ca="1">IF(L30=0,0,Agents($C$4,$C$5,L30,$C$3)/(1-$O$1))</f>
        <v>6.25</v>
      </c>
      <c r="U30" s="24">
        <f ca="1">IF(M30=0,0,Agents($C$4,$C$5,M30,$C$3)/(1-$O$1))</f>
        <v>6.25</v>
      </c>
      <c r="V30" s="24">
        <f ca="1">IF(N30=0,0,Agents($C$4,$C$5,N30,$C$3)/(1-$O$1))</f>
        <v>6.25</v>
      </c>
      <c r="W30" s="24">
        <f ca="1">IF(O30=0,0,Agents($C$4,$C$5,O30,$C$3)/(1-$O$1))</f>
        <v>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3.9800050664073345</v>
      </c>
      <c r="L31" s="23">
        <f t="shared" ca="1" si="0"/>
        <v>3.5049527924675381</v>
      </c>
      <c r="M31" s="23">
        <f t="shared" ca="1" si="0"/>
        <v>3.3268943242223026</v>
      </c>
      <c r="N31" s="23">
        <f t="shared" ca="1" si="0"/>
        <v>3.1010025773331109</v>
      </c>
      <c r="O31" s="23">
        <f t="shared" ca="1" si="0"/>
        <v>2.4450049826401008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5</v>
      </c>
      <c r="T31" s="24">
        <f ca="1">IF(L31=0,0,Agents($C$4,$C$5,L31,$C$3)/(1-$O$1))</f>
        <v>5</v>
      </c>
      <c r="U31" s="24">
        <f ca="1">IF(M31=0,0,Agents($C$4,$C$5,M31,$C$3)/(1-$O$1))</f>
        <v>5</v>
      </c>
      <c r="V31" s="24">
        <f ca="1">IF(N31=0,0,Agents($C$4,$C$5,N31,$C$3)/(1-$O$1))</f>
        <v>3.75</v>
      </c>
      <c r="W31" s="24">
        <f ca="1">IF(O31=0,0,Agents($C$4,$C$5,O31,$C$3)/(1-$O$1))</f>
        <v>3.75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1.5482472139935508</v>
      </c>
      <c r="L32" s="23">
        <f t="shared" ca="1" si="0"/>
        <v>1.3801886643913621</v>
      </c>
      <c r="M32" s="23">
        <f t="shared" ca="1" si="0"/>
        <v>1.2684006049750634</v>
      </c>
      <c r="N32" s="23">
        <f t="shared" ca="1" si="0"/>
        <v>1.1263411660198426</v>
      </c>
      <c r="O32" s="23">
        <f t="shared" ca="1" si="0"/>
        <v>0.99514684506845563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2.5</v>
      </c>
      <c r="T32" s="24">
        <f ca="1">IF(L32=0,0,Agents($C$4,$C$5,L32,$C$3)/(1-$O$1))</f>
        <v>2.5</v>
      </c>
      <c r="U32" s="24">
        <f ca="1">IF(M32=0,0,Agents($C$4,$C$5,M32,$C$3)/(1-$O$1))</f>
        <v>2.5</v>
      </c>
      <c r="V32" s="24">
        <f ca="1">IF(N32=0,0,Agents($C$4,$C$5,N32,$C$3)/(1-$O$1))</f>
        <v>2.5</v>
      </c>
      <c r="W32" s="24">
        <f ca="1">IF(O32=0,0,Agents($C$4,$C$5,O32,$C$3)/(1-$O$1))</f>
        <v>2.5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0.68577254315475211</v>
      </c>
      <c r="L33" s="23">
        <f t="shared" ca="1" si="0"/>
        <v>0.61745282354350406</v>
      </c>
      <c r="M33" s="23">
        <f t="shared" ca="1" si="0"/>
        <v>0.52082371209869915</v>
      </c>
      <c r="N33" s="23">
        <f t="shared" ca="1" si="0"/>
        <v>0.58455680768118412</v>
      </c>
      <c r="O33" s="23">
        <f t="shared" ca="1" si="0"/>
        <v>0.42862130031038354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2.5</v>
      </c>
      <c r="T33" s="24">
        <f ca="1">IF(L33=0,0,Agents($C$4,$C$5,L33,$C$3)/(1-$O$1))</f>
        <v>2.5</v>
      </c>
      <c r="U33" s="24">
        <f ca="1">IF(M33=0,0,Agents($C$4,$C$5,M33,$C$3)/(1-$O$1))</f>
        <v>2.5</v>
      </c>
      <c r="V33" s="24">
        <f ca="1">IF(N33=0,0,Agents($C$4,$C$5,N33,$C$3)/(1-$O$1))</f>
        <v>2.5</v>
      </c>
      <c r="W33" s="24">
        <f ca="1">IF(O33=0,0,Agents($C$4,$C$5,O33,$C$3)/(1-$O$1))</f>
        <v>1.25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0.32395390075408542</v>
      </c>
      <c r="L34" s="23">
        <f t="shared" ca="1" si="0"/>
        <v>0.26150943114783703</v>
      </c>
      <c r="M34" s="23">
        <f t="shared" ca="1" si="0"/>
        <v>0.18069394093220173</v>
      </c>
      <c r="N34" s="23">
        <f t="shared" ca="1" si="0"/>
        <v>0.19960476359845314</v>
      </c>
      <c r="O34" s="23">
        <f t="shared" ca="1" si="0"/>
        <v>0.22735564625159474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1.25</v>
      </c>
      <c r="T34" s="24">
        <f ca="1">IF(L34=0,0,Agents($C$4,$C$5,L34,$C$3)/(1-$O$1))</f>
        <v>1.25</v>
      </c>
      <c r="U34" s="24">
        <f ca="1">IF(M34=0,0,Agents($C$4,$C$5,M34,$C$3)/(1-$O$1))</f>
        <v>1.25</v>
      </c>
      <c r="V34" s="24">
        <f ca="1">IF(N34=0,0,Agents($C$4,$C$5,N34,$C$3)/(1-$O$1))</f>
        <v>1.25</v>
      </c>
      <c r="W34" s="24">
        <f ca="1">IF(O34=0,0,Agents($C$4,$C$5,O34,$C$3)/(1-$O$1))</f>
        <v>1.25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0.16408054713518611</v>
      </c>
      <c r="L35" s="23">
        <f t="shared" ca="1" si="0"/>
        <v>0.13801886643913622</v>
      </c>
      <c r="M35" s="23">
        <f t="shared" ca="1" si="0"/>
        <v>0.10629055348953044</v>
      </c>
      <c r="N35" s="23">
        <f t="shared" ca="1" si="0"/>
        <v>0.13901046036320844</v>
      </c>
      <c r="O35" s="23">
        <f t="shared" ca="1" si="0"/>
        <v>0.1006328270293944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1.25</v>
      </c>
      <c r="T35" s="24">
        <f ca="1">IF(L35=0,0,Agents($C$4,$C$5,L35,$C$3)/(1-$O$1))</f>
        <v>1.25</v>
      </c>
      <c r="U35" s="24">
        <f ca="1">IF(M35=0,0,Agents($C$4,$C$5,M35,$C$3)/(1-$O$1))</f>
        <v>1.25</v>
      </c>
      <c r="V35" s="24">
        <f ca="1">IF(N35=0,0,Agents($C$4,$C$5,N35,$C$3)/(1-$O$1))</f>
        <v>1.25</v>
      </c>
      <c r="W35" s="24">
        <f ca="1">IF(O35=0,0,Agents($C$4,$C$5,O35,$C$3)/(1-$O$1))</f>
        <v>1.25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291.95819406272409</v>
      </c>
      <c r="L38" s="26">
        <f t="shared" ca="1" si="1"/>
        <v>284.51136486254887</v>
      </c>
      <c r="M38" s="26">
        <f t="shared" ca="1" si="1"/>
        <v>270.45631335411019</v>
      </c>
      <c r="N38" s="26">
        <f t="shared" ca="1" si="1"/>
        <v>258.64500117425274</v>
      </c>
      <c r="O38" s="26">
        <f t="shared" ca="1" si="1"/>
        <v>249.506049623287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15.703125</v>
      </c>
      <c r="T38" s="26">
        <f t="shared" ca="1" si="2"/>
        <v>15.3125</v>
      </c>
      <c r="U38" s="26">
        <f t="shared" ca="1" si="2"/>
        <v>14.921875</v>
      </c>
      <c r="V38" s="26">
        <f t="shared" ca="1" si="2"/>
        <v>14.296875</v>
      </c>
      <c r="W38" s="26">
        <f t="shared" ca="1" si="2"/>
        <v>14.0625</v>
      </c>
      <c r="X38" s="26">
        <f t="shared" ca="1" si="2"/>
        <v>0</v>
      </c>
    </row>
    <row r="39" spans="1:26" x14ac:dyDescent="0.25">
      <c r="R39" s="32">
        <f ca="1">SUM(R38:X38)/5</f>
        <v>14.859375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3.2078238472890761</v>
      </c>
      <c r="L43" s="24">
        <f t="shared" ca="1" si="3"/>
        <v>3.6764007319235925</v>
      </c>
      <c r="M43" s="24">
        <f t="shared" ca="1" si="3"/>
        <v>3.4272301690811098</v>
      </c>
      <c r="N43" s="24">
        <f t="shared" ca="1" si="3"/>
        <v>3.3637899406585854</v>
      </c>
      <c r="O43" s="24">
        <f t="shared" ca="1" si="3"/>
        <v>3.1999771496759686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3.75</v>
      </c>
      <c r="T43" s="24">
        <f ca="1">IF(L43=0,0,Agents($D$4,$D$5,L43,$D$3)/(1-$O$1))</f>
        <v>5</v>
      </c>
      <c r="U43" s="24">
        <f ca="1">IF(M43=0,0,Agents($D$4,$D$5,M43,$D$3)/(1-$O$1))</f>
        <v>5</v>
      </c>
      <c r="V43" s="24">
        <f ca="1">IF(N43=0,0,Agents($D$4,$D$5,N43,$D$3)/(1-$O$1))</f>
        <v>5</v>
      </c>
      <c r="W43" s="24">
        <f ca="1">IF(O43=0,0,Agents($D$4,$D$5,O43,$D$3)/(1-$O$1))</f>
        <v>3.75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6.2461777554760891</v>
      </c>
      <c r="L44" s="24">
        <f t="shared" ca="1" si="3"/>
        <v>6.8720896000936733</v>
      </c>
      <c r="M44" s="24">
        <f t="shared" ca="1" si="3"/>
        <v>6.5812605507399295</v>
      </c>
      <c r="N44" s="24">
        <f t="shared" ca="1" si="3"/>
        <v>5.9830336932323736</v>
      </c>
      <c r="O44" s="24">
        <f t="shared" ca="1" si="3"/>
        <v>6.1147016445885969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6.25</v>
      </c>
      <c r="T44" s="24">
        <f ca="1">IF(L44=0,0,Agents($D$4,$D$5,L44,$D$3)/(1-$O$1))</f>
        <v>7.5</v>
      </c>
      <c r="U44" s="24">
        <f ca="1">IF(M44=0,0,Agents($D$4,$D$5,M44,$D$3)/(1-$O$1))</f>
        <v>7.5</v>
      </c>
      <c r="V44" s="24">
        <f ca="1">IF(N44=0,0,Agents($D$4,$D$5,N44,$D$3)/(1-$O$1))</f>
        <v>6.25</v>
      </c>
      <c r="W44" s="24">
        <f ca="1">IF(O44=0,0,Agents($D$4,$D$5,O44,$D$3)/(1-$O$1))</f>
        <v>6.25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7.7133032282739604</v>
      </c>
      <c r="L45" s="24">
        <f t="shared" ca="1" si="3"/>
        <v>8.5106900400186856</v>
      </c>
      <c r="M45" s="24">
        <f t="shared" ca="1" si="3"/>
        <v>8.2388085147274026</v>
      </c>
      <c r="N45" s="24">
        <f t="shared" ca="1" si="3"/>
        <v>7.5234033550827384</v>
      </c>
      <c r="O45" s="24">
        <f t="shared" ca="1" si="3"/>
        <v>7.9720610357544084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7.5</v>
      </c>
      <c r="T45" s="24">
        <f ca="1">IF(L45=0,0,Agents($D$4,$D$5,L45,$D$3)/(1-$O$1))</f>
        <v>8.75</v>
      </c>
      <c r="U45" s="24">
        <f ca="1">IF(M45=0,0,Agents($D$4,$D$5,M45,$D$3)/(1-$O$1))</f>
        <v>7.5</v>
      </c>
      <c r="V45" s="24">
        <f ca="1">IF(N45=0,0,Agents($D$4,$D$5,N45,$D$3)/(1-$O$1))</f>
        <v>7.5</v>
      </c>
      <c r="W45" s="24">
        <f ca="1">IF(O45=0,0,Agents($D$4,$D$5,O45,$D$3)/(1-$O$1))</f>
        <v>7.5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9.3692666332141332</v>
      </c>
      <c r="L46" s="24">
        <f t="shared" ca="1" si="3"/>
        <v>9.5515357276241151</v>
      </c>
      <c r="M46" s="24">
        <f t="shared" ca="1" si="3"/>
        <v>8.8463722210844349</v>
      </c>
      <c r="N46" s="24">
        <f t="shared" ca="1" si="3"/>
        <v>8.6925254686043196</v>
      </c>
      <c r="O46" s="24">
        <f t="shared" ca="1" si="3"/>
        <v>9.1817038724951896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8.75</v>
      </c>
      <c r="T46" s="24">
        <f ca="1">IF(L46=0,0,Agents($D$4,$D$5,L46,$D$3)/(1-$O$1))</f>
        <v>8.75</v>
      </c>
      <c r="U46" s="24">
        <f ca="1">IF(M46=0,0,Agents($D$4,$D$5,M46,$D$3)/(1-$O$1))</f>
        <v>8.75</v>
      </c>
      <c r="V46" s="24">
        <f ca="1">IF(N46=0,0,Agents($D$4,$D$5,N46,$D$3)/(1-$O$1))</f>
        <v>8.75</v>
      </c>
      <c r="W46" s="24">
        <f ca="1">IF(O46=0,0,Agents($D$4,$D$5,O46,$D$3)/(1-$O$1))</f>
        <v>8.75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9.4297916114648697</v>
      </c>
      <c r="L47" s="24">
        <f t="shared" ca="1" si="3"/>
        <v>10.011347075562256</v>
      </c>
      <c r="M47" s="24">
        <f t="shared" ca="1" si="3"/>
        <v>9.2439390759153781</v>
      </c>
      <c r="N47" s="24">
        <f t="shared" ca="1" si="3"/>
        <v>8.8771236970550955</v>
      </c>
      <c r="O47" s="24">
        <f t="shared" ca="1" si="3"/>
        <v>9.4133376071902326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8.75</v>
      </c>
      <c r="T47" s="24">
        <f ca="1">IF(L47=0,0,Agents($D$4,$D$5,L47,$D$3)/(1-$O$1))</f>
        <v>8.75</v>
      </c>
      <c r="U47" s="24">
        <f ca="1">IF(M47=0,0,Agents($D$4,$D$5,M47,$D$3)/(1-$O$1))</f>
        <v>8.75</v>
      </c>
      <c r="V47" s="24">
        <f ca="1">IF(N47=0,0,Agents($D$4,$D$5,N47,$D$3)/(1-$O$1))</f>
        <v>8.75</v>
      </c>
      <c r="W47" s="24">
        <f ca="1">IF(O47=0,0,Agents($D$4,$D$5,O47,$D$3)/(1-$O$1))</f>
        <v>8.75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10.177880342643984</v>
      </c>
      <c r="L48" s="24">
        <f t="shared" ca="1" si="3"/>
        <v>10.080318777752977</v>
      </c>
      <c r="M48" s="24">
        <f t="shared" ca="1" si="3"/>
        <v>9.5762641904663734</v>
      </c>
      <c r="N48" s="24">
        <f t="shared" ca="1" si="3"/>
        <v>8.9919848169800236</v>
      </c>
      <c r="O48" s="24">
        <f t="shared" ca="1" si="3"/>
        <v>9.3275473350809577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10</v>
      </c>
      <c r="T48" s="24">
        <f ca="1">IF(L48=0,0,Agents($D$4,$D$5,L48,$D$3)/(1-$O$1))</f>
        <v>8.75</v>
      </c>
      <c r="U48" s="24">
        <f ca="1">IF(M48=0,0,Agents($D$4,$D$5,M48,$D$3)/(1-$O$1))</f>
        <v>8.75</v>
      </c>
      <c r="V48" s="24">
        <f ca="1">IF(N48=0,0,Agents($D$4,$D$5,N48,$D$3)/(1-$O$1))</f>
        <v>8.75</v>
      </c>
      <c r="W48" s="24">
        <f ca="1">IF(O48=0,0,Agents($D$4,$D$5,O48,$D$3)/(1-$O$1))</f>
        <v>8.75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10.666922166909941</v>
      </c>
      <c r="L49" s="24">
        <f t="shared" ca="1" si="3"/>
        <v>10.147200428362162</v>
      </c>
      <c r="M49" s="24">
        <f t="shared" ca="1" si="3"/>
        <v>9.6802432140375423</v>
      </c>
      <c r="N49" s="24">
        <f t="shared" ca="1" si="3"/>
        <v>9.1704297711491058</v>
      </c>
      <c r="O49" s="24">
        <f t="shared" ca="1" si="3"/>
        <v>9.1924276565088494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10</v>
      </c>
      <c r="T49" s="24">
        <f ca="1">IF(L49=0,0,Agents($D$4,$D$5,L49,$D$3)/(1-$O$1))</f>
        <v>8.75</v>
      </c>
      <c r="U49" s="24">
        <f ca="1">IF(M49=0,0,Agents($D$4,$D$5,M49,$D$3)/(1-$O$1))</f>
        <v>8.75</v>
      </c>
      <c r="V49" s="24">
        <f ca="1">IF(N49=0,0,Agents($D$4,$D$5,N49,$D$3)/(1-$O$1))</f>
        <v>8.75</v>
      </c>
      <c r="W49" s="24">
        <f ca="1">IF(O49=0,0,Agents($D$4,$D$5,O49,$D$3)/(1-$O$1))</f>
        <v>8.75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10.107671367873127</v>
      </c>
      <c r="L50" s="24">
        <f t="shared" ca="1" si="3"/>
        <v>9.6351377908855937</v>
      </c>
      <c r="M50" s="24">
        <f t="shared" ca="1" si="3"/>
        <v>9.2052017926241589</v>
      </c>
      <c r="N50" s="24">
        <f t="shared" ca="1" si="3"/>
        <v>8.8689193313461718</v>
      </c>
      <c r="O50" s="24">
        <f t="shared" ca="1" si="3"/>
        <v>9.0744660323585951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8.75</v>
      </c>
      <c r="T50" s="24">
        <f ca="1">IF(L50=0,0,Agents($D$4,$D$5,L50,$D$3)/(1-$O$1))</f>
        <v>8.75</v>
      </c>
      <c r="U50" s="24">
        <f ca="1">IF(M50=0,0,Agents($D$4,$D$5,M50,$D$3)/(1-$O$1))</f>
        <v>8.75</v>
      </c>
      <c r="V50" s="24">
        <f ca="1">IF(N50=0,0,Agents($D$4,$D$5,N50,$D$3)/(1-$O$1))</f>
        <v>8.75</v>
      </c>
      <c r="W50" s="24">
        <f ca="1">IF(O50=0,0,Agents($D$4,$D$5,O50,$D$3)/(1-$O$1))</f>
        <v>8.75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9.4951585879756664</v>
      </c>
      <c r="L51" s="24">
        <f t="shared" ca="1" si="3"/>
        <v>9.1147149470828808</v>
      </c>
      <c r="M51" s="24">
        <f t="shared" ca="1" si="3"/>
        <v>8.6404529783258432</v>
      </c>
      <c r="N51" s="24">
        <f t="shared" ca="1" si="3"/>
        <v>8.321277920275536</v>
      </c>
      <c r="O51" s="24">
        <f t="shared" ca="1" si="3"/>
        <v>8.313077367388777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8.75</v>
      </c>
      <c r="T51" s="24">
        <f ca="1">IF(L51=0,0,Agents($D$4,$D$5,L51,$D$3)/(1-$O$1))</f>
        <v>8.75</v>
      </c>
      <c r="U51" s="24">
        <f ca="1">IF(M51=0,0,Agents($D$4,$D$5,M51,$D$3)/(1-$O$1))</f>
        <v>8.75</v>
      </c>
      <c r="V51" s="24">
        <f ca="1">IF(N51=0,0,Agents($D$4,$D$5,N51,$D$3)/(1-$O$1))</f>
        <v>7.5</v>
      </c>
      <c r="W51" s="24">
        <f ca="1">IF(O51=0,0,Agents($D$4,$D$5,O51,$D$3)/(1-$O$1))</f>
        <v>7.5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9.2845316636631008</v>
      </c>
      <c r="L52" s="24">
        <f t="shared" ca="1" si="3"/>
        <v>8.8179276225046248</v>
      </c>
      <c r="M52" s="24">
        <f t="shared" ca="1" si="3"/>
        <v>8.7566648281995043</v>
      </c>
      <c r="N52" s="24">
        <f t="shared" ca="1" si="3"/>
        <v>8.0915556804256816</v>
      </c>
      <c r="O52" s="24">
        <f t="shared" ca="1" si="3"/>
        <v>8.002087630992655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8.75</v>
      </c>
      <c r="T52" s="24">
        <f ca="1">IF(L52=0,0,Agents($D$4,$D$5,L52,$D$3)/(1-$O$1))</f>
        <v>8.75</v>
      </c>
      <c r="U52" s="24">
        <f ca="1">IF(M52=0,0,Agents($D$4,$D$5,M52,$D$3)/(1-$O$1))</f>
        <v>8.75</v>
      </c>
      <c r="V52" s="24">
        <f ca="1">IF(N52=0,0,Agents($D$4,$D$5,N52,$D$3)/(1-$O$1))</f>
        <v>7.5</v>
      </c>
      <c r="W52" s="24">
        <f ca="1">IF(O52=0,0,Agents($D$4,$D$5,O52,$D$3)/(1-$O$1))</f>
        <v>7.5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9.3135836532234553</v>
      </c>
      <c r="L53" s="24">
        <f t="shared" ca="1" si="3"/>
        <v>8.8158375709230885</v>
      </c>
      <c r="M53" s="24">
        <f t="shared" ca="1" si="3"/>
        <v>8.5955992818833789</v>
      </c>
      <c r="N53" s="24">
        <f t="shared" ca="1" si="3"/>
        <v>8.3069202802849205</v>
      </c>
      <c r="O53" s="24">
        <f t="shared" ca="1" si="3"/>
        <v>7.8133490323522485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8.75</v>
      </c>
      <c r="T53" s="24">
        <f ca="1">IF(L53=0,0,Agents($D$4,$D$5,L53,$D$3)/(1-$O$1))</f>
        <v>8.75</v>
      </c>
      <c r="U53" s="24">
        <f ca="1">IF(M53=0,0,Agents($D$4,$D$5,M53,$D$3)/(1-$O$1))</f>
        <v>8.75</v>
      </c>
      <c r="V53" s="24">
        <f ca="1">IF(N53=0,0,Agents($D$4,$D$5,N53,$D$3)/(1-$O$1))</f>
        <v>7.5</v>
      </c>
      <c r="W53" s="24">
        <f ca="1">IF(O53=0,0,Agents($D$4,$D$5,O53,$D$3)/(1-$O$1))</f>
        <v>7.5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9.6888385183780255</v>
      </c>
      <c r="L54" s="24">
        <f t="shared" ca="1" si="3"/>
        <v>9.1105348439198064</v>
      </c>
      <c r="M54" s="24">
        <f t="shared" ca="1" si="3"/>
        <v>8.6465693914770885</v>
      </c>
      <c r="N54" s="24">
        <f t="shared" ca="1" si="3"/>
        <v>8.4299857659187705</v>
      </c>
      <c r="O54" s="24">
        <f t="shared" ca="1" si="3"/>
        <v>8.1972605000412564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8.75</v>
      </c>
      <c r="T54" s="24">
        <f ca="1">IF(L54=0,0,Agents($D$4,$D$5,L54,$D$3)/(1-$O$1))</f>
        <v>8.75</v>
      </c>
      <c r="U54" s="24">
        <f ca="1">IF(M54=0,0,Agents($D$4,$D$5,M54,$D$3)/(1-$O$1))</f>
        <v>8.75</v>
      </c>
      <c r="V54" s="24">
        <f ca="1">IF(N54=0,0,Agents($D$4,$D$5,N54,$D$3)/(1-$O$1))</f>
        <v>8.75</v>
      </c>
      <c r="W54" s="24">
        <f ca="1">IF(O54=0,0,Agents($D$4,$D$5,O54,$D$3)/(1-$O$1))</f>
        <v>7.5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9.923675433990887</v>
      </c>
      <c r="L55" s="24">
        <f t="shared" ca="1" si="3"/>
        <v>9.5578058823687257</v>
      </c>
      <c r="M55" s="24">
        <f t="shared" ca="1" si="3"/>
        <v>9.180736140019178</v>
      </c>
      <c r="N55" s="24">
        <f t="shared" ca="1" si="3"/>
        <v>8.7376494800033981</v>
      </c>
      <c r="O55" s="24">
        <f t="shared" ca="1" si="3"/>
        <v>8.4203152075253715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8.75</v>
      </c>
      <c r="T55" s="24">
        <f ca="1">IF(L55=0,0,Agents($D$4,$D$5,L55,$D$3)/(1-$O$1))</f>
        <v>8.75</v>
      </c>
      <c r="U55" s="24">
        <f ca="1">IF(M55=0,0,Agents($D$4,$D$5,M55,$D$3)/(1-$O$1))</f>
        <v>8.75</v>
      </c>
      <c r="V55" s="24">
        <f ca="1">IF(N55=0,0,Agents($D$4,$D$5,N55,$D$3)/(1-$O$1))</f>
        <v>8.75</v>
      </c>
      <c r="W55" s="24">
        <f ca="1">IF(O55=0,0,Agents($D$4,$D$5,O55,$D$3)/(1-$O$1))</f>
        <v>8.75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10.085882375702862</v>
      </c>
      <c r="L56" s="24">
        <f t="shared" ca="1" si="3"/>
        <v>9.5703461918579471</v>
      </c>
      <c r="M56" s="24">
        <f t="shared" ca="1" si="3"/>
        <v>9.2235510320778946</v>
      </c>
      <c r="N56" s="24">
        <f t="shared" ca="1" si="3"/>
        <v>8.9755760855621762</v>
      </c>
      <c r="O56" s="24">
        <f t="shared" ca="1" si="3"/>
        <v>8.4374732619472272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8.75</v>
      </c>
      <c r="T56" s="24">
        <f ca="1">IF(L56=0,0,Agents($D$4,$D$5,L56,$D$3)/(1-$O$1))</f>
        <v>8.75</v>
      </c>
      <c r="U56" s="24">
        <f ca="1">IF(M56=0,0,Agents($D$4,$D$5,M56,$D$3)/(1-$O$1))</f>
        <v>8.75</v>
      </c>
      <c r="V56" s="24">
        <f ca="1">IF(N56=0,0,Agents($D$4,$D$5,N56,$D$3)/(1-$O$1))</f>
        <v>8.75</v>
      </c>
      <c r="W56" s="24">
        <f ca="1">IF(O56=0,0,Agents($D$4,$D$5,O56,$D$3)/(1-$O$1))</f>
        <v>8.75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9.9817794131115942</v>
      </c>
      <c r="L57" s="24">
        <f t="shared" ca="1" si="3"/>
        <v>9.7417304215439824</v>
      </c>
      <c r="M57" s="24">
        <f t="shared" ca="1" si="3"/>
        <v>9.0196705937030526</v>
      </c>
      <c r="N57" s="24">
        <f t="shared" ca="1" si="3"/>
        <v>9.0514664683697177</v>
      </c>
      <c r="O57" s="24">
        <f t="shared" ca="1" si="3"/>
        <v>8.1693786616057409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8.75</v>
      </c>
      <c r="T57" s="24">
        <f ca="1">IF(L57=0,0,Agents($D$4,$D$5,L57,$D$3)/(1-$O$1))</f>
        <v>8.75</v>
      </c>
      <c r="U57" s="24">
        <f ca="1">IF(M57=0,0,Agents($D$4,$D$5,M57,$D$3)/(1-$O$1))</f>
        <v>8.75</v>
      </c>
      <c r="V57" s="24">
        <f ca="1">IF(N57=0,0,Agents($D$4,$D$5,N57,$D$3)/(1-$O$1))</f>
        <v>8.75</v>
      </c>
      <c r="W57" s="24">
        <f ca="1">IF(O57=0,0,Agents($D$4,$D$5,O57,$D$3)/(1-$O$1))</f>
        <v>7.5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9.7905204818392644</v>
      </c>
      <c r="L58" s="24">
        <f t="shared" ca="1" si="3"/>
        <v>9.2401180419751014</v>
      </c>
      <c r="M58" s="24">
        <f t="shared" ca="1" si="3"/>
        <v>8.7444320018970139</v>
      </c>
      <c r="N58" s="24">
        <f t="shared" ca="1" si="3"/>
        <v>8.2741028174492275</v>
      </c>
      <c r="O58" s="24">
        <f t="shared" ca="1" si="3"/>
        <v>7.3779634013976763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8.75</v>
      </c>
      <c r="T58" s="24">
        <f ca="1">IF(L58=0,0,Agents($D$4,$D$5,L58,$D$3)/(1-$O$1))</f>
        <v>8.75</v>
      </c>
      <c r="U58" s="24">
        <f ca="1">IF(M58=0,0,Agents($D$4,$D$5,M58,$D$3)/(1-$O$1))</f>
        <v>8.75</v>
      </c>
      <c r="V58" s="24">
        <f ca="1">IF(N58=0,0,Agents($D$4,$D$5,N58,$D$3)/(1-$O$1))</f>
        <v>7.5</v>
      </c>
      <c r="W58" s="24">
        <f ca="1">IF(O58=0,0,Agents($D$4,$D$5,O58,$D$3)/(1-$O$1))</f>
        <v>7.5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8.696228875065934</v>
      </c>
      <c r="L59" s="24">
        <f t="shared" ca="1" si="4"/>
        <v>7.9860870930528973</v>
      </c>
      <c r="M59" s="24">
        <f t="shared" ca="1" si="4"/>
        <v>7.5537702417879311</v>
      </c>
      <c r="N59" s="24">
        <f t="shared" ca="1" si="4"/>
        <v>7.4044400523033493</v>
      </c>
      <c r="O59" s="24">
        <f t="shared" ca="1" si="4"/>
        <v>6.1189911581940617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8.75</v>
      </c>
      <c r="T59" s="24">
        <f ca="1">IF(L59=0,0,Agents($D$4,$D$5,L59,$D$3)/(1-$O$1))</f>
        <v>7.5</v>
      </c>
      <c r="U59" s="24">
        <f ca="1">IF(M59=0,0,Agents($D$4,$D$5,M59,$D$3)/(1-$O$1))</f>
        <v>7.5</v>
      </c>
      <c r="V59" s="24">
        <f ca="1">IF(N59=0,0,Agents($D$4,$D$5,N59,$D$3)/(1-$O$1))</f>
        <v>7.5</v>
      </c>
      <c r="W59" s="24">
        <f ca="1">IF(O59=0,0,Agents($D$4,$D$5,O59,$D$3)/(1-$O$1))</f>
        <v>6.25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7.1032114475065278</v>
      </c>
      <c r="L60" s="24">
        <f t="shared" ca="1" si="4"/>
        <v>6.395557839503236</v>
      </c>
      <c r="M60" s="24">
        <f t="shared" ca="1" si="4"/>
        <v>6.0368997802791</v>
      </c>
      <c r="N60" s="24">
        <f t="shared" ca="1" si="4"/>
        <v>5.609735053476359</v>
      </c>
      <c r="O60" s="24">
        <f t="shared" ca="1" si="4"/>
        <v>4.497555015328758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7.5</v>
      </c>
      <c r="T60" s="24">
        <f ca="1">IF(L60=0,0,Agents($D$4,$D$5,L60,$D$3)/(1-$O$1))</f>
        <v>6.25</v>
      </c>
      <c r="U60" s="24">
        <f ca="1">IF(M60=0,0,Agents($D$4,$D$5,M60,$D$3)/(1-$O$1))</f>
        <v>6.25</v>
      </c>
      <c r="V60" s="24">
        <f ca="1">IF(N60=0,0,Agents($D$4,$D$5,N60,$D$3)/(1-$O$1))</f>
        <v>6.25</v>
      </c>
      <c r="W60" s="24">
        <f ca="1">IF(O60=0,0,Agents($D$4,$D$5,O60,$D$3)/(1-$O$1))</f>
        <v>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3.8300206237066563</v>
      </c>
      <c r="L61" s="24">
        <f t="shared" ca="1" si="4"/>
        <v>3.4673955737698918</v>
      </c>
      <c r="M61" s="24">
        <f t="shared" ca="1" si="4"/>
        <v>3.3049019060562039</v>
      </c>
      <c r="N61" s="24">
        <f t="shared" ca="1" si="4"/>
        <v>3.1627829807899621</v>
      </c>
      <c r="O61" s="24">
        <f t="shared" ca="1" si="4"/>
        <v>2.3206268605558971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5</v>
      </c>
      <c r="T61" s="24">
        <f ca="1">IF(L61=0,0,Agents($D$4,$D$5,L61,$D$3)/(1-$O$1))</f>
        <v>5</v>
      </c>
      <c r="U61" s="24">
        <f ca="1">IF(M61=0,0,Agents($D$4,$D$5,M61,$D$3)/(1-$O$1))</f>
        <v>5</v>
      </c>
      <c r="V61" s="24">
        <f ca="1">IF(N61=0,0,Agents($D$4,$D$5,N61,$D$3)/(1-$O$1))</f>
        <v>3.75</v>
      </c>
      <c r="W61" s="24">
        <f ca="1">IF(O61=0,0,Agents($D$4,$D$5,O61,$D$3)/(1-$O$1))</f>
        <v>3.75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2.2902651770078992</v>
      </c>
      <c r="L62" s="24">
        <f t="shared" ca="1" si="4"/>
        <v>2.0168997761832101</v>
      </c>
      <c r="M62" s="24">
        <f t="shared" ca="1" si="4"/>
        <v>1.9144373163397752</v>
      </c>
      <c r="N62" s="24">
        <f t="shared" ca="1" si="4"/>
        <v>1.7844495416908346</v>
      </c>
      <c r="O62" s="24">
        <f t="shared" ca="1" si="4"/>
        <v>1.406960462592115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3.75</v>
      </c>
      <c r="T62" s="24">
        <f ca="1">IF(L62=0,0,Agents($D$4,$D$5,L62,$D$3)/(1-$O$1))</f>
        <v>3.75</v>
      </c>
      <c r="U62" s="24">
        <f ca="1">IF(M62=0,0,Agents($D$4,$D$5,M62,$D$3)/(1-$O$1))</f>
        <v>3.75</v>
      </c>
      <c r="V62" s="24">
        <f ca="1">IF(N62=0,0,Agents($D$4,$D$5,N62,$D$3)/(1-$O$1))</f>
        <v>3.75</v>
      </c>
      <c r="W62" s="24">
        <f ca="1">IF(O62=0,0,Agents($D$4,$D$5,O62,$D$3)/(1-$O$1))</f>
        <v>2.5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0.89092767985085297</v>
      </c>
      <c r="L63" s="24">
        <f t="shared" ca="1" si="4"/>
        <v>0.79421960098406208</v>
      </c>
      <c r="M63" s="24">
        <f t="shared" ca="1" si="4"/>
        <v>0.72989196938193779</v>
      </c>
      <c r="N63" s="24">
        <f t="shared" ca="1" si="4"/>
        <v>0.64814489100494688</v>
      </c>
      <c r="O63" s="24">
        <f t="shared" ca="1" si="4"/>
        <v>0.57265006632941262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2.5</v>
      </c>
      <c r="T63" s="24">
        <f ca="1">IF(L63=0,0,Agents($D$4,$D$5,L63,$D$3)/(1-$O$1))</f>
        <v>2.5</v>
      </c>
      <c r="U63" s="24">
        <f ca="1">IF(M63=0,0,Agents($D$4,$D$5,M63,$D$3)/(1-$O$1))</f>
        <v>2.5</v>
      </c>
      <c r="V63" s="24">
        <f ca="1">IF(N63=0,0,Agents($D$4,$D$5,N63,$D$3)/(1-$O$1))</f>
        <v>2.5</v>
      </c>
      <c r="W63" s="24">
        <f ca="1">IF(O63=0,0,Agents($D$4,$D$5,O63,$D$3)/(1-$O$1))</f>
        <v>2.5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0.39462285819480714</v>
      </c>
      <c r="L64" s="24">
        <f t="shared" ca="1" si="4"/>
        <v>0.35530876886129087</v>
      </c>
      <c r="M64" s="24">
        <f t="shared" ca="1" si="4"/>
        <v>0.29970424441101912</v>
      </c>
      <c r="N64" s="24">
        <f t="shared" ca="1" si="4"/>
        <v>0.33637899406585847</v>
      </c>
      <c r="O64" s="24">
        <f t="shared" ca="1" si="4"/>
        <v>0.24664703231416651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1.25</v>
      </c>
      <c r="T64" s="24">
        <f ca="1">IF(L64=0,0,Agents($D$4,$D$5,L64,$D$3)/(1-$O$1))</f>
        <v>1.25</v>
      </c>
      <c r="U64" s="24">
        <f ca="1">IF(M64=0,0,Agents($D$4,$D$5,M64,$D$3)/(1-$O$1))</f>
        <v>1.25</v>
      </c>
      <c r="V64" s="24">
        <f ca="1">IF(N64=0,0,Agents($D$4,$D$5,N64,$D$3)/(1-$O$1))</f>
        <v>1.25</v>
      </c>
      <c r="W64" s="24">
        <f ca="1">IF(O64=0,0,Agents($D$4,$D$5,O64,$D$3)/(1-$O$1))</f>
        <v>1.25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0.18641693301227089</v>
      </c>
      <c r="L65" s="24">
        <f t="shared" ca="1" si="4"/>
        <v>0.15048371387066437</v>
      </c>
      <c r="M65" s="24">
        <f t="shared" ca="1" si="4"/>
        <v>0.10397902357116989</v>
      </c>
      <c r="N65" s="24">
        <f t="shared" ca="1" si="4"/>
        <v>0.1148611199249273</v>
      </c>
      <c r="O65" s="24">
        <f t="shared" ca="1" si="4"/>
        <v>0.13083016496664485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1.25</v>
      </c>
      <c r="T65" s="24">
        <f ca="1">IF(L65=0,0,Agents($D$4,$D$5,L65,$D$3)/(1-$O$1))</f>
        <v>1.25</v>
      </c>
      <c r="U65" s="24">
        <f ca="1">IF(M65=0,0,Agents($D$4,$D$5,M65,$D$3)/(1-$O$1))</f>
        <v>1.25</v>
      </c>
      <c r="V65" s="24">
        <f ca="1">IF(N65=0,0,Agents($D$4,$D$5,N65,$D$3)/(1-$O$1))</f>
        <v>1.25</v>
      </c>
      <c r="W65" s="24">
        <f ca="1">IF(O65=0,0,Agents($D$4,$D$5,O65,$D$3)/(1-$O$1))</f>
        <v>1.25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9.4418966071150176E-2</v>
      </c>
      <c r="L66" s="24">
        <f t="shared" ca="1" si="4"/>
        <v>7.94219600984062E-2</v>
      </c>
      <c r="M66" s="24">
        <f t="shared" ca="1" si="4"/>
        <v>6.1164131512452882E-2</v>
      </c>
      <c r="N66" s="24">
        <f t="shared" ca="1" si="4"/>
        <v>7.999256566200294E-2</v>
      </c>
      <c r="O66" s="24">
        <f t="shared" ca="1" si="4"/>
        <v>5.7908433673760834E-2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1.25</v>
      </c>
      <c r="T66" s="24">
        <f ca="1">IF(L66=0,0,Agents($D$4,$D$5,L66,$D$3)/(1-$O$1))</f>
        <v>1.25</v>
      </c>
      <c r="U66" s="24">
        <f ca="1">IF(M66=0,0,Agents($D$4,$D$5,M66,$D$3)/(1-$O$1))</f>
        <v>1.25</v>
      </c>
      <c r="V66" s="24">
        <f ca="1">IF(N66=0,0,Agents($D$4,$D$5,N66,$D$3)/(1-$O$1))</f>
        <v>1.25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168.00523462839658</v>
      </c>
      <c r="L69" s="26">
        <f t="shared" ca="1" si="5"/>
        <v>163.72001053653824</v>
      </c>
      <c r="M69" s="26">
        <f t="shared" ca="1" si="5"/>
        <v>155.63213263343636</v>
      </c>
      <c r="N69" s="26">
        <f t="shared" ca="1" si="5"/>
        <v>148.83539832557901</v>
      </c>
      <c r="O69" s="26">
        <f t="shared" ca="1" si="5"/>
        <v>143.57645464528042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10.3125</v>
      </c>
      <c r="T69" s="26">
        <f t="shared" ca="1" si="6"/>
        <v>10.234375</v>
      </c>
      <c r="U69" s="26">
        <f t="shared" ca="1" si="6"/>
        <v>10.15625</v>
      </c>
      <c r="V69" s="26">
        <f t="shared" ca="1" si="6"/>
        <v>9.6875</v>
      </c>
      <c r="W69" s="26">
        <f t="shared" ca="1" si="6"/>
        <v>9.21875</v>
      </c>
      <c r="X69" s="26">
        <f t="shared" ca="1" si="6"/>
        <v>0</v>
      </c>
    </row>
    <row r="70" spans="1:24" x14ac:dyDescent="0.25">
      <c r="R70" s="32">
        <f ca="1">SUM(R69:X69)/5</f>
        <v>9.921875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4.1010109214150923</v>
      </c>
      <c r="L74" s="24">
        <f t="shared" ca="1" si="7"/>
        <v>4.7000584417559566</v>
      </c>
      <c r="M74" s="24">
        <f t="shared" ca="1" si="7"/>
        <v>4.3815087806279829</v>
      </c>
      <c r="N74" s="24">
        <f t="shared" ca="1" si="7"/>
        <v>4.3004042430961888</v>
      </c>
      <c r="O74" s="24">
        <f t="shared" ca="1" si="7"/>
        <v>4.0909793878458194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5</v>
      </c>
      <c r="T74" s="24">
        <f ca="1">IF(L74=0,0,Agents($E$4,$E$5,L74,$E$3)/(1-$O$1))</f>
        <v>6.25</v>
      </c>
      <c r="U74" s="24">
        <f ca="1">IF(M74=0,0,Agents($E$4,$E$5,M74,$E$3)/(1-$O$1))</f>
        <v>5</v>
      </c>
      <c r="V74" s="24">
        <f ca="1">IF(N74=0,0,Agents($E$4,$E$5,N74,$E$3)/(1-$O$1))</f>
        <v>5</v>
      </c>
      <c r="W74" s="24">
        <f ca="1">IF(O74=0,0,Agents($E$4,$E$5,O74,$E$3)/(1-$O$1))</f>
        <v>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7.9853646620761802</v>
      </c>
      <c r="L75" s="24">
        <f t="shared" ca="1" si="7"/>
        <v>8.7855555181885077</v>
      </c>
      <c r="M75" s="24">
        <f t="shared" ca="1" si="7"/>
        <v>8.4137479737460605</v>
      </c>
      <c r="N75" s="24">
        <f t="shared" ca="1" si="7"/>
        <v>7.6489507177509655</v>
      </c>
      <c r="O75" s="24">
        <f t="shared" ca="1" si="7"/>
        <v>7.8172803181959996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7.5</v>
      </c>
      <c r="T75" s="24">
        <f ca="1">IF(L75=0,0,Agents($E$4,$E$5,L75,$E$3)/(1-$O$1))</f>
        <v>8.75</v>
      </c>
      <c r="U75" s="24">
        <f ca="1">IF(M75=0,0,Agents($E$4,$E$5,M75,$E$3)/(1-$O$1))</f>
        <v>8.75</v>
      </c>
      <c r="V75" s="24">
        <f ca="1">IF(N75=0,0,Agents($E$4,$E$5,N75,$E$3)/(1-$O$1))</f>
        <v>7.5</v>
      </c>
      <c r="W75" s="24">
        <f ca="1">IF(O75=0,0,Agents($E$4,$E$5,O75,$E$3)/(1-$O$1))</f>
        <v>7.5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9.8609968268894228</v>
      </c>
      <c r="L76" s="24">
        <f t="shared" ca="1" si="7"/>
        <v>10.880408172160463</v>
      </c>
      <c r="M76" s="24">
        <f t="shared" ca="1" si="7"/>
        <v>10.53282390393675</v>
      </c>
      <c r="N76" s="24">
        <f t="shared" ca="1" si="7"/>
        <v>9.6182211973639156</v>
      </c>
      <c r="O76" s="24">
        <f t="shared" ca="1" si="7"/>
        <v>10.191803206851818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10</v>
      </c>
      <c r="T76" s="24">
        <f ca="1">IF(L76=0,0,Agents($E$4,$E$5,L76,$E$3)/(1-$O$1))</f>
        <v>10</v>
      </c>
      <c r="U76" s="24">
        <f ca="1">IF(M76=0,0,Agents($E$4,$E$5,M76,$E$3)/(1-$O$1))</f>
        <v>10</v>
      </c>
      <c r="V76" s="24">
        <f ca="1">IF(N76=0,0,Agents($E$4,$E$5,N76,$E$3)/(1-$O$1))</f>
        <v>8.75</v>
      </c>
      <c r="W76" s="24">
        <f ca="1">IF(O76=0,0,Agents($E$4,$E$5,O76,$E$3)/(1-$O$1))</f>
        <v>10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11.978046993114271</v>
      </c>
      <c r="L77" s="24">
        <f t="shared" ca="1" si="7"/>
        <v>12.211067128382444</v>
      </c>
      <c r="M77" s="24">
        <f t="shared" ca="1" si="7"/>
        <v>11.309557762727433</v>
      </c>
      <c r="N77" s="24">
        <f t="shared" ca="1" si="7"/>
        <v>11.112873891610761</v>
      </c>
      <c r="O77" s="24">
        <f t="shared" ca="1" si="7"/>
        <v>11.738259222096483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11.25</v>
      </c>
      <c r="T77" s="24">
        <f ca="1">IF(L77=0,0,Agents($E$4,$E$5,L77,$E$3)/(1-$O$1))</f>
        <v>11.25</v>
      </c>
      <c r="U77" s="24">
        <f ca="1">IF(M77=0,0,Agents($E$4,$E$5,M77,$E$3)/(1-$O$1))</f>
        <v>10</v>
      </c>
      <c r="V77" s="24">
        <f ca="1">IF(N77=0,0,Agents($E$4,$E$5,N77,$E$3)/(1-$O$1))</f>
        <v>10</v>
      </c>
      <c r="W77" s="24">
        <f ca="1">IF(O77=0,0,Agents($E$4,$E$5,O77,$E$3)/(1-$O$1))</f>
        <v>11.25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12.055424557669271</v>
      </c>
      <c r="L78" s="24">
        <f t="shared" ca="1" si="7"/>
        <v>12.798908434343963</v>
      </c>
      <c r="M78" s="24">
        <f t="shared" ca="1" si="7"/>
        <v>11.817823207238115</v>
      </c>
      <c r="N78" s="24">
        <f t="shared" ca="1" si="7"/>
        <v>11.34887168543921</v>
      </c>
      <c r="O78" s="24">
        <f t="shared" ca="1" si="7"/>
        <v>12.034389097356099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11.25</v>
      </c>
      <c r="T78" s="24">
        <f ca="1">IF(L78=0,0,Agents($E$4,$E$5,L78,$E$3)/(1-$O$1))</f>
        <v>11.25</v>
      </c>
      <c r="U78" s="24">
        <f ca="1">IF(M78=0,0,Agents($E$4,$E$5,M78,$E$3)/(1-$O$1))</f>
        <v>11.25</v>
      </c>
      <c r="V78" s="24">
        <f ca="1">IF(N78=0,0,Agents($E$4,$E$5,N78,$E$3)/(1-$O$1))</f>
        <v>10</v>
      </c>
      <c r="W78" s="24">
        <f ca="1">IF(O78=0,0,Agents($E$4,$E$5,O78,$E$3)/(1-$O$1))</f>
        <v>11.25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13.011811255569095</v>
      </c>
      <c r="L79" s="24">
        <f t="shared" ca="1" si="7"/>
        <v>12.88708463023819</v>
      </c>
      <c r="M79" s="24">
        <f t="shared" ca="1" si="7"/>
        <v>12.242680989059865</v>
      </c>
      <c r="N79" s="24">
        <f t="shared" ca="1" si="7"/>
        <v>11.49571475715469</v>
      </c>
      <c r="O79" s="24">
        <f t="shared" ca="1" si="7"/>
        <v>11.924711365778464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11.25</v>
      </c>
      <c r="T79" s="24">
        <f ca="1">IF(L79=0,0,Agents($E$4,$E$5,L79,$E$3)/(1-$O$1))</f>
        <v>11.25</v>
      </c>
      <c r="U79" s="24">
        <f ca="1">IF(M79=0,0,Agents($E$4,$E$5,M79,$E$3)/(1-$O$1))</f>
        <v>11.25</v>
      </c>
      <c r="V79" s="24">
        <f ca="1">IF(N79=0,0,Agents($E$4,$E$5,N79,$E$3)/(1-$O$1))</f>
        <v>10</v>
      </c>
      <c r="W79" s="24">
        <f ca="1">IF(O79=0,0,Agents($E$4,$E$5,O79,$E$3)/(1-$O$1))</f>
        <v>11.25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13.637021977173509</v>
      </c>
      <c r="L80" s="24">
        <f t="shared" ca="1" si="7"/>
        <v>12.972588820196229</v>
      </c>
      <c r="M80" s="24">
        <f t="shared" ca="1" si="7"/>
        <v>12.375611951470351</v>
      </c>
      <c r="N80" s="24">
        <f t="shared" ca="1" si="7"/>
        <v>11.723845957855525</v>
      </c>
      <c r="O80" s="24">
        <f t="shared" ca="1" si="7"/>
        <v>11.751968938543689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12.5</v>
      </c>
      <c r="T80" s="24">
        <f ca="1">IF(L80=0,0,Agents($E$4,$E$5,L80,$E$3)/(1-$O$1))</f>
        <v>11.25</v>
      </c>
      <c r="U80" s="24">
        <f ca="1">IF(M80=0,0,Agents($E$4,$E$5,M80,$E$3)/(1-$O$1))</f>
        <v>11.25</v>
      </c>
      <c r="V80" s="24">
        <f ca="1">IF(N80=0,0,Agents($E$4,$E$5,N80,$E$3)/(1-$O$1))</f>
        <v>11.25</v>
      </c>
      <c r="W80" s="24">
        <f ca="1">IF(O80=0,0,Agents($E$4,$E$5,O80,$E$3)/(1-$O$1))</f>
        <v>11.25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12.922053280685292</v>
      </c>
      <c r="L81" s="24">
        <f t="shared" ca="1" si="7"/>
        <v>12.317947365829992</v>
      </c>
      <c r="M81" s="24">
        <f t="shared" ca="1" si="7"/>
        <v>11.768299907516562</v>
      </c>
      <c r="N81" s="24">
        <f t="shared" ca="1" si="7"/>
        <v>11.33838289460239</v>
      </c>
      <c r="O81" s="24">
        <f t="shared" ca="1" si="7"/>
        <v>11.601162057624439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11.25</v>
      </c>
      <c r="T81" s="24">
        <f ca="1">IF(L81=0,0,Agents($E$4,$E$5,L81,$E$3)/(1-$O$1))</f>
        <v>11.25</v>
      </c>
      <c r="U81" s="24">
        <f ca="1">IF(M81=0,0,Agents($E$4,$E$5,M81,$E$3)/(1-$O$1))</f>
        <v>11.25</v>
      </c>
      <c r="V81" s="24">
        <f ca="1">IF(N81=0,0,Agents($E$4,$E$5,N81,$E$3)/(1-$O$1))</f>
        <v>10</v>
      </c>
      <c r="W81" s="24">
        <f ca="1">IF(O81=0,0,Agents($E$4,$E$5,O81,$E$3)/(1-$O$1))</f>
        <v>11.25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12.138992327388674</v>
      </c>
      <c r="L82" s="24">
        <f t="shared" ca="1" si="7"/>
        <v>11.652617887719002</v>
      </c>
      <c r="M82" s="24">
        <f t="shared" ca="1" si="7"/>
        <v>11.04630232736549</v>
      </c>
      <c r="N82" s="24">
        <f t="shared" ca="1" si="7"/>
        <v>10.638256106244658</v>
      </c>
      <c r="O82" s="24">
        <f t="shared" ca="1" si="7"/>
        <v>10.627772189872919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11.25</v>
      </c>
      <c r="T82" s="24">
        <f ca="1">IF(L82=0,0,Agents($E$4,$E$5,L82,$E$3)/(1-$O$1))</f>
        <v>11.25</v>
      </c>
      <c r="U82" s="24">
        <f ca="1">IF(M82=0,0,Agents($E$4,$E$5,M82,$E$3)/(1-$O$1))</f>
        <v>10</v>
      </c>
      <c r="V82" s="24">
        <f ca="1">IF(N82=0,0,Agents($E$4,$E$5,N82,$E$3)/(1-$O$1))</f>
        <v>10</v>
      </c>
      <c r="W82" s="24">
        <f ca="1">IF(O82=0,0,Agents($E$4,$E$5,O82,$E$3)/(1-$O$1))</f>
        <v>10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11.869718402737268</v>
      </c>
      <c r="L83" s="24">
        <f t="shared" ca="1" si="7"/>
        <v>11.273193044780204</v>
      </c>
      <c r="M83" s="24">
        <f t="shared" ca="1" si="7"/>
        <v>11.194872226530151</v>
      </c>
      <c r="N83" s="24">
        <f t="shared" ca="1" si="7"/>
        <v>10.344569962813697</v>
      </c>
      <c r="O83" s="24">
        <f t="shared" ca="1" si="7"/>
        <v>10.23019041290399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11.25</v>
      </c>
      <c r="T83" s="24">
        <f ca="1">IF(L83=0,0,Agents($E$4,$E$5,L83,$E$3)/(1-$O$1))</f>
        <v>10</v>
      </c>
      <c r="U83" s="24">
        <f ca="1">IF(M83=0,0,Agents($E$4,$E$5,M83,$E$3)/(1-$O$1))</f>
        <v>10</v>
      </c>
      <c r="V83" s="24">
        <f ca="1">IF(N83=0,0,Agents($E$4,$E$5,N83,$E$3)/(1-$O$1))</f>
        <v>10</v>
      </c>
      <c r="W83" s="24">
        <f ca="1">IF(O83=0,0,Agents($E$4,$E$5,O83,$E$3)/(1-$O$1))</f>
        <v>10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11.90685963372367</v>
      </c>
      <c r="L84" s="24">
        <f t="shared" ca="1" si="7"/>
        <v>11.270521038844015</v>
      </c>
      <c r="M84" s="24">
        <f t="shared" ca="1" si="7"/>
        <v>10.988959559266849</v>
      </c>
      <c r="N84" s="24">
        <f t="shared" ca="1" si="7"/>
        <v>10.619900722280223</v>
      </c>
      <c r="O84" s="24">
        <f t="shared" ca="1" si="7"/>
        <v>9.9888994034331908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11.25</v>
      </c>
      <c r="T84" s="24">
        <f ca="1">IF(L84=0,0,Agents($E$4,$E$5,L84,$E$3)/(1-$O$1))</f>
        <v>10</v>
      </c>
      <c r="U84" s="24">
        <f ca="1">IF(M84=0,0,Agents($E$4,$E$5,M84,$E$3)/(1-$O$1))</f>
        <v>10</v>
      </c>
      <c r="V84" s="24">
        <f ca="1">IF(N84=0,0,Agents($E$4,$E$5,N84,$E$3)/(1-$O$1))</f>
        <v>10</v>
      </c>
      <c r="W84" s="24">
        <f ca="1">IF(O84=0,0,Agents($E$4,$E$5,O84,$E$3)/(1-$O$1))</f>
        <v>10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12.38660053396468</v>
      </c>
      <c r="L85" s="24">
        <f t="shared" ca="1" si="7"/>
        <v>11.647273875846624</v>
      </c>
      <c r="M85" s="24">
        <f t="shared" ca="1" si="7"/>
        <v>11.054121795742578</v>
      </c>
      <c r="N85" s="24">
        <f t="shared" ca="1" si="7"/>
        <v>10.777232584832522</v>
      </c>
      <c r="O85" s="24">
        <f t="shared" ca="1" si="7"/>
        <v>10.479707252243111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11.25</v>
      </c>
      <c r="T85" s="24">
        <f ca="1">IF(L85=0,0,Agents($E$4,$E$5,L85,$E$3)/(1-$O$1))</f>
        <v>11.25</v>
      </c>
      <c r="U85" s="24">
        <f ca="1">IF(M85=0,0,Agents($E$4,$E$5,M85,$E$3)/(1-$O$1))</f>
        <v>10</v>
      </c>
      <c r="V85" s="24">
        <f ca="1">IF(N85=0,0,Agents($E$4,$E$5,N85,$E$3)/(1-$O$1))</f>
        <v>10</v>
      </c>
      <c r="W85" s="24">
        <f ca="1">IF(O85=0,0,Agents($E$4,$E$5,O85,$E$3)/(1-$O$1))</f>
        <v>10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12.686825484438087</v>
      </c>
      <c r="L86" s="24">
        <f t="shared" ca="1" si="7"/>
        <v>12.219083146191011</v>
      </c>
      <c r="M86" s="24">
        <f t="shared" ca="1" si="7"/>
        <v>11.737022034008213</v>
      </c>
      <c r="N86" s="24">
        <f t="shared" ca="1" si="7"/>
        <v>11.17056224121327</v>
      </c>
      <c r="O86" s="24">
        <f t="shared" ca="1" si="7"/>
        <v>10.764869354344965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11.25</v>
      </c>
      <c r="T86" s="24">
        <f ca="1">IF(L86=0,0,Agents($E$4,$E$5,L86,$E$3)/(1-$O$1))</f>
        <v>11.25</v>
      </c>
      <c r="U86" s="24">
        <f ca="1">IF(M86=0,0,Agents($E$4,$E$5,M86,$E$3)/(1-$O$1))</f>
        <v>11.25</v>
      </c>
      <c r="V86" s="24">
        <f ca="1">IF(N86=0,0,Agents($E$4,$E$5,N86,$E$3)/(1-$O$1))</f>
        <v>10</v>
      </c>
      <c r="W86" s="24">
        <f ca="1">IF(O86=0,0,Agents($E$4,$E$5,O86,$E$3)/(1-$O$1))</f>
        <v>10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12.89419735744549</v>
      </c>
      <c r="L87" s="24">
        <f t="shared" ca="1" si="7"/>
        <v>12.235115181808142</v>
      </c>
      <c r="M87" s="24">
        <f t="shared" ca="1" si="7"/>
        <v>11.791758312647824</v>
      </c>
      <c r="N87" s="24">
        <f t="shared" ca="1" si="7"/>
        <v>11.474737175481049</v>
      </c>
      <c r="O87" s="24">
        <f t="shared" ca="1" si="7"/>
        <v>10.786804900660492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11.25</v>
      </c>
      <c r="T87" s="24">
        <f ca="1">IF(L87=0,0,Agents($E$4,$E$5,L87,$E$3)/(1-$O$1))</f>
        <v>11.25</v>
      </c>
      <c r="U87" s="24">
        <f ca="1">IF(M87=0,0,Agents($E$4,$E$5,M87,$E$3)/(1-$O$1))</f>
        <v>11.25</v>
      </c>
      <c r="V87" s="24">
        <f ca="1">IF(N87=0,0,Agents($E$4,$E$5,N87,$E$3)/(1-$O$1))</f>
        <v>10</v>
      </c>
      <c r="W87" s="24">
        <f ca="1">IF(O87=0,0,Agents($E$4,$E$5,O87,$E$3)/(1-$O$1))</f>
        <v>10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12.761107946410888</v>
      </c>
      <c r="L88" s="24">
        <f t="shared" ca="1" si="7"/>
        <v>12.454219668575618</v>
      </c>
      <c r="M88" s="24">
        <f t="shared" ca="1" si="7"/>
        <v>11.531109366744911</v>
      </c>
      <c r="N88" s="24">
        <f t="shared" ca="1" si="7"/>
        <v>11.571758490721635</v>
      </c>
      <c r="O88" s="24">
        <f t="shared" ca="1" si="7"/>
        <v>10.44406198948038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11.25</v>
      </c>
      <c r="T88" s="24">
        <f ca="1">IF(L88=0,0,Agents($E$4,$E$5,L88,$E$3)/(1-$O$1))</f>
        <v>11.25</v>
      </c>
      <c r="U88" s="24">
        <f ca="1">IF(M88=0,0,Agents($E$4,$E$5,M88,$E$3)/(1-$O$1))</f>
        <v>10</v>
      </c>
      <c r="V88" s="24">
        <f ca="1">IF(N88=0,0,Agents($E$4,$E$5,N88,$E$3)/(1-$O$1))</f>
        <v>11.25</v>
      </c>
      <c r="W88" s="24">
        <f ca="1">IF(O88=0,0,Agents($E$4,$E$5,O88,$E$3)/(1-$O$1))</f>
        <v>10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12.516594842417083</v>
      </c>
      <c r="L89" s="24">
        <f t="shared" ca="1" si="7"/>
        <v>11.812938243890326</v>
      </c>
      <c r="M89" s="24">
        <f t="shared" ca="1" si="7"/>
        <v>11.179233289775977</v>
      </c>
      <c r="N89" s="24">
        <f t="shared" ca="1" si="7"/>
        <v>10.577945558932942</v>
      </c>
      <c r="O89" s="24">
        <f t="shared" ca="1" si="7"/>
        <v>9.4322849156766893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11.25</v>
      </c>
      <c r="T89" s="24">
        <f ca="1">IF(L89=0,0,Agents($E$4,$E$5,L89,$E$3)/(1-$O$1))</f>
        <v>11.25</v>
      </c>
      <c r="U89" s="24">
        <f ca="1">IF(M89=0,0,Agents($E$4,$E$5,M89,$E$3)/(1-$O$1))</f>
        <v>10</v>
      </c>
      <c r="V89" s="24">
        <f ca="1">IF(N89=0,0,Agents($E$4,$E$5,N89,$E$3)/(1-$O$1))</f>
        <v>10</v>
      </c>
      <c r="W89" s="24">
        <f ca="1">IF(O89=0,0,Agents($E$4,$E$5,O89,$E$3)/(1-$O$1))</f>
        <v>8.75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11.117608475262651</v>
      </c>
      <c r="L90" s="24">
        <f t="shared" ca="1" si="8"/>
        <v>10.209734682177094</v>
      </c>
      <c r="M90" s="24">
        <f t="shared" ca="1" si="8"/>
        <v>9.6570434457029606</v>
      </c>
      <c r="N90" s="24">
        <f t="shared" ca="1" si="8"/>
        <v>9.466133730230025</v>
      </c>
      <c r="O90" s="24">
        <f t="shared" ca="1" si="8"/>
        <v>7.8227642047748818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10</v>
      </c>
      <c r="T90" s="24">
        <f ca="1">IF(L90=0,0,Agents($E$4,$E$5,L90,$E$3)/(1-$O$1))</f>
        <v>10</v>
      </c>
      <c r="U90" s="24">
        <f ca="1">IF(M90=0,0,Agents($E$4,$E$5,M90,$E$3)/(1-$O$1))</f>
        <v>8.75</v>
      </c>
      <c r="V90" s="24">
        <f ca="1">IF(N90=0,0,Agents($E$4,$E$5,N90,$E$3)/(1-$O$1))</f>
        <v>8.75</v>
      </c>
      <c r="W90" s="24">
        <f ca="1">IF(O90=0,0,Agents($E$4,$E$5,O90,$E$3)/(1-$O$1))</f>
        <v>7.5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9.0810309761750041</v>
      </c>
      <c r="L91" s="24">
        <f t="shared" ca="1" si="8"/>
        <v>8.1763381647374782</v>
      </c>
      <c r="M91" s="24">
        <f t="shared" ca="1" si="8"/>
        <v>7.7178152881852808</v>
      </c>
      <c r="N91" s="24">
        <f t="shared" ca="1" si="8"/>
        <v>7.1717107346756555</v>
      </c>
      <c r="O91" s="24">
        <f t="shared" ca="1" si="8"/>
        <v>5.7498550779575632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8.75</v>
      </c>
      <c r="T91" s="24">
        <f ca="1">IF(L91=0,0,Agents($E$4,$E$5,L91,$E$3)/(1-$O$1))</f>
        <v>8.75</v>
      </c>
      <c r="U91" s="24">
        <f ca="1">IF(M91=0,0,Agents($E$4,$E$5,M91,$E$3)/(1-$O$1))</f>
        <v>7.5</v>
      </c>
      <c r="V91" s="24">
        <f ca="1">IF(N91=0,0,Agents($E$4,$E$5,N91,$E$3)/(1-$O$1))</f>
        <v>7.5</v>
      </c>
      <c r="W91" s="24">
        <f ca="1">IF(O91=0,0,Agents($E$4,$E$5,O91,$E$3)/(1-$O$1))</f>
        <v>6.25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4.8964522850405112</v>
      </c>
      <c r="L92" s="24">
        <f t="shared" ca="1" si="8"/>
        <v>4.4328578481370844</v>
      </c>
      <c r="M92" s="24">
        <f t="shared" ca="1" si="8"/>
        <v>4.225119413086234</v>
      </c>
      <c r="N92" s="24">
        <f t="shared" ca="1" si="8"/>
        <v>4.0434288675940993</v>
      </c>
      <c r="O92" s="24">
        <f t="shared" ca="1" si="8"/>
        <v>2.9667826391750514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6.25</v>
      </c>
      <c r="T92" s="24">
        <f ca="1">IF(L92=0,0,Agents($E$4,$E$5,L92,$E$3)/(1-$O$1))</f>
        <v>5</v>
      </c>
      <c r="U92" s="24">
        <f ca="1">IF(M92=0,0,Agents($E$4,$E$5,M92,$E$3)/(1-$O$1))</f>
        <v>5</v>
      </c>
      <c r="V92" s="24">
        <f ca="1">IF(N92=0,0,Agents($E$4,$E$5,N92,$E$3)/(1-$O$1))</f>
        <v>5</v>
      </c>
      <c r="W92" s="24">
        <f ca="1">IF(O92=0,0,Agents($E$4,$E$5,O92,$E$3)/(1-$O$1))</f>
        <v>3.75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2.9279670427612663</v>
      </c>
      <c r="L93" s="24">
        <f t="shared" ca="1" si="8"/>
        <v>2.5784857284221134</v>
      </c>
      <c r="M93" s="24">
        <f t="shared" ca="1" si="8"/>
        <v>2.4474936020283615</v>
      </c>
      <c r="N93" s="24">
        <f t="shared" ca="1" si="8"/>
        <v>2.2813120070083439</v>
      </c>
      <c r="O93" s="24">
        <f t="shared" ca="1" si="8"/>
        <v>1.7987147978732292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3.75</v>
      </c>
      <c r="T93" s="24">
        <f ca="1">IF(L93=0,0,Agents($E$4,$E$5,L93,$E$3)/(1-$O$1))</f>
        <v>3.75</v>
      </c>
      <c r="U93" s="24">
        <f ca="1">IF(M93=0,0,Agents($E$4,$E$5,M93,$E$3)/(1-$O$1))</f>
        <v>3.75</v>
      </c>
      <c r="V93" s="24">
        <f ca="1">IF(N93=0,0,Agents($E$4,$E$5,N93,$E$3)/(1-$O$1))</f>
        <v>3.75</v>
      </c>
      <c r="W93" s="24">
        <f ca="1">IF(O93=0,0,Agents($E$4,$E$5,O93,$E$3)/(1-$O$1))</f>
        <v>3.75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1.1389977502496258</v>
      </c>
      <c r="L94" s="24">
        <f t="shared" ca="1" si="8"/>
        <v>1.015362255751713</v>
      </c>
      <c r="M94" s="24">
        <f t="shared" ca="1" si="8"/>
        <v>0.93312322633243183</v>
      </c>
      <c r="N94" s="24">
        <f t="shared" ca="1" si="8"/>
        <v>0.82861447610877781</v>
      </c>
      <c r="O94" s="24">
        <f t="shared" ca="1" si="8"/>
        <v>0.73209885828071974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2.5</v>
      </c>
      <c r="T94" s="24">
        <f ca="1">IF(L94=0,0,Agents($E$4,$E$5,L94,$E$3)/(1-$O$1))</f>
        <v>2.5</v>
      </c>
      <c r="U94" s="24">
        <f ca="1">IF(M94=0,0,Agents($E$4,$E$5,M94,$E$3)/(1-$O$1))</f>
        <v>2.5</v>
      </c>
      <c r="V94" s="24">
        <f ca="1">IF(N94=0,0,Agents($E$4,$E$5,N94,$E$3)/(1-$O$1))</f>
        <v>2.5</v>
      </c>
      <c r="W94" s="24">
        <f ca="1">IF(O94=0,0,Agents($E$4,$E$5,O94,$E$3)/(1-$O$1))</f>
        <v>2.5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0.50450172089861134</v>
      </c>
      <c r="L95" s="24">
        <f t="shared" ca="1" si="8"/>
        <v>0.45424100915208215</v>
      </c>
      <c r="M95" s="24">
        <f t="shared" ca="1" si="8"/>
        <v>0.3831539504772834</v>
      </c>
      <c r="N95" s="24">
        <f t="shared" ca="1" si="8"/>
        <v>0.43004042430961886</v>
      </c>
      <c r="O95" s="24">
        <f t="shared" ca="1" si="8"/>
        <v>0.31532347828570328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2.5</v>
      </c>
      <c r="T95" s="24">
        <f ca="1">IF(L95=0,0,Agents($E$4,$E$5,L95,$E$3)/(1-$O$1))</f>
        <v>2.5</v>
      </c>
      <c r="U95" s="24">
        <f ca="1">IF(M95=0,0,Agents($E$4,$E$5,M95,$E$3)/(1-$O$1))</f>
        <v>1.25</v>
      </c>
      <c r="V95" s="24">
        <f ca="1">IF(N95=0,0,Agents($E$4,$E$5,N95,$E$3)/(1-$O$1))</f>
        <v>1.25</v>
      </c>
      <c r="W95" s="24">
        <f ca="1">IF(O95=0,0,Agents($E$4,$E$5,O95,$E$3)/(1-$O$1))</f>
        <v>1.25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0.23832289882940541</v>
      </c>
      <c r="L96" s="24">
        <f t="shared" ca="1" si="8"/>
        <v>0.19238442740558773</v>
      </c>
      <c r="M96" s="24">
        <f t="shared" ca="1" si="8"/>
        <v>0.13293096241048608</v>
      </c>
      <c r="N96" s="24">
        <f t="shared" ca="1" si="8"/>
        <v>0.14684307171547961</v>
      </c>
      <c r="O96" s="24">
        <f t="shared" ca="1" si="8"/>
        <v>0.16725854065589477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1.25</v>
      </c>
      <c r="T96" s="24">
        <f ca="1">IF(L96=0,0,Agents($E$4,$E$5,L96,$E$3)/(1-$O$1))</f>
        <v>1.25</v>
      </c>
      <c r="U96" s="24">
        <f ca="1">IF(M96=0,0,Agents($E$4,$E$5,M96,$E$3)/(1-$O$1))</f>
        <v>1.25</v>
      </c>
      <c r="V96" s="24">
        <f ca="1">IF(N96=0,0,Agents($E$4,$E$5,N96,$E$3)/(1-$O$1))</f>
        <v>1.25</v>
      </c>
      <c r="W96" s="24">
        <f ca="1">IF(O96=0,0,Agents($E$4,$E$5,O96,$E$3)/(1-$O$1))</f>
        <v>1.25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0.12070900070580273</v>
      </c>
      <c r="L97" s="24">
        <f t="shared" ca="1" si="8"/>
        <v>0.10153622557517131</v>
      </c>
      <c r="M97" s="24">
        <f t="shared" ca="1" si="8"/>
        <v>7.8194683770874171E-2</v>
      </c>
      <c r="N97" s="24">
        <f t="shared" ca="1" si="8"/>
        <v>0.10226571065899473</v>
      </c>
      <c r="O97" s="24">
        <f t="shared" ca="1" si="8"/>
        <v>7.4032468814904245E-2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1.25</v>
      </c>
      <c r="T97" s="24">
        <f ca="1">IF(L97=0,0,Agents($E$4,$E$5,L97,$E$3)/(1-$O$1))</f>
        <v>1.25</v>
      </c>
      <c r="U97" s="24">
        <f ca="1">IF(M97=0,0,Agents($E$4,$E$5,M97,$E$3)/(1-$O$1))</f>
        <v>1.25</v>
      </c>
      <c r="V97" s="24">
        <f ca="1">IF(N97=0,0,Agents($E$4,$E$5,N97,$E$3)/(1-$O$1))</f>
        <v>1.25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214.78464369177385</v>
      </c>
      <c r="L100" s="27">
        <f t="shared" ca="1" si="9"/>
        <v>209.3062409994709</v>
      </c>
      <c r="M100" s="27">
        <f t="shared" ca="1" si="9"/>
        <v>198.96637285498932</v>
      </c>
      <c r="N100" s="27">
        <f t="shared" ca="1" si="9"/>
        <v>190.27715457075112</v>
      </c>
      <c r="O100" s="27">
        <f t="shared" ca="1" si="9"/>
        <v>183.55390962504202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12.890625</v>
      </c>
      <c r="T100" s="26">
        <f t="shared" ca="1" si="10"/>
        <v>12.734375</v>
      </c>
      <c r="U100" s="26">
        <f t="shared" ca="1" si="10"/>
        <v>12.03125</v>
      </c>
      <c r="V100" s="26">
        <f t="shared" ca="1" si="10"/>
        <v>11.5625</v>
      </c>
      <c r="W100" s="26">
        <f t="shared" ca="1" si="10"/>
        <v>11.5625</v>
      </c>
      <c r="X100" s="26">
        <f t="shared" ca="1" si="10"/>
        <v>0</v>
      </c>
    </row>
    <row r="101" spans="1:24" x14ac:dyDescent="0.25">
      <c r="R101" s="32">
        <f ca="1">SUM(R100:X100)/5</f>
        <v>12.15625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4.8589496865371098</v>
      </c>
      <c r="L105" s="24">
        <f t="shared" ca="1" si="11"/>
        <v>5.5687116981380678</v>
      </c>
      <c r="M105" s="24">
        <f t="shared" ca="1" si="11"/>
        <v>5.1912884710986766</v>
      </c>
      <c r="N105" s="24">
        <f t="shared" ca="1" si="11"/>
        <v>5.0951943921585343</v>
      </c>
      <c r="O105" s="24">
        <f t="shared" ca="1" si="11"/>
        <v>4.8470641495741678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5.882352941176471</v>
      </c>
      <c r="T105" s="24">
        <f ca="1">IF(L105=0,0,Agents($F$4,$F$5,L105,$F$3)/(1-$P$1))</f>
        <v>5.882352941176471</v>
      </c>
      <c r="U105" s="24">
        <f ca="1">IF(M105=0,0,Agents($F$4,$F$5,M105,$F$3)/(1-$P$1))</f>
        <v>5.882352941176471</v>
      </c>
      <c r="V105" s="24">
        <f ca="1">IF(N105=0,0,Agents($F$4,$F$5,N105,$F$3)/(1-$P$1))</f>
        <v>5.882352941176471</v>
      </c>
      <c r="W105" s="24">
        <f ca="1">IF(O105=0,0,Agents($F$4,$F$5,O105,$F$3)/(1-$P$1))</f>
        <v>5.882352941176471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9.4612001443515048</v>
      </c>
      <c r="L106" s="24">
        <f t="shared" ca="1" si="11"/>
        <v>10.40928030896985</v>
      </c>
      <c r="M106" s="24">
        <f t="shared" ca="1" si="11"/>
        <v>9.9687562074399327</v>
      </c>
      <c r="N106" s="24">
        <f t="shared" ca="1" si="11"/>
        <v>9.0626110011746608</v>
      </c>
      <c r="O106" s="24">
        <f t="shared" ca="1" si="11"/>
        <v>9.2620508649034541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8.2352941176470598</v>
      </c>
      <c r="T106" s="30">
        <f ca="1">IF(L106=0,0,Agents($F$4,$F$5,L106,$F$3)/(1-$P$1))</f>
        <v>9.4117647058823533</v>
      </c>
      <c r="U106" s="30">
        <f ca="1">IF(M106=0,0,Agents($F$4,$F$5,M106,$F$3)/(1-$P$1))</f>
        <v>9.4117647058823533</v>
      </c>
      <c r="V106" s="30">
        <f ca="1">IF(N106=0,0,Agents($F$4,$F$5,N106,$F$3)/(1-$P$1))</f>
        <v>8.2352941176470598</v>
      </c>
      <c r="W106" s="30">
        <f ca="1">IF(O106=0,0,Agents($F$4,$F$5,O106,$F$3)/(1-$P$1))</f>
        <v>8.2352941176470598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11.68348203872244</v>
      </c>
      <c r="L107" s="24">
        <f t="shared" ca="1" si="11"/>
        <v>12.891298484831275</v>
      </c>
      <c r="M107" s="24">
        <f t="shared" ca="1" si="11"/>
        <v>12.479474545930845</v>
      </c>
      <c r="N107" s="24">
        <f t="shared" ca="1" si="11"/>
        <v>11.395837213681405</v>
      </c>
      <c r="O107" s="24">
        <f t="shared" ca="1" si="11"/>
        <v>12.075427241264869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10.588235294117647</v>
      </c>
      <c r="T107" s="24">
        <f ca="1">IF(L107=0,0,Agents($F$4,$F$5,L107,$F$3)/(1-$P$1))</f>
        <v>10.588235294117647</v>
      </c>
      <c r="U107" s="24">
        <f ca="1">IF(M107=0,0,Agents($F$4,$F$5,M107,$F$3)/(1-$P$1))</f>
        <v>10.588235294117647</v>
      </c>
      <c r="V107" s="24">
        <f ca="1">IF(N107=0,0,Agents($F$4,$F$5,N107,$F$3)/(1-$P$1))</f>
        <v>9.4117647058823533</v>
      </c>
      <c r="W107" s="24">
        <f ca="1">IF(O107=0,0,Agents($F$4,$F$5,O107,$F$3)/(1-$P$1))</f>
        <v>10.588235294117647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14.191800216527257</v>
      </c>
      <c r="L108" s="24">
        <f t="shared" ca="1" si="11"/>
        <v>14.467886560824883</v>
      </c>
      <c r="M108" s="24">
        <f t="shared" ca="1" si="11"/>
        <v>13.399762448600331</v>
      </c>
      <c r="N108" s="24">
        <f t="shared" ca="1" si="11"/>
        <v>13.166727947541384</v>
      </c>
      <c r="O108" s="24">
        <f t="shared" ca="1" si="11"/>
        <v>13.907695458664218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11.764705882352942</v>
      </c>
      <c r="T108" s="30">
        <f ca="1">IF(L108=0,0,Agents($F$4,$F$5,L108,$F$3)/(1-$P$1))</f>
        <v>11.764705882352942</v>
      </c>
      <c r="U108" s="30">
        <f ca="1">IF(M108=0,0,Agents($F$4,$F$5,M108,$F$3)/(1-$P$1))</f>
        <v>11.764705882352942</v>
      </c>
      <c r="V108" s="30">
        <f ca="1">IF(N108=0,0,Agents($F$4,$F$5,N108,$F$3)/(1-$P$1))</f>
        <v>10.588235294117647</v>
      </c>
      <c r="W108" s="30">
        <f ca="1">IF(O108=0,0,Agents($F$4,$F$5,O108,$F$3)/(1-$P$1))</f>
        <v>11.764705882352942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14.283478512499654</v>
      </c>
      <c r="L109" s="24">
        <f t="shared" ca="1" si="11"/>
        <v>15.164371253030895</v>
      </c>
      <c r="M109" s="24">
        <f t="shared" ca="1" si="11"/>
        <v>14.001964264105533</v>
      </c>
      <c r="N109" s="24">
        <f t="shared" ca="1" si="11"/>
        <v>13.446342273940326</v>
      </c>
      <c r="O109" s="24">
        <f t="shared" ca="1" si="11"/>
        <v>14.258555330081114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11.764705882352942</v>
      </c>
      <c r="T109" s="24">
        <f ca="1">IF(L109=0,0,Agents($F$4,$F$5,L109,$F$3)/(1-$P$1))</f>
        <v>11.764705882352942</v>
      </c>
      <c r="U109" s="24">
        <f ca="1">IF(M109=0,0,Agents($F$4,$F$5,M109,$F$3)/(1-$P$1))</f>
        <v>11.764705882352942</v>
      </c>
      <c r="V109" s="24">
        <f ca="1">IF(N109=0,0,Agents($F$4,$F$5,N109,$F$3)/(1-$P$1))</f>
        <v>11.764705882352942</v>
      </c>
      <c r="W109" s="24">
        <f ca="1">IF(O109=0,0,Agents($F$4,$F$5,O109,$F$3)/(1-$P$1))</f>
        <v>11.764705882352942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15.416622250718499</v>
      </c>
      <c r="L110" s="24">
        <f t="shared" ca="1" si="11"/>
        <v>15.268843956861797</v>
      </c>
      <c r="M110" s="24">
        <f t="shared" ca="1" si="11"/>
        <v>14.50534321757911</v>
      </c>
      <c r="N110" s="24">
        <f t="shared" ca="1" si="11"/>
        <v>13.620324521477448</v>
      </c>
      <c r="O110" s="24">
        <f t="shared" ca="1" si="11"/>
        <v>14.128607229556337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12.941176470588236</v>
      </c>
      <c r="T110" s="30">
        <f ca="1">IF(L110=0,0,Agents($F$4,$F$5,L110,$F$3)/(1-$P$1))</f>
        <v>12.941176470588236</v>
      </c>
      <c r="U110" s="30">
        <f ca="1">IF(M110=0,0,Agents($F$4,$F$5,M110,$F$3)/(1-$P$1))</f>
        <v>11.764705882352942</v>
      </c>
      <c r="V110" s="30">
        <f ca="1">IF(N110=0,0,Agents($F$4,$F$5,N110,$F$3)/(1-$P$1))</f>
        <v>11.764705882352942</v>
      </c>
      <c r="W110" s="30">
        <f ca="1">IF(O110=0,0,Agents($F$4,$F$5,O110,$F$3)/(1-$P$1))</f>
        <v>11.764705882352942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16.157382882175479</v>
      </c>
      <c r="L111" s="24">
        <f t="shared" ca="1" si="11"/>
        <v>15.370150821182673</v>
      </c>
      <c r="M111" s="24">
        <f t="shared" ca="1" si="11"/>
        <v>14.662842153942007</v>
      </c>
      <c r="N111" s="24">
        <f t="shared" ca="1" si="11"/>
        <v>13.890618370329761</v>
      </c>
      <c r="O111" s="24">
        <f t="shared" ca="1" si="11"/>
        <v>13.923938971229816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12.941176470588236</v>
      </c>
      <c r="T111" s="24">
        <f ca="1">IF(L111=0,0,Agents($F$4,$F$5,L111,$F$3)/(1-$P$1))</f>
        <v>12.941176470588236</v>
      </c>
      <c r="U111" s="24">
        <f ca="1">IF(M111=0,0,Agents($F$4,$F$5,M111,$F$3)/(1-$P$1))</f>
        <v>11.764705882352942</v>
      </c>
      <c r="V111" s="24">
        <f ca="1">IF(N111=0,0,Agents($F$4,$F$5,N111,$F$3)/(1-$P$1))</f>
        <v>11.764705882352942</v>
      </c>
      <c r="W111" s="24">
        <f ca="1">IF(O111=0,0,Agents($F$4,$F$5,O111,$F$3)/(1-$P$1))</f>
        <v>11.764705882352942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15.310275427390517</v>
      </c>
      <c r="L112" s="24">
        <f t="shared" ca="1" si="11"/>
        <v>14.594520141225976</v>
      </c>
      <c r="M112" s="24">
        <f t="shared" ca="1" si="11"/>
        <v>13.943288189774256</v>
      </c>
      <c r="N112" s="24">
        <f t="shared" ca="1" si="11"/>
        <v>13.433914970544818</v>
      </c>
      <c r="O112" s="24">
        <f t="shared" ca="1" si="11"/>
        <v>13.745260333008247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12.941176470588236</v>
      </c>
      <c r="T112" s="30">
        <f ca="1">IF(L112=0,0,Agents($F$4,$F$5,L112,$F$3)/(1-$P$1))</f>
        <v>11.764705882352942</v>
      </c>
      <c r="U112" s="30">
        <f ca="1">IF(M112=0,0,Agents($F$4,$F$5,M112,$F$3)/(1-$P$1))</f>
        <v>11.764705882352942</v>
      </c>
      <c r="V112" s="30">
        <f ca="1">IF(N112=0,0,Agents($F$4,$F$5,N112,$F$3)/(1-$P$1))</f>
        <v>11.764705882352942</v>
      </c>
      <c r="W112" s="30">
        <f ca="1">IF(O112=0,0,Agents($F$4,$F$5,O112,$F$3)/(1-$P$1))</f>
        <v>11.764705882352942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14.382491072149845</v>
      </c>
      <c r="L113" s="24">
        <f t="shared" ca="1" si="11"/>
        <v>13.806226103229172</v>
      </c>
      <c r="M113" s="24">
        <f t="shared" ca="1" si="11"/>
        <v>13.087852790313022</v>
      </c>
      <c r="N113" s="24">
        <f t="shared" ca="1" si="11"/>
        <v>12.604392468894618</v>
      </c>
      <c r="O113" s="24">
        <f t="shared" ca="1" si="11"/>
        <v>12.591970940850855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11.764705882352942</v>
      </c>
      <c r="T113" s="24">
        <f ca="1">IF(L113=0,0,Agents($F$4,$F$5,L113,$F$3)/(1-$P$1))</f>
        <v>11.764705882352942</v>
      </c>
      <c r="U113" s="24">
        <f ca="1">IF(M113=0,0,Agents($F$4,$F$5,M113,$F$3)/(1-$P$1))</f>
        <v>10.588235294117647</v>
      </c>
      <c r="V113" s="24">
        <f ca="1">IF(N113=0,0,Agents($F$4,$F$5,N113,$F$3)/(1-$P$1))</f>
        <v>10.588235294117647</v>
      </c>
      <c r="W113" s="24">
        <f ca="1">IF(O113=0,0,Agents($F$4,$F$5,O113,$F$3)/(1-$P$1))</f>
        <v>10.588235294117647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14.063450602165901</v>
      </c>
      <c r="L114" s="24">
        <f t="shared" ca="1" si="11"/>
        <v>13.356676892805291</v>
      </c>
      <c r="M114" s="24">
        <f t="shared" ca="1" si="11"/>
        <v>13.26388101330685</v>
      </c>
      <c r="N114" s="24">
        <f t="shared" ca="1" si="11"/>
        <v>12.256427973820376</v>
      </c>
      <c r="O114" s="24">
        <f t="shared" ca="1" si="11"/>
        <v>12.120909076448539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11.764705882352942</v>
      </c>
      <c r="T114" s="30">
        <f ca="1">IF(L114=0,0,Agents($F$4,$F$5,L114,$F$3)/(1-$P$1))</f>
        <v>10.588235294117647</v>
      </c>
      <c r="U114" s="30">
        <f ca="1">IF(M114=0,0,Agents($F$4,$F$5,M114,$F$3)/(1-$P$1))</f>
        <v>10.588235294117647</v>
      </c>
      <c r="V114" s="30">
        <f ca="1">IF(N114=0,0,Agents($F$4,$F$5,N114,$F$3)/(1-$P$1))</f>
        <v>10.588235294117647</v>
      </c>
      <c r="W114" s="30">
        <f ca="1">IF(O114=0,0,Agents($F$4,$F$5,O114,$F$3)/(1-$P$1))</f>
        <v>10.588235294117647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14.107456184232651</v>
      </c>
      <c r="L115" s="24">
        <f t="shared" ca="1" si="11"/>
        <v>13.353511053295264</v>
      </c>
      <c r="M115" s="24">
        <f t="shared" ca="1" si="11"/>
        <v>13.019912072666282</v>
      </c>
      <c r="N115" s="24">
        <f t="shared" ca="1" si="11"/>
        <v>12.582644687952479</v>
      </c>
      <c r="O115" s="24">
        <f t="shared" ca="1" si="11"/>
        <v>11.835023255294031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11.764705882352942</v>
      </c>
      <c r="T115" s="24">
        <f ca="1">IF(L115=0,0,Agents($F$4,$F$5,L115,$F$3)/(1-$P$1))</f>
        <v>10.588235294117647</v>
      </c>
      <c r="U115" s="24">
        <f ca="1">IF(M115=0,0,Agents($F$4,$F$5,M115,$F$3)/(1-$P$1))</f>
        <v>10.588235294117647</v>
      </c>
      <c r="V115" s="24">
        <f ca="1">IF(N115=0,0,Agents($F$4,$F$5,N115,$F$3)/(1-$P$1))</f>
        <v>10.588235294117647</v>
      </c>
      <c r="W115" s="24">
        <f ca="1">IF(O115=0,0,Agents($F$4,$F$5,O115,$F$3)/(1-$P$1))</f>
        <v>10.588235294117647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14.67586161926152</v>
      </c>
      <c r="L116" s="24">
        <f t="shared" ca="1" si="11"/>
        <v>13.799894424209118</v>
      </c>
      <c r="M116" s="24">
        <f t="shared" ca="1" si="11"/>
        <v>13.097117433628487</v>
      </c>
      <c r="N116" s="24">
        <f t="shared" ca="1" si="11"/>
        <v>12.769054238885106</v>
      </c>
      <c r="O116" s="24">
        <f t="shared" ca="1" si="11"/>
        <v>12.416541005142406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11.764705882352942</v>
      </c>
      <c r="T116" s="30">
        <f ca="1">IF(L116=0,0,Agents($F$4,$F$5,L116,$F$3)/(1-$P$1))</f>
        <v>11.764705882352942</v>
      </c>
      <c r="U116" s="30">
        <f ca="1">IF(M116=0,0,Agents($F$4,$F$5,M116,$F$3)/(1-$P$1))</f>
        <v>10.588235294117647</v>
      </c>
      <c r="V116" s="30">
        <f ca="1">IF(N116=0,0,Agents($F$4,$F$5,N116,$F$3)/(1-$P$1))</f>
        <v>10.588235294117647</v>
      </c>
      <c r="W116" s="30">
        <f ca="1">IF(O116=0,0,Agents($F$4,$F$5,O116,$F$3)/(1-$P$1))</f>
        <v>10.588235294117647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15.031573407634426</v>
      </c>
      <c r="L117" s="24">
        <f t="shared" ca="1" si="11"/>
        <v>14.477384079354966</v>
      </c>
      <c r="M117" s="24">
        <f t="shared" ca="1" si="11"/>
        <v>13.906229616512398</v>
      </c>
      <c r="N117" s="24">
        <f t="shared" ca="1" si="11"/>
        <v>13.23507811621668</v>
      </c>
      <c r="O117" s="24">
        <f t="shared" ca="1" si="11"/>
        <v>12.754406066506826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11.764705882352942</v>
      </c>
      <c r="T117" s="24">
        <f ca="1">IF(L117=0,0,Agents($F$4,$F$5,L117,$F$3)/(1-$P$1))</f>
        <v>11.764705882352942</v>
      </c>
      <c r="U117" s="24">
        <f ca="1">IF(M117=0,0,Agents($F$4,$F$5,M117,$F$3)/(1-$P$1))</f>
        <v>11.764705882352942</v>
      </c>
      <c r="V117" s="24">
        <f ca="1">IF(N117=0,0,Agents($F$4,$F$5,N117,$F$3)/(1-$P$1))</f>
        <v>10.588235294117647</v>
      </c>
      <c r="W117" s="24">
        <f ca="1">IF(O117=0,0,Agents($F$4,$F$5,O117,$F$3)/(1-$P$1))</f>
        <v>10.588235294117647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15.277271240840452</v>
      </c>
      <c r="L118" s="24">
        <f t="shared" ca="1" si="11"/>
        <v>14.496379116415129</v>
      </c>
      <c r="M118" s="24">
        <f t="shared" ca="1" si="11"/>
        <v>13.97108211972065</v>
      </c>
      <c r="N118" s="24">
        <f t="shared" ca="1" si="11"/>
        <v>13.595469914686429</v>
      </c>
      <c r="O118" s="24">
        <f t="shared" ca="1" si="11"/>
        <v>12.780395686611781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12.941176470588236</v>
      </c>
      <c r="T118" s="30">
        <f ca="1">IF(L118=0,0,Agents($F$4,$F$5,L118,$F$3)/(1-$P$1))</f>
        <v>11.764705882352942</v>
      </c>
      <c r="U118" s="30">
        <f ca="1">IF(M118=0,0,Agents($F$4,$F$5,M118,$F$3)/(1-$P$1))</f>
        <v>11.764705882352942</v>
      </c>
      <c r="V118" s="30">
        <f ca="1">IF(N118=0,0,Agents($F$4,$F$5,N118,$F$3)/(1-$P$1))</f>
        <v>11.764705882352942</v>
      </c>
      <c r="W118" s="30">
        <f ca="1">IF(O118=0,0,Agents($F$4,$F$5,O118,$F$3)/(1-$P$1))</f>
        <v>10.588235294117647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15.119584571767927</v>
      </c>
      <c r="L119" s="24">
        <f t="shared" ca="1" si="11"/>
        <v>14.755977956237372</v>
      </c>
      <c r="M119" s="24">
        <f t="shared" ca="1" si="11"/>
        <v>13.662260675871829</v>
      </c>
      <c r="N119" s="24">
        <f t="shared" ca="1" si="11"/>
        <v>13.710422471094885</v>
      </c>
      <c r="O119" s="24">
        <f t="shared" ca="1" si="11"/>
        <v>12.374307872471855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11.764705882352942</v>
      </c>
      <c r="T119" s="24">
        <f ca="1">IF(L119=0,0,Agents($F$4,$F$5,L119,$F$3)/(1-$P$1))</f>
        <v>11.764705882352942</v>
      </c>
      <c r="U119" s="24">
        <f ca="1">IF(M119=0,0,Agents($F$4,$F$5,M119,$F$3)/(1-$P$1))</f>
        <v>11.764705882352942</v>
      </c>
      <c r="V119" s="24">
        <f ca="1">IF(N119=0,0,Agents($F$4,$F$5,N119,$F$3)/(1-$P$1))</f>
        <v>11.764705882352942</v>
      </c>
      <c r="W119" s="24">
        <f ca="1">IF(O119=0,0,Agents($F$4,$F$5,O119,$F$3)/(1-$P$1))</f>
        <v>10.588235294117647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14.82988115649515</v>
      </c>
      <c r="L120" s="24">
        <f t="shared" ca="1" si="11"/>
        <v>13.996176473830813</v>
      </c>
      <c r="M120" s="24">
        <f t="shared" ca="1" si="11"/>
        <v>13.245351726675922</v>
      </c>
      <c r="N120" s="24">
        <f t="shared" ca="1" si="11"/>
        <v>12.532935474370444</v>
      </c>
      <c r="O120" s="24">
        <f t="shared" ca="1" si="11"/>
        <v>11.175536645130789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11.764705882352942</v>
      </c>
      <c r="T120" s="30">
        <f ca="1">IF(L120=0,0,Agents($F$4,$F$5,L120,$F$3)/(1-$P$1))</f>
        <v>11.764705882352942</v>
      </c>
      <c r="U120" s="30">
        <f ca="1">IF(M120=0,0,Agents($F$4,$F$5,M120,$F$3)/(1-$P$1))</f>
        <v>10.588235294117647</v>
      </c>
      <c r="V120" s="30">
        <f ca="1">IF(N120=0,0,Agents($F$4,$F$5,N120,$F$3)/(1-$P$1))</f>
        <v>10.588235294117647</v>
      </c>
      <c r="W120" s="30">
        <f ca="1">IF(O120=0,0,Agents($F$4,$F$5,O120,$F$3)/(1-$P$1))</f>
        <v>9.4117647058823533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13.172337565314187</v>
      </c>
      <c r="L121" s="24">
        <f t="shared" ca="1" si="12"/>
        <v>12.096672767814416</v>
      </c>
      <c r="M121" s="24">
        <f t="shared" ca="1" si="12"/>
        <v>11.441834494598808</v>
      </c>
      <c r="N121" s="24">
        <f t="shared" ca="1" si="12"/>
        <v>11.215641314446531</v>
      </c>
      <c r="O121" s="24">
        <f t="shared" ca="1" si="12"/>
        <v>9.2685482699296937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10.588235294117647</v>
      </c>
      <c r="T121" s="24">
        <f ca="1">IF(L121=0,0,Agents($F$4,$F$5,L121,$F$3)/(1-$P$1))</f>
        <v>10.588235294117647</v>
      </c>
      <c r="U121" s="24">
        <f ca="1">IF(M121=0,0,Agents($F$4,$F$5,M121,$F$3)/(1-$P$1))</f>
        <v>9.4117647058823533</v>
      </c>
      <c r="V121" s="24">
        <f ca="1">IF(N121=0,0,Agents($F$4,$F$5,N121,$F$3)/(1-$P$1))</f>
        <v>9.4117647058823533</v>
      </c>
      <c r="W121" s="24">
        <f ca="1">IF(O121=0,0,Agents($F$4,$F$5,O121,$F$3)/(1-$P$1))</f>
        <v>8.2352941176470598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10.759364815320664</v>
      </c>
      <c r="L122" s="24">
        <f t="shared" ca="1" si="12"/>
        <v>9.6874689006836192</v>
      </c>
      <c r="M122" s="24">
        <f t="shared" ca="1" si="12"/>
        <v>9.1442029523635817</v>
      </c>
      <c r="N122" s="24">
        <f t="shared" ca="1" si="12"/>
        <v>8.4971686966790188</v>
      </c>
      <c r="O122" s="24">
        <f t="shared" ca="1" si="12"/>
        <v>6.8125291700114152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9.4117647058823533</v>
      </c>
      <c r="T122" s="30">
        <f ca="1">IF(L122=0,0,Agents($F$4,$F$5,L122,$F$3)/(1-$P$1))</f>
        <v>8.2352941176470598</v>
      </c>
      <c r="U122" s="30">
        <f ca="1">IF(M122=0,0,Agents($F$4,$F$5,M122,$F$3)/(1-$P$1))</f>
        <v>8.2352941176470598</v>
      </c>
      <c r="V122" s="30">
        <f ca="1">IF(N122=0,0,Agents($F$4,$F$5,N122,$F$3)/(1-$P$1))</f>
        <v>8.2352941176470598</v>
      </c>
      <c r="W122" s="30">
        <f ca="1">IF(O122=0,0,Agents($F$4,$F$5,O122,$F$3)/(1-$P$1))</f>
        <v>7.0588235294117645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5.8014025691333648</v>
      </c>
      <c r="L123" s="24">
        <f t="shared" ca="1" si="12"/>
        <v>5.2521277471353356</v>
      </c>
      <c r="M123" s="24">
        <f t="shared" ca="1" si="12"/>
        <v>5.0059956047893843</v>
      </c>
      <c r="N123" s="24">
        <f t="shared" ca="1" si="12"/>
        <v>4.7907254589685726</v>
      </c>
      <c r="O123" s="24">
        <f t="shared" ca="1" si="12"/>
        <v>3.5150961191952077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5.882352941176471</v>
      </c>
      <c r="T123" s="24">
        <f ca="1">IF(L123=0,0,Agents($F$4,$F$5,L123,$F$3)/(1-$P$1))</f>
        <v>5.882352941176471</v>
      </c>
      <c r="U123" s="24">
        <f ca="1">IF(M123=0,0,Agents($F$4,$F$5,M123,$F$3)/(1-$P$1))</f>
        <v>5.882352941176471</v>
      </c>
      <c r="V123" s="24">
        <f ca="1">IF(N123=0,0,Agents($F$4,$F$5,N123,$F$3)/(1-$P$1))</f>
        <v>5.882352941176471</v>
      </c>
      <c r="W123" s="24">
        <f ca="1">IF(O123=0,0,Agents($F$4,$F$5,O123,$F$3)/(1-$P$1))</f>
        <v>4.7058823529411766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3.4691067195955516</v>
      </c>
      <c r="L124" s="24">
        <f t="shared" ca="1" si="12"/>
        <v>3.0550351271763705</v>
      </c>
      <c r="M124" s="24">
        <f t="shared" ca="1" si="12"/>
        <v>2.8998333577404267</v>
      </c>
      <c r="N124" s="24">
        <f t="shared" ca="1" si="12"/>
        <v>2.7029384885231247</v>
      </c>
      <c r="O124" s="24">
        <f t="shared" ca="1" si="12"/>
        <v>2.1311488486063368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4.7058823529411766</v>
      </c>
      <c r="T124" s="30">
        <f ca="1">IF(L124=0,0,Agents($F$4,$F$5,L124,$F$3)/(1-$P$1))</f>
        <v>3.5294117647058822</v>
      </c>
      <c r="U124" s="30">
        <f ca="1">IF(M124=0,0,Agents($F$4,$F$5,M124,$F$3)/(1-$P$1))</f>
        <v>3.5294117647058822</v>
      </c>
      <c r="V124" s="30">
        <f ca="1">IF(N124=0,0,Agents($F$4,$F$5,N124,$F$3)/(1-$P$1))</f>
        <v>3.5294117647058822</v>
      </c>
      <c r="W124" s="30">
        <f ca="1">IF(O124=0,0,Agents($F$4,$F$5,O124,$F$3)/(1-$P$1))</f>
        <v>3.5294117647058822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1.349504516713703</v>
      </c>
      <c r="L125" s="24">
        <f t="shared" ca="1" si="12"/>
        <v>1.2030190138103842</v>
      </c>
      <c r="M125" s="24">
        <f t="shared" ca="1" si="12"/>
        <v>1.1055807689787782</v>
      </c>
      <c r="N125" s="24">
        <f t="shared" ca="1" si="12"/>
        <v>0.98175696824518088</v>
      </c>
      <c r="O125" s="24">
        <f t="shared" ca="1" si="12"/>
        <v>0.8674035710028839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2.3529411764705883</v>
      </c>
      <c r="T125" s="24">
        <f ca="1">IF(L125=0,0,Agents($F$4,$F$5,L125,$F$3)/(1-$P$1))</f>
        <v>2.3529411764705883</v>
      </c>
      <c r="U125" s="24">
        <f ca="1">IF(M125=0,0,Agents($F$4,$F$5,M125,$F$3)/(1-$P$1))</f>
        <v>2.3529411764705883</v>
      </c>
      <c r="V125" s="24">
        <f ca="1">IF(N125=0,0,Agents($F$4,$F$5,N125,$F$3)/(1-$P$1))</f>
        <v>2.3529411764705883</v>
      </c>
      <c r="W125" s="24">
        <f ca="1">IF(O125=0,0,Agents($F$4,$F$5,O125,$F$3)/(1-$P$1))</f>
        <v>2.3529411764705883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0.59774248974003685</v>
      </c>
      <c r="L126" s="24">
        <f t="shared" ca="1" si="12"/>
        <v>0.53819271670464552</v>
      </c>
      <c r="M126" s="24">
        <f t="shared" ca="1" si="12"/>
        <v>0.45396752245776645</v>
      </c>
      <c r="N126" s="24">
        <f t="shared" ca="1" si="12"/>
        <v>0.50951943921585341</v>
      </c>
      <c r="O126" s="24">
        <f t="shared" ca="1" si="12"/>
        <v>0.37360078900873278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2.3529411764705883</v>
      </c>
      <c r="T126" s="30">
        <f ca="1">IF(L126=0,0,Agents($F$4,$F$5,L126,$F$3)/(1-$P$1))</f>
        <v>2.3529411764705883</v>
      </c>
      <c r="U126" s="30">
        <f ca="1">IF(M126=0,0,Agents($F$4,$F$5,M126,$F$3)/(1-$P$1))</f>
        <v>2.3529411764705883</v>
      </c>
      <c r="V126" s="30">
        <f ca="1">IF(N126=0,0,Agents($F$4,$F$5,N126,$F$3)/(1-$P$1))</f>
        <v>2.3529411764705883</v>
      </c>
      <c r="W126" s="30">
        <f ca="1">IF(O126=0,0,Agents($F$4,$F$5,O126,$F$3)/(1-$P$1))</f>
        <v>1.1764705882352942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0.28236915159498677</v>
      </c>
      <c r="L127" s="24">
        <f t="shared" ca="1" si="12"/>
        <v>0.22794044472196753</v>
      </c>
      <c r="M127" s="24">
        <f t="shared" ca="1" si="12"/>
        <v>0.15749893636289858</v>
      </c>
      <c r="N127" s="24">
        <f t="shared" ca="1" si="12"/>
        <v>0.17398224753712069</v>
      </c>
      <c r="O127" s="24">
        <f t="shared" ca="1" si="12"/>
        <v>0.19817085330028436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1.1764705882352942</v>
      </c>
      <c r="T127" s="24">
        <f ca="1">IF(L127=0,0,Agents($F$4,$F$5,L127,$F$3)/(1-$P$1))</f>
        <v>1.1764705882352942</v>
      </c>
      <c r="U127" s="24">
        <f ca="1">IF(M127=0,0,Agents($F$4,$F$5,M127,$F$3)/(1-$P$1))</f>
        <v>1.1764705882352942</v>
      </c>
      <c r="V127" s="24">
        <f ca="1">IF(N127=0,0,Agents($F$4,$F$5,N127,$F$3)/(1-$P$1))</f>
        <v>1.1764705882352942</v>
      </c>
      <c r="W127" s="24">
        <f ca="1">IF(O127=0,0,Agents($F$4,$F$5,O127,$F$3)/(1-$P$1))</f>
        <v>1.1764705882352942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0.14301814171694135</v>
      </c>
      <c r="L128" s="24">
        <f t="shared" ca="1" si="12"/>
        <v>0.12030190138103843</v>
      </c>
      <c r="M128" s="24">
        <f t="shared" ca="1" si="12"/>
        <v>9.2646433154646227E-2</v>
      </c>
      <c r="N128" s="24">
        <f t="shared" ca="1" si="12"/>
        <v>0.12116620810620905</v>
      </c>
      <c r="O128" s="24">
        <f t="shared" ca="1" si="12"/>
        <v>8.7714967854224224E-2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1.1764705882352942</v>
      </c>
      <c r="T128" s="30">
        <f ca="1">IF(L128=0,0,Agents($F$4,$F$5,L128,$F$3)/(1-$P$1))</f>
        <v>1.1764705882352942</v>
      </c>
      <c r="U128" s="30">
        <f ca="1">IF(M128=0,0,Agents($F$4,$F$5,M128,$F$3)/(1-$P$1))</f>
        <v>1.1764705882352942</v>
      </c>
      <c r="V128" s="30">
        <f ca="1">IF(N128=0,0,Agents($F$4,$F$5,N128,$F$3)/(1-$P$1))</f>
        <v>1.1764705882352942</v>
      </c>
      <c r="W128" s="30">
        <f ca="1">IF(O128=0,0,Agents($F$4,$F$5,O128,$F$3)/(1-$P$1))</f>
        <v>1.1764705882352942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254.48061396018321</v>
      </c>
      <c r="L131" s="27">
        <f t="shared" ca="1" si="13"/>
        <v>247.98970633897059</v>
      </c>
      <c r="M131" s="27">
        <f t="shared" ca="1" si="13"/>
        <v>235.73884916199731</v>
      </c>
      <c r="N131" s="27">
        <f t="shared" ca="1" si="13"/>
        <v>225.44371089792187</v>
      </c>
      <c r="O131" s="27">
        <f t="shared" ca="1" si="13"/>
        <v>217.47789233575304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13.749999999999998</v>
      </c>
      <c r="T131" s="26">
        <f t="shared" ca="1" si="14"/>
        <v>13.382352941176471</v>
      </c>
      <c r="U131" s="26">
        <f t="shared" ca="1" si="14"/>
        <v>12.941176470588237</v>
      </c>
      <c r="V131" s="26">
        <f t="shared" ca="1" si="14"/>
        <v>12.647058823529411</v>
      </c>
      <c r="W131" s="26">
        <f t="shared" ca="1" si="14"/>
        <v>12.279411764705888</v>
      </c>
      <c r="X131" s="26">
        <f t="shared" ca="1" si="14"/>
        <v>0</v>
      </c>
    </row>
    <row r="132" spans="1:24" x14ac:dyDescent="0.25">
      <c r="R132" s="32">
        <f ca="1">SUM(R131:X131)/5</f>
        <v>13.000000000000004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3.761332202071523</v>
      </c>
      <c r="L136" s="24">
        <f t="shared" ca="1" si="15"/>
        <v>4.3107617871192252</v>
      </c>
      <c r="M136" s="24">
        <f t="shared" ca="1" si="15"/>
        <v>4.0185969718287113</v>
      </c>
      <c r="N136" s="24">
        <f t="shared" ca="1" si="15"/>
        <v>3.944210164624796</v>
      </c>
      <c r="O136" s="24">
        <f t="shared" ca="1" si="15"/>
        <v>3.7521315608215238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4.7058823529411766</v>
      </c>
      <c r="T136" s="24">
        <f ca="1">IF(L136=0,0,Agents($G$4,$G$5,L136,$G$3)/(1-$P$1))</f>
        <v>4.7058823529411766</v>
      </c>
      <c r="U136" s="24">
        <f ca="1">IF(M136=0,0,Agents($G$4,$G$5,M136,$G$3)/(1-$P$1))</f>
        <v>4.7058823529411766</v>
      </c>
      <c r="V136" s="24">
        <f ca="1">IF(N136=0,0,Agents($G$4,$G$5,N136,$G$3)/(1-$P$1))</f>
        <v>4.7058823529411766</v>
      </c>
      <c r="W136" s="24">
        <f ca="1">IF(O136=0,0,Agents($G$4,$G$5,O136,$G$3)/(1-$P$1))</f>
        <v>4.7058823529411766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7.3239525142222872</v>
      </c>
      <c r="L137" s="24">
        <f t="shared" ca="1" si="15"/>
        <v>8.0578651256668632</v>
      </c>
      <c r="M137" s="24">
        <f t="shared" ca="1" si="15"/>
        <v>7.7168536734462094</v>
      </c>
      <c r="N137" s="24">
        <f t="shared" ca="1" si="15"/>
        <v>7.0154030793966644</v>
      </c>
      <c r="O137" s="24">
        <f t="shared" ca="1" si="15"/>
        <v>7.1697902680309413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7.0588235294117645</v>
      </c>
      <c r="T137" s="30">
        <f ca="1">IF(L137=0,0,Agents($G$4,$G$5,L137,$G$3)/(1-$P$1))</f>
        <v>8.2352941176470598</v>
      </c>
      <c r="U137" s="30">
        <f ca="1">IF(M137=0,0,Agents($G$4,$G$5,M137,$G$3)/(1-$P$1))</f>
        <v>7.0588235294117645</v>
      </c>
      <c r="V137" s="30">
        <f ca="1">IF(N137=0,0,Agents($G$4,$G$5,N137,$G$3)/(1-$P$1))</f>
        <v>7.0588235294117645</v>
      </c>
      <c r="W137" s="30">
        <f ca="1">IF(O137=0,0,Agents($G$4,$G$5,O137,$G$3)/(1-$P$1))</f>
        <v>7.0588235294117645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9.044229732679149</v>
      </c>
      <c r="L138" s="24">
        <f t="shared" ca="1" si="15"/>
        <v>9.9792052286239254</v>
      </c>
      <c r="M138" s="24">
        <f t="shared" ca="1" si="15"/>
        <v>9.6604106859963235</v>
      </c>
      <c r="N138" s="24">
        <f t="shared" ca="1" si="15"/>
        <v>8.8215627340510689</v>
      </c>
      <c r="O138" s="24">
        <f t="shared" ca="1" si="15"/>
        <v>9.3476360667383407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8.2352941176470598</v>
      </c>
      <c r="T138" s="24">
        <f ca="1">IF(L138=0,0,Agents($G$4,$G$5,L138,$G$3)/(1-$P$1))</f>
        <v>9.4117647058823533</v>
      </c>
      <c r="U138" s="24">
        <f ca="1">IF(M138=0,0,Agents($G$4,$G$5,M138,$G$3)/(1-$P$1))</f>
        <v>8.2352941176470598</v>
      </c>
      <c r="V138" s="24">
        <f ca="1">IF(N138=0,0,Agents($G$4,$G$5,N138,$G$3)/(1-$P$1))</f>
        <v>8.2352941176470598</v>
      </c>
      <c r="W138" s="24">
        <f ca="1">IF(O138=0,0,Agents($G$4,$G$5,O138,$G$3)/(1-$P$1))</f>
        <v>8.2352941176470598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10.98592877133343</v>
      </c>
      <c r="L139" s="24">
        <f t="shared" ca="1" si="15"/>
        <v>11.199648304226754</v>
      </c>
      <c r="M139" s="24">
        <f t="shared" ca="1" si="15"/>
        <v>10.372809197361557</v>
      </c>
      <c r="N139" s="24">
        <f t="shared" ca="1" si="15"/>
        <v>10.192416266877979</v>
      </c>
      <c r="O139" s="24">
        <f t="shared" ca="1" si="15"/>
        <v>10.766002152732536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9.4117647058823533</v>
      </c>
      <c r="T139" s="30">
        <f ca="1">IF(L139=0,0,Agents($G$4,$G$5,L139,$G$3)/(1-$P$1))</f>
        <v>9.4117647058823533</v>
      </c>
      <c r="U139" s="30">
        <f ca="1">IF(M139=0,0,Agents($G$4,$G$5,M139,$G$3)/(1-$P$1))</f>
        <v>9.4117647058823533</v>
      </c>
      <c r="V139" s="30">
        <f ca="1">IF(N139=0,0,Agents($G$4,$G$5,N139,$G$3)/(1-$P$1))</f>
        <v>9.4117647058823533</v>
      </c>
      <c r="W139" s="30">
        <f ca="1">IF(O139=0,0,Agents($G$4,$G$5,O139,$G$3)/(1-$P$1))</f>
        <v>9.4117647058823533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11.056897303447988</v>
      </c>
      <c r="L140" s="24">
        <f t="shared" ca="1" si="15"/>
        <v>11.73879986373001</v>
      </c>
      <c r="M140" s="24">
        <f t="shared" ca="1" si="15"/>
        <v>10.838976008489812</v>
      </c>
      <c r="N140" s="24">
        <f t="shared" ca="1" si="15"/>
        <v>10.408866824692755</v>
      </c>
      <c r="O140" s="24">
        <f t="shared" ca="1" si="15"/>
        <v>11.037604169199509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9.4117647058823533</v>
      </c>
      <c r="T140" s="24">
        <f ca="1">IF(L140=0,0,Agents($G$4,$G$5,L140,$G$3)/(1-$P$1))</f>
        <v>10.588235294117647</v>
      </c>
      <c r="U140" s="24">
        <f ca="1">IF(M140=0,0,Agents($G$4,$G$5,M140,$G$3)/(1-$P$1))</f>
        <v>9.4117647058823533</v>
      </c>
      <c r="V140" s="24">
        <f ca="1">IF(N140=0,0,Agents($G$4,$G$5,N140,$G$3)/(1-$P$1))</f>
        <v>9.4117647058823533</v>
      </c>
      <c r="W140" s="24">
        <f ca="1">IF(O140=0,0,Agents($G$4,$G$5,O140,$G$3)/(1-$P$1))</f>
        <v>9.4117647058823533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11.934068360383913</v>
      </c>
      <c r="L141" s="24">
        <f t="shared" ca="1" si="15"/>
        <v>11.819672597655499</v>
      </c>
      <c r="M141" s="24">
        <f t="shared" ca="1" si="15"/>
        <v>11.228643650612407</v>
      </c>
      <c r="N141" s="24">
        <f t="shared" ca="1" si="15"/>
        <v>10.543547171777504</v>
      </c>
      <c r="O141" s="24">
        <f t="shared" ca="1" si="15"/>
        <v>10.937010829767297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10.588235294117647</v>
      </c>
      <c r="T141" s="30">
        <f ca="1">IF(L141=0,0,Agents($G$4,$G$5,L141,$G$3)/(1-$P$1))</f>
        <v>10.588235294117647</v>
      </c>
      <c r="U141" s="30">
        <f ca="1">IF(M141=0,0,Agents($G$4,$G$5,M141,$G$3)/(1-$P$1))</f>
        <v>9.4117647058823533</v>
      </c>
      <c r="V141" s="30">
        <f ca="1">IF(N141=0,0,Agents($G$4,$G$5,N141,$G$3)/(1-$P$1))</f>
        <v>9.4117647058823533</v>
      </c>
      <c r="W141" s="30">
        <f ca="1">IF(O141=0,0,Agents($G$4,$G$5,O141,$G$3)/(1-$P$1))</f>
        <v>9.4117647058823533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12.507494099869536</v>
      </c>
      <c r="L142" s="24">
        <f t="shared" ca="1" si="15"/>
        <v>11.898094642674154</v>
      </c>
      <c r="M142" s="24">
        <f t="shared" ca="1" si="15"/>
        <v>11.35056420121518</v>
      </c>
      <c r="N142" s="24">
        <f t="shared" ca="1" si="15"/>
        <v>10.752782710998453</v>
      </c>
      <c r="O142" s="24">
        <f t="shared" ca="1" si="15"/>
        <v>10.778576320161564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10.588235294117647</v>
      </c>
      <c r="T142" s="24">
        <f ca="1">IF(L142=0,0,Agents($G$4,$G$5,L142,$G$3)/(1-$P$1))</f>
        <v>10.588235294117647</v>
      </c>
      <c r="U142" s="24">
        <f ca="1">IF(M142=0,0,Agents($G$4,$G$5,M142,$G$3)/(1-$P$1))</f>
        <v>9.4117647058823533</v>
      </c>
      <c r="V142" s="24">
        <f ca="1">IF(N142=0,0,Agents($G$4,$G$5,N142,$G$3)/(1-$P$1))</f>
        <v>9.4117647058823533</v>
      </c>
      <c r="W142" s="24">
        <f ca="1">IF(O142=0,0,Agents($G$4,$G$5,O142,$G$3)/(1-$P$1))</f>
        <v>9.4117647058823533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11.851744863131026</v>
      </c>
      <c r="L143" s="24">
        <f t="shared" ca="1" si="15"/>
        <v>11.297675860500071</v>
      </c>
      <c r="M143" s="24">
        <f t="shared" ca="1" si="15"/>
        <v>10.793554626892702</v>
      </c>
      <c r="N143" s="24">
        <f t="shared" ca="1" si="15"/>
        <v>10.399246799900986</v>
      </c>
      <c r="O143" s="24">
        <f t="shared" ca="1" si="15"/>
        <v>10.64026047844227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10.588235294117647</v>
      </c>
      <c r="T143" s="30">
        <f ca="1">IF(L143=0,0,Agents($G$4,$G$5,L143,$G$3)/(1-$P$1))</f>
        <v>9.4117647058823533</v>
      </c>
      <c r="U143" s="30">
        <f ca="1">IF(M143=0,0,Agents($G$4,$G$5,M143,$G$3)/(1-$P$1))</f>
        <v>9.4117647058823533</v>
      </c>
      <c r="V143" s="30">
        <f ca="1">IF(N143=0,0,Agents($G$4,$G$5,N143,$G$3)/(1-$P$1))</f>
        <v>9.4117647058823533</v>
      </c>
      <c r="W143" s="30">
        <f ca="1">IF(O143=0,0,Agents($G$4,$G$5,O143,$G$3)/(1-$P$1))</f>
        <v>9.4117647058823533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11.133543318131709</v>
      </c>
      <c r="L144" s="24">
        <f t="shared" ca="1" si="15"/>
        <v>10.687454322698658</v>
      </c>
      <c r="M144" s="24">
        <f t="shared" ca="1" si="15"/>
        <v>10.131358695187433</v>
      </c>
      <c r="N144" s="24">
        <f t="shared" ca="1" si="15"/>
        <v>9.7571101450504862</v>
      </c>
      <c r="O144" s="24">
        <f t="shared" ca="1" si="15"/>
        <v>9.7474945909813862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9.4117647058823533</v>
      </c>
      <c r="T144" s="24">
        <f ca="1">IF(L144=0,0,Agents($G$4,$G$5,L144,$G$3)/(1-$P$1))</f>
        <v>9.4117647058823533</v>
      </c>
      <c r="U144" s="24">
        <f ca="1">IF(M144=0,0,Agents($G$4,$G$5,M144,$G$3)/(1-$P$1))</f>
        <v>9.4117647058823533</v>
      </c>
      <c r="V144" s="24">
        <f ca="1">IF(N144=0,0,Agents($G$4,$G$5,N144,$G$3)/(1-$P$1))</f>
        <v>8.2352941176470598</v>
      </c>
      <c r="W144" s="24">
        <f ca="1">IF(O144=0,0,Agents($G$4,$G$5,O144,$G$3)/(1-$P$1))</f>
        <v>8.2352941176470598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10.886572826373051</v>
      </c>
      <c r="L145" s="24">
        <f t="shared" ca="1" si="15"/>
        <v>10.339456497928374</v>
      </c>
      <c r="M145" s="24">
        <f t="shared" ca="1" si="15"/>
        <v>10.26762283997877</v>
      </c>
      <c r="N145" s="24">
        <f t="shared" ca="1" si="15"/>
        <v>9.4877494508809868</v>
      </c>
      <c r="O145" s="24">
        <f t="shared" ca="1" si="15"/>
        <v>9.3828437355396161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9.4117647058823533</v>
      </c>
      <c r="T145" s="30">
        <f ca="1">IF(L145=0,0,Agents($G$4,$G$5,L145,$G$3)/(1-$P$1))</f>
        <v>9.4117647058823533</v>
      </c>
      <c r="U145" s="30">
        <f ca="1">IF(M145=0,0,Agents($G$4,$G$5,M145,$G$3)/(1-$P$1))</f>
        <v>9.4117647058823533</v>
      </c>
      <c r="V145" s="30">
        <f ca="1">IF(N145=0,0,Agents($G$4,$G$5,N145,$G$3)/(1-$P$1))</f>
        <v>8.2352941176470598</v>
      </c>
      <c r="W145" s="30">
        <f ca="1">IF(O145=0,0,Agents($G$4,$G$5,O145,$G$3)/(1-$P$1))</f>
        <v>8.2352941176470598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10.920637721788038</v>
      </c>
      <c r="L146" s="24">
        <f t="shared" ca="1" si="15"/>
        <v>10.337005809021541</v>
      </c>
      <c r="M146" s="24">
        <f t="shared" ca="1" si="15"/>
        <v>10.078765516496041</v>
      </c>
      <c r="N146" s="24">
        <f t="shared" ca="1" si="15"/>
        <v>9.7402751016648921</v>
      </c>
      <c r="O146" s="24">
        <f t="shared" ca="1" si="15"/>
        <v>9.1615383887887489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9.4117647058823533</v>
      </c>
      <c r="T146" s="24">
        <f ca="1">IF(L146=0,0,Agents($G$4,$G$5,L146,$G$3)/(1-$P$1))</f>
        <v>9.4117647058823533</v>
      </c>
      <c r="U146" s="24">
        <f ca="1">IF(M146=0,0,Agents($G$4,$G$5,M146,$G$3)/(1-$P$1))</f>
        <v>9.4117647058823533</v>
      </c>
      <c r="V146" s="24">
        <f ca="1">IF(N146=0,0,Agents($G$4,$G$5,N146,$G$3)/(1-$P$1))</f>
        <v>8.2352941176470598</v>
      </c>
      <c r="W146" s="24">
        <f ca="1">IF(O146=0,0,Agents($G$4,$G$5,O146,$G$3)/(1-$P$1))</f>
        <v>8.2352941176470598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11.360642620898291</v>
      </c>
      <c r="L147" s="24">
        <f t="shared" ca="1" si="15"/>
        <v>10.682552944884993</v>
      </c>
      <c r="M147" s="24">
        <f t="shared" ca="1" si="15"/>
        <v>10.138530492281715</v>
      </c>
      <c r="N147" s="24">
        <f t="shared" ca="1" si="15"/>
        <v>9.8845754735414086</v>
      </c>
      <c r="O147" s="24">
        <f t="shared" ca="1" si="15"/>
        <v>9.6116935827478986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9.4117647058823533</v>
      </c>
      <c r="T147" s="30">
        <f ca="1">IF(L147=0,0,Agents($G$4,$G$5,L147,$G$3)/(1-$P$1))</f>
        <v>9.4117647058823533</v>
      </c>
      <c r="U147" s="30">
        <f ca="1">IF(M147=0,0,Agents($G$4,$G$5,M147,$G$3)/(1-$P$1))</f>
        <v>9.4117647058823533</v>
      </c>
      <c r="V147" s="30">
        <f ca="1">IF(N147=0,0,Agents($G$4,$G$5,N147,$G$3)/(1-$P$1))</f>
        <v>9.4117647058823533</v>
      </c>
      <c r="W147" s="30">
        <f ca="1">IF(O147=0,0,Agents($G$4,$G$5,O147,$G$3)/(1-$P$1))</f>
        <v>8.2352941176470598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11.636000525502773</v>
      </c>
      <c r="L148" s="24">
        <f t="shared" ca="1" si="15"/>
        <v>11.207000370947252</v>
      </c>
      <c r="M148" s="24">
        <f t="shared" ca="1" si="15"/>
        <v>10.764867438515576</v>
      </c>
      <c r="N148" s="24">
        <f t="shared" ca="1" si="15"/>
        <v>10.245326403232701</v>
      </c>
      <c r="O148" s="24">
        <f t="shared" ca="1" si="15"/>
        <v>9.8732362652716503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10.588235294117647</v>
      </c>
      <c r="T148" s="24">
        <f ca="1">IF(L148=0,0,Agents($G$4,$G$5,L148,$G$3)/(1-$P$1))</f>
        <v>9.4117647058823533</v>
      </c>
      <c r="U148" s="24">
        <f ca="1">IF(M148=0,0,Agents($G$4,$G$5,M148,$G$3)/(1-$P$1))</f>
        <v>9.4117647058823533</v>
      </c>
      <c r="V148" s="24">
        <f ca="1">IF(N148=0,0,Agents($G$4,$G$5,N148,$G$3)/(1-$P$1))</f>
        <v>9.4117647058823533</v>
      </c>
      <c r="W148" s="24">
        <f ca="1">IF(O148=0,0,Agents($G$4,$G$5,O148,$G$3)/(1-$P$1))</f>
        <v>9.4117647058823533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11.826196191569785</v>
      </c>
      <c r="L149" s="24">
        <f t="shared" ca="1" si="15"/>
        <v>11.221704504388249</v>
      </c>
      <c r="M149" s="24">
        <f t="shared" ca="1" si="15"/>
        <v>10.815070018175543</v>
      </c>
      <c r="N149" s="24">
        <f t="shared" ca="1" si="15"/>
        <v>10.524307122193967</v>
      </c>
      <c r="O149" s="24">
        <f t="shared" ca="1" si="15"/>
        <v>9.8933549331580934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10.588235294117647</v>
      </c>
      <c r="T149" s="30">
        <f ca="1">IF(L149=0,0,Agents($G$4,$G$5,L149,$G$3)/(1-$P$1))</f>
        <v>9.4117647058823533</v>
      </c>
      <c r="U149" s="30">
        <f ca="1">IF(M149=0,0,Agents($G$4,$G$5,M149,$G$3)/(1-$P$1))</f>
        <v>9.4117647058823533</v>
      </c>
      <c r="V149" s="30">
        <f ca="1">IF(N149=0,0,Agents($G$4,$G$5,N149,$G$3)/(1-$P$1))</f>
        <v>9.4117647058823533</v>
      </c>
      <c r="W149" s="30">
        <f ca="1">IF(O149=0,0,Agents($G$4,$G$5,O149,$G$3)/(1-$P$1))</f>
        <v>9.4117647058823533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11.704130316332748</v>
      </c>
      <c r="L150" s="24">
        <f t="shared" ca="1" si="15"/>
        <v>11.422660994748556</v>
      </c>
      <c r="M150" s="24">
        <f t="shared" ca="1" si="15"/>
        <v>10.576010115032847</v>
      </c>
      <c r="N150" s="24">
        <f t="shared" ca="1" si="15"/>
        <v>10.613292351517821</v>
      </c>
      <c r="O150" s="24">
        <f t="shared" ca="1" si="15"/>
        <v>9.5790007474324295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10.588235294117647</v>
      </c>
      <c r="T150" s="24">
        <f ca="1">IF(L150=0,0,Agents($G$4,$G$5,L150,$G$3)/(1-$P$1))</f>
        <v>9.4117647058823533</v>
      </c>
      <c r="U150" s="24">
        <f ca="1">IF(M150=0,0,Agents($G$4,$G$5,M150,$G$3)/(1-$P$1))</f>
        <v>9.4117647058823533</v>
      </c>
      <c r="V150" s="24">
        <f ca="1">IF(N150=0,0,Agents($G$4,$G$5,N150,$G$3)/(1-$P$1))</f>
        <v>9.4117647058823533</v>
      </c>
      <c r="W150" s="24">
        <f ca="1">IF(O150=0,0,Agents($G$4,$G$5,O150,$G$3)/(1-$P$1))</f>
        <v>8.2352941176470598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11.479869754850748</v>
      </c>
      <c r="L151" s="24">
        <f t="shared" ca="1" si="15"/>
        <v>10.834495657108638</v>
      </c>
      <c r="M151" s="24">
        <f t="shared" ca="1" si="15"/>
        <v>10.253279245790209</v>
      </c>
      <c r="N151" s="24">
        <f t="shared" ca="1" si="15"/>
        <v>9.7017950024978212</v>
      </c>
      <c r="O151" s="24">
        <f t="shared" ca="1" si="15"/>
        <v>8.6510271911702699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9.4117647058823533</v>
      </c>
      <c r="T151" s="30">
        <f ca="1">IF(L151=0,0,Agents($G$4,$G$5,L151,$G$3)/(1-$P$1))</f>
        <v>9.4117647058823533</v>
      </c>
      <c r="U151" s="30">
        <f ca="1">IF(M151=0,0,Agents($G$4,$G$5,M151,$G$3)/(1-$P$1))</f>
        <v>9.4117647058823533</v>
      </c>
      <c r="V151" s="30">
        <f ca="1">IF(N151=0,0,Agents($G$4,$G$5,N151,$G$3)/(1-$P$1))</f>
        <v>8.2352941176470598</v>
      </c>
      <c r="W151" s="30">
        <f ca="1">IF(O151=0,0,Agents($G$4,$G$5,O151,$G$3)/(1-$P$1))</f>
        <v>8.2352941176470598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10.196758694219556</v>
      </c>
      <c r="L152" s="24">
        <f t="shared" ca="1" si="16"/>
        <v>9.3640823130088453</v>
      </c>
      <c r="M152" s="24">
        <f t="shared" ca="1" si="16"/>
        <v>8.8571694114368675</v>
      </c>
      <c r="N152" s="24">
        <f t="shared" ca="1" si="16"/>
        <v>8.6820723745704349</v>
      </c>
      <c r="O152" s="24">
        <f t="shared" ca="1" si="16"/>
        <v>7.174819935002553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9.4117647058823533</v>
      </c>
      <c r="T152" s="24">
        <f ca="1">IF(L152=0,0,Agents($G$4,$G$5,L152,$G$3)/(1-$P$1))</f>
        <v>8.2352941176470598</v>
      </c>
      <c r="U152" s="24">
        <f ca="1">IF(M152=0,0,Agents($G$4,$G$5,M152,$G$3)/(1-$P$1))</f>
        <v>8.2352941176470598</v>
      </c>
      <c r="V152" s="24">
        <f ca="1">IF(N152=0,0,Agents($G$4,$G$5,N152,$G$3)/(1-$P$1))</f>
        <v>8.2352941176470598</v>
      </c>
      <c r="W152" s="24">
        <f ca="1">IF(O152=0,0,Agents($G$4,$G$5,O152,$G$3)/(1-$P$1))</f>
        <v>7.0588235294117645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8.3288669289644144</v>
      </c>
      <c r="L153" s="24">
        <f t="shared" ca="1" si="16"/>
        <v>7.4991080549089411</v>
      </c>
      <c r="M153" s="24">
        <f t="shared" ca="1" si="16"/>
        <v>7.0785637320552137</v>
      </c>
      <c r="N153" s="24">
        <f t="shared" ca="1" si="16"/>
        <v>6.5776919513712295</v>
      </c>
      <c r="O153" s="24">
        <f t="shared" ca="1" si="16"/>
        <v>5.2736058197337377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8.2352941176470598</v>
      </c>
      <c r="T153" s="30">
        <f ca="1">IF(L153=0,0,Agents($G$4,$G$5,L153,$G$3)/(1-$P$1))</f>
        <v>7.0588235294117645</v>
      </c>
      <c r="U153" s="30">
        <f ca="1">IF(M153=0,0,Agents($G$4,$G$5,M153,$G$3)/(1-$P$1))</f>
        <v>7.0588235294117645</v>
      </c>
      <c r="V153" s="30">
        <f ca="1">IF(N153=0,0,Agents($G$4,$G$5,N153,$G$3)/(1-$P$1))</f>
        <v>7.0588235294117645</v>
      </c>
      <c r="W153" s="30">
        <f ca="1">IF(O153=0,0,Agents($G$4,$G$5,O153,$G$3)/(1-$P$1))</f>
        <v>5.882352941176471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4.4908887122091699</v>
      </c>
      <c r="L154" s="24">
        <f t="shared" ca="1" si="16"/>
        <v>4.0656928964359267</v>
      </c>
      <c r="M154" s="24">
        <f t="shared" ca="1" si="16"/>
        <v>3.8751610299430936</v>
      </c>
      <c r="N154" s="24">
        <f t="shared" ca="1" si="16"/>
        <v>3.7085195572264849</v>
      </c>
      <c r="O154" s="24">
        <f t="shared" ca="1" si="16"/>
        <v>2.7210498316413467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4.7058823529411766</v>
      </c>
      <c r="T154" s="24">
        <f ca="1">IF(L154=0,0,Agents($G$4,$G$5,L154,$G$3)/(1-$P$1))</f>
        <v>4.7058823529411766</v>
      </c>
      <c r="U154" s="24">
        <f ca="1">IF(M154=0,0,Agents($G$4,$G$5,M154,$G$3)/(1-$P$1))</f>
        <v>4.7058823529411766</v>
      </c>
      <c r="V154" s="24">
        <f ca="1">IF(N154=0,0,Agents($G$4,$G$5,N154,$G$3)/(1-$P$1))</f>
        <v>4.7058823529411766</v>
      </c>
      <c r="W154" s="24">
        <f ca="1">IF(O154=0,0,Agents($G$4,$G$5,O154,$G$3)/(1-$P$1))</f>
        <v>3.5294117647058822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2.6854492552148388</v>
      </c>
      <c r="L155" s="24">
        <f t="shared" ca="1" si="16"/>
        <v>2.3649147950938327</v>
      </c>
      <c r="M155" s="24">
        <f t="shared" ca="1" si="16"/>
        <v>2.2447724905099107</v>
      </c>
      <c r="N155" s="24">
        <f t="shared" ca="1" si="16"/>
        <v>2.0923553922094951</v>
      </c>
      <c r="O155" s="24">
        <f t="shared" ca="1" si="16"/>
        <v>1.6497307666882841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3.5294117647058822</v>
      </c>
      <c r="T155" s="30">
        <f ca="1">IF(L155=0,0,Agents($G$4,$G$5,L155,$G$3)/(1-$P$1))</f>
        <v>3.5294117647058822</v>
      </c>
      <c r="U155" s="30">
        <f ca="1">IF(M155=0,0,Agents($G$4,$G$5,M155,$G$3)/(1-$P$1))</f>
        <v>3.5294117647058822</v>
      </c>
      <c r="V155" s="30">
        <f ca="1">IF(N155=0,0,Agents($G$4,$G$5,N155,$G$3)/(1-$P$1))</f>
        <v>3.5294117647058822</v>
      </c>
      <c r="W155" s="30">
        <f ca="1">IF(O155=0,0,Agents($G$4,$G$5,O155,$G$3)/(1-$P$1))</f>
        <v>3.5294117647058822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1.0446567927262798</v>
      </c>
      <c r="L156" s="24">
        <f t="shared" ca="1" si="16"/>
        <v>0.9312617845965353</v>
      </c>
      <c r="M156" s="24">
        <f t="shared" ca="1" si="16"/>
        <v>0.85583445325084984</v>
      </c>
      <c r="N156" s="24">
        <f t="shared" ca="1" si="16"/>
        <v>0.75998195854965578</v>
      </c>
      <c r="O156" s="24">
        <f t="shared" ca="1" si="16"/>
        <v>0.67146054071001804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2.3529411764705883</v>
      </c>
      <c r="T156" s="24">
        <f ca="1">IF(L156=0,0,Agents($G$4,$G$5,L156,$G$3)/(1-$P$1))</f>
        <v>2.3529411764705883</v>
      </c>
      <c r="U156" s="24">
        <f ca="1">IF(M156=0,0,Agents($G$4,$G$5,M156,$G$3)/(1-$P$1))</f>
        <v>2.3529411764705883</v>
      </c>
      <c r="V156" s="24">
        <f ca="1">IF(N156=0,0,Agents($G$4,$G$5,N156,$G$3)/(1-$P$1))</f>
        <v>2.3529411764705883</v>
      </c>
      <c r="W156" s="24">
        <f ca="1">IF(O156=0,0,Agents($G$4,$G$5,O156,$G$3)/(1-$P$1))</f>
        <v>2.3529411764705883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0.46271482938691189</v>
      </c>
      <c r="L157" s="24">
        <f t="shared" ca="1" si="16"/>
        <v>0.41661711416160785</v>
      </c>
      <c r="M157" s="24">
        <f t="shared" ca="1" si="16"/>
        <v>0.3514180576197623</v>
      </c>
      <c r="N157" s="24">
        <f t="shared" ca="1" si="16"/>
        <v>0.39442101646247957</v>
      </c>
      <c r="O157" s="24">
        <f t="shared" ca="1" si="16"/>
        <v>0.2892058508676108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2.3529411764705883</v>
      </c>
      <c r="T157" s="30">
        <f ca="1">IF(L157=0,0,Agents($G$4,$G$5,L157,$G$3)/(1-$P$1))</f>
        <v>1.1764705882352942</v>
      </c>
      <c r="U157" s="30">
        <f ca="1">IF(M157=0,0,Agents($G$4,$G$5,M157,$G$3)/(1-$P$1))</f>
        <v>1.1764705882352942</v>
      </c>
      <c r="V157" s="30">
        <f ca="1">IF(N157=0,0,Agents($G$4,$G$5,N157,$G$3)/(1-$P$1))</f>
        <v>1.1764705882352942</v>
      </c>
      <c r="W157" s="30">
        <f ca="1">IF(O157=0,0,Agents($G$4,$G$5,O157,$G$3)/(1-$P$1))</f>
        <v>1.1764705882352942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0.21858307891283571</v>
      </c>
      <c r="L158" s="24">
        <f t="shared" ca="1" si="16"/>
        <v>0.17644960129197509</v>
      </c>
      <c r="M158" s="24">
        <f t="shared" ca="1" si="16"/>
        <v>0.12192055060277468</v>
      </c>
      <c r="N158" s="24">
        <f t="shared" ca="1" si="16"/>
        <v>0.13468034708474913</v>
      </c>
      <c r="O158" s="24">
        <f t="shared" ca="1" si="16"/>
        <v>0.15340484263412399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1.1764705882352942</v>
      </c>
      <c r="T158" s="24">
        <f ca="1">IF(L158=0,0,Agents($G$4,$G$5,L158,$G$3)/(1-$P$1))</f>
        <v>1.1764705882352942</v>
      </c>
      <c r="U158" s="24">
        <f ca="1">IF(M158=0,0,Agents($G$4,$G$5,M158,$G$3)/(1-$P$1))</f>
        <v>1.1764705882352942</v>
      </c>
      <c r="V158" s="24">
        <f ca="1">IF(N158=0,0,Agents($G$4,$G$5,N158,$G$3)/(1-$P$1))</f>
        <v>1.1764705882352942</v>
      </c>
      <c r="W158" s="24">
        <f ca="1">IF(O158=0,0,Agents($G$4,$G$5,O158,$G$3)/(1-$P$1))</f>
        <v>1.1764705882352942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0.110710910098709</v>
      </c>
      <c r="L159" s="24">
        <f t="shared" ca="1" si="16"/>
        <v>9.3126178459653527E-2</v>
      </c>
      <c r="M159" s="24">
        <f t="shared" ca="1" si="16"/>
        <v>7.1717970942808643E-2</v>
      </c>
      <c r="N159" s="24">
        <f t="shared" ca="1" si="16"/>
        <v>9.3795241719736008E-2</v>
      </c>
      <c r="O159" s="24">
        <f t="shared" ca="1" si="16"/>
        <v>6.7900504116743393E-2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1.1764705882352942</v>
      </c>
      <c r="T159" s="30">
        <f ca="1">IF(L159=0,0,Agents($G$4,$G$5,L159,$G$3)/(1-$P$1))</f>
        <v>1.1764705882352942</v>
      </c>
      <c r="U159" s="30">
        <f ca="1">IF(M159=0,0,Agents($G$4,$G$5,M159,$G$3)/(1-$P$1))</f>
        <v>1.1764705882352942</v>
      </c>
      <c r="V159" s="30">
        <f ca="1">IF(N159=0,0,Agents($G$4,$G$5,N159,$G$3)/(1-$P$1))</f>
        <v>1.1764705882352942</v>
      </c>
      <c r="W159" s="30">
        <f ca="1">IF(O159=0,0,Agents($G$4,$G$5,O159,$G$3)/(1-$P$1))</f>
        <v>1.1764705882352942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196.99445144358745</v>
      </c>
      <c r="L162" s="27">
        <f t="shared" ca="1" si="17"/>
        <v>191.96981413894841</v>
      </c>
      <c r="M162" s="27">
        <f t="shared" ca="1" si="17"/>
        <v>182.48637706397659</v>
      </c>
      <c r="N162" s="27">
        <f t="shared" ca="1" si="17"/>
        <v>174.51686974745957</v>
      </c>
      <c r="O162" s="27">
        <f t="shared" ca="1" si="17"/>
        <v>168.35049804026494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11.397058823529413</v>
      </c>
      <c r="T162" s="26">
        <f t="shared" ca="1" si="18"/>
        <v>11.102941176470589</v>
      </c>
      <c r="U162" s="26">
        <f t="shared" ca="1" si="18"/>
        <v>10.73529411764706</v>
      </c>
      <c r="V162" s="26">
        <f t="shared" ca="1" si="18"/>
        <v>10.441176470588239</v>
      </c>
      <c r="W162" s="26">
        <f t="shared" ca="1" si="18"/>
        <v>10.073529411764707</v>
      </c>
      <c r="X162" s="26">
        <f t="shared" ca="1" si="18"/>
        <v>0</v>
      </c>
    </row>
    <row r="163" spans="1:24" x14ac:dyDescent="0.25">
      <c r="R163" s="32">
        <f ca="1">SUM(R162:X162)/5</f>
        <v>10.75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3.3564366980279448</v>
      </c>
      <c r="L167" s="24">
        <f t="shared" ca="1" si="19"/>
        <v>3.8467219276124887</v>
      </c>
      <c r="M167" s="24">
        <f t="shared" ca="1" si="19"/>
        <v>3.5860077297616417</v>
      </c>
      <c r="N167" s="24">
        <f t="shared" ca="1" si="19"/>
        <v>3.519628426861769</v>
      </c>
      <c r="O167" s="24">
        <f t="shared" ca="1" si="19"/>
        <v>3.3482264766814023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4.7058823529411766</v>
      </c>
      <c r="T167" s="24">
        <f ca="1">IF(L167=0,0,Agents($H$4,$H$5,L167,$H$3)/(1-$P$1))</f>
        <v>4.7058823529411766</v>
      </c>
      <c r="U167" s="24">
        <f ca="1">IF(M167=0,0,Agents($H$4,$H$5,M167,$H$3)/(1-$P$1))</f>
        <v>4.7058823529411766</v>
      </c>
      <c r="V167" s="24">
        <f ca="1">IF(N167=0,0,Agents($H$4,$H$5,N167,$H$3)/(1-$P$1))</f>
        <v>4.7058823529411766</v>
      </c>
      <c r="W167" s="24">
        <f ca="1">IF(O167=0,0,Agents($H$4,$H$5,O167,$H$3)/(1-$P$1))</f>
        <v>4.7058823529411766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6.5355522120091312</v>
      </c>
      <c r="L168" s="30">
        <f t="shared" ca="1" si="19"/>
        <v>7.1904614542295979</v>
      </c>
      <c r="M168" s="30">
        <f t="shared" ca="1" si="19"/>
        <v>6.8861588052769651</v>
      </c>
      <c r="N168" s="30">
        <f t="shared" ca="1" si="19"/>
        <v>6.260217147046208</v>
      </c>
      <c r="O168" s="30">
        <f t="shared" ca="1" si="19"/>
        <v>6.3979850435782017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7.0588235294117645</v>
      </c>
      <c r="T168" s="30">
        <f ca="1">IF(L168=0,0,Agents($H$4,$H$5,L168,$H$3)/(1-$P$1))</f>
        <v>7.0588235294117645</v>
      </c>
      <c r="U168" s="30">
        <f ca="1">IF(M168=0,0,Agents($H$4,$H$5,M168,$H$3)/(1-$P$1))</f>
        <v>7.0588235294117645</v>
      </c>
      <c r="V168" s="30">
        <f ca="1">IF(N168=0,0,Agents($H$4,$H$5,N168,$H$3)/(1-$P$1))</f>
        <v>5.882352941176471</v>
      </c>
      <c r="W168" s="30">
        <f ca="1">IF(O168=0,0,Agents($H$4,$H$5,O168,$H$3)/(1-$P$1))</f>
        <v>7.0588235294117645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8.0706470338996468</v>
      </c>
      <c r="L169" s="24">
        <f t="shared" ca="1" si="19"/>
        <v>8.9049753776225433</v>
      </c>
      <c r="M169" s="24">
        <f t="shared" ca="1" si="19"/>
        <v>8.6204980582788782</v>
      </c>
      <c r="N169" s="24">
        <f t="shared" ca="1" si="19"/>
        <v>7.8719494327615669</v>
      </c>
      <c r="O169" s="24">
        <f t="shared" ca="1" si="19"/>
        <v>8.3413926366117774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8.2352941176470598</v>
      </c>
      <c r="T169" s="24">
        <f ca="1">IF(L169=0,0,Agents($H$4,$H$5,L169,$H$3)/(1-$P$1))</f>
        <v>8.2352941176470598</v>
      </c>
      <c r="U169" s="24">
        <f ca="1">IF(M169=0,0,Agents($H$4,$H$5,M169,$H$3)/(1-$P$1))</f>
        <v>8.2352941176470598</v>
      </c>
      <c r="V169" s="24">
        <f ca="1">IF(N169=0,0,Agents($H$4,$H$5,N169,$H$3)/(1-$P$1))</f>
        <v>7.0588235294117645</v>
      </c>
      <c r="W169" s="24">
        <f ca="1">IF(O169=0,0,Agents($H$4,$H$5,O169,$H$3)/(1-$P$1))</f>
        <v>8.2352941176470598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9.8033283180136959</v>
      </c>
      <c r="L170" s="30">
        <f t="shared" ca="1" si="19"/>
        <v>9.9940416197777573</v>
      </c>
      <c r="M170" s="30">
        <f t="shared" ca="1" si="19"/>
        <v>9.256209125184867</v>
      </c>
      <c r="N170" s="30">
        <f t="shared" ca="1" si="19"/>
        <v>9.0952349225854743</v>
      </c>
      <c r="O170" s="30">
        <f t="shared" ca="1" si="19"/>
        <v>9.6070761036682857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9.4117647058823533</v>
      </c>
      <c r="T170" s="30">
        <f ca="1">IF(L170=0,0,Agents($H$4,$H$5,L170,$H$3)/(1-$P$1))</f>
        <v>9.4117647058823533</v>
      </c>
      <c r="U170" s="30">
        <f ca="1">IF(M170=0,0,Agents($H$4,$H$5,M170,$H$3)/(1-$P$1))</f>
        <v>8.2352941176470598</v>
      </c>
      <c r="V170" s="30">
        <f ca="1">IF(N170=0,0,Agents($H$4,$H$5,N170,$H$3)/(1-$P$1))</f>
        <v>8.2352941176470598</v>
      </c>
      <c r="W170" s="30">
        <f ca="1">IF(O170=0,0,Agents($H$4,$H$5,O170,$H$3)/(1-$P$1))</f>
        <v>8.2352941176470598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9.866657312316109</v>
      </c>
      <c r="L171" s="24">
        <f t="shared" ca="1" si="19"/>
        <v>10.475155220729858</v>
      </c>
      <c r="M171" s="24">
        <f t="shared" ca="1" si="19"/>
        <v>9.6721945548716732</v>
      </c>
      <c r="N171" s="24">
        <f t="shared" ca="1" si="19"/>
        <v>9.2883852630839847</v>
      </c>
      <c r="O171" s="24">
        <f t="shared" ca="1" si="19"/>
        <v>9.8494410228918721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9.4117647058823533</v>
      </c>
      <c r="T171" s="24">
        <f ca="1">IF(L171=0,0,Agents($H$4,$H$5,L171,$H$3)/(1-$P$1))</f>
        <v>9.4117647058823533</v>
      </c>
      <c r="U171" s="24">
        <f ca="1">IF(M171=0,0,Agents($H$4,$H$5,M171,$H$3)/(1-$P$1))</f>
        <v>8.2352941176470598</v>
      </c>
      <c r="V171" s="24">
        <f ca="1">IF(N171=0,0,Agents($H$4,$H$5,N171,$H$3)/(1-$P$1))</f>
        <v>8.2352941176470598</v>
      </c>
      <c r="W171" s="24">
        <f ca="1">IF(O171=0,0,Agents($H$4,$H$5,O171,$H$3)/(1-$P$1))</f>
        <v>9.4117647058823533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10.649403681893949</v>
      </c>
      <c r="L172" s="30">
        <f t="shared" ca="1" si="19"/>
        <v>10.547322260872674</v>
      </c>
      <c r="M172" s="30">
        <f t="shared" ca="1" si="19"/>
        <v>10.019915708917567</v>
      </c>
      <c r="N172" s="30">
        <f t="shared" ca="1" si="19"/>
        <v>9.4085676971719483</v>
      </c>
      <c r="O172" s="30">
        <f t="shared" ca="1" si="19"/>
        <v>9.7596762379942472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9.4117647058823533</v>
      </c>
      <c r="T172" s="30">
        <f ca="1">IF(L172=0,0,Agents($H$4,$H$5,L172,$H$3)/(1-$P$1))</f>
        <v>9.4117647058823533</v>
      </c>
      <c r="U172" s="30">
        <f ca="1">IF(M172=0,0,Agents($H$4,$H$5,M172,$H$3)/(1-$P$1))</f>
        <v>9.4117647058823533</v>
      </c>
      <c r="V172" s="30">
        <f ca="1">IF(N172=0,0,Agents($H$4,$H$5,N172,$H$3)/(1-$P$1))</f>
        <v>8.2352941176470598</v>
      </c>
      <c r="W172" s="30">
        <f ca="1">IF(O172=0,0,Agents($H$4,$H$5,O172,$H$3)/(1-$P$1))</f>
        <v>8.2352941176470598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11.161101955857456</v>
      </c>
      <c r="L173" s="24">
        <f t="shared" ca="1" si="19"/>
        <v>10.617302421011162</v>
      </c>
      <c r="M173" s="24">
        <f t="shared" ca="1" si="19"/>
        <v>10.128711898220271</v>
      </c>
      <c r="N173" s="24">
        <f t="shared" ca="1" si="19"/>
        <v>9.5952796929871766</v>
      </c>
      <c r="O173" s="24">
        <f t="shared" ca="1" si="19"/>
        <v>9.6182967017804888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9.4117647058823533</v>
      </c>
      <c r="T173" s="24">
        <f ca="1">IF(L173=0,0,Agents($H$4,$H$5,L173,$H$3)/(1-$P$1))</f>
        <v>9.4117647058823533</v>
      </c>
      <c r="U173" s="24">
        <f ca="1">IF(M173=0,0,Agents($H$4,$H$5,M173,$H$3)/(1-$P$1))</f>
        <v>9.4117647058823533</v>
      </c>
      <c r="V173" s="24">
        <f ca="1">IF(N173=0,0,Agents($H$4,$H$5,N173,$H$3)/(1-$P$1))</f>
        <v>8.2352941176470598</v>
      </c>
      <c r="W173" s="24">
        <f ca="1">IF(O173=0,0,Agents($H$4,$H$5,O173,$H$3)/(1-$P$1))</f>
        <v>8.2352941176470598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10.575942048503148</v>
      </c>
      <c r="L174" s="30">
        <f t="shared" ca="1" si="19"/>
        <v>10.081516819950865</v>
      </c>
      <c r="M174" s="30">
        <f t="shared" ca="1" si="19"/>
        <v>9.631662641209882</v>
      </c>
      <c r="N174" s="30">
        <f t="shared" ca="1" si="19"/>
        <v>9.2798008035062747</v>
      </c>
      <c r="O174" s="30">
        <f t="shared" ca="1" si="19"/>
        <v>9.4948701225462546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9.4117647058823533</v>
      </c>
      <c r="T174" s="30">
        <f ca="1">IF(L174=0,0,Agents($H$4,$H$5,L174,$H$3)/(1-$P$1))</f>
        <v>9.4117647058823533</v>
      </c>
      <c r="U174" s="30">
        <f ca="1">IF(M174=0,0,Agents($H$4,$H$5,M174,$H$3)/(1-$P$1))</f>
        <v>8.2352941176470598</v>
      </c>
      <c r="V174" s="30">
        <f ca="1">IF(N174=0,0,Agents($H$4,$H$5,N174,$H$3)/(1-$P$1))</f>
        <v>8.2352941176470598</v>
      </c>
      <c r="W174" s="30">
        <f ca="1">IF(O174=0,0,Agents($H$4,$H$5,O174,$H$3)/(1-$P$1))</f>
        <v>8.2352941176470598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9.935052626162717</v>
      </c>
      <c r="L175" s="24">
        <f t="shared" ca="1" si="19"/>
        <v>9.536983698873259</v>
      </c>
      <c r="M175" s="24">
        <f t="shared" ca="1" si="19"/>
        <v>9.0407500051932406</v>
      </c>
      <c r="N175" s="24">
        <f t="shared" ca="1" si="19"/>
        <v>8.7067881266940219</v>
      </c>
      <c r="O175" s="24">
        <f t="shared" ca="1" si="19"/>
        <v>8.6982076565798359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9.4117647058823533</v>
      </c>
      <c r="T175" s="24">
        <f ca="1">IF(L175=0,0,Agents($H$4,$H$5,L175,$H$3)/(1-$P$1))</f>
        <v>8.2352941176470598</v>
      </c>
      <c r="U175" s="24">
        <f ca="1">IF(M175=0,0,Agents($H$4,$H$5,M175,$H$3)/(1-$P$1))</f>
        <v>8.2352941176470598</v>
      </c>
      <c r="V175" s="24">
        <f ca="1">IF(N175=0,0,Agents($H$4,$H$5,N175,$H$3)/(1-$P$1))</f>
        <v>8.2352941176470598</v>
      </c>
      <c r="W175" s="24">
        <f ca="1">IF(O175=0,0,Agents($H$4,$H$5,O175,$H$3)/(1-$P$1))</f>
        <v>8.2352941176470598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9.7146677259903171</v>
      </c>
      <c r="L176" s="30">
        <f t="shared" ca="1" si="19"/>
        <v>9.226446738258721</v>
      </c>
      <c r="M176" s="30">
        <f t="shared" ca="1" si="19"/>
        <v>9.1623457461786142</v>
      </c>
      <c r="N176" s="30">
        <f t="shared" ca="1" si="19"/>
        <v>8.4664232585180965</v>
      </c>
      <c r="O176" s="30">
        <f t="shared" ca="1" si="19"/>
        <v>8.3728103113259458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8.2352941176470598</v>
      </c>
      <c r="T176" s="30">
        <f ca="1">IF(L176=0,0,Agents($H$4,$H$5,L176,$H$3)/(1-$P$1))</f>
        <v>8.2352941176470598</v>
      </c>
      <c r="U176" s="30">
        <f ca="1">IF(M176=0,0,Agents($H$4,$H$5,M176,$H$3)/(1-$P$1))</f>
        <v>8.2352941176470598</v>
      </c>
      <c r="V176" s="30">
        <f ca="1">IF(N176=0,0,Agents($H$4,$H$5,N176,$H$3)/(1-$P$1))</f>
        <v>8.2352941176470598</v>
      </c>
      <c r="W176" s="30">
        <f ca="1">IF(O176=0,0,Agents($H$4,$H$5,O176,$H$3)/(1-$P$1))</f>
        <v>8.2352941176470598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9.7450656432554759</v>
      </c>
      <c r="L177" s="24">
        <f t="shared" ca="1" si="19"/>
        <v>9.224259858254392</v>
      </c>
      <c r="M177" s="24">
        <f t="shared" ca="1" si="19"/>
        <v>8.9938183156901133</v>
      </c>
      <c r="N177" s="24">
        <f t="shared" ca="1" si="19"/>
        <v>8.691765322433028</v>
      </c>
      <c r="O177" s="24">
        <f t="shared" ca="1" si="19"/>
        <v>8.1753277845511718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8.2352941176470598</v>
      </c>
      <c r="T177" s="24">
        <f ca="1">IF(L177=0,0,Agents($H$4,$H$5,L177,$H$3)/(1-$P$1))</f>
        <v>8.2352941176470598</v>
      </c>
      <c r="U177" s="24">
        <f ca="1">IF(M177=0,0,Agents($H$4,$H$5,M177,$H$3)/(1-$P$1))</f>
        <v>8.2352941176470598</v>
      </c>
      <c r="V177" s="24">
        <f ca="1">IF(N177=0,0,Agents($H$4,$H$5,N177,$H$3)/(1-$P$1))</f>
        <v>8.2352941176470598</v>
      </c>
      <c r="W177" s="24">
        <f ca="1">IF(O177=0,0,Agents($H$4,$H$5,O177,$H$3)/(1-$P$1))</f>
        <v>8.2352941176470598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10.137705407930442</v>
      </c>
      <c r="L178" s="30">
        <f t="shared" ca="1" si="19"/>
        <v>9.5326099388646046</v>
      </c>
      <c r="M178" s="30">
        <f t="shared" ca="1" si="19"/>
        <v>9.0471497810345767</v>
      </c>
      <c r="N178" s="30">
        <f t="shared" ca="1" si="19"/>
        <v>8.8205322160987016</v>
      </c>
      <c r="O178" s="30">
        <f t="shared" ca="1" si="19"/>
        <v>8.5770251969680427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9.4117647058823533</v>
      </c>
      <c r="T178" s="30">
        <f ca="1">IF(L178=0,0,Agents($H$4,$H$5,L178,$H$3)/(1-$P$1))</f>
        <v>8.2352941176470598</v>
      </c>
      <c r="U178" s="30">
        <f ca="1">IF(M178=0,0,Agents($H$4,$H$5,M178,$H$3)/(1-$P$1))</f>
        <v>8.2352941176470598</v>
      </c>
      <c r="V178" s="30">
        <f ca="1">IF(N178=0,0,Agents($H$4,$H$5,N178,$H$3)/(1-$P$1))</f>
        <v>8.2352941176470598</v>
      </c>
      <c r="W178" s="30">
        <f ca="1">IF(O178=0,0,Agents($H$4,$H$5,O178,$H$3)/(1-$P$1))</f>
        <v>8.2352941176470598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10.383421905823809</v>
      </c>
      <c r="L179" s="24">
        <f t="shared" ca="1" si="19"/>
        <v>10.000602259790741</v>
      </c>
      <c r="M179" s="24">
        <f t="shared" ca="1" si="19"/>
        <v>9.6060635378445411</v>
      </c>
      <c r="N179" s="24">
        <f t="shared" ca="1" si="19"/>
        <v>9.1424494502628875</v>
      </c>
      <c r="O179" s="24">
        <f t="shared" ca="1" si="19"/>
        <v>8.8104136377018669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9.4117647058823533</v>
      </c>
      <c r="T179" s="24">
        <f ca="1">IF(L179=0,0,Agents($H$4,$H$5,L179,$H$3)/(1-$P$1))</f>
        <v>9.4117647058823533</v>
      </c>
      <c r="U179" s="24">
        <f ca="1">IF(M179=0,0,Agents($H$4,$H$5,M179,$H$3)/(1-$P$1))</f>
        <v>8.2352941176470598</v>
      </c>
      <c r="V179" s="24">
        <f ca="1">IF(N179=0,0,Agents($H$4,$H$5,N179,$H$3)/(1-$P$1))</f>
        <v>8.2352941176470598</v>
      </c>
      <c r="W179" s="24">
        <f ca="1">IF(O179=0,0,Agents($H$4,$H$5,O179,$H$3)/(1-$P$1))</f>
        <v>8.2352941176470598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10.553143610554278</v>
      </c>
      <c r="L180" s="30">
        <f t="shared" ca="1" si="19"/>
        <v>10.013723539816706</v>
      </c>
      <c r="M180" s="30">
        <f t="shared" ca="1" si="19"/>
        <v>9.6508619687338886</v>
      </c>
      <c r="N180" s="30">
        <f t="shared" ca="1" si="19"/>
        <v>9.3913987780165247</v>
      </c>
      <c r="O180" s="30">
        <f t="shared" ca="1" si="19"/>
        <v>8.8283665946813912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9.4117647058823533</v>
      </c>
      <c r="T180" s="30">
        <f ca="1">IF(L180=0,0,Agents($H$4,$H$5,L180,$H$3)/(1-$P$1))</f>
        <v>9.4117647058823533</v>
      </c>
      <c r="U180" s="30">
        <f ca="1">IF(M180=0,0,Agents($H$4,$H$5,M180,$H$3)/(1-$P$1))</f>
        <v>8.2352941176470598</v>
      </c>
      <c r="V180" s="30">
        <f ca="1">IF(N180=0,0,Agents($H$4,$H$5,N180,$H$3)/(1-$P$1))</f>
        <v>8.2352941176470598</v>
      </c>
      <c r="W180" s="30">
        <f ca="1">IF(O180=0,0,Agents($H$4,$H$5,O180,$H$3)/(1-$P$1))</f>
        <v>8.2352941176470598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10.444217740354127</v>
      </c>
      <c r="L181" s="24">
        <f t="shared" ca="1" si="19"/>
        <v>10.193047700171581</v>
      </c>
      <c r="M181" s="24">
        <f t="shared" ca="1" si="19"/>
        <v>9.4375361073560402</v>
      </c>
      <c r="N181" s="24">
        <f t="shared" ca="1" si="19"/>
        <v>9.4708050291103589</v>
      </c>
      <c r="O181" s="24">
        <f t="shared" ca="1" si="19"/>
        <v>8.5478516418763153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9.4117647058823533</v>
      </c>
      <c r="T181" s="24">
        <f ca="1">IF(L181=0,0,Agents($H$4,$H$5,L181,$H$3)/(1-$P$1))</f>
        <v>9.4117647058823533</v>
      </c>
      <c r="U181" s="24">
        <f ca="1">IF(M181=0,0,Agents($H$4,$H$5,M181,$H$3)/(1-$P$1))</f>
        <v>8.2352941176470598</v>
      </c>
      <c r="V181" s="24">
        <f ca="1">IF(N181=0,0,Agents($H$4,$H$5,N181,$H$3)/(1-$P$1))</f>
        <v>8.2352941176470598</v>
      </c>
      <c r="W181" s="24">
        <f ca="1">IF(O181=0,0,Agents($H$4,$H$5,O181,$H$3)/(1-$P$1))</f>
        <v>8.2352941176470598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10.244098118358497</v>
      </c>
      <c r="L182" s="30">
        <f t="shared" ca="1" si="19"/>
        <v>9.6681964991329234</v>
      </c>
      <c r="M182" s="30">
        <f t="shared" ca="1" si="19"/>
        <v>9.1495461944959438</v>
      </c>
      <c r="N182" s="30">
        <f t="shared" ca="1" si="19"/>
        <v>8.6574274841221808</v>
      </c>
      <c r="O182" s="30">
        <f t="shared" ca="1" si="19"/>
        <v>7.7197715011957264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9.4117647058823533</v>
      </c>
      <c r="T182" s="30">
        <f ca="1">IF(L182=0,0,Agents($H$4,$H$5,L182,$H$3)/(1-$P$1))</f>
        <v>8.2352941176470598</v>
      </c>
      <c r="U182" s="30">
        <f ca="1">IF(M182=0,0,Agents($H$4,$H$5,M182,$H$3)/(1-$P$1))</f>
        <v>8.2352941176470598</v>
      </c>
      <c r="V182" s="30">
        <f ca="1">IF(N182=0,0,Agents($H$4,$H$5,N182,$H$3)/(1-$P$1))</f>
        <v>8.2352941176470598</v>
      </c>
      <c r="W182" s="30">
        <f ca="1">IF(O182=0,0,Agents($H$4,$H$5,O182,$H$3)/(1-$P$1))</f>
        <v>7.0588235294117645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9.0991099013708521</v>
      </c>
      <c r="L183" s="24">
        <f t="shared" ca="1" si="19"/>
        <v>8.356068496536281</v>
      </c>
      <c r="M183" s="24">
        <f t="shared" ca="1" si="19"/>
        <v>7.903723164049306</v>
      </c>
      <c r="N183" s="24">
        <f t="shared" ca="1" si="19"/>
        <v>7.7474747688847483</v>
      </c>
      <c r="O183" s="24">
        <f t="shared" ca="1" si="19"/>
        <v>6.4024732828230837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8.2352941176470598</v>
      </c>
      <c r="T183" s="24">
        <f ca="1">IF(L183=0,0,Agents($H$4,$H$5,L183,$H$3)/(1-$P$1))</f>
        <v>8.2352941176470598</v>
      </c>
      <c r="U183" s="24">
        <f ca="1">IF(M183=0,0,Agents($H$4,$H$5,M183,$H$3)/(1-$P$1))</f>
        <v>7.0588235294117645</v>
      </c>
      <c r="V183" s="24">
        <f ca="1">IF(N183=0,0,Agents($H$4,$H$5,N183,$H$3)/(1-$P$1))</f>
        <v>7.0588235294117645</v>
      </c>
      <c r="W183" s="24">
        <f ca="1">IF(O183=0,0,Agents($H$4,$H$5,O183,$H$3)/(1-$P$1))</f>
        <v>7.0588235294117645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7.4322907713313136</v>
      </c>
      <c r="L184" s="30">
        <f t="shared" ca="1" si="19"/>
        <v>6.6918528132428738</v>
      </c>
      <c r="M184" s="30">
        <f t="shared" ca="1" si="19"/>
        <v>6.3165787553981092</v>
      </c>
      <c r="N184" s="30">
        <f t="shared" ca="1" si="19"/>
        <v>5.8696242362603277</v>
      </c>
      <c r="O184" s="30">
        <f t="shared" ca="1" si="19"/>
        <v>4.7059188482579764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7.0588235294117645</v>
      </c>
      <c r="T184" s="30">
        <f ca="1">IF(L184=0,0,Agents($H$4,$H$5,L184,$H$3)/(1-$P$1))</f>
        <v>7.0588235294117645</v>
      </c>
      <c r="U184" s="30">
        <f ca="1">IF(M184=0,0,Agents($H$4,$H$5,M184,$H$3)/(1-$P$1))</f>
        <v>5.882352941176471</v>
      </c>
      <c r="V184" s="30">
        <f ca="1">IF(N184=0,0,Agents($H$4,$H$5,N184,$H$3)/(1-$P$1))</f>
        <v>5.882352941176471</v>
      </c>
      <c r="W184" s="30">
        <f ca="1">IF(O184=0,0,Agents($H$4,$H$5,O184,$H$3)/(1-$P$1))</f>
        <v>5.882352941176471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4.0074587594567621</v>
      </c>
      <c r="L185" s="24">
        <f t="shared" ca="1" si="19"/>
        <v>3.6280339271797151</v>
      </c>
      <c r="M185" s="24">
        <f t="shared" ca="1" si="19"/>
        <v>3.4580122129349324</v>
      </c>
      <c r="N185" s="24">
        <f t="shared" ca="1" si="19"/>
        <v>3.3093091672078341</v>
      </c>
      <c r="O185" s="24">
        <f t="shared" ca="1" si="19"/>
        <v>2.4281374314807489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4.7058823529411766</v>
      </c>
      <c r="T185" s="24">
        <f ca="1">IF(L185=0,0,Agents($H$4,$H$5,L185,$H$3)/(1-$P$1))</f>
        <v>4.7058823529411766</v>
      </c>
      <c r="U185" s="24">
        <f ca="1">IF(M185=0,0,Agents($H$4,$H$5,M185,$H$3)/(1-$P$1))</f>
        <v>4.7058823529411766</v>
      </c>
      <c r="V185" s="24">
        <f ca="1">IF(N185=0,0,Agents($H$4,$H$5,N185,$H$3)/(1-$P$1))</f>
        <v>4.7058823529411766</v>
      </c>
      <c r="W185" s="24">
        <f ca="1">IF(O185=0,0,Agents($H$4,$H$5,O185,$H$3)/(1-$P$1))</f>
        <v>3.5294117647058822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2.3963691444033479</v>
      </c>
      <c r="L186" s="30">
        <f t="shared" ca="1" si="19"/>
        <v>2.1103392041762659</v>
      </c>
      <c r="M186" s="30">
        <f t="shared" ca="1" si="19"/>
        <v>2.0031298383380021</v>
      </c>
      <c r="N186" s="30">
        <f t="shared" ca="1" si="19"/>
        <v>1.8671199581522797</v>
      </c>
      <c r="O186" s="30">
        <f t="shared" ca="1" si="19"/>
        <v>1.4721424723210457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3.5294117647058822</v>
      </c>
      <c r="T186" s="30">
        <f ca="1">IF(L186=0,0,Agents($H$4,$H$5,L186,$H$3)/(1-$P$1))</f>
        <v>3.5294117647058822</v>
      </c>
      <c r="U186" s="30">
        <f ca="1">IF(M186=0,0,Agents($H$4,$H$5,M186,$H$3)/(1-$P$1))</f>
        <v>3.5294117647058822</v>
      </c>
      <c r="V186" s="30">
        <f ca="1">IF(N186=0,0,Agents($H$4,$H$5,N186,$H$3)/(1-$P$1))</f>
        <v>3.5294117647058822</v>
      </c>
      <c r="W186" s="30">
        <f ca="1">IF(O186=0,0,Agents($H$4,$H$5,O186,$H$3)/(1-$P$1))</f>
        <v>2.3529411764705883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0.93220279613153489</v>
      </c>
      <c r="L187" s="24">
        <f t="shared" ca="1" si="19"/>
        <v>0.83101440164453999</v>
      </c>
      <c r="M187" s="24">
        <f t="shared" ca="1" si="19"/>
        <v>0.76370658373269951</v>
      </c>
      <c r="N187" s="24">
        <f t="shared" ca="1" si="19"/>
        <v>0.6781723066392189</v>
      </c>
      <c r="O187" s="24">
        <f t="shared" ca="1" si="19"/>
        <v>0.59917993919164503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2.3529411764705883</v>
      </c>
      <c r="T187" s="24">
        <f ca="1">IF(L187=0,0,Agents($H$4,$H$5,L187,$H$3)/(1-$P$1))</f>
        <v>2.3529411764705883</v>
      </c>
      <c r="U187" s="24">
        <f ca="1">IF(M187=0,0,Agents($H$4,$H$5,M187,$H$3)/(1-$P$1))</f>
        <v>2.3529411764705883</v>
      </c>
      <c r="V187" s="24">
        <f ca="1">IF(N187=0,0,Agents($H$4,$H$5,N187,$H$3)/(1-$P$1))</f>
        <v>2.3529411764705883</v>
      </c>
      <c r="W187" s="24">
        <f ca="1">IF(O187=0,0,Agents($H$4,$H$5,O187,$H$3)/(1-$P$1))</f>
        <v>2.3529411764705883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0.41290504285173962</v>
      </c>
      <c r="L188" s="30">
        <f t="shared" ca="1" si="19"/>
        <v>0.37176960073571519</v>
      </c>
      <c r="M188" s="30">
        <f t="shared" ca="1" si="19"/>
        <v>0.313589016225438</v>
      </c>
      <c r="N188" s="30">
        <f t="shared" ca="1" si="19"/>
        <v>0.35196284268617689</v>
      </c>
      <c r="O188" s="30">
        <f t="shared" ca="1" si="19"/>
        <v>0.25807375658067111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1.1764705882352942</v>
      </c>
      <c r="T188" s="30">
        <f ca="1">IF(L188=0,0,Agents($H$4,$H$5,L188,$H$3)/(1-$P$1))</f>
        <v>1.1764705882352942</v>
      </c>
      <c r="U188" s="30">
        <f ca="1">IF(M188=0,0,Agents($H$4,$H$5,M188,$H$3)/(1-$P$1))</f>
        <v>1.1764705882352942</v>
      </c>
      <c r="V188" s="30">
        <f ca="1">IF(N188=0,0,Agents($H$4,$H$5,N188,$H$3)/(1-$P$1))</f>
        <v>1.1764705882352942</v>
      </c>
      <c r="W188" s="30">
        <f ca="1">IF(O188=0,0,Agents($H$4,$H$5,O188,$H$3)/(1-$P$1))</f>
        <v>1.1764705882352942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0.19505330245143532</v>
      </c>
      <c r="L189" s="24">
        <f t="shared" ca="1" si="19"/>
        <v>0.15745536031159704</v>
      </c>
      <c r="M189" s="24">
        <f t="shared" ca="1" si="19"/>
        <v>0.10879618930270299</v>
      </c>
      <c r="N189" s="24">
        <f t="shared" ca="1" si="19"/>
        <v>0.12018243408796285</v>
      </c>
      <c r="O189" s="24">
        <f t="shared" ca="1" si="19"/>
        <v>0.1368912969688777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1.1764705882352942</v>
      </c>
      <c r="T189" s="24">
        <f ca="1">IF(L189=0,0,Agents($H$4,$H$5,L189,$H$3)/(1-$P$1))</f>
        <v>1.1764705882352942</v>
      </c>
      <c r="U189" s="24">
        <f ca="1">IF(M189=0,0,Agents($H$4,$H$5,M189,$H$3)/(1-$P$1))</f>
        <v>1.1764705882352942</v>
      </c>
      <c r="V189" s="24">
        <f ca="1">IF(N189=0,0,Agents($H$4,$H$5,N189,$H$3)/(1-$P$1))</f>
        <v>1.1764705882352942</v>
      </c>
      <c r="W189" s="24">
        <f ca="1">IF(O189=0,0,Agents($H$4,$H$5,O189,$H$3)/(1-$P$1))</f>
        <v>1.1764705882352942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9.8793231111765939E-2</v>
      </c>
      <c r="L190" s="30">
        <f t="shared" ca="1" si="19"/>
        <v>8.3101440164453991E-2</v>
      </c>
      <c r="M190" s="30">
        <f t="shared" ca="1" si="19"/>
        <v>6.39977584133547E-2</v>
      </c>
      <c r="N190" s="30">
        <f t="shared" ca="1" si="19"/>
        <v>8.3698480882688414E-2</v>
      </c>
      <c r="O190" s="30">
        <f t="shared" ca="1" si="19"/>
        <v>6.0591229805896686E-2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1.1764705882352942</v>
      </c>
      <c r="T190" s="30">
        <f ca="1">IF(L190=0,0,Agents($H$4,$H$5,L190,$H$3)/(1-$P$1))</f>
        <v>1.1764705882352942</v>
      </c>
      <c r="U190" s="30">
        <f ca="1">IF(M190=0,0,Agents($H$4,$H$5,M190,$H$3)/(1-$P$1))</f>
        <v>1.1764705882352942</v>
      </c>
      <c r="V190" s="30">
        <f ca="1">IF(N190=0,0,Agents($H$4,$H$5,N190,$H$3)/(1-$P$1))</f>
        <v>1.1764705882352942</v>
      </c>
      <c r="W190" s="30">
        <f ca="1">IF(O190=0,0,Agents($H$4,$H$5,O190,$H$3)/(1-$P$1))</f>
        <v>1.1764705882352942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175.78862238464095</v>
      </c>
      <c r="L193" s="27">
        <f t="shared" ca="1" si="21"/>
        <v>171.3048713790046</v>
      </c>
      <c r="M193" s="27">
        <f t="shared" ca="1" si="21"/>
        <v>162.84229628278104</v>
      </c>
      <c r="N193" s="27">
        <f t="shared" ca="1" si="21"/>
        <v>155.73068119926671</v>
      </c>
      <c r="O193" s="27">
        <f t="shared" ca="1" si="21"/>
        <v>150.2280998850423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10.588235294117649</v>
      </c>
      <c r="T193" s="26">
        <f t="shared" ca="1" si="22"/>
        <v>10.367647058823533</v>
      </c>
      <c r="U193" s="26">
        <f t="shared" ca="1" si="22"/>
        <v>9.779411764705884</v>
      </c>
      <c r="V193" s="26">
        <f t="shared" ca="1" si="22"/>
        <v>9.4852941176470598</v>
      </c>
      <c r="W193" s="26">
        <f t="shared" ca="1" si="22"/>
        <v>9.4852941176470598</v>
      </c>
      <c r="X193" s="26">
        <f t="shared" ca="1" si="22"/>
        <v>0</v>
      </c>
    </row>
    <row r="194" spans="1:24" x14ac:dyDescent="0.25">
      <c r="R194" s="32">
        <f ca="1">SUM(R193:X193)/5</f>
        <v>9.9411764705882355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5.3303017189344519</v>
      </c>
      <c r="L198" s="24">
        <f t="shared" ca="1" si="23"/>
        <v>6.1089155994101771</v>
      </c>
      <c r="M198" s="24">
        <f t="shared" ca="1" si="23"/>
        <v>5.69487968514089</v>
      </c>
      <c r="N198" s="24">
        <f t="shared" ca="1" si="23"/>
        <v>5.5894638098595992</v>
      </c>
      <c r="O198" s="24">
        <f t="shared" ca="1" si="23"/>
        <v>5.3172632019315778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5.882352941176471</v>
      </c>
      <c r="T198" s="24">
        <f ca="1">IF(L198=0,0,Agents($I$4,$I$5,L198,$I$3)/(1-$P$1))</f>
        <v>5.882352941176471</v>
      </c>
      <c r="U198" s="24">
        <f ca="1">IF(M198=0,0,Agents($I$4,$I$5,M198,$I$3)/(1-$P$1))</f>
        <v>5.882352941176471</v>
      </c>
      <c r="V198" s="24">
        <f ca="1">IF(N198=0,0,Agents($I$4,$I$5,N198,$I$3)/(1-$P$1))</f>
        <v>5.882352941176471</v>
      </c>
      <c r="W198" s="24">
        <f ca="1">IF(O198=0,0,Agents($I$4,$I$5,O198,$I$3)/(1-$P$1))</f>
        <v>5.882352941176471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10.379002592340292</v>
      </c>
      <c r="L199" s="30">
        <f t="shared" ca="1" si="23"/>
        <v>11.419053150006061</v>
      </c>
      <c r="M199" s="30">
        <f t="shared" ca="1" si="23"/>
        <v>10.935795136011178</v>
      </c>
      <c r="N199" s="30">
        <f t="shared" ca="1" si="23"/>
        <v>9.9417475203417371</v>
      </c>
      <c r="O199" s="30">
        <f t="shared" ca="1" si="23"/>
        <v>10.160534442833061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9.4117647058823533</v>
      </c>
      <c r="T199" s="30">
        <f ca="1">IF(L199=0,0,Agents($I$4,$I$5,L199,$I$3)/(1-$P$1))</f>
        <v>9.4117647058823533</v>
      </c>
      <c r="U199" s="30">
        <f ca="1">IF(M199=0,0,Agents($I$4,$I$5,M199,$I$3)/(1-$P$1))</f>
        <v>9.4117647058823533</v>
      </c>
      <c r="V199" s="30">
        <f ca="1">IF(N199=0,0,Agents($I$4,$I$5,N199,$I$3)/(1-$P$1))</f>
        <v>9.4117647058823533</v>
      </c>
      <c r="W199" s="30">
        <f ca="1">IF(O199=0,0,Agents($I$4,$I$5,O199,$I$3)/(1-$P$1))</f>
        <v>9.4117647058823533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12.816861340773709</v>
      </c>
      <c r="L200" s="24">
        <f t="shared" ca="1" si="23"/>
        <v>14.141844412051302</v>
      </c>
      <c r="M200" s="24">
        <f t="shared" ca="1" si="23"/>
        <v>13.690070676772359</v>
      </c>
      <c r="N200" s="24">
        <f t="shared" ca="1" si="23"/>
        <v>12.501312960100616</v>
      </c>
      <c r="O200" s="24">
        <f t="shared" ca="1" si="23"/>
        <v>13.24682796352525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10.588235294117647</v>
      </c>
      <c r="T200" s="24">
        <f ca="1">IF(L200=0,0,Agents($I$4,$I$5,L200,$I$3)/(1-$P$1))</f>
        <v>11.764705882352942</v>
      </c>
      <c r="U200" s="24">
        <f ca="1">IF(M200=0,0,Agents($I$4,$I$5,M200,$I$3)/(1-$P$1))</f>
        <v>11.764705882352942</v>
      </c>
      <c r="V200" s="24">
        <f ca="1">IF(N200=0,0,Agents($I$4,$I$5,N200,$I$3)/(1-$P$1))</f>
        <v>10.588235294117647</v>
      </c>
      <c r="W200" s="24">
        <f ca="1">IF(O200=0,0,Agents($I$4,$I$5,O200,$I$3)/(1-$P$1))</f>
        <v>10.588235294117647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15.568503888510438</v>
      </c>
      <c r="L201" s="30">
        <f t="shared" ca="1" si="23"/>
        <v>15.871372535136162</v>
      </c>
      <c r="M201" s="30">
        <f t="shared" ca="1" si="23"/>
        <v>14.699632929105483</v>
      </c>
      <c r="N201" s="30">
        <f t="shared" ca="1" si="23"/>
        <v>14.443992454990841</v>
      </c>
      <c r="O201" s="30">
        <f t="shared" ca="1" si="23"/>
        <v>15.256838986239332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12.941176470588236</v>
      </c>
      <c r="T201" s="30">
        <f ca="1">IF(L201=0,0,Agents($I$4,$I$5,L201,$I$3)/(1-$P$1))</f>
        <v>12.941176470588236</v>
      </c>
      <c r="U201" s="30">
        <f ca="1">IF(M201=0,0,Agents($I$4,$I$5,M201,$I$3)/(1-$P$1))</f>
        <v>11.764705882352942</v>
      </c>
      <c r="V201" s="30">
        <f ca="1">IF(N201=0,0,Agents($I$4,$I$5,N201,$I$3)/(1-$P$1))</f>
        <v>11.764705882352942</v>
      </c>
      <c r="W201" s="30">
        <f ca="1">IF(O201=0,0,Agents($I$4,$I$5,O201,$I$3)/(1-$P$1))</f>
        <v>12.941176470588236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15.66907561905637</v>
      </c>
      <c r="L202" s="24">
        <f t="shared" ca="1" si="23"/>
        <v>16.635421103567225</v>
      </c>
      <c r="M202" s="24">
        <f t="shared" ca="1" si="23"/>
        <v>15.360252523753001</v>
      </c>
      <c r="N202" s="24">
        <f t="shared" ca="1" si="23"/>
        <v>14.750731322605088</v>
      </c>
      <c r="O202" s="24">
        <f t="shared" ca="1" si="23"/>
        <v>15.641734713993092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12.941176470588236</v>
      </c>
      <c r="T202" s="24">
        <f ca="1">IF(L202=0,0,Agents($I$4,$I$5,L202,$I$3)/(1-$P$1))</f>
        <v>12.941176470588236</v>
      </c>
      <c r="U202" s="24">
        <f ca="1">IF(M202=0,0,Agents($I$4,$I$5,M202,$I$3)/(1-$P$1))</f>
        <v>12.941176470588236</v>
      </c>
      <c r="V202" s="24">
        <f ca="1">IF(N202=0,0,Agents($I$4,$I$5,N202,$I$3)/(1-$P$1))</f>
        <v>11.764705882352942</v>
      </c>
      <c r="W202" s="24">
        <f ca="1">IF(O202=0,0,Agents($I$4,$I$5,O202,$I$3)/(1-$P$1))</f>
        <v>12.941176470588236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16.912142208604106</v>
      </c>
      <c r="L203" s="30">
        <f t="shared" ca="1" si="23"/>
        <v>16.750028388831883</v>
      </c>
      <c r="M203" s="30">
        <f t="shared" ca="1" si="23"/>
        <v>15.912462749022461</v>
      </c>
      <c r="N203" s="30">
        <f t="shared" ca="1" si="23"/>
        <v>14.941591062453952</v>
      </c>
      <c r="O203" s="30">
        <f t="shared" ca="1" si="23"/>
        <v>15.499180740750958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12.941176470588236</v>
      </c>
      <c r="T203" s="30">
        <f ca="1">IF(L203=0,0,Agents($I$4,$I$5,L203,$I$3)/(1-$P$1))</f>
        <v>12.941176470588236</v>
      </c>
      <c r="U203" s="30">
        <f ca="1">IF(M203=0,0,Agents($I$4,$I$5,M203,$I$3)/(1-$P$1))</f>
        <v>12.941176470588236</v>
      </c>
      <c r="V203" s="30">
        <f ca="1">IF(N203=0,0,Agents($I$4,$I$5,N203,$I$3)/(1-$P$1))</f>
        <v>11.764705882352942</v>
      </c>
      <c r="W203" s="30">
        <f ca="1">IF(O203=0,0,Agents($I$4,$I$5,O203,$I$3)/(1-$P$1))</f>
        <v>12.941176470588236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17.724761791415244</v>
      </c>
      <c r="L204" s="24">
        <f t="shared" ca="1" si="23"/>
        <v>16.861162726058222</v>
      </c>
      <c r="M204" s="24">
        <f t="shared" ca="1" si="23"/>
        <v>16.085240181468734</v>
      </c>
      <c r="N204" s="24">
        <f t="shared" ca="1" si="23"/>
        <v>15.238105301147725</v>
      </c>
      <c r="O204" s="24">
        <f t="shared" ca="1" si="23"/>
        <v>15.2746582328946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14.117647058823529</v>
      </c>
      <c r="T204" s="24">
        <f ca="1">IF(L204=0,0,Agents($I$4,$I$5,L204,$I$3)/(1-$P$1))</f>
        <v>12.941176470588236</v>
      </c>
      <c r="U204" s="24">
        <f ca="1">IF(M204=0,0,Agents($I$4,$I$5,M204,$I$3)/(1-$P$1))</f>
        <v>12.941176470588236</v>
      </c>
      <c r="V204" s="24">
        <f ca="1">IF(N204=0,0,Agents($I$4,$I$5,N204,$I$3)/(1-$P$1))</f>
        <v>12.941176470588236</v>
      </c>
      <c r="W204" s="24">
        <f ca="1">IF(O204=0,0,Agents($I$4,$I$5,O204,$I$3)/(1-$P$1))</f>
        <v>12.941176470588236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16.795479001170822</v>
      </c>
      <c r="L205" s="30">
        <f t="shared" ca="1" si="23"/>
        <v>16.010290456669082</v>
      </c>
      <c r="M205" s="30">
        <f t="shared" ca="1" si="23"/>
        <v>15.295884460684782</v>
      </c>
      <c r="N205" s="30">
        <f t="shared" ca="1" si="23"/>
        <v>14.737098484044454</v>
      </c>
      <c r="O205" s="30">
        <f t="shared" ca="1" si="23"/>
        <v>15.078646519686664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12.941176470588236</v>
      </c>
      <c r="T205" s="30">
        <f ca="1">IF(L205=0,0,Agents($I$4,$I$5,L205,$I$3)/(1-$P$1))</f>
        <v>12.941176470588236</v>
      </c>
      <c r="U205" s="30">
        <f ca="1">IF(M205=0,0,Agents($I$4,$I$5,M205,$I$3)/(1-$P$1))</f>
        <v>12.941176470588236</v>
      </c>
      <c r="V205" s="30">
        <f ca="1">IF(N205=0,0,Agents($I$4,$I$5,N205,$I$3)/(1-$P$1))</f>
        <v>11.764705882352942</v>
      </c>
      <c r="W205" s="30">
        <f ca="1">IF(O205=0,0,Agents($I$4,$I$5,O205,$I$3)/(1-$P$1))</f>
        <v>11.764705882352942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15.777693088045979</v>
      </c>
      <c r="L206" s="24">
        <f t="shared" ca="1" si="23"/>
        <v>15.145526395126652</v>
      </c>
      <c r="M206" s="24">
        <f t="shared" ca="1" si="23"/>
        <v>14.357465857006002</v>
      </c>
      <c r="N206" s="24">
        <f t="shared" ca="1" si="23"/>
        <v>13.82710651012219</v>
      </c>
      <c r="O206" s="24">
        <f t="shared" ca="1" si="23"/>
        <v>13.813480007162731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12.941176470588236</v>
      </c>
      <c r="T206" s="24">
        <f ca="1">IF(L206=0,0,Agents($I$4,$I$5,L206,$I$3)/(1-$P$1))</f>
        <v>11.764705882352942</v>
      </c>
      <c r="U206" s="24">
        <f ca="1">IF(M206=0,0,Agents($I$4,$I$5,M206,$I$3)/(1-$P$1))</f>
        <v>11.764705882352942</v>
      </c>
      <c r="V206" s="24">
        <f ca="1">IF(N206=0,0,Agents($I$4,$I$5,N206,$I$3)/(1-$P$1))</f>
        <v>11.764705882352942</v>
      </c>
      <c r="W206" s="24">
        <f ca="1">IF(O206=0,0,Agents($I$4,$I$5,O206,$I$3)/(1-$P$1))</f>
        <v>11.764705882352942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15.427703465746132</v>
      </c>
      <c r="L207" s="30">
        <f t="shared" ca="1" si="23"/>
        <v>14.652367773684784</v>
      </c>
      <c r="M207" s="30">
        <f t="shared" ca="1" si="23"/>
        <v>14.550570046210661</v>
      </c>
      <c r="N207" s="30">
        <f t="shared" ca="1" si="23"/>
        <v>13.445387030424461</v>
      </c>
      <c r="O207" s="30">
        <f t="shared" ca="1" si="23"/>
        <v>13.296721854159998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12.941176470588236</v>
      </c>
      <c r="T207" s="30">
        <f ca="1">IF(L207=0,0,Agents($I$4,$I$5,L207,$I$3)/(1-$P$1))</f>
        <v>11.764705882352942</v>
      </c>
      <c r="U207" s="30">
        <f ca="1">IF(M207=0,0,Agents($I$4,$I$5,M207,$I$3)/(1-$P$1))</f>
        <v>11.764705882352942</v>
      </c>
      <c r="V207" s="30">
        <f ca="1">IF(N207=0,0,Agents($I$4,$I$5,N207,$I$3)/(1-$P$1))</f>
        <v>11.764705882352942</v>
      </c>
      <c r="W207" s="30">
        <f ca="1">IF(O207=0,0,Agents($I$4,$I$5,O207,$I$3)/(1-$P$1))</f>
        <v>10.588235294117647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15.47597789640818</v>
      </c>
      <c r="L208" s="24">
        <f t="shared" ca="1" si="23"/>
        <v>14.648894825646462</v>
      </c>
      <c r="M208" s="24">
        <f t="shared" ca="1" si="23"/>
        <v>14.282934415558591</v>
      </c>
      <c r="N208" s="24">
        <f t="shared" ca="1" si="23"/>
        <v>13.803249042641083</v>
      </c>
      <c r="O208" s="24">
        <f t="shared" ca="1" si="23"/>
        <v>12.983103113027305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12.941176470588236</v>
      </c>
      <c r="T208" s="24">
        <f ca="1">IF(L208=0,0,Agents($I$4,$I$5,L208,$I$3)/(1-$P$1))</f>
        <v>11.764705882352942</v>
      </c>
      <c r="U208" s="24">
        <f ca="1">IF(M208=0,0,Agents($I$4,$I$5,M208,$I$3)/(1-$P$1))</f>
        <v>11.764705882352942</v>
      </c>
      <c r="V208" s="24">
        <f ca="1">IF(N208=0,0,Agents($I$4,$I$5,N208,$I$3)/(1-$P$1))</f>
        <v>11.764705882352942</v>
      </c>
      <c r="W208" s="24">
        <f ca="1">IF(O208=0,0,Agents($I$4,$I$5,O208,$I$3)/(1-$P$1))</f>
        <v>10.588235294117647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16.099522625792964</v>
      </c>
      <c r="L209" s="30">
        <f t="shared" ca="1" si="23"/>
        <v>15.138580499050006</v>
      </c>
      <c r="M209" s="30">
        <f t="shared" ca="1" si="23"/>
        <v>14.367629235385195</v>
      </c>
      <c r="N209" s="30">
        <f t="shared" ca="1" si="23"/>
        <v>14.007741621050579</v>
      </c>
      <c r="O209" s="30">
        <f t="shared" ca="1" si="23"/>
        <v>13.62103214328585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12.941176470588236</v>
      </c>
      <c r="T209" s="30">
        <f ca="1">IF(L209=0,0,Agents($I$4,$I$5,L209,$I$3)/(1-$P$1))</f>
        <v>11.764705882352942</v>
      </c>
      <c r="U209" s="30">
        <f ca="1">IF(M209=0,0,Agents($I$4,$I$5,M209,$I$3)/(1-$P$1))</f>
        <v>11.764705882352942</v>
      </c>
      <c r="V209" s="30">
        <f ca="1">IF(N209=0,0,Agents($I$4,$I$5,N209,$I$3)/(1-$P$1))</f>
        <v>11.764705882352942</v>
      </c>
      <c r="W209" s="30">
        <f ca="1">IF(O209=0,0,Agents($I$4,$I$5,O209,$I$3)/(1-$P$1))</f>
        <v>11.764705882352942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16.489740940311183</v>
      </c>
      <c r="L210" s="24">
        <f t="shared" ca="1" si="23"/>
        <v>15.881791379251132</v>
      </c>
      <c r="M210" s="24">
        <f t="shared" ca="1" si="23"/>
        <v>15.255230947168011</v>
      </c>
      <c r="N210" s="24">
        <f t="shared" ca="1" si="23"/>
        <v>14.518973067074324</v>
      </c>
      <c r="O210" s="24">
        <f t="shared" ca="1" si="23"/>
        <v>13.991672473715397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12.941176470588236</v>
      </c>
      <c r="T210" s="24">
        <f ca="1">IF(L210=0,0,Agents($I$4,$I$5,L210,$I$3)/(1-$P$1))</f>
        <v>12.941176470588236</v>
      </c>
      <c r="U210" s="24">
        <f ca="1">IF(M210=0,0,Agents($I$4,$I$5,M210,$I$3)/(1-$P$1))</f>
        <v>12.941176470588236</v>
      </c>
      <c r="V210" s="24">
        <f ca="1">IF(N210=0,0,Agents($I$4,$I$5,N210,$I$3)/(1-$P$1))</f>
        <v>11.764705882352942</v>
      </c>
      <c r="W210" s="24">
        <f ca="1">IF(O210=0,0,Agents($I$4,$I$5,O210,$I$3)/(1-$P$1))</f>
        <v>11.764705882352942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16.759273178174286</v>
      </c>
      <c r="L211" s="30">
        <f t="shared" ca="1" si="23"/>
        <v>15.902629067481069</v>
      </c>
      <c r="M211" s="30">
        <f t="shared" ca="1" si="23"/>
        <v>15.326374595822358</v>
      </c>
      <c r="N211" s="30">
        <f t="shared" ca="1" si="23"/>
        <v>14.914325385332685</v>
      </c>
      <c r="O211" s="30">
        <f t="shared" ca="1" si="23"/>
        <v>14.020183268363825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12.941176470588236</v>
      </c>
      <c r="T211" s="30">
        <f ca="1">IF(L211=0,0,Agents($I$4,$I$5,L211,$I$3)/(1-$P$1))</f>
        <v>12.941176470588236</v>
      </c>
      <c r="U211" s="30">
        <f ca="1">IF(M211=0,0,Agents($I$4,$I$5,M211,$I$3)/(1-$P$1))</f>
        <v>12.941176470588236</v>
      </c>
      <c r="V211" s="30">
        <f ca="1">IF(N211=0,0,Agents($I$4,$I$5,N211,$I$3)/(1-$P$1))</f>
        <v>11.764705882352942</v>
      </c>
      <c r="W211" s="30">
        <f ca="1">IF(O211=0,0,Agents($I$4,$I$5,O211,$I$3)/(1-$P$1))</f>
        <v>11.764705882352942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16.586289801635282</v>
      </c>
      <c r="L212" s="24">
        <f t="shared" ca="1" si="23"/>
        <v>16.187410806623557</v>
      </c>
      <c r="M212" s="24">
        <f t="shared" ca="1" si="23"/>
        <v>14.987595316515941</v>
      </c>
      <c r="N212" s="24">
        <f t="shared" ca="1" si="23"/>
        <v>15.040429142018544</v>
      </c>
      <c r="O212" s="24">
        <f t="shared" ca="1" si="23"/>
        <v>13.574702101982158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12.941176470588236</v>
      </c>
      <c r="T212" s="24">
        <f ca="1">IF(L212=0,0,Agents($I$4,$I$5,L212,$I$3)/(1-$P$1))</f>
        <v>12.941176470588236</v>
      </c>
      <c r="U212" s="24">
        <f ca="1">IF(M212=0,0,Agents($I$4,$I$5,M212,$I$3)/(1-$P$1))</f>
        <v>11.764705882352942</v>
      </c>
      <c r="V212" s="24">
        <f ca="1">IF(N212=0,0,Agents($I$4,$I$5,N212,$I$3)/(1-$P$1))</f>
        <v>11.764705882352942</v>
      </c>
      <c r="W212" s="24">
        <f ca="1">IF(O212=0,0,Agents($I$4,$I$5,O212,$I$3)/(1-$P$1))</f>
        <v>11.764705882352942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16.268483133110131</v>
      </c>
      <c r="L213" s="30">
        <f t="shared" ca="1" si="23"/>
        <v>15.353903277426033</v>
      </c>
      <c r="M213" s="30">
        <f t="shared" ca="1" si="23"/>
        <v>14.530243289452276</v>
      </c>
      <c r="N213" s="30">
        <f t="shared" ca="1" si="23"/>
        <v>13.74871768839855</v>
      </c>
      <c r="O213" s="30">
        <f t="shared" ca="1" si="23"/>
        <v>12.259641698823476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12.941176470588236</v>
      </c>
      <c r="T213" s="30">
        <f ca="1">IF(L213=0,0,Agents($I$4,$I$5,L213,$I$3)/(1-$P$1))</f>
        <v>12.941176470588236</v>
      </c>
      <c r="U213" s="30">
        <f ca="1">IF(M213=0,0,Agents($I$4,$I$5,M213,$I$3)/(1-$P$1))</f>
        <v>11.764705882352942</v>
      </c>
      <c r="V213" s="30">
        <f ca="1">IF(N213=0,0,Agents($I$4,$I$5,N213,$I$3)/(1-$P$1))</f>
        <v>11.764705882352942</v>
      </c>
      <c r="W213" s="30">
        <f ca="1">IF(O213=0,0,Agents($I$4,$I$5,O213,$I$3)/(1-$P$1))</f>
        <v>10.588235294117647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14.450146244839662</v>
      </c>
      <c r="L214" s="24">
        <f t="shared" ca="1" si="23"/>
        <v>13.270134454432226</v>
      </c>
      <c r="M214" s="24">
        <f t="shared" ca="1" si="23"/>
        <v>12.551772298302794</v>
      </c>
      <c r="N214" s="24">
        <f t="shared" ca="1" si="23"/>
        <v>12.303636800971434</v>
      </c>
      <c r="O214" s="24">
        <f t="shared" ca="1" si="23"/>
        <v>10.167662141495169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11.764705882352942</v>
      </c>
      <c r="T214" s="24">
        <f ca="1">IF(L214=0,0,Agents($I$4,$I$5,L214,$I$3)/(1-$P$1))</f>
        <v>10.588235294117647</v>
      </c>
      <c r="U214" s="24">
        <f ca="1">IF(M214=0,0,Agents($I$4,$I$5,M214,$I$3)/(1-$P$1))</f>
        <v>10.588235294117647</v>
      </c>
      <c r="V214" s="24">
        <f ca="1">IF(N214=0,0,Agents($I$4,$I$5,N214,$I$3)/(1-$P$1))</f>
        <v>10.588235294117647</v>
      </c>
      <c r="W214" s="24">
        <f ca="1">IF(O214=0,0,Agents($I$4,$I$5,O214,$I$3)/(1-$P$1))</f>
        <v>9.4117647058823533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11.803098296870703</v>
      </c>
      <c r="L215" s="30">
        <f t="shared" ca="1" si="23"/>
        <v>10.627220997268413</v>
      </c>
      <c r="M215" s="30">
        <f t="shared" ca="1" si="23"/>
        <v>10.031254460263042</v>
      </c>
      <c r="N215" s="30">
        <f t="shared" ca="1" si="23"/>
        <v>9.3214533658329284</v>
      </c>
      <c r="O215" s="30">
        <f t="shared" ca="1" si="23"/>
        <v>7.4733920472188462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10.588235294117647</v>
      </c>
      <c r="T215" s="30">
        <f ca="1">IF(L215=0,0,Agents($I$4,$I$5,L215,$I$3)/(1-$P$1))</f>
        <v>9.4117647058823533</v>
      </c>
      <c r="U215" s="30">
        <f ca="1">IF(M215=0,0,Agents($I$4,$I$5,M215,$I$3)/(1-$P$1))</f>
        <v>9.4117647058823533</v>
      </c>
      <c r="V215" s="30">
        <f ca="1">IF(N215=0,0,Agents($I$4,$I$5,N215,$I$3)/(1-$P$1))</f>
        <v>8.2352941176470598</v>
      </c>
      <c r="W215" s="30">
        <f ca="1">IF(O215=0,0,Agents($I$4,$I$5,O215,$I$3)/(1-$P$1))</f>
        <v>7.0588235294117645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6.3641791089466446</v>
      </c>
      <c r="L216" s="24">
        <f t="shared" ca="1" si="23"/>
        <v>5.7616207955778762</v>
      </c>
      <c r="M216" s="24">
        <f t="shared" ca="1" si="23"/>
        <v>5.4916121175570387</v>
      </c>
      <c r="N216" s="24">
        <f t="shared" ca="1" si="23"/>
        <v>5.2554592651240863</v>
      </c>
      <c r="O216" s="24">
        <f t="shared" ca="1" si="23"/>
        <v>3.85608497619971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7.0588235294117645</v>
      </c>
      <c r="T216" s="24">
        <f ca="1">IF(L216=0,0,Agents($I$4,$I$5,L216,$I$3)/(1-$P$1))</f>
        <v>5.882352941176471</v>
      </c>
      <c r="U216" s="24">
        <f ca="1">IF(M216=0,0,Agents($I$4,$I$5,M216,$I$3)/(1-$P$1))</f>
        <v>5.882352941176471</v>
      </c>
      <c r="V216" s="24">
        <f ca="1">IF(N216=0,0,Agents($I$4,$I$5,N216,$I$3)/(1-$P$1))</f>
        <v>5.882352941176471</v>
      </c>
      <c r="W216" s="24">
        <f ca="1">IF(O216=0,0,Agents($I$4,$I$5,O216,$I$3)/(1-$P$1))</f>
        <v>4.7058823529411766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3.8056342838581072</v>
      </c>
      <c r="L217" s="30">
        <f t="shared" ca="1" si="23"/>
        <v>3.351394856981706</v>
      </c>
      <c r="M217" s="30">
        <f t="shared" ca="1" si="23"/>
        <v>3.181137432687267</v>
      </c>
      <c r="N217" s="30">
        <f t="shared" ca="1" si="23"/>
        <v>2.965142386937714</v>
      </c>
      <c r="O217" s="30">
        <f t="shared" ca="1" si="23"/>
        <v>2.3378851611709885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4.7058823529411766</v>
      </c>
      <c r="T217" s="30">
        <f ca="1">IF(L217=0,0,Agents($I$4,$I$5,L217,$I$3)/(1-$P$1))</f>
        <v>4.7058823529411766</v>
      </c>
      <c r="U217" s="30">
        <f ca="1">IF(M217=0,0,Agents($I$4,$I$5,M217,$I$3)/(1-$P$1))</f>
        <v>4.7058823529411766</v>
      </c>
      <c r="V217" s="30">
        <f ca="1">IF(N217=0,0,Agents($I$4,$I$5,N217,$I$3)/(1-$P$1))</f>
        <v>3.5294117647058822</v>
      </c>
      <c r="W217" s="30">
        <f ca="1">IF(O217=0,0,Agents($I$4,$I$5,O217,$I$3)/(1-$P$1))</f>
        <v>3.5294117647058822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1.4804158736361346</v>
      </c>
      <c r="L218" s="24">
        <f t="shared" ca="1" si="23"/>
        <v>1.3197202545627442</v>
      </c>
      <c r="M218" s="24">
        <f t="shared" ca="1" si="23"/>
        <v>1.2128298199169771</v>
      </c>
      <c r="N218" s="24">
        <f t="shared" ca="1" si="23"/>
        <v>1.0769942462900202</v>
      </c>
      <c r="O218" s="24">
        <f t="shared" ca="1" si="23"/>
        <v>0.95154777139124069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2.3529411764705883</v>
      </c>
      <c r="T218" s="24">
        <f ca="1">IF(L218=0,0,Agents($I$4,$I$5,L218,$I$3)/(1-$P$1))</f>
        <v>2.3529411764705883</v>
      </c>
      <c r="U218" s="24">
        <f ca="1">IF(M218=0,0,Agents($I$4,$I$5,M218,$I$3)/(1-$P$1))</f>
        <v>2.3529411764705883</v>
      </c>
      <c r="V218" s="24">
        <f ca="1">IF(N218=0,0,Agents($I$4,$I$5,N218,$I$3)/(1-$P$1))</f>
        <v>2.3529411764705883</v>
      </c>
      <c r="W218" s="24">
        <f ca="1">IF(O218=0,0,Agents($I$4,$I$5,O218,$I$3)/(1-$P$1))</f>
        <v>2.3529411764705883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0.65572768315948349</v>
      </c>
      <c r="L219" s="30">
        <f t="shared" ca="1" si="23"/>
        <v>0.59040116651491192</v>
      </c>
      <c r="M219" s="30">
        <f t="shared" ca="1" si="23"/>
        <v>0.49800554058043472</v>
      </c>
      <c r="N219" s="30">
        <f t="shared" ca="1" si="23"/>
        <v>0.55894638098595983</v>
      </c>
      <c r="O219" s="30">
        <f t="shared" ca="1" si="23"/>
        <v>0.4098426730711337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2.3529411764705883</v>
      </c>
      <c r="T219" s="30">
        <f ca="1">IF(L219=0,0,Agents($I$4,$I$5,L219,$I$3)/(1-$P$1))</f>
        <v>2.3529411764705883</v>
      </c>
      <c r="U219" s="30">
        <f ca="1">IF(M219=0,0,Agents($I$4,$I$5,M219,$I$3)/(1-$P$1))</f>
        <v>2.3529411764705883</v>
      </c>
      <c r="V219" s="30">
        <f ca="1">IF(N219=0,0,Agents($I$4,$I$5,N219,$I$3)/(1-$P$1))</f>
        <v>2.3529411764705883</v>
      </c>
      <c r="W219" s="30">
        <f ca="1">IF(O219=0,0,Agents($I$4,$I$5,O219,$I$3)/(1-$P$1))</f>
        <v>1.1764705882352942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0.30976093008147387</v>
      </c>
      <c r="L220" s="24">
        <f t="shared" ca="1" si="23"/>
        <v>0.2500522587592568</v>
      </c>
      <c r="M220" s="24">
        <f t="shared" ca="1" si="23"/>
        <v>0.17277743244627325</v>
      </c>
      <c r="N220" s="24">
        <f t="shared" ca="1" si="23"/>
        <v>0.19085973984886434</v>
      </c>
      <c r="O220" s="24">
        <f t="shared" ca="1" si="23"/>
        <v>0.21739480919425352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1.1764705882352942</v>
      </c>
      <c r="T220" s="24">
        <f ca="1">IF(L220=0,0,Agents($I$4,$I$5,L220,$I$3)/(1-$P$1))</f>
        <v>1.1764705882352942</v>
      </c>
      <c r="U220" s="24">
        <f ca="1">IF(M220=0,0,Agents($I$4,$I$5,M220,$I$3)/(1-$P$1))</f>
        <v>1.1764705882352942</v>
      </c>
      <c r="V220" s="24">
        <f ca="1">IF(N220=0,0,Agents($I$4,$I$5,N220,$I$3)/(1-$P$1))</f>
        <v>1.1764705882352942</v>
      </c>
      <c r="W220" s="24">
        <f ca="1">IF(O220=0,0,Agents($I$4,$I$5,O220,$I$3)/(1-$P$1))</f>
        <v>1.1764705882352942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0.15689189965165559</v>
      </c>
      <c r="L221" s="30">
        <f t="shared" ca="1" si="23"/>
        <v>0.13197202545627443</v>
      </c>
      <c r="M221" s="30">
        <f t="shared" ca="1" si="23"/>
        <v>0.10163378379192546</v>
      </c>
      <c r="N221" s="30">
        <f t="shared" ca="1" si="23"/>
        <v>0.13292017596617339</v>
      </c>
      <c r="O221" s="30">
        <f t="shared" ca="1" si="23"/>
        <v>9.6223931938440074E-2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1.1764705882352942</v>
      </c>
      <c r="T221" s="30">
        <f ca="1">IF(L221=0,0,Agents($I$4,$I$5,L221,$I$3)/(1-$P$1))</f>
        <v>1.1764705882352942</v>
      </c>
      <c r="U221" s="30">
        <f ca="1">IF(M221=0,0,Agents($I$4,$I$5,M221,$I$3)/(1-$P$1))</f>
        <v>1.1764705882352942</v>
      </c>
      <c r="V221" s="30">
        <f ca="1">IF(N221=0,0,Agents($I$4,$I$5,N221,$I$3)/(1-$P$1))</f>
        <v>1.1764705882352942</v>
      </c>
      <c r="W221" s="30">
        <f ca="1">IF(O221=0,0,Agents($I$4,$I$5,O221,$I$3)/(1-$P$1))</f>
        <v>1.1764705882352942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279.167009649401</v>
      </c>
      <c r="L224" s="27">
        <f t="shared" ca="1" si="25"/>
        <v>272.04643868595645</v>
      </c>
      <c r="M224" s="27">
        <f t="shared" ca="1" si="25"/>
        <v>258.60716285855432</v>
      </c>
      <c r="N224" s="27">
        <f t="shared" ca="1" si="25"/>
        <v>247.3133243284463</v>
      </c>
      <c r="O224" s="27">
        <f t="shared" ca="1" si="25"/>
        <v>238.57476576870349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14.77941176470588</v>
      </c>
      <c r="T224" s="26">
        <f t="shared" ca="1" si="26"/>
        <v>14.26470588235294</v>
      </c>
      <c r="U224" s="26">
        <f t="shared" ca="1" si="26"/>
        <v>14.044117647058821</v>
      </c>
      <c r="V224" s="26">
        <f t="shared" ca="1" si="26"/>
        <v>13.455882352941174</v>
      </c>
      <c r="W224" s="26">
        <f t="shared" ca="1" si="26"/>
        <v>13.161764705882353</v>
      </c>
      <c r="X224" s="26">
        <f t="shared" ca="1" si="26"/>
        <v>0</v>
      </c>
    </row>
    <row r="225" spans="1:24" x14ac:dyDescent="0.25">
      <c r="R225" s="32">
        <f ca="1">SUM(R224:X224)/5</f>
        <v>13.941176470588232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5.3242937171870883</v>
      </c>
      <c r="L229" s="24">
        <f t="shared" ca="1" si="27"/>
        <v>6.102029990014862</v>
      </c>
      <c r="M229" s="24">
        <f t="shared" ca="1" si="27"/>
        <v>5.6884607526107089</v>
      </c>
      <c r="N229" s="24">
        <f t="shared" ca="1" si="27"/>
        <v>5.5831636958872188</v>
      </c>
      <c r="O229" s="24">
        <f t="shared" ca="1" si="27"/>
        <v>5.3112698964316438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5.882352941176471</v>
      </c>
      <c r="T229" s="24">
        <f ca="1">IF(L229=0,0,Agents($J$4,$J$5,L229,$J$3)/(1-$P$1))</f>
        <v>5.882352941176471</v>
      </c>
      <c r="U229" s="24">
        <f ca="1">IF(M229=0,0,Agents($J$4,$J$5,M229,$J$3)/(1-$P$1))</f>
        <v>5.882352941176471</v>
      </c>
      <c r="V229" s="24">
        <f ca="1">IF(N229=0,0,Agents($J$4,$J$5,N229,$J$3)/(1-$P$1))</f>
        <v>5.882352941176471</v>
      </c>
      <c r="W229" s="24">
        <f ca="1">IF(O229=0,0,Agents($J$4,$J$5,O229,$J$3)/(1-$P$1))</f>
        <v>5.882352941176471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10.367303992711465</v>
      </c>
      <c r="L230" s="30">
        <f t="shared" ca="1" si="27"/>
        <v>11.406182266724768</v>
      </c>
      <c r="M230" s="30">
        <f t="shared" ca="1" si="27"/>
        <v>10.923468952663514</v>
      </c>
      <c r="N230" s="30">
        <f t="shared" ca="1" si="27"/>
        <v>9.9305417688433035</v>
      </c>
      <c r="O230" s="30">
        <f t="shared" ca="1" si="27"/>
        <v>10.149082087618376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9.4117647058823533</v>
      </c>
      <c r="T230" s="30">
        <f ca="1">IF(L230=0,0,Agents($J$4,$J$5,L230,$J$3)/(1-$P$1))</f>
        <v>9.4117647058823533</v>
      </c>
      <c r="U230" s="30">
        <f ca="1">IF(M230=0,0,Agents($J$4,$J$5,M230,$J$3)/(1-$P$1))</f>
        <v>9.4117647058823533</v>
      </c>
      <c r="V230" s="30">
        <f ca="1">IF(N230=0,0,Agents($J$4,$J$5,N230,$J$3)/(1-$P$1))</f>
        <v>9.4117647058823533</v>
      </c>
      <c r="W230" s="30">
        <f ca="1">IF(O230=0,0,Agents($J$4,$J$5,O230,$J$3)/(1-$P$1))</f>
        <v>9.4117647058823533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12.80241493053439</v>
      </c>
      <c r="L231" s="24">
        <f t="shared" ca="1" si="27"/>
        <v>14.125904559033836</v>
      </c>
      <c r="M231" s="24">
        <f t="shared" ca="1" si="27"/>
        <v>13.674640036466313</v>
      </c>
      <c r="N231" s="24">
        <f t="shared" ca="1" si="27"/>
        <v>12.48722221738678</v>
      </c>
      <c r="O231" s="24">
        <f t="shared" ca="1" si="27"/>
        <v>13.231896920265697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10.588235294117647</v>
      </c>
      <c r="T231" s="24">
        <f ca="1">IF(L231=0,0,Agents($J$4,$J$5,L231,$J$3)/(1-$P$1))</f>
        <v>11.764705882352942</v>
      </c>
      <c r="U231" s="24">
        <f ca="1">IF(M231=0,0,Agents($J$4,$J$5,M231,$J$3)/(1-$P$1))</f>
        <v>11.764705882352942</v>
      </c>
      <c r="V231" s="24">
        <f ca="1">IF(N231=0,0,Agents($J$4,$J$5,N231,$J$3)/(1-$P$1))</f>
        <v>10.588235294117647</v>
      </c>
      <c r="W231" s="24">
        <f ca="1">IF(O231=0,0,Agents($J$4,$J$5,O231,$J$3)/(1-$P$1))</f>
        <v>10.588235294117647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15.550955989067194</v>
      </c>
      <c r="L232" s="30">
        <f t="shared" ca="1" si="27"/>
        <v>15.853483260015873</v>
      </c>
      <c r="M232" s="30">
        <f t="shared" ca="1" si="27"/>
        <v>14.683064369766724</v>
      </c>
      <c r="N232" s="30">
        <f t="shared" ca="1" si="27"/>
        <v>14.427712038518314</v>
      </c>
      <c r="O232" s="30">
        <f t="shared" ca="1" si="27"/>
        <v>15.239642377093745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12.941176470588236</v>
      </c>
      <c r="T232" s="30">
        <f ca="1">IF(L232=0,0,Agents($J$4,$J$5,L232,$J$3)/(1-$P$1))</f>
        <v>12.941176470588236</v>
      </c>
      <c r="U232" s="30">
        <f ca="1">IF(M232=0,0,Agents($J$4,$J$5,M232,$J$3)/(1-$P$1))</f>
        <v>11.764705882352942</v>
      </c>
      <c r="V232" s="30">
        <f ca="1">IF(N232=0,0,Agents($J$4,$J$5,N232,$J$3)/(1-$P$1))</f>
        <v>11.764705882352942</v>
      </c>
      <c r="W232" s="30">
        <f ca="1">IF(O232=0,0,Agents($J$4,$J$5,O232,$J$3)/(1-$P$1))</f>
        <v>12.941176470588236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15.651414361089593</v>
      </c>
      <c r="L233" s="24">
        <f t="shared" ca="1" si="27"/>
        <v>16.616670637959743</v>
      </c>
      <c r="M233" s="24">
        <f t="shared" ca="1" si="27"/>
        <v>15.342939352966658</v>
      </c>
      <c r="N233" s="24">
        <f t="shared" ca="1" si="27"/>
        <v>14.734105168170659</v>
      </c>
      <c r="O233" s="24">
        <f t="shared" ca="1" si="27"/>
        <v>15.624104273082095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12.941176470588236</v>
      </c>
      <c r="T233" s="24">
        <f ca="1">IF(L233=0,0,Agents($J$4,$J$5,L233,$J$3)/(1-$P$1))</f>
        <v>12.941176470588236</v>
      </c>
      <c r="U233" s="24">
        <f ca="1">IF(M233=0,0,Agents($J$4,$J$5,M233,$J$3)/(1-$P$1))</f>
        <v>12.941176470588236</v>
      </c>
      <c r="V233" s="24">
        <f ca="1">IF(N233=0,0,Agents($J$4,$J$5,N233,$J$3)/(1-$P$1))</f>
        <v>11.764705882352942</v>
      </c>
      <c r="W233" s="24">
        <f ca="1">IF(O233=0,0,Agents($J$4,$J$5,O233,$J$3)/(1-$P$1))</f>
        <v>12.941176470588236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16.893079839286433</v>
      </c>
      <c r="L234" s="30">
        <f t="shared" ca="1" si="27"/>
        <v>16.731148744651325</v>
      </c>
      <c r="M234" s="30">
        <f t="shared" ca="1" si="27"/>
        <v>15.894527159436345</v>
      </c>
      <c r="N234" s="30">
        <f t="shared" ca="1" si="27"/>
        <v>14.924749782176566</v>
      </c>
      <c r="O234" s="30">
        <f t="shared" ca="1" si="27"/>
        <v>15.481710978271593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12.941176470588236</v>
      </c>
      <c r="T234" s="30">
        <f ca="1">IF(L234=0,0,Agents($J$4,$J$5,L234,$J$3)/(1-$P$1))</f>
        <v>12.941176470588236</v>
      </c>
      <c r="U234" s="30">
        <f ca="1">IF(M234=0,0,Agents($J$4,$J$5,M234,$J$3)/(1-$P$1))</f>
        <v>12.941176470588236</v>
      </c>
      <c r="V234" s="30">
        <f ca="1">IF(N234=0,0,Agents($J$4,$J$5,N234,$J$3)/(1-$P$1))</f>
        <v>11.764705882352942</v>
      </c>
      <c r="W234" s="30">
        <f ca="1">IF(O234=0,0,Agents($J$4,$J$5,O234,$J$3)/(1-$P$1))</f>
        <v>12.941176470588236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17.704783485227409</v>
      </c>
      <c r="L235" s="24">
        <f t="shared" ca="1" si="27"/>
        <v>16.842157817806797</v>
      </c>
      <c r="M235" s="24">
        <f t="shared" ca="1" si="27"/>
        <v>16.067109847350174</v>
      </c>
      <c r="N235" s="24">
        <f t="shared" ca="1" si="27"/>
        <v>15.220929807507169</v>
      </c>
      <c r="O235" s="24">
        <f t="shared" ca="1" si="27"/>
        <v>15.257441538945058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14.117647058823529</v>
      </c>
      <c r="T235" s="24">
        <f ca="1">IF(L235=0,0,Agents($J$4,$J$5,L235,$J$3)/(1-$P$1))</f>
        <v>12.941176470588236</v>
      </c>
      <c r="U235" s="24">
        <f ca="1">IF(M235=0,0,Agents($J$4,$J$5,M235,$J$3)/(1-$P$1))</f>
        <v>12.941176470588236</v>
      </c>
      <c r="V235" s="24">
        <f ca="1">IF(N235=0,0,Agents($J$4,$J$5,N235,$J$3)/(1-$P$1))</f>
        <v>12.941176470588236</v>
      </c>
      <c r="W235" s="24">
        <f ca="1">IF(O235=0,0,Agents($J$4,$J$5,O235,$J$3)/(1-$P$1))</f>
        <v>12.941176470588236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16.776548127740451</v>
      </c>
      <c r="L236" s="30">
        <f t="shared" ca="1" si="27"/>
        <v>15.992244601460211</v>
      </c>
      <c r="M236" s="30">
        <f t="shared" ca="1" si="27"/>
        <v>15.278643841783074</v>
      </c>
      <c r="N236" s="30">
        <f t="shared" ca="1" si="27"/>
        <v>14.720487695741667</v>
      </c>
      <c r="O236" s="30">
        <f t="shared" ca="1" si="27"/>
        <v>15.061650758580619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12.941176470588236</v>
      </c>
      <c r="T236" s="30">
        <f ca="1">IF(L236=0,0,Agents($J$4,$J$5,L236,$J$3)/(1-$P$1))</f>
        <v>12.941176470588236</v>
      </c>
      <c r="U236" s="30">
        <f ca="1">IF(M236=0,0,Agents($J$4,$J$5,M236,$J$3)/(1-$P$1))</f>
        <v>12.941176470588236</v>
      </c>
      <c r="V236" s="30">
        <f ca="1">IF(N236=0,0,Agents($J$4,$J$5,N236,$J$3)/(1-$P$1))</f>
        <v>11.764705882352942</v>
      </c>
      <c r="W236" s="30">
        <f ca="1">IF(O236=0,0,Agents($J$4,$J$5,O236,$J$3)/(1-$P$1))</f>
        <v>11.764705882352942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15.759909402873785</v>
      </c>
      <c r="L237" s="24">
        <f t="shared" ca="1" si="27"/>
        <v>15.128455250969195</v>
      </c>
      <c r="M237" s="24">
        <f t="shared" ca="1" si="27"/>
        <v>14.341282968211887</v>
      </c>
      <c r="N237" s="24">
        <f t="shared" ca="1" si="27"/>
        <v>13.811521411106369</v>
      </c>
      <c r="O237" s="24">
        <f t="shared" ca="1" si="27"/>
        <v>13.797910267137434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12.941176470588236</v>
      </c>
      <c r="T237" s="24">
        <f ca="1">IF(L237=0,0,Agents($J$4,$J$5,L237,$J$3)/(1-$P$1))</f>
        <v>11.764705882352942</v>
      </c>
      <c r="U237" s="24">
        <f ca="1">IF(M237=0,0,Agents($J$4,$J$5,M237,$J$3)/(1-$P$1))</f>
        <v>11.764705882352942</v>
      </c>
      <c r="V237" s="24">
        <f ca="1">IF(N237=0,0,Agents($J$4,$J$5,N237,$J$3)/(1-$P$1))</f>
        <v>11.764705882352942</v>
      </c>
      <c r="W237" s="24">
        <f ca="1">IF(O237=0,0,Agents($J$4,$J$5,O237,$J$3)/(1-$P$1))</f>
        <v>11.764705882352942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15.41031426823584</v>
      </c>
      <c r="L238" s="30">
        <f t="shared" ca="1" si="27"/>
        <v>14.635852488841786</v>
      </c>
      <c r="M238" s="30">
        <f t="shared" ca="1" si="27"/>
        <v>14.534169501762635</v>
      </c>
      <c r="N238" s="30">
        <f t="shared" ca="1" si="27"/>
        <v>13.430232183094558</v>
      </c>
      <c r="O238" s="30">
        <f t="shared" ca="1" si="27"/>
        <v>13.281734573449372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12.941176470588236</v>
      </c>
      <c r="T238" s="30">
        <f ca="1">IF(L238=0,0,Agents($J$4,$J$5,L238,$J$3)/(1-$P$1))</f>
        <v>11.764705882352942</v>
      </c>
      <c r="U238" s="30">
        <f ca="1">IF(M238=0,0,Agents($J$4,$J$5,M238,$J$3)/(1-$P$1))</f>
        <v>11.764705882352942</v>
      </c>
      <c r="V238" s="30">
        <f ca="1">IF(N238=0,0,Agents($J$4,$J$5,N238,$J$3)/(1-$P$1))</f>
        <v>11.764705882352942</v>
      </c>
      <c r="W238" s="30">
        <f ca="1">IF(O238=0,0,Agents($J$4,$J$5,O238,$J$3)/(1-$P$1))</f>
        <v>10.588235294117647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15.458534286806591</v>
      </c>
      <c r="L239" s="24">
        <f t="shared" ca="1" si="27"/>
        <v>14.632383455305678</v>
      </c>
      <c r="M239" s="24">
        <f t="shared" ca="1" si="27"/>
        <v>14.266835534209843</v>
      </c>
      <c r="N239" s="24">
        <f t="shared" ca="1" si="27"/>
        <v>13.787690834355631</v>
      </c>
      <c r="O239" s="24">
        <f t="shared" ca="1" si="27"/>
        <v>12.968469324866273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12.941176470588236</v>
      </c>
      <c r="T239" s="24">
        <f ca="1">IF(L239=0,0,Agents($J$4,$J$5,L239,$J$3)/(1-$P$1))</f>
        <v>11.764705882352942</v>
      </c>
      <c r="U239" s="24">
        <f ca="1">IF(M239=0,0,Agents($J$4,$J$5,M239,$J$3)/(1-$P$1))</f>
        <v>11.764705882352942</v>
      </c>
      <c r="V239" s="24">
        <f ca="1">IF(N239=0,0,Agents($J$4,$J$5,N239,$J$3)/(1-$P$1))</f>
        <v>11.764705882352942</v>
      </c>
      <c r="W239" s="24">
        <f ca="1">IF(O239=0,0,Agents($J$4,$J$5,O239,$J$3)/(1-$P$1))</f>
        <v>10.588235294117647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16.081376193345456</v>
      </c>
      <c r="L240" s="30">
        <f t="shared" ca="1" si="27"/>
        <v>15.121517183896977</v>
      </c>
      <c r="M240" s="30">
        <f t="shared" ca="1" si="27"/>
        <v>14.351434891030348</v>
      </c>
      <c r="N240" s="30">
        <f t="shared" ca="1" si="27"/>
        <v>13.99195292079053</v>
      </c>
      <c r="O240" s="30">
        <f t="shared" ca="1" si="27"/>
        <v>13.60567931914326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12.941176470588236</v>
      </c>
      <c r="T240" s="30">
        <f ca="1">IF(L240=0,0,Agents($J$4,$J$5,L240,$J$3)/(1-$P$1))</f>
        <v>11.764705882352942</v>
      </c>
      <c r="U240" s="30">
        <f ca="1">IF(M240=0,0,Agents($J$4,$J$5,M240,$J$3)/(1-$P$1))</f>
        <v>11.764705882352942</v>
      </c>
      <c r="V240" s="30">
        <f ca="1">IF(N240=0,0,Agents($J$4,$J$5,N240,$J$3)/(1-$P$1))</f>
        <v>11.764705882352942</v>
      </c>
      <c r="W240" s="30">
        <f ca="1">IF(O240=0,0,Agents($J$4,$J$5,O240,$J$3)/(1-$P$1))</f>
        <v>11.764705882352942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16.471154676792359</v>
      </c>
      <c r="L241" s="24">
        <f t="shared" ca="1" si="27"/>
        <v>15.863890360624199</v>
      </c>
      <c r="M241" s="24">
        <f t="shared" ca="1" si="27"/>
        <v>15.238036150509233</v>
      </c>
      <c r="N241" s="24">
        <f t="shared" ca="1" si="27"/>
        <v>14.502608136877775</v>
      </c>
      <c r="O241" s="24">
        <f t="shared" ca="1" si="27"/>
        <v>13.975901885650559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12.941176470588236</v>
      </c>
      <c r="T241" s="24">
        <f ca="1">IF(L241=0,0,Agents($J$4,$J$5,L241,$J$3)/(1-$P$1))</f>
        <v>12.941176470588236</v>
      </c>
      <c r="U241" s="24">
        <f ca="1">IF(M241=0,0,Agents($J$4,$J$5,M241,$J$3)/(1-$P$1))</f>
        <v>12.941176470588236</v>
      </c>
      <c r="V241" s="24">
        <f ca="1">IF(N241=0,0,Agents($J$4,$J$5,N241,$J$3)/(1-$P$1))</f>
        <v>11.764705882352942</v>
      </c>
      <c r="W241" s="24">
        <f ca="1">IF(O241=0,0,Agents($J$4,$J$5,O241,$J$3)/(1-$P$1))</f>
        <v>11.764705882352942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16.740383113812385</v>
      </c>
      <c r="L242" s="30">
        <f t="shared" ca="1" si="27"/>
        <v>15.884704561840849</v>
      </c>
      <c r="M242" s="30">
        <f t="shared" ca="1" si="27"/>
        <v>15.309099610238455</v>
      </c>
      <c r="N242" s="30">
        <f t="shared" ca="1" si="27"/>
        <v>14.897514837318578</v>
      </c>
      <c r="O242" s="30">
        <f t="shared" ca="1" si="27"/>
        <v>14.00438054461266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12.941176470588236</v>
      </c>
      <c r="T242" s="30">
        <f ca="1">IF(L242=0,0,Agents($J$4,$J$5,L242,$J$3)/(1-$P$1))</f>
        <v>12.941176470588236</v>
      </c>
      <c r="U242" s="30">
        <f ca="1">IF(M242=0,0,Agents($J$4,$J$5,M242,$J$3)/(1-$P$1))</f>
        <v>12.941176470588236</v>
      </c>
      <c r="V242" s="30">
        <f ca="1">IF(N242=0,0,Agents($J$4,$J$5,N242,$J$3)/(1-$P$1))</f>
        <v>11.764705882352942</v>
      </c>
      <c r="W242" s="30">
        <f ca="1">IF(O242=0,0,Agents($J$4,$J$5,O242,$J$3)/(1-$P$1))</f>
        <v>11.764705882352942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16.567594713933861</v>
      </c>
      <c r="L243" s="24">
        <f t="shared" ca="1" si="27"/>
        <v>16.169165311801748</v>
      </c>
      <c r="M243" s="24">
        <f t="shared" ca="1" si="27"/>
        <v>14.97070218295644</v>
      </c>
      <c r="N243" s="24">
        <f t="shared" ca="1" si="27"/>
        <v>15.023476457286767</v>
      </c>
      <c r="O243" s="24">
        <f t="shared" ca="1" si="27"/>
        <v>13.559401498329848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12.941176470588236</v>
      </c>
      <c r="T243" s="24">
        <f ca="1">IF(L243=0,0,Agents($J$4,$J$5,L243,$J$3)/(1-$P$1))</f>
        <v>12.941176470588236</v>
      </c>
      <c r="U243" s="24">
        <f ca="1">IF(M243=0,0,Agents($J$4,$J$5,M243,$J$3)/(1-$P$1))</f>
        <v>11.764705882352942</v>
      </c>
      <c r="V243" s="24">
        <f ca="1">IF(N243=0,0,Agents($J$4,$J$5,N243,$J$3)/(1-$P$1))</f>
        <v>11.764705882352942</v>
      </c>
      <c r="W243" s="24">
        <f ca="1">IF(O243=0,0,Agents($J$4,$J$5,O243,$J$3)/(1-$P$1))</f>
        <v>11.764705882352942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16.250146258343086</v>
      </c>
      <c r="L244" s="30">
        <f t="shared" ca="1" si="27"/>
        <v>15.336597263135706</v>
      </c>
      <c r="M244" s="30">
        <f t="shared" ca="1" si="27"/>
        <v>14.513865656125716</v>
      </c>
      <c r="N244" s="30">
        <f t="shared" ca="1" si="27"/>
        <v>13.733220944639658</v>
      </c>
      <c r="O244" s="30">
        <f t="shared" ca="1" si="27"/>
        <v>12.245823353702987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12.941176470588236</v>
      </c>
      <c r="T244" s="30">
        <f ca="1">IF(L244=0,0,Agents($J$4,$J$5,L244,$J$3)/(1-$P$1))</f>
        <v>12.941176470588236</v>
      </c>
      <c r="U244" s="30">
        <f ca="1">IF(M244=0,0,Agents($J$4,$J$5,M244,$J$3)/(1-$P$1))</f>
        <v>11.764705882352942</v>
      </c>
      <c r="V244" s="30">
        <f ca="1">IF(N244=0,0,Agents($J$4,$J$5,N244,$J$3)/(1-$P$1))</f>
        <v>11.764705882352942</v>
      </c>
      <c r="W244" s="30">
        <f ca="1">IF(O244=0,0,Agents($J$4,$J$5,O244,$J$3)/(1-$P$1))</f>
        <v>10.588235294117647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14.433858892178131</v>
      </c>
      <c r="L245" s="24">
        <f t="shared" ca="1" si="27"/>
        <v>13.2551771414706</v>
      </c>
      <c r="M245" s="24">
        <f t="shared" ca="1" si="27"/>
        <v>12.537624680798736</v>
      </c>
      <c r="N245" s="24">
        <f t="shared" ca="1" si="27"/>
        <v>12.289768867166378</v>
      </c>
      <c r="O245" s="24">
        <f t="shared" ca="1" si="27"/>
        <v>10.156201752358902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11.764705882352942</v>
      </c>
      <c r="T245" s="24">
        <f ca="1">IF(L245=0,0,Agents($J$4,$J$5,L245,$J$3)/(1-$P$1))</f>
        <v>10.588235294117647</v>
      </c>
      <c r="U245" s="24">
        <f ca="1">IF(M245=0,0,Agents($J$4,$J$5,M245,$J$3)/(1-$P$1))</f>
        <v>10.588235294117647</v>
      </c>
      <c r="V245" s="24">
        <f ca="1">IF(N245=0,0,Agents($J$4,$J$5,N245,$J$3)/(1-$P$1))</f>
        <v>10.588235294117647</v>
      </c>
      <c r="W245" s="24">
        <f ca="1">IF(O245=0,0,Agents($J$4,$J$5,O245,$J$3)/(1-$P$1))</f>
        <v>9.4117647058823533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11.789794540548618</v>
      </c>
      <c r="L246" s="30">
        <f t="shared" ca="1" si="27"/>
        <v>10.615242620492028</v>
      </c>
      <c r="M246" s="30">
        <f t="shared" ca="1" si="27"/>
        <v>10.019947821820528</v>
      </c>
      <c r="N246" s="30">
        <f t="shared" ca="1" si="27"/>
        <v>9.31094677332411</v>
      </c>
      <c r="O246" s="30">
        <f t="shared" ca="1" si="27"/>
        <v>7.4649684804404544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10.588235294117647</v>
      </c>
      <c r="T246" s="30">
        <f ca="1">IF(L246=0,0,Agents($J$4,$J$5,L246,$J$3)/(1-$P$1))</f>
        <v>9.4117647058823533</v>
      </c>
      <c r="U246" s="30">
        <f ca="1">IF(M246=0,0,Agents($J$4,$J$5,M246,$J$3)/(1-$P$1))</f>
        <v>9.4117647058823533</v>
      </c>
      <c r="V246" s="30">
        <f ca="1">IF(N246=0,0,Agents($J$4,$J$5,N246,$J$3)/(1-$P$1))</f>
        <v>8.2352941176470598</v>
      </c>
      <c r="W246" s="30">
        <f ca="1">IF(O246=0,0,Agents($J$4,$J$5,O246,$J$3)/(1-$P$1))</f>
        <v>7.0588235294117645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6.3570057815773398</v>
      </c>
      <c r="L247" s="24">
        <f t="shared" ca="1" si="27"/>
        <v>5.7551266364040119</v>
      </c>
      <c r="M247" s="24">
        <f t="shared" ca="1" si="27"/>
        <v>5.4854222962414978</v>
      </c>
      <c r="N247" s="24">
        <f t="shared" ca="1" si="27"/>
        <v>5.2495356213768849</v>
      </c>
      <c r="O247" s="24">
        <f t="shared" ca="1" si="27"/>
        <v>3.8517386246240206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7.0588235294117645</v>
      </c>
      <c r="T247" s="24">
        <f ca="1">IF(L247=0,0,Agents($J$4,$J$5,L247,$J$3)/(1-$P$1))</f>
        <v>5.882352941176471</v>
      </c>
      <c r="U247" s="24">
        <f ca="1">IF(M247=0,0,Agents($J$4,$J$5,M247,$J$3)/(1-$P$1))</f>
        <v>5.882352941176471</v>
      </c>
      <c r="V247" s="24">
        <f ca="1">IF(N247=0,0,Agents($J$4,$J$5,N247,$J$3)/(1-$P$1))</f>
        <v>5.882352941176471</v>
      </c>
      <c r="W247" s="24">
        <f ca="1">IF(O247=0,0,Agents($J$4,$J$5,O247,$J$3)/(1-$P$1))</f>
        <v>4.7058823529411766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3.8013447973275367</v>
      </c>
      <c r="L248" s="30">
        <f t="shared" ca="1" si="27"/>
        <v>3.3476173623447085</v>
      </c>
      <c r="M248" s="30">
        <f t="shared" ca="1" si="27"/>
        <v>3.1775518421781412</v>
      </c>
      <c r="N248" s="30">
        <f t="shared" ca="1" si="27"/>
        <v>2.9618002533060244</v>
      </c>
      <c r="O248" s="30">
        <f t="shared" ca="1" si="27"/>
        <v>2.3352500348921974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4.7058823529411766</v>
      </c>
      <c r="T248" s="30">
        <f ca="1">IF(L248=0,0,Agents($J$4,$J$5,L248,$J$3)/(1-$P$1))</f>
        <v>4.7058823529411766</v>
      </c>
      <c r="U248" s="30">
        <f ca="1">IF(M248=0,0,Agents($J$4,$J$5,M248,$J$3)/(1-$P$1))</f>
        <v>4.7058823529411766</v>
      </c>
      <c r="V248" s="30">
        <f ca="1">IF(N248=0,0,Agents($J$4,$J$5,N248,$J$3)/(1-$P$1))</f>
        <v>3.5294117647058822</v>
      </c>
      <c r="W248" s="30">
        <f ca="1">IF(O248=0,0,Agents($J$4,$J$5,O248,$J$3)/(1-$P$1))</f>
        <v>3.5294117647058822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1.4787472361696972</v>
      </c>
      <c r="L249" s="24">
        <f t="shared" ca="1" si="27"/>
        <v>1.3182327437212322</v>
      </c>
      <c r="M249" s="24">
        <f t="shared" ca="1" si="27"/>
        <v>1.2114627896696215</v>
      </c>
      <c r="N249" s="24">
        <f t="shared" ca="1" si="27"/>
        <v>1.075780321890464</v>
      </c>
      <c r="O249" s="24">
        <f t="shared" ca="1" si="27"/>
        <v>0.95047524286008644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2.3529411764705883</v>
      </c>
      <c r="T249" s="24">
        <f ca="1">IF(L249=0,0,Agents($J$4,$J$5,L249,$J$3)/(1-$P$1))</f>
        <v>2.3529411764705883</v>
      </c>
      <c r="U249" s="24">
        <f ca="1">IF(M249=0,0,Agents($J$4,$J$5,M249,$J$3)/(1-$P$1))</f>
        <v>2.3529411764705883</v>
      </c>
      <c r="V249" s="24">
        <f ca="1">IF(N249=0,0,Agents($J$4,$J$5,N249,$J$3)/(1-$P$1))</f>
        <v>2.3529411764705883</v>
      </c>
      <c r="W249" s="24">
        <f ca="1">IF(O249=0,0,Agents($J$4,$J$5,O249,$J$3)/(1-$P$1))</f>
        <v>2.3529411764705883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0.65498858558603434</v>
      </c>
      <c r="L250" s="30">
        <f t="shared" ca="1" si="27"/>
        <v>0.58973570113844598</v>
      </c>
      <c r="M250" s="30">
        <f t="shared" ca="1" si="27"/>
        <v>0.49744421810456518</v>
      </c>
      <c r="N250" s="30">
        <f t="shared" ca="1" si="27"/>
        <v>0.55831636958872177</v>
      </c>
      <c r="O250" s="30">
        <f t="shared" ca="1" si="27"/>
        <v>0.40938072258018704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2.3529411764705883</v>
      </c>
      <c r="T250" s="30">
        <f ca="1">IF(L250=0,0,Agents($J$4,$J$5,L250,$J$3)/(1-$P$1))</f>
        <v>2.3529411764705883</v>
      </c>
      <c r="U250" s="30">
        <f ca="1">IF(M250=0,0,Agents($J$4,$J$5,M250,$J$3)/(1-$P$1))</f>
        <v>2.3529411764705883</v>
      </c>
      <c r="V250" s="30">
        <f ca="1">IF(N250=0,0,Agents($J$4,$J$5,N250,$J$3)/(1-$P$1))</f>
        <v>2.3529411764705883</v>
      </c>
      <c r="W250" s="30">
        <f ca="1">IF(O250=0,0,Agents($J$4,$J$5,O250,$J$3)/(1-$P$1))</f>
        <v>1.1764705882352942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0.3094117858289856</v>
      </c>
      <c r="L251" s="24">
        <f t="shared" ca="1" si="27"/>
        <v>0.24977041459981242</v>
      </c>
      <c r="M251" s="24">
        <f t="shared" ca="1" si="27"/>
        <v>0.17258268791382875</v>
      </c>
      <c r="N251" s="24">
        <f t="shared" ca="1" si="27"/>
        <v>0.19064461400590502</v>
      </c>
      <c r="O251" s="24">
        <f t="shared" ca="1" si="27"/>
        <v>0.21714977458601226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1.1764705882352942</v>
      </c>
      <c r="T251" s="24">
        <f ca="1">IF(L251=0,0,Agents($J$4,$J$5,L251,$J$3)/(1-$P$1))</f>
        <v>1.1764705882352942</v>
      </c>
      <c r="U251" s="24">
        <f ca="1">IF(M251=0,0,Agents($J$4,$J$5,M251,$J$3)/(1-$P$1))</f>
        <v>1.1764705882352942</v>
      </c>
      <c r="V251" s="24">
        <f ca="1">IF(N251=0,0,Agents($J$4,$J$5,N251,$J$3)/(1-$P$1))</f>
        <v>1.1764705882352942</v>
      </c>
      <c r="W251" s="24">
        <f ca="1">IF(O251=0,0,Agents($J$4,$J$5,O251,$J$3)/(1-$P$1))</f>
        <v>1.1764705882352942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0.15671506035494073</v>
      </c>
      <c r="L252" s="30">
        <f t="shared" ca="1" si="27"/>
        <v>0.13182327437212324</v>
      </c>
      <c r="M252" s="30">
        <f t="shared" ca="1" si="27"/>
        <v>0.10151922818460515</v>
      </c>
      <c r="N252" s="30">
        <f t="shared" ca="1" si="27"/>
        <v>0.13277035618268385</v>
      </c>
      <c r="O252" s="30">
        <f t="shared" ca="1" si="27"/>
        <v>9.6115473997087392E-2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1.1764705882352942</v>
      </c>
      <c r="T252" s="30">
        <f ca="1">IF(L252=0,0,Agents($J$4,$J$5,L252,$J$3)/(1-$P$1))</f>
        <v>1.1764705882352942</v>
      </c>
      <c r="U252" s="30">
        <f ca="1">IF(M252=0,0,Agents($J$4,$J$5,M252,$J$3)/(1-$P$1))</f>
        <v>1.1764705882352942</v>
      </c>
      <c r="V252" s="30">
        <f ca="1">IF(N252=0,0,Agents($J$4,$J$5,N252,$J$3)/(1-$P$1))</f>
        <v>1.1764705882352942</v>
      </c>
      <c r="W252" s="30">
        <f ca="1">IF(O252=0,0,Agents($J$4,$J$5,O252,$J$3)/(1-$P$1))</f>
        <v>1.1764705882352942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278.85234905977211</v>
      </c>
      <c r="L255" s="27">
        <f t="shared" ca="1" si="29"/>
        <v>271.7398039839876</v>
      </c>
      <c r="M255" s="27">
        <f t="shared" ca="1" si="29"/>
        <v>258.3156761157278</v>
      </c>
      <c r="N255" s="27">
        <f t="shared" ca="1" si="29"/>
        <v>247.03456733436593</v>
      </c>
      <c r="O255" s="27">
        <f t="shared" ca="1" si="29"/>
        <v>238.30585836248227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14.77941176470588</v>
      </c>
      <c r="T255" s="26">
        <f t="shared" ca="1" si="30"/>
        <v>14.26470588235294</v>
      </c>
      <c r="U255" s="26">
        <f t="shared" ca="1" si="30"/>
        <v>14.044117647058821</v>
      </c>
      <c r="V255" s="26">
        <f t="shared" ca="1" si="30"/>
        <v>13.455882352941174</v>
      </c>
      <c r="W255" s="26">
        <f t="shared" ca="1" si="30"/>
        <v>13.161764705882353</v>
      </c>
      <c r="X255" s="26">
        <f t="shared" ca="1" si="30"/>
        <v>0</v>
      </c>
    </row>
    <row r="256" spans="1:24" x14ac:dyDescent="0.25">
      <c r="R256" s="32">
        <f ca="1">SUM(R255:X255)/5</f>
        <v>13.941176470588232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4.8397482216032079</v>
      </c>
      <c r="L260" s="24">
        <f t="shared" ca="1" si="31"/>
        <v>5.5467054150322612</v>
      </c>
      <c r="M260" s="24">
        <f t="shared" ca="1" si="31"/>
        <v>5.1707736788142951</v>
      </c>
      <c r="N260" s="24">
        <f t="shared" ca="1" si="31"/>
        <v>5.0750593418361323</v>
      </c>
      <c r="O260" s="24">
        <f t="shared" ca="1" si="31"/>
        <v>4.8279096535812798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5.882352941176471</v>
      </c>
      <c r="T260" s="24">
        <f ca="1">IF(L260=0,0,Agents($K$4,$K$5,L260,$K$3)/(1-$P$1))</f>
        <v>5.882352941176471</v>
      </c>
      <c r="U260" s="24">
        <f ca="1">IF(M260=0,0,Agents($K$4,$K$5,M260,$K$3)/(1-$P$1))</f>
        <v>5.882352941176471</v>
      </c>
      <c r="V260" s="24">
        <f ca="1">IF(N260=0,0,Agents($K$4,$K$5,N260,$K$3)/(1-$P$1))</f>
        <v>5.882352941176471</v>
      </c>
      <c r="W260" s="24">
        <f ca="1">IF(O260=0,0,Agents($K$4,$K$5,O260,$K$3)/(1-$P$1))</f>
        <v>5.882352941176471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9.4238116314990776</v>
      </c>
      <c r="L261" s="30">
        <f t="shared" ca="1" si="31"/>
        <v>10.368145198764113</v>
      </c>
      <c r="M261" s="30">
        <f t="shared" ca="1" si="31"/>
        <v>9.9293619483715307</v>
      </c>
      <c r="N261" s="30">
        <f t="shared" ca="1" si="31"/>
        <v>9.0267976220341453</v>
      </c>
      <c r="O261" s="30">
        <f t="shared" ca="1" si="31"/>
        <v>9.2254493447454617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8.2352941176470598</v>
      </c>
      <c r="T261" s="30">
        <f ca="1">IF(L261=0,0,Agents($K$4,$K$5,L261,$K$3)/(1-$P$1))</f>
        <v>9.4117647058823533</v>
      </c>
      <c r="U261" s="30">
        <f ca="1">IF(M261=0,0,Agents($K$4,$K$5,M261,$K$3)/(1-$P$1))</f>
        <v>9.4117647058823533</v>
      </c>
      <c r="V261" s="30">
        <f ca="1">IF(N261=0,0,Agents($K$4,$K$5,N261,$K$3)/(1-$P$1))</f>
        <v>8.2352941176470598</v>
      </c>
      <c r="W261" s="30">
        <f ca="1">IF(O261=0,0,Agents($K$4,$K$5,O261,$K$3)/(1-$P$1))</f>
        <v>8.2352941176470598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11.637311572851186</v>
      </c>
      <c r="L262" s="24">
        <f t="shared" ca="1" si="31"/>
        <v>12.840355002848986</v>
      </c>
      <c r="M262" s="24">
        <f t="shared" ca="1" si="31"/>
        <v>12.430158498565477</v>
      </c>
      <c r="N262" s="24">
        <f t="shared" ca="1" si="31"/>
        <v>11.350803454789595</v>
      </c>
      <c r="O262" s="24">
        <f t="shared" ca="1" si="31"/>
        <v>12.027707897025214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10.588235294117647</v>
      </c>
      <c r="T262" s="24">
        <f ca="1">IF(L262=0,0,Agents($K$4,$K$5,L262,$K$3)/(1-$P$1))</f>
        <v>10.588235294117647</v>
      </c>
      <c r="U262" s="24">
        <f ca="1">IF(M262=0,0,Agents($K$4,$K$5,M262,$K$3)/(1-$P$1))</f>
        <v>10.588235294117647</v>
      </c>
      <c r="V262" s="24">
        <f ca="1">IF(N262=0,0,Agents($K$4,$K$5,N262,$K$3)/(1-$P$1))</f>
        <v>9.4117647058823533</v>
      </c>
      <c r="W262" s="24">
        <f ca="1">IF(O262=0,0,Agents($K$4,$K$5,O262,$K$3)/(1-$P$1))</f>
        <v>10.588235294117647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14.135717447248615</v>
      </c>
      <c r="L263" s="30">
        <f t="shared" ca="1" si="31"/>
        <v>14.410712761055962</v>
      </c>
      <c r="M263" s="30">
        <f t="shared" ca="1" si="31"/>
        <v>13.346809632584906</v>
      </c>
      <c r="N263" s="30">
        <f t="shared" ca="1" si="31"/>
        <v>13.114696030915567</v>
      </c>
      <c r="O263" s="30">
        <f t="shared" ca="1" si="31"/>
        <v>13.852735406824035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11.764705882352942</v>
      </c>
      <c r="T263" s="30">
        <f ca="1">IF(L263=0,0,Agents($K$4,$K$5,L263,$K$3)/(1-$P$1))</f>
        <v>11.764705882352942</v>
      </c>
      <c r="U263" s="30">
        <f ca="1">IF(M263=0,0,Agents($K$4,$K$5,M263,$K$3)/(1-$P$1))</f>
        <v>10.588235294117647</v>
      </c>
      <c r="V263" s="30">
        <f ca="1">IF(N263=0,0,Agents($K$4,$K$5,N263,$K$3)/(1-$P$1))</f>
        <v>10.588235294117647</v>
      </c>
      <c r="W263" s="30">
        <f ca="1">IF(O263=0,0,Agents($K$4,$K$5,O263,$K$3)/(1-$P$1))</f>
        <v>11.764705882352942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14.227033451429808</v>
      </c>
      <c r="L264" s="24">
        <f t="shared" ca="1" si="31"/>
        <v>15.104445104038961</v>
      </c>
      <c r="M264" s="24">
        <f t="shared" ca="1" si="31"/>
        <v>13.946631683369432</v>
      </c>
      <c r="N264" s="24">
        <f t="shared" ca="1" si="31"/>
        <v>13.393205385040719</v>
      </c>
      <c r="O264" s="24">
        <f t="shared" ca="1" si="31"/>
        <v>14.202208759764234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11.764705882352942</v>
      </c>
      <c r="T264" s="24">
        <f ca="1">IF(L264=0,0,Agents($K$4,$K$5,L264,$K$3)/(1-$P$1))</f>
        <v>11.764705882352942</v>
      </c>
      <c r="U264" s="24">
        <f ca="1">IF(M264=0,0,Agents($K$4,$K$5,M264,$K$3)/(1-$P$1))</f>
        <v>11.764705882352942</v>
      </c>
      <c r="V264" s="24">
        <f ca="1">IF(N264=0,0,Agents($K$4,$K$5,N264,$K$3)/(1-$P$1))</f>
        <v>11.764705882352942</v>
      </c>
      <c r="W264" s="24">
        <f ca="1">IF(O264=0,0,Agents($K$4,$K$5,O264,$K$3)/(1-$P$1))</f>
        <v>11.764705882352942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15.355699263109349</v>
      </c>
      <c r="L265" s="30">
        <f t="shared" ca="1" si="31"/>
        <v>15.208504955486411</v>
      </c>
      <c r="M265" s="30">
        <f t="shared" ca="1" si="31"/>
        <v>14.448021397614957</v>
      </c>
      <c r="N265" s="30">
        <f t="shared" ca="1" si="31"/>
        <v>13.566500094274151</v>
      </c>
      <c r="O265" s="30">
        <f t="shared" ca="1" si="31"/>
        <v>14.072774184601197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12.941176470588236</v>
      </c>
      <c r="T265" s="30">
        <f ca="1">IF(L265=0,0,Agents($K$4,$K$5,L265,$K$3)/(1-$P$1))</f>
        <v>12.941176470588236</v>
      </c>
      <c r="U265" s="30">
        <f ca="1">IF(M265=0,0,Agents($K$4,$K$5,M265,$K$3)/(1-$P$1))</f>
        <v>11.764705882352942</v>
      </c>
      <c r="V265" s="30">
        <f ca="1">IF(N265=0,0,Agents($K$4,$K$5,N265,$K$3)/(1-$P$1))</f>
        <v>11.764705882352942</v>
      </c>
      <c r="W265" s="30">
        <f ca="1">IF(O265=0,0,Agents($K$4,$K$5,O265,$K$3)/(1-$P$1))</f>
        <v>11.764705882352942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16.093532576893388</v>
      </c>
      <c r="L266" s="24">
        <f t="shared" ca="1" si="31"/>
        <v>15.30941147810212</v>
      </c>
      <c r="M266" s="24">
        <f t="shared" ca="1" si="31"/>
        <v>14.604897933973987</v>
      </c>
      <c r="N266" s="24">
        <f t="shared" ca="1" si="31"/>
        <v>13.835725803261798</v>
      </c>
      <c r="O266" s="24">
        <f t="shared" ca="1" si="31"/>
        <v>13.868914728719416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12.941176470588236</v>
      </c>
      <c r="T266" s="24">
        <f ca="1">IF(L266=0,0,Agents($K$4,$K$5,L266,$K$3)/(1-$P$1))</f>
        <v>12.941176470588236</v>
      </c>
      <c r="U266" s="24">
        <f ca="1">IF(M266=0,0,Agents($K$4,$K$5,M266,$K$3)/(1-$P$1))</f>
        <v>11.764705882352942</v>
      </c>
      <c r="V266" s="24">
        <f ca="1">IF(N266=0,0,Agents($K$4,$K$5,N266,$K$3)/(1-$P$1))</f>
        <v>11.764705882352942</v>
      </c>
      <c r="W266" s="24">
        <f ca="1">IF(O266=0,0,Agents($K$4,$K$5,O266,$K$3)/(1-$P$1))</f>
        <v>11.764705882352942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15.249772698259166</v>
      </c>
      <c r="L267" s="30">
        <f t="shared" ca="1" si="31"/>
        <v>14.536845914325596</v>
      </c>
      <c r="M267" s="30">
        <f t="shared" ca="1" si="31"/>
        <v>13.8881874835494</v>
      </c>
      <c r="N267" s="30">
        <f t="shared" ca="1" si="31"/>
        <v>13.380827191524046</v>
      </c>
      <c r="O267" s="30">
        <f t="shared" ca="1" si="31"/>
        <v>13.690942187870238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12.941176470588236</v>
      </c>
      <c r="T267" s="30">
        <f ca="1">IF(L267=0,0,Agents($K$4,$K$5,L267,$K$3)/(1-$P$1))</f>
        <v>11.764705882352942</v>
      </c>
      <c r="U267" s="30">
        <f ca="1">IF(M267=0,0,Agents($K$4,$K$5,M267,$K$3)/(1-$P$1))</f>
        <v>11.764705882352942</v>
      </c>
      <c r="V267" s="30">
        <f ca="1">IF(N267=0,0,Agents($K$4,$K$5,N267,$K$3)/(1-$P$1))</f>
        <v>11.764705882352942</v>
      </c>
      <c r="W267" s="30">
        <f ca="1">IF(O267=0,0,Agents($K$4,$K$5,O267,$K$3)/(1-$P$1))</f>
        <v>11.764705882352942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14.325654735945497</v>
      </c>
      <c r="L268" s="24">
        <f t="shared" ca="1" si="31"/>
        <v>13.751667035222109</v>
      </c>
      <c r="M268" s="24">
        <f t="shared" ca="1" si="31"/>
        <v>13.036132570383689</v>
      </c>
      <c r="N268" s="24">
        <f t="shared" ca="1" si="31"/>
        <v>12.554582774286091</v>
      </c>
      <c r="O268" s="24">
        <f t="shared" ca="1" si="31"/>
        <v>12.542210333298286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11.764705882352942</v>
      </c>
      <c r="T268" s="24">
        <f ca="1">IF(L268=0,0,Agents($K$4,$K$5,L268,$K$3)/(1-$P$1))</f>
        <v>11.764705882352942</v>
      </c>
      <c r="U268" s="24">
        <f ca="1">IF(M268=0,0,Agents($K$4,$K$5,M268,$K$3)/(1-$P$1))</f>
        <v>10.588235294117647</v>
      </c>
      <c r="V268" s="24">
        <f ca="1">IF(N268=0,0,Agents($K$4,$K$5,N268,$K$3)/(1-$P$1))</f>
        <v>10.588235294117647</v>
      </c>
      <c r="W268" s="24">
        <f ca="1">IF(O268=0,0,Agents($K$4,$K$5,O268,$K$3)/(1-$P$1))</f>
        <v>10.588235294117647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14.007875041394946</v>
      </c>
      <c r="L269" s="30">
        <f t="shared" ca="1" si="31"/>
        <v>13.3038943411149</v>
      </c>
      <c r="M269" s="30">
        <f t="shared" ca="1" si="31"/>
        <v>13.21146516984378</v>
      </c>
      <c r="N269" s="30">
        <f t="shared" ca="1" si="31"/>
        <v>12.207993355819232</v>
      </c>
      <c r="O269" s="30">
        <f t="shared" ca="1" si="31"/>
        <v>12.073009998332276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11.764705882352942</v>
      </c>
      <c r="T269" s="30">
        <f ca="1">IF(L269=0,0,Agents($K$4,$K$5,L269,$K$3)/(1-$P$1))</f>
        <v>10.588235294117647</v>
      </c>
      <c r="U269" s="30">
        <f ca="1">IF(M269=0,0,Agents($K$4,$K$5,M269,$K$3)/(1-$P$1))</f>
        <v>10.588235294117647</v>
      </c>
      <c r="V269" s="30">
        <f ca="1">IF(N269=0,0,Agents($K$4,$K$5,N269,$K$3)/(1-$P$1))</f>
        <v>10.588235294117647</v>
      </c>
      <c r="W269" s="30">
        <f ca="1">IF(O269=0,0,Agents($K$4,$K$5,O269,$K$3)/(1-$P$1))</f>
        <v>10.588235294117647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14.051706723401919</v>
      </c>
      <c r="L270" s="24">
        <f t="shared" ca="1" si="31"/>
        <v>13.30074101228316</v>
      </c>
      <c r="M270" s="24">
        <f t="shared" ca="1" si="31"/>
        <v>12.968460339013127</v>
      </c>
      <c r="N270" s="24">
        <f t="shared" ca="1" si="31"/>
        <v>12.532920935631912</v>
      </c>
      <c r="O270" s="24">
        <f t="shared" ca="1" si="31"/>
        <v>11.788253932973596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11.764705882352942</v>
      </c>
      <c r="T270" s="24">
        <f ca="1">IF(L270=0,0,Agents($K$4,$K$5,L270,$K$3)/(1-$P$1))</f>
        <v>10.588235294117647</v>
      </c>
      <c r="U270" s="24">
        <f ca="1">IF(M270=0,0,Agents($K$4,$K$5,M270,$K$3)/(1-$P$1))</f>
        <v>10.588235294117647</v>
      </c>
      <c r="V270" s="24">
        <f ca="1">IF(N270=0,0,Agents($K$4,$K$5,N270,$K$3)/(1-$P$1))</f>
        <v>10.588235294117647</v>
      </c>
      <c r="W270" s="24">
        <f ca="1">IF(O270=0,0,Agents($K$4,$K$5,O270,$K$3)/(1-$P$1))</f>
        <v>10.588235294117647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14.617865949325312</v>
      </c>
      <c r="L271" s="30">
        <f t="shared" ca="1" si="31"/>
        <v>13.745360377558628</v>
      </c>
      <c r="M271" s="30">
        <f t="shared" ca="1" si="31"/>
        <v>13.04536060193422</v>
      </c>
      <c r="N271" s="30">
        <f t="shared" ca="1" si="31"/>
        <v>12.718593838382015</v>
      </c>
      <c r="O271" s="30">
        <f t="shared" ca="1" si="31"/>
        <v>12.367473656828187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11.764705882352942</v>
      </c>
      <c r="T271" s="30">
        <f ca="1">IF(L271=0,0,Agents($K$4,$K$5,L271,$K$3)/(1-$P$1))</f>
        <v>11.764705882352942</v>
      </c>
      <c r="U271" s="30">
        <f ca="1">IF(M271=0,0,Agents($K$4,$K$5,M271,$K$3)/(1-$P$1))</f>
        <v>10.588235294117647</v>
      </c>
      <c r="V271" s="30">
        <f ca="1">IF(N271=0,0,Agents($K$4,$K$5,N271,$K$3)/(1-$P$1))</f>
        <v>10.588235294117647</v>
      </c>
      <c r="W271" s="30">
        <f ca="1">IF(O271=0,0,Agents($K$4,$K$5,O271,$K$3)/(1-$P$1))</f>
        <v>10.588235294117647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14.972172045548339</v>
      </c>
      <c r="L272" s="24">
        <f t="shared" ca="1" si="31"/>
        <v>14.420172747551183</v>
      </c>
      <c r="M272" s="24">
        <f t="shared" ca="1" si="31"/>
        <v>13.851275357347276</v>
      </c>
      <c r="N272" s="24">
        <f t="shared" ca="1" si="31"/>
        <v>13.182776095257271</v>
      </c>
      <c r="O272" s="24">
        <f t="shared" ca="1" si="31"/>
        <v>12.704003552252082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11.764705882352942</v>
      </c>
      <c r="T272" s="24">
        <f ca="1">IF(L272=0,0,Agents($K$4,$K$5,L272,$K$3)/(1-$P$1))</f>
        <v>11.764705882352942</v>
      </c>
      <c r="U272" s="24">
        <f ca="1">IF(M272=0,0,Agents($K$4,$K$5,M272,$K$3)/(1-$P$1))</f>
        <v>11.764705882352942</v>
      </c>
      <c r="V272" s="24">
        <f ca="1">IF(N272=0,0,Agents($K$4,$K$5,N272,$K$3)/(1-$P$1))</f>
        <v>10.588235294117647</v>
      </c>
      <c r="W272" s="24">
        <f ca="1">IF(O272=0,0,Agents($K$4,$K$5,O272,$K$3)/(1-$P$1))</f>
        <v>10.588235294117647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15.216898936753935</v>
      </c>
      <c r="L273" s="30">
        <f t="shared" ca="1" si="31"/>
        <v>14.439092720541629</v>
      </c>
      <c r="M273" s="30">
        <f t="shared" ca="1" si="31"/>
        <v>13.915871578200994</v>
      </c>
      <c r="N273" s="30">
        <f t="shared" ca="1" si="31"/>
        <v>13.541743707240801</v>
      </c>
      <c r="O273" s="30">
        <f t="shared" ca="1" si="31"/>
        <v>12.72989046728469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12.941176470588236</v>
      </c>
      <c r="T273" s="30">
        <f ca="1">IF(L273=0,0,Agents($K$4,$K$5,L273,$K$3)/(1-$P$1))</f>
        <v>11.764705882352942</v>
      </c>
      <c r="U273" s="30">
        <f ca="1">IF(M273=0,0,Agents($K$4,$K$5,M273,$K$3)/(1-$P$1))</f>
        <v>11.764705882352942</v>
      </c>
      <c r="V273" s="30">
        <f ca="1">IF(N273=0,0,Agents($K$4,$K$5,N273,$K$3)/(1-$P$1))</f>
        <v>11.764705882352942</v>
      </c>
      <c r="W273" s="30">
        <f ca="1">IF(O273=0,0,Agents($K$4,$K$5,O273,$K$3)/(1-$P$1))</f>
        <v>10.588235294117647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15.059835409562284</v>
      </c>
      <c r="L274" s="24">
        <f t="shared" ca="1" si="31"/>
        <v>14.697665684744385</v>
      </c>
      <c r="M274" s="24">
        <f t="shared" ca="1" si="31"/>
        <v>13.608270526516622</v>
      </c>
      <c r="N274" s="24">
        <f t="shared" ca="1" si="31"/>
        <v>13.656241997270033</v>
      </c>
      <c r="O274" s="24">
        <f t="shared" ca="1" si="31"/>
        <v>12.325407419900198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11.764705882352942</v>
      </c>
      <c r="T274" s="24">
        <f ca="1">IF(L274=0,0,Agents($K$4,$K$5,L274,$K$3)/(1-$P$1))</f>
        <v>11.764705882352942</v>
      </c>
      <c r="U274" s="24">
        <f ca="1">IF(M274=0,0,Agents($K$4,$K$5,M274,$K$3)/(1-$P$1))</f>
        <v>11.764705882352942</v>
      </c>
      <c r="V274" s="24">
        <f ca="1">IF(N274=0,0,Agents($K$4,$K$5,N274,$K$3)/(1-$P$1))</f>
        <v>11.764705882352942</v>
      </c>
      <c r="W274" s="24">
        <f ca="1">IF(O274=0,0,Agents($K$4,$K$5,O274,$K$3)/(1-$P$1))</f>
        <v>10.588235294117647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14.771276836349717</v>
      </c>
      <c r="L275" s="30">
        <f t="shared" ca="1" si="31"/>
        <v>13.940866765126565</v>
      </c>
      <c r="M275" s="30">
        <f t="shared" ca="1" si="31"/>
        <v>13.19300910674272</v>
      </c>
      <c r="N275" s="30">
        <f t="shared" ca="1" si="31"/>
        <v>12.483408161565219</v>
      </c>
      <c r="O275" s="30">
        <f t="shared" ca="1" si="31"/>
        <v>11.131373464021182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11.764705882352942</v>
      </c>
      <c r="T275" s="30">
        <f ca="1">IF(L275=0,0,Agents($K$4,$K$5,L275,$K$3)/(1-$P$1))</f>
        <v>11.764705882352942</v>
      </c>
      <c r="U275" s="30">
        <f ca="1">IF(M275=0,0,Agents($K$4,$K$5,M275,$K$3)/(1-$P$1))</f>
        <v>10.588235294117647</v>
      </c>
      <c r="V275" s="30">
        <f ca="1">IF(N275=0,0,Agents($K$4,$K$5,N275,$K$3)/(1-$P$1))</f>
        <v>10.588235294117647</v>
      </c>
      <c r="W275" s="30">
        <f ca="1">IF(O275=0,0,Agents($K$4,$K$5,O275,$K$3)/(1-$P$1))</f>
        <v>9.4117647058823533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13.120283480753754</v>
      </c>
      <c r="L276" s="24">
        <f t="shared" ca="1" si="31"/>
        <v>12.048869466082019</v>
      </c>
      <c r="M276" s="24">
        <f t="shared" ca="1" si="31"/>
        <v>11.396618964905986</v>
      </c>
      <c r="N276" s="24">
        <f t="shared" ca="1" si="31"/>
        <v>11.171319648797828</v>
      </c>
      <c r="O276" s="24">
        <f t="shared" ca="1" si="31"/>
        <v>9.2319210735036155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10.588235294117647</v>
      </c>
      <c r="T276" s="24">
        <f ca="1">IF(L276=0,0,Agents($K$4,$K$5,L276,$K$3)/(1-$P$1))</f>
        <v>10.588235294117647</v>
      </c>
      <c r="U276" s="24">
        <f ca="1">IF(M276=0,0,Agents($K$4,$K$5,M276,$K$3)/(1-$P$1))</f>
        <v>9.4117647058823533</v>
      </c>
      <c r="V276" s="24">
        <f ca="1">IF(N276=0,0,Agents($K$4,$K$5,N276,$K$3)/(1-$P$1))</f>
        <v>9.4117647058823533</v>
      </c>
      <c r="W276" s="24">
        <f ca="1">IF(O276=0,0,Agents($K$4,$K$5,O276,$K$3)/(1-$P$1))</f>
        <v>8.2352941176470598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10.716846250704764</v>
      </c>
      <c r="L277" s="30">
        <f t="shared" ca="1" si="31"/>
        <v>9.6491862251271847</v>
      </c>
      <c r="M277" s="30">
        <f t="shared" ca="1" si="31"/>
        <v>9.1080671403742581</v>
      </c>
      <c r="N277" s="30">
        <f t="shared" ca="1" si="31"/>
        <v>8.4635898170255004</v>
      </c>
      <c r="O277" s="30">
        <f t="shared" ca="1" si="31"/>
        <v>6.7856076029222159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9.4117647058823533</v>
      </c>
      <c r="T277" s="30">
        <f ca="1">IF(L277=0,0,Agents($K$4,$K$5,L277,$K$3)/(1-$P$1))</f>
        <v>8.2352941176470598</v>
      </c>
      <c r="U277" s="30">
        <f ca="1">IF(M277=0,0,Agents($K$4,$K$5,M277,$K$3)/(1-$P$1))</f>
        <v>8.2352941176470598</v>
      </c>
      <c r="V277" s="30">
        <f ca="1">IF(N277=0,0,Agents($K$4,$K$5,N277,$K$3)/(1-$P$1))</f>
        <v>8.2352941176470598</v>
      </c>
      <c r="W277" s="30">
        <f ca="1">IF(O277=0,0,Agents($K$4,$K$5,O277,$K$3)/(1-$P$1))</f>
        <v>7.0588235294117645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5.7784767445858689</v>
      </c>
      <c r="L278" s="24">
        <f t="shared" ca="1" si="31"/>
        <v>5.2313725318581703</v>
      </c>
      <c r="M278" s="24">
        <f t="shared" ca="1" si="31"/>
        <v>4.9862130478036715</v>
      </c>
      <c r="N278" s="24">
        <f t="shared" ca="1" si="31"/>
        <v>4.7717936006776318</v>
      </c>
      <c r="O278" s="24">
        <f t="shared" ca="1" si="31"/>
        <v>3.5012052581601512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5.882352941176471</v>
      </c>
      <c r="T278" s="24">
        <f ca="1">IF(L278=0,0,Agents($K$4,$K$5,L278,$K$3)/(1-$P$1))</f>
        <v>5.882352941176471</v>
      </c>
      <c r="U278" s="24">
        <f ca="1">IF(M278=0,0,Agents($K$4,$K$5,M278,$K$3)/(1-$P$1))</f>
        <v>5.882352941176471</v>
      </c>
      <c r="V278" s="24">
        <f ca="1">IF(N278=0,0,Agents($K$4,$K$5,N278,$K$3)/(1-$P$1))</f>
        <v>5.882352941176471</v>
      </c>
      <c r="W278" s="24">
        <f ca="1">IF(O278=0,0,Agents($K$4,$K$5,O278,$K$3)/(1-$P$1))</f>
        <v>4.7058823529411766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3.4553975982163281</v>
      </c>
      <c r="L279" s="30">
        <f t="shared" ca="1" si="31"/>
        <v>3.0429623226299785</v>
      </c>
      <c r="M279" s="30">
        <f t="shared" ca="1" si="31"/>
        <v>2.8883738753162542</v>
      </c>
      <c r="N279" s="30">
        <f t="shared" ca="1" si="31"/>
        <v>2.6922570898764846</v>
      </c>
      <c r="O279" s="30">
        <f t="shared" ca="1" si="31"/>
        <v>2.122727032673807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4.7058823529411766</v>
      </c>
      <c r="T279" s="30">
        <f ca="1">IF(L279=0,0,Agents($K$4,$K$5,L279,$K$3)/(1-$P$1))</f>
        <v>3.5294117647058822</v>
      </c>
      <c r="U279" s="30">
        <f ca="1">IF(M279=0,0,Agents($K$4,$K$5,M279,$K$3)/(1-$P$1))</f>
        <v>3.5294117647058822</v>
      </c>
      <c r="V279" s="30">
        <f ca="1">IF(N279=0,0,Agents($K$4,$K$5,N279,$K$3)/(1-$P$1))</f>
        <v>3.5294117647058822</v>
      </c>
      <c r="W279" s="30">
        <f ca="1">IF(O279=0,0,Agents($K$4,$K$5,O279,$K$3)/(1-$P$1))</f>
        <v>3.5294117647058822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1.3441715815471551</v>
      </c>
      <c r="L280" s="24">
        <f t="shared" ca="1" si="31"/>
        <v>1.1982649560615459</v>
      </c>
      <c r="M280" s="24">
        <f t="shared" ca="1" si="31"/>
        <v>1.1012117650300521</v>
      </c>
      <c r="N280" s="24">
        <f t="shared" ca="1" si="31"/>
        <v>0.97787728781720595</v>
      </c>
      <c r="O280" s="24">
        <f t="shared" ca="1" si="31"/>
        <v>0.86397578921327201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2.3529411764705883</v>
      </c>
      <c r="T280" s="24">
        <f ca="1">IF(L280=0,0,Agents($K$4,$K$5,L280,$K$3)/(1-$P$1))</f>
        <v>2.3529411764705883</v>
      </c>
      <c r="U280" s="24">
        <f ca="1">IF(M280=0,0,Agents($K$4,$K$5,M280,$K$3)/(1-$P$1))</f>
        <v>2.3529411764705883</v>
      </c>
      <c r="V280" s="24">
        <f ca="1">IF(N280=0,0,Agents($K$4,$K$5,N280,$K$3)/(1-$P$1))</f>
        <v>2.3529411764705883</v>
      </c>
      <c r="W280" s="24">
        <f ca="1">IF(O280=0,0,Agents($K$4,$K$5,O280,$K$3)/(1-$P$1))</f>
        <v>2.3529411764705883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0.59538034726137579</v>
      </c>
      <c r="L281" s="30">
        <f t="shared" ca="1" si="31"/>
        <v>0.53606590139595467</v>
      </c>
      <c r="M281" s="30">
        <f t="shared" ca="1" si="31"/>
        <v>0.45217354597602699</v>
      </c>
      <c r="N281" s="30">
        <f t="shared" ca="1" si="31"/>
        <v>0.50750593418361323</v>
      </c>
      <c r="O281" s="30">
        <f t="shared" ca="1" si="31"/>
        <v>0.37212440359373139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2.3529411764705883</v>
      </c>
      <c r="T281" s="30">
        <f ca="1">IF(L281=0,0,Agents($K$4,$K$5,L281,$K$3)/(1-$P$1))</f>
        <v>2.3529411764705883</v>
      </c>
      <c r="U281" s="30">
        <f ca="1">IF(M281=0,0,Agents($K$4,$K$5,M281,$K$3)/(1-$P$1))</f>
        <v>2.3529411764705883</v>
      </c>
      <c r="V281" s="30">
        <f ca="1">IF(N281=0,0,Agents($K$4,$K$5,N281,$K$3)/(1-$P$1))</f>
        <v>2.3529411764705883</v>
      </c>
      <c r="W281" s="30">
        <f ca="1">IF(O281=0,0,Agents($K$4,$K$5,O281,$K$3)/(1-$P$1))</f>
        <v>1.1764705882352942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0.28125329287807327</v>
      </c>
      <c r="L282" s="24">
        <f t="shared" ca="1" si="31"/>
        <v>0.22703967588534554</v>
      </c>
      <c r="M282" s="24">
        <f t="shared" ca="1" si="31"/>
        <v>0.15687653635902976</v>
      </c>
      <c r="N282" s="24">
        <f t="shared" ca="1" si="31"/>
        <v>0.17329470923342891</v>
      </c>
      <c r="O282" s="24">
        <f t="shared" ca="1" si="31"/>
        <v>0.19738772712363145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1.1764705882352942</v>
      </c>
      <c r="T282" s="24">
        <f ca="1">IF(L282=0,0,Agents($K$4,$K$5,L282,$K$3)/(1-$P$1))</f>
        <v>1.1764705882352942</v>
      </c>
      <c r="U282" s="24">
        <f ca="1">IF(M282=0,0,Agents($K$4,$K$5,M282,$K$3)/(1-$P$1))</f>
        <v>1.1764705882352942</v>
      </c>
      <c r="V282" s="24">
        <f ca="1">IF(N282=0,0,Agents($K$4,$K$5,N282,$K$3)/(1-$P$1))</f>
        <v>1.1764705882352942</v>
      </c>
      <c r="W282" s="24">
        <f ca="1">IF(O282=0,0,Agents($K$4,$K$5,O282,$K$3)/(1-$P$1))</f>
        <v>1.1764705882352942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0.14245296652266046</v>
      </c>
      <c r="L283" s="30">
        <f t="shared" ca="1" si="31"/>
        <v>0.11982649560615459</v>
      </c>
      <c r="M283" s="30">
        <f t="shared" ca="1" si="31"/>
        <v>9.2280315505311641E-2</v>
      </c>
      <c r="N283" s="30">
        <f t="shared" ca="1" si="31"/>
        <v>0.12068738678756656</v>
      </c>
      <c r="O283" s="30">
        <f t="shared" ca="1" si="31"/>
        <v>8.7368338235049983E-2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1.1764705882352942</v>
      </c>
      <c r="T283" s="30">
        <f ca="1">IF(L283=0,0,Agents($K$4,$K$5,L283,$K$3)/(1-$P$1))</f>
        <v>1.1764705882352942</v>
      </c>
      <c r="U283" s="30">
        <f ca="1">IF(M283=0,0,Agents($K$4,$K$5,M283,$K$3)/(1-$P$1))</f>
        <v>1.1764705882352942</v>
      </c>
      <c r="V283" s="30">
        <f ca="1">IF(N283=0,0,Agents($K$4,$K$5,N283,$K$3)/(1-$P$1))</f>
        <v>1.1764705882352942</v>
      </c>
      <c r="W283" s="30">
        <f ca="1">IF(O283=0,0,Agents($K$4,$K$5,O283,$K$3)/(1-$P$1))</f>
        <v>1.1764705882352942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253.47496440615444</v>
      </c>
      <c r="L286" s="27">
        <f t="shared" ca="1" si="33"/>
        <v>247.00970737676073</v>
      </c>
      <c r="M286" s="27">
        <f t="shared" ca="1" si="33"/>
        <v>234.80726280326544</v>
      </c>
      <c r="N286" s="27">
        <f t="shared" ca="1" si="33"/>
        <v>224.55280858597385</v>
      </c>
      <c r="O286" s="27">
        <f t="shared" ca="1" si="33"/>
        <v>216.61846912847966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13.749999999999998</v>
      </c>
      <c r="T286" s="26">
        <f t="shared" ca="1" si="34"/>
        <v>13.382352941176471</v>
      </c>
      <c r="U286" s="26">
        <f t="shared" ca="1" si="34"/>
        <v>12.867647058823531</v>
      </c>
      <c r="V286" s="26">
        <f t="shared" ca="1" si="34"/>
        <v>12.647058823529411</v>
      </c>
      <c r="W286" s="26">
        <f t="shared" ca="1" si="34"/>
        <v>12.279411764705888</v>
      </c>
      <c r="X286" s="26">
        <f t="shared" ca="1" si="34"/>
        <v>0</v>
      </c>
    </row>
    <row r="287" spans="1:24" x14ac:dyDescent="0.25">
      <c r="R287" s="32">
        <f ca="1">SUM(R286:X286)/5</f>
        <v>12.985294117647062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7.1437527152007485</v>
      </c>
      <c r="L291" s="24">
        <f t="shared" ca="1" si="35"/>
        <v>8.1872630671538378</v>
      </c>
      <c r="M291" s="24">
        <f t="shared" ca="1" si="35"/>
        <v>7.6323657381255083</v>
      </c>
      <c r="N291" s="24">
        <f t="shared" ca="1" si="35"/>
        <v>7.4910857534314106</v>
      </c>
      <c r="O291" s="24">
        <f t="shared" ca="1" si="35"/>
        <v>7.1262782932725104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7.0588235294117645</v>
      </c>
      <c r="T291" s="24">
        <f ca="1">IF(L291=0,0,Agents($L$4,$L$5,L291,$L$3)/(1-$P$1))</f>
        <v>8.2352941176470598</v>
      </c>
      <c r="U291" s="24">
        <f ca="1">IF(M291=0,0,Agents($L$4,$L$5,M291,$L$3)/(1-$P$1))</f>
        <v>7.0588235294117645</v>
      </c>
      <c r="V291" s="24">
        <f ca="1">IF(N291=0,0,Agents($L$4,$L$5,N291,$L$3)/(1-$P$1))</f>
        <v>7.0588235294117645</v>
      </c>
      <c r="W291" s="24">
        <f ca="1">IF(O291=0,0,Agents($L$4,$L$5,O291,$L$3)/(1-$P$1))</f>
        <v>7.0588235294117645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13.910099626579573</v>
      </c>
      <c r="L292" s="30">
        <f t="shared" ca="1" si="35"/>
        <v>15.303991452417177</v>
      </c>
      <c r="M292" s="30">
        <f t="shared" ca="1" si="35"/>
        <v>14.656321595876941</v>
      </c>
      <c r="N292" s="30">
        <f t="shared" ca="1" si="35"/>
        <v>13.324083623633795</v>
      </c>
      <c r="O292" s="30">
        <f t="shared" ca="1" si="35"/>
        <v>13.617305237345795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11.764705882352942</v>
      </c>
      <c r="T292" s="30">
        <f ca="1">IF(L292=0,0,Agents($L$4,$L$5,L292,$L$3)/(1-$P$1))</f>
        <v>12.941176470588236</v>
      </c>
      <c r="U292" s="30">
        <f ca="1">IF(M292=0,0,Agents($L$4,$L$5,M292,$L$3)/(1-$P$1))</f>
        <v>11.764705882352942</v>
      </c>
      <c r="V292" s="30">
        <f ca="1">IF(N292=0,0,Agents($L$4,$L$5,N292,$L$3)/(1-$P$1))</f>
        <v>10.588235294117647</v>
      </c>
      <c r="W292" s="30">
        <f ca="1">IF(O292=0,0,Agents($L$4,$L$5,O292,$L$3)/(1-$P$1))</f>
        <v>11.764705882352942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17.17735558538082</v>
      </c>
      <c r="L293" s="24">
        <f t="shared" ca="1" si="35"/>
        <v>18.953118368078695</v>
      </c>
      <c r="M293" s="24">
        <f t="shared" ca="1" si="35"/>
        <v>18.347644228295763</v>
      </c>
      <c r="N293" s="24">
        <f t="shared" ca="1" si="35"/>
        <v>16.754452770479521</v>
      </c>
      <c r="O293" s="24">
        <f t="shared" ca="1" si="35"/>
        <v>17.753603496041503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14.117647058823529</v>
      </c>
      <c r="T293" s="24">
        <f ca="1">IF(L293=0,0,Agents($L$4,$L$5,L293,$L$3)/(1-$P$1))</f>
        <v>15.294117647058824</v>
      </c>
      <c r="U293" s="24">
        <f ca="1">IF(M293=0,0,Agents($L$4,$L$5,M293,$L$3)/(1-$P$1))</f>
        <v>14.117647058823529</v>
      </c>
      <c r="V293" s="24">
        <f ca="1">IF(N293=0,0,Agents($L$4,$L$5,N293,$L$3)/(1-$P$1))</f>
        <v>12.941176470588236</v>
      </c>
      <c r="W293" s="24">
        <f ca="1">IF(O293=0,0,Agents($L$4,$L$5,O293,$L$3)/(1-$P$1))</f>
        <v>14.117647058823529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20.865149439869356</v>
      </c>
      <c r="L294" s="30">
        <f t="shared" ca="1" si="35"/>
        <v>21.271058679302463</v>
      </c>
      <c r="M294" s="30">
        <f t="shared" ca="1" si="35"/>
        <v>19.700675156291837</v>
      </c>
      <c r="N294" s="30">
        <f t="shared" ca="1" si="35"/>
        <v>19.358061843318485</v>
      </c>
      <c r="O294" s="30">
        <f t="shared" ca="1" si="35"/>
        <v>20.447451322720923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16.47058823529412</v>
      </c>
      <c r="T294" s="30">
        <f ca="1">IF(L294=0,0,Agents($L$4,$L$5,L294,$L$3)/(1-$P$1))</f>
        <v>16.47058823529412</v>
      </c>
      <c r="U294" s="30">
        <f ca="1">IF(M294=0,0,Agents($L$4,$L$5,M294,$L$3)/(1-$P$1))</f>
        <v>15.294117647058824</v>
      </c>
      <c r="V294" s="30">
        <f ca="1">IF(N294=0,0,Agents($L$4,$L$5,N294,$L$3)/(1-$P$1))</f>
        <v>15.294117647058824</v>
      </c>
      <c r="W294" s="30">
        <f ca="1">IF(O294=0,0,Agents($L$4,$L$5,O294,$L$3)/(1-$P$1))</f>
        <v>15.294117647058824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20.999937226948617</v>
      </c>
      <c r="L295" s="24">
        <f t="shared" ca="1" si="35"/>
        <v>22.295048375023807</v>
      </c>
      <c r="M295" s="24">
        <f t="shared" ca="1" si="35"/>
        <v>20.586047743403363</v>
      </c>
      <c r="N295" s="24">
        <f t="shared" ca="1" si="35"/>
        <v>19.769158012714112</v>
      </c>
      <c r="O295" s="24">
        <f t="shared" ca="1" si="35"/>
        <v>20.963294523574429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16.47058823529412</v>
      </c>
      <c r="T295" s="24">
        <f ca="1">IF(L295=0,0,Agents($L$4,$L$5,L295,$L$3)/(1-$P$1))</f>
        <v>16.47058823529412</v>
      </c>
      <c r="U295" s="24">
        <f ca="1">IF(M295=0,0,Agents($L$4,$L$5,M295,$L$3)/(1-$P$1))</f>
        <v>15.294117647058824</v>
      </c>
      <c r="V295" s="24">
        <f ca="1">IF(N295=0,0,Agents($L$4,$L$5,N295,$L$3)/(1-$P$1))</f>
        <v>15.294117647058824</v>
      </c>
      <c r="W295" s="24">
        <f ca="1">IF(O295=0,0,Agents($L$4,$L$5,O295,$L$3)/(1-$P$1))</f>
        <v>16.47058823529412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22.665914275248266</v>
      </c>
      <c r="L296" s="30">
        <f t="shared" ca="1" si="35"/>
        <v>22.44864682938201</v>
      </c>
      <c r="M296" s="30">
        <f t="shared" ca="1" si="35"/>
        <v>21.326128418783767</v>
      </c>
      <c r="N296" s="30">
        <f t="shared" ca="1" si="35"/>
        <v>20.024951184782502</v>
      </c>
      <c r="O296" s="30">
        <f t="shared" ca="1" si="35"/>
        <v>20.772241486221276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16.47058823529412</v>
      </c>
      <c r="T296" s="30">
        <f ca="1">IF(L296=0,0,Agents($L$4,$L$5,L296,$L$3)/(1-$P$1))</f>
        <v>16.47058823529412</v>
      </c>
      <c r="U296" s="30">
        <f ca="1">IF(M296=0,0,Agents($L$4,$L$5,M296,$L$3)/(1-$P$1))</f>
        <v>16.47058823529412</v>
      </c>
      <c r="V296" s="30">
        <f ca="1">IF(N296=0,0,Agents($L$4,$L$5,N296,$L$3)/(1-$P$1))</f>
        <v>15.294117647058824</v>
      </c>
      <c r="W296" s="30">
        <f ca="1">IF(O296=0,0,Agents($L$4,$L$5,O296,$L$3)/(1-$P$1))</f>
        <v>15.294117647058824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23.754999594848684</v>
      </c>
      <c r="L297" s="24">
        <f t="shared" ca="1" si="35"/>
        <v>22.597590785123298</v>
      </c>
      <c r="M297" s="24">
        <f t="shared" ca="1" si="35"/>
        <v>21.557687403105241</v>
      </c>
      <c r="N297" s="24">
        <f t="shared" ca="1" si="35"/>
        <v>20.422344148531607</v>
      </c>
      <c r="O297" s="24">
        <f t="shared" ca="1" si="35"/>
        <v>20.471332952390068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17.647058823529413</v>
      </c>
      <c r="T297" s="24">
        <f ca="1">IF(L297=0,0,Agents($L$4,$L$5,L297,$L$3)/(1-$P$1))</f>
        <v>16.47058823529412</v>
      </c>
      <c r="U297" s="24">
        <f ca="1">IF(M297=0,0,Agents($L$4,$L$5,M297,$L$3)/(1-$P$1))</f>
        <v>16.47058823529412</v>
      </c>
      <c r="V297" s="24">
        <f ca="1">IF(N297=0,0,Agents($L$4,$L$5,N297,$L$3)/(1-$P$1))</f>
        <v>15.294117647058824</v>
      </c>
      <c r="W297" s="24">
        <f ca="1">IF(O297=0,0,Agents($L$4,$L$5,O297,$L$3)/(1-$P$1))</f>
        <v>15.294117647058824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22.509560442236324</v>
      </c>
      <c r="L298" s="30">
        <f t="shared" ca="1" si="35"/>
        <v>21.45723862397907</v>
      </c>
      <c r="M298" s="30">
        <f t="shared" ca="1" si="35"/>
        <v>20.49978067081301</v>
      </c>
      <c r="N298" s="30">
        <f t="shared" ca="1" si="35"/>
        <v>19.750887071852084</v>
      </c>
      <c r="O298" s="30">
        <f t="shared" ca="1" si="35"/>
        <v>20.208635026029484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16.47058823529412</v>
      </c>
      <c r="T298" s="30">
        <f ca="1">IF(L298=0,0,Agents($L$4,$L$5,L298,$L$3)/(1-$P$1))</f>
        <v>16.47058823529412</v>
      </c>
      <c r="U298" s="30">
        <f ca="1">IF(M298=0,0,Agents($L$4,$L$5,M298,$L$3)/(1-$P$1))</f>
        <v>15.294117647058824</v>
      </c>
      <c r="V298" s="30">
        <f ca="1">IF(N298=0,0,Agents($L$4,$L$5,N298,$L$3)/(1-$P$1))</f>
        <v>15.294117647058824</v>
      </c>
      <c r="W298" s="30">
        <f ca="1">IF(O298=0,0,Agents($L$4,$L$5,O298,$L$3)/(1-$P$1))</f>
        <v>15.294117647058824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21.145508036994219</v>
      </c>
      <c r="L299" s="24">
        <f t="shared" ca="1" si="35"/>
        <v>20.298268468367187</v>
      </c>
      <c r="M299" s="24">
        <f t="shared" ca="1" si="35"/>
        <v>19.242097559890482</v>
      </c>
      <c r="N299" s="24">
        <f t="shared" ca="1" si="35"/>
        <v>18.531301769311725</v>
      </c>
      <c r="O299" s="24">
        <f t="shared" ca="1" si="35"/>
        <v>18.513039319520274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16.47058823529412</v>
      </c>
      <c r="T299" s="24">
        <f ca="1">IF(L299=0,0,Agents($L$4,$L$5,L299,$L$3)/(1-$P$1))</f>
        <v>15.294117647058824</v>
      </c>
      <c r="U299" s="24">
        <f ca="1">IF(M299=0,0,Agents($L$4,$L$5,M299,$L$3)/(1-$P$1))</f>
        <v>15.294117647058824</v>
      </c>
      <c r="V299" s="24">
        <f ca="1">IF(N299=0,0,Agents($L$4,$L$5,N299,$L$3)/(1-$P$1))</f>
        <v>14.117647058823529</v>
      </c>
      <c r="W299" s="24">
        <f ca="1">IF(O299=0,0,Agents($L$4,$L$5,O299,$L$3)/(1-$P$1))</f>
        <v>14.117647058823529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20.676446537958395</v>
      </c>
      <c r="L300" s="30">
        <f t="shared" ca="1" si="35"/>
        <v>19.637329664765229</v>
      </c>
      <c r="M300" s="30">
        <f t="shared" ca="1" si="35"/>
        <v>19.500898777661543</v>
      </c>
      <c r="N300" s="30">
        <f t="shared" ca="1" si="35"/>
        <v>18.019715425174947</v>
      </c>
      <c r="O300" s="30">
        <f t="shared" ca="1" si="35"/>
        <v>17.820472059115104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15.294117647058824</v>
      </c>
      <c r="T300" s="30">
        <f ca="1">IF(L300=0,0,Agents($L$4,$L$5,L300,$L$3)/(1-$P$1))</f>
        <v>15.294117647058824</v>
      </c>
      <c r="U300" s="30">
        <f ca="1">IF(M300=0,0,Agents($L$4,$L$5,M300,$L$3)/(1-$P$1))</f>
        <v>15.294117647058824</v>
      </c>
      <c r="V300" s="30">
        <f ca="1">IF(N300=0,0,Agents($L$4,$L$5,N300,$L$3)/(1-$P$1))</f>
        <v>14.117647058823529</v>
      </c>
      <c r="W300" s="30">
        <f ca="1">IF(O300=0,0,Agents($L$4,$L$5,O300,$L$3)/(1-$P$1))</f>
        <v>14.117647058823529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20.741144675756441</v>
      </c>
      <c r="L301" s="24">
        <f t="shared" ca="1" si="35"/>
        <v>19.632675166148314</v>
      </c>
      <c r="M301" s="24">
        <f t="shared" ca="1" si="35"/>
        <v>19.142209370575337</v>
      </c>
      <c r="N301" s="24">
        <f t="shared" ca="1" si="35"/>
        <v>18.499327622803179</v>
      </c>
      <c r="O301" s="24">
        <f t="shared" ca="1" si="35"/>
        <v>17.400155376938173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15.294117647058824</v>
      </c>
      <c r="T301" s="24">
        <f ca="1">IF(L301=0,0,Agents($L$4,$L$5,L301,$L$3)/(1-$P$1))</f>
        <v>15.294117647058824</v>
      </c>
      <c r="U301" s="24">
        <f ca="1">IF(M301=0,0,Agents($L$4,$L$5,M301,$L$3)/(1-$P$1))</f>
        <v>15.294117647058824</v>
      </c>
      <c r="V301" s="24">
        <f ca="1">IF(N301=0,0,Agents($L$4,$L$5,N301,$L$3)/(1-$P$1))</f>
        <v>14.117647058823529</v>
      </c>
      <c r="W301" s="24">
        <f ca="1">IF(O301=0,0,Agents($L$4,$L$5,O301,$L$3)/(1-$P$1))</f>
        <v>14.117647058823529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21.576828955647848</v>
      </c>
      <c r="L302" s="30">
        <f t="shared" ca="1" si="35"/>
        <v>20.288959471133357</v>
      </c>
      <c r="M302" s="30">
        <f t="shared" ca="1" si="35"/>
        <v>19.255718676615277</v>
      </c>
      <c r="N302" s="30">
        <f t="shared" ca="1" si="35"/>
        <v>18.773391735733593</v>
      </c>
      <c r="O302" s="30">
        <f t="shared" ca="1" si="35"/>
        <v>18.255117719093523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16.47058823529412</v>
      </c>
      <c r="T302" s="30">
        <f ca="1">IF(L302=0,0,Agents($L$4,$L$5,L302,$L$3)/(1-$P$1))</f>
        <v>15.294117647058824</v>
      </c>
      <c r="U302" s="30">
        <f ca="1">IF(M302=0,0,Agents($L$4,$L$5,M302,$L$3)/(1-$P$1))</f>
        <v>15.294117647058824</v>
      </c>
      <c r="V302" s="30">
        <f ca="1">IF(N302=0,0,Agents($L$4,$L$5,N302,$L$3)/(1-$P$1))</f>
        <v>14.117647058823529</v>
      </c>
      <c r="W302" s="30">
        <f ca="1">IF(O302=0,0,Agents($L$4,$L$5,O302,$L$3)/(1-$P$1))</f>
        <v>14.117647058823529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22.099805569515375</v>
      </c>
      <c r="L303" s="24">
        <f t="shared" ca="1" si="35"/>
        <v>21.285022175153209</v>
      </c>
      <c r="M303" s="24">
        <f t="shared" ca="1" si="35"/>
        <v>20.445296203913838</v>
      </c>
      <c r="N303" s="24">
        <f t="shared" ca="1" si="35"/>
        <v>19.458552018059638</v>
      </c>
      <c r="O303" s="24">
        <f t="shared" ca="1" si="35"/>
        <v>18.751855616211714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16.47058823529412</v>
      </c>
      <c r="T303" s="24">
        <f ca="1">IF(L303=0,0,Agents($L$4,$L$5,L303,$L$3)/(1-$P$1))</f>
        <v>16.47058823529412</v>
      </c>
      <c r="U303" s="24">
        <f ca="1">IF(M303=0,0,Agents($L$4,$L$5,M303,$L$3)/(1-$P$1))</f>
        <v>15.294117647058824</v>
      </c>
      <c r="V303" s="24">
        <f ca="1">IF(N303=0,0,Agents($L$4,$L$5,N303,$L$3)/(1-$P$1))</f>
        <v>15.294117647058824</v>
      </c>
      <c r="W303" s="24">
        <f ca="1">IF(O303=0,0,Agents($L$4,$L$5,O303,$L$3)/(1-$P$1))</f>
        <v>14.117647058823529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22.461036838887789</v>
      </c>
      <c r="L304" s="30">
        <f t="shared" ca="1" si="35"/>
        <v>21.3129491668547</v>
      </c>
      <c r="M304" s="30">
        <f t="shared" ca="1" si="35"/>
        <v>20.540644020987386</v>
      </c>
      <c r="N304" s="30">
        <f t="shared" ca="1" si="35"/>
        <v>19.988409303058447</v>
      </c>
      <c r="O304" s="30">
        <f t="shared" ca="1" si="35"/>
        <v>18.790066223682345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16.47058823529412</v>
      </c>
      <c r="T304" s="30">
        <f ca="1">IF(L304=0,0,Agents($L$4,$L$5,L304,$L$3)/(1-$P$1))</f>
        <v>16.47058823529412</v>
      </c>
      <c r="U304" s="30">
        <f ca="1">IF(M304=0,0,Agents($L$4,$L$5,M304,$L$3)/(1-$P$1))</f>
        <v>15.294117647058824</v>
      </c>
      <c r="V304" s="30">
        <f ca="1">IF(N304=0,0,Agents($L$4,$L$5,N304,$L$3)/(1-$P$1))</f>
        <v>15.294117647058824</v>
      </c>
      <c r="W304" s="30">
        <f ca="1">IF(O304=0,0,Agents($L$4,$L$5,O304,$L$3)/(1-$P$1))</f>
        <v>14.117647058823529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22.229201845111461</v>
      </c>
      <c r="L305" s="24">
        <f t="shared" ca="1" si="35"/>
        <v>21.694618053441747</v>
      </c>
      <c r="M305" s="24">
        <f t="shared" ca="1" si="35"/>
        <v>20.086606796827631</v>
      </c>
      <c r="N305" s="24">
        <f t="shared" ca="1" si="35"/>
        <v>20.157415506032205</v>
      </c>
      <c r="O305" s="24">
        <f t="shared" ca="1" si="35"/>
        <v>18.19302548195375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16.47058823529412</v>
      </c>
      <c r="T305" s="24">
        <f ca="1">IF(L305=0,0,Agents($L$4,$L$5,L305,$L$3)/(1-$P$1))</f>
        <v>16.47058823529412</v>
      </c>
      <c r="U305" s="24">
        <f ca="1">IF(M305=0,0,Agents($L$4,$L$5,M305,$L$3)/(1-$P$1))</f>
        <v>15.294117647058824</v>
      </c>
      <c r="V305" s="24">
        <f ca="1">IF(N305=0,0,Agents($L$4,$L$5,N305,$L$3)/(1-$P$1))</f>
        <v>15.294117647058824</v>
      </c>
      <c r="W305" s="24">
        <f ca="1">IF(O305=0,0,Agents($L$4,$L$5,O305,$L$3)/(1-$P$1))</f>
        <v>14.117647058823529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21.803272437941004</v>
      </c>
      <c r="L306" s="30">
        <f t="shared" ca="1" si="35"/>
        <v>20.577538385382102</v>
      </c>
      <c r="M306" s="30">
        <f t="shared" ca="1" si="35"/>
        <v>19.473656544211959</v>
      </c>
      <c r="N306" s="30">
        <f t="shared" ca="1" si="35"/>
        <v>18.426243859355065</v>
      </c>
      <c r="O306" s="30">
        <f t="shared" ca="1" si="35"/>
        <v>16.430561212370936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16.47058823529412</v>
      </c>
      <c r="T306" s="30">
        <f ca="1">IF(L306=0,0,Agents($L$4,$L$5,L306,$L$3)/(1-$P$1))</f>
        <v>15.294117647058824</v>
      </c>
      <c r="U306" s="30">
        <f ca="1">IF(M306=0,0,Agents($L$4,$L$5,M306,$L$3)/(1-$P$1))</f>
        <v>15.294117647058824</v>
      </c>
      <c r="V306" s="30">
        <f ca="1">IF(N306=0,0,Agents($L$4,$L$5,N306,$L$3)/(1-$P$1))</f>
        <v>14.117647058823529</v>
      </c>
      <c r="W306" s="30">
        <f ca="1">IF(O306=0,0,Agents($L$4,$L$5,O306,$L$3)/(1-$P$1))</f>
        <v>12.941176470588236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19.366309247547992</v>
      </c>
      <c r="L307" s="24">
        <f t="shared" ca="1" si="35"/>
        <v>17.784839215232978</v>
      </c>
      <c r="M307" s="24">
        <f t="shared" ca="1" si="35"/>
        <v>16.822079155118981</v>
      </c>
      <c r="N307" s="24">
        <f t="shared" ca="1" si="35"/>
        <v>16.489524127980118</v>
      </c>
      <c r="O307" s="24">
        <f t="shared" ca="1" si="35"/>
        <v>13.626857889213454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15.294117647058824</v>
      </c>
      <c r="T307" s="24">
        <f ca="1">IF(L307=0,0,Agents($L$4,$L$5,L307,$L$3)/(1-$P$1))</f>
        <v>14.117647058823529</v>
      </c>
      <c r="U307" s="24">
        <f ca="1">IF(M307=0,0,Agents($L$4,$L$5,M307,$L$3)/(1-$P$1))</f>
        <v>12.941176470588236</v>
      </c>
      <c r="V307" s="24">
        <f ca="1">IF(N307=0,0,Agents($L$4,$L$5,N307,$L$3)/(1-$P$1))</f>
        <v>12.941176470588236</v>
      </c>
      <c r="W307" s="24">
        <f ca="1">IF(O307=0,0,Agents($L$4,$L$5,O307,$L$3)/(1-$P$1))</f>
        <v>11.764705882352942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15.818694691621884</v>
      </c>
      <c r="L308" s="30">
        <f t="shared" ca="1" si="35"/>
        <v>14.242765767760512</v>
      </c>
      <c r="M308" s="30">
        <f t="shared" ca="1" si="35"/>
        <v>13.444042207370392</v>
      </c>
      <c r="N308" s="30">
        <f t="shared" ca="1" si="35"/>
        <v>12.492755814411527</v>
      </c>
      <c r="O308" s="30">
        <f t="shared" ca="1" si="35"/>
        <v>10.01595548323891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12.941176470588236</v>
      </c>
      <c r="T308" s="30">
        <f ca="1">IF(L308=0,0,Agents($L$4,$L$5,L308,$L$3)/(1-$P$1))</f>
        <v>11.764705882352942</v>
      </c>
      <c r="U308" s="30">
        <f ca="1">IF(M308=0,0,Agents($L$4,$L$5,M308,$L$3)/(1-$P$1))</f>
        <v>11.764705882352942</v>
      </c>
      <c r="V308" s="30">
        <f ca="1">IF(N308=0,0,Agents($L$4,$L$5,N308,$L$3)/(1-$P$1))</f>
        <v>10.588235294117647</v>
      </c>
      <c r="W308" s="30">
        <f ca="1">IF(O308=0,0,Agents($L$4,$L$5,O308,$L$3)/(1-$P$1))</f>
        <v>9.4117647058823533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8.5293711663755367</v>
      </c>
      <c r="L309" s="24">
        <f t="shared" ca="1" si="35"/>
        <v>7.7218132054623174</v>
      </c>
      <c r="M309" s="24">
        <f t="shared" ca="1" si="35"/>
        <v>7.3599434036296545</v>
      </c>
      <c r="N309" s="24">
        <f t="shared" ca="1" si="35"/>
        <v>7.0434477023117283</v>
      </c>
      <c r="O309" s="24">
        <f t="shared" ca="1" si="35"/>
        <v>5.1679846604027189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8.2352941176470598</v>
      </c>
      <c r="T309" s="24">
        <f ca="1">IF(L309=0,0,Agents($L$4,$L$5,L309,$L$3)/(1-$P$1))</f>
        <v>7.0588235294117645</v>
      </c>
      <c r="U309" s="24">
        <f ca="1">IF(M309=0,0,Agents($L$4,$L$5,M309,$L$3)/(1-$P$1))</f>
        <v>7.0588235294117645</v>
      </c>
      <c r="V309" s="24">
        <f ca="1">IF(N309=0,0,Agents($L$4,$L$5,N309,$L$3)/(1-$P$1))</f>
        <v>7.0588235294117645</v>
      </c>
      <c r="W309" s="24">
        <f ca="1">IF(O309=0,0,Agents($L$4,$L$5,O309,$L$3)/(1-$P$1))</f>
        <v>5.882352941176471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5.1003698630791767</v>
      </c>
      <c r="L310" s="30">
        <f t="shared" ca="1" si="35"/>
        <v>4.4915911653231682</v>
      </c>
      <c r="M310" s="30">
        <f t="shared" ca="1" si="35"/>
        <v>4.2634095348601146</v>
      </c>
      <c r="N310" s="30">
        <f t="shared" ca="1" si="35"/>
        <v>3.9739296374910529</v>
      </c>
      <c r="O310" s="30">
        <f t="shared" ca="1" si="35"/>
        <v>3.1332698125916671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5.882352941176471</v>
      </c>
      <c r="T310" s="30">
        <f ca="1">IF(L310=0,0,Agents($L$4,$L$5,L310,$L$3)/(1-$P$1))</f>
        <v>4.7058823529411766</v>
      </c>
      <c r="U310" s="30">
        <f ca="1">IF(M310=0,0,Agents($L$4,$L$5,M310,$L$3)/(1-$P$1))</f>
        <v>4.7058823529411766</v>
      </c>
      <c r="V310" s="30">
        <f ca="1">IF(N310=0,0,Agents($L$4,$L$5,N310,$L$3)/(1-$P$1))</f>
        <v>4.7058823529411766</v>
      </c>
      <c r="W310" s="30">
        <f ca="1">IF(O310=0,0,Agents($L$4,$L$5,O310,$L$3)/(1-$P$1))</f>
        <v>4.7058823529411766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1.9840762258066986</v>
      </c>
      <c r="L311" s="24">
        <f t="shared" ca="1" si="35"/>
        <v>1.768709474427776</v>
      </c>
      <c r="M311" s="24">
        <f t="shared" ca="1" si="35"/>
        <v>1.6254532624919287</v>
      </c>
      <c r="N311" s="24">
        <f t="shared" ca="1" si="35"/>
        <v>1.4434043281001985</v>
      </c>
      <c r="O311" s="24">
        <f t="shared" ca="1" si="35"/>
        <v>1.2752790243322789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3.5294117647058822</v>
      </c>
      <c r="T311" s="24">
        <f ca="1">IF(L311=0,0,Agents($L$4,$L$5,L311,$L$3)/(1-$P$1))</f>
        <v>3.5294117647058822</v>
      </c>
      <c r="U311" s="24">
        <f ca="1">IF(M311=0,0,Agents($L$4,$L$5,M311,$L$3)/(1-$P$1))</f>
        <v>2.3529411764705883</v>
      </c>
      <c r="V311" s="24">
        <f ca="1">IF(N311=0,0,Agents($L$4,$L$5,N311,$L$3)/(1-$P$1))</f>
        <v>2.3529411764705883</v>
      </c>
      <c r="W311" s="24">
        <f ca="1">IF(O311=0,0,Agents($L$4,$L$5,O311,$L$3)/(1-$P$1))</f>
        <v>2.3529411764705883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0.8788163717567713</v>
      </c>
      <c r="L312" s="30">
        <f t="shared" ca="1" si="35"/>
        <v>0.79126476487558395</v>
      </c>
      <c r="M312" s="30">
        <f t="shared" ca="1" si="35"/>
        <v>0.66743471951484212</v>
      </c>
      <c r="N312" s="30">
        <f t="shared" ca="1" si="35"/>
        <v>0.7491085753431409</v>
      </c>
      <c r="O312" s="30">
        <f t="shared" ca="1" si="35"/>
        <v>0.54927748239030749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2.3529411764705883</v>
      </c>
      <c r="T312" s="30">
        <f ca="1">IF(L312=0,0,Agents($L$4,$L$5,L312,$L$3)/(1-$P$1))</f>
        <v>2.3529411764705883</v>
      </c>
      <c r="U312" s="30">
        <f ca="1">IF(M312=0,0,Agents($L$4,$L$5,M312,$L$3)/(1-$P$1))</f>
        <v>2.3529411764705883</v>
      </c>
      <c r="V312" s="30">
        <f ca="1">IF(N312=0,0,Agents($L$4,$L$5,N312,$L$3)/(1-$P$1))</f>
        <v>2.3529411764705883</v>
      </c>
      <c r="W312" s="30">
        <f ca="1">IF(O312=0,0,Agents($L$4,$L$5,O312,$L$3)/(1-$P$1))</f>
        <v>2.3529411764705883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0.41514638420411903</v>
      </c>
      <c r="L313" s="24">
        <f t="shared" ca="1" si="35"/>
        <v>0.33512390041789436</v>
      </c>
      <c r="M313" s="24">
        <f t="shared" ca="1" si="35"/>
        <v>0.23155898432147584</v>
      </c>
      <c r="N313" s="24">
        <f t="shared" ca="1" si="35"/>
        <v>0.25579317206838964</v>
      </c>
      <c r="O313" s="24">
        <f t="shared" ca="1" si="35"/>
        <v>0.29135588196355439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1.1764705882352942</v>
      </c>
      <c r="T313" s="24">
        <f ca="1">IF(L313=0,0,Agents($L$4,$L$5,L313,$L$3)/(1-$P$1))</f>
        <v>1.1764705882352942</v>
      </c>
      <c r="U313" s="24">
        <f ca="1">IF(M313=0,0,Agents($L$4,$L$5,M313,$L$3)/(1-$P$1))</f>
        <v>1.1764705882352942</v>
      </c>
      <c r="V313" s="24">
        <f ca="1">IF(N313=0,0,Agents($L$4,$L$5,N313,$L$3)/(1-$P$1))</f>
        <v>1.1764705882352942</v>
      </c>
      <c r="W313" s="24">
        <f ca="1">IF(O313=0,0,Agents($L$4,$L$5,O313,$L$3)/(1-$P$1))</f>
        <v>1.1764705882352942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0.21026894784364469</v>
      </c>
      <c r="L314" s="30">
        <f t="shared" ca="1" si="35"/>
        <v>0.17687094744277759</v>
      </c>
      <c r="M314" s="30">
        <f t="shared" ca="1" si="35"/>
        <v>0.13621116724792698</v>
      </c>
      <c r="N314" s="30">
        <f t="shared" ca="1" si="35"/>
        <v>0.17814167340477136</v>
      </c>
      <c r="O314" s="30">
        <f t="shared" ca="1" si="35"/>
        <v>0.12896080021337653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1.1764705882352942</v>
      </c>
      <c r="T314" s="30">
        <f ca="1">IF(L314=0,0,Agents($L$4,$L$5,L314,$L$3)/(1-$P$1))</f>
        <v>1.1764705882352942</v>
      </c>
      <c r="U314" s="30">
        <f ca="1">IF(M314=0,0,Agents($L$4,$L$5,M314,$L$3)/(1-$P$1))</f>
        <v>1.1764705882352942</v>
      </c>
      <c r="V314" s="30">
        <f ca="1">IF(N314=0,0,Agents($L$4,$L$5,N314,$L$3)/(1-$P$1))</f>
        <v>1.1764705882352942</v>
      </c>
      <c r="W314" s="30">
        <f ca="1">IF(O314=0,0,Agents($L$4,$L$5,O314,$L$3)/(1-$P$1))</f>
        <v>1.1764705882352942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374.14393937460829</v>
      </c>
      <c r="L317" s="27">
        <f t="shared" ca="1" si="36"/>
        <v>364.60084015881836</v>
      </c>
      <c r="M317" s="27">
        <f t="shared" ca="1" si="36"/>
        <v>346.58931506235018</v>
      </c>
      <c r="N317" s="27">
        <f t="shared" ca="1" si="36"/>
        <v>331.45313817804686</v>
      </c>
      <c r="O317" s="27">
        <f t="shared" ca="1" si="36"/>
        <v>319.74158698829871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18.52941176470588</v>
      </c>
      <c r="T317" s="26">
        <f t="shared" ca="1" si="37"/>
        <v>18.161764705882348</v>
      </c>
      <c r="U317" s="26">
        <f t="shared" ca="1" si="37"/>
        <v>17.352941176470587</v>
      </c>
      <c r="V317" s="26">
        <f t="shared" ca="1" si="37"/>
        <v>16.617647058823533</v>
      </c>
      <c r="W317" s="26">
        <f t="shared" ca="1" si="37"/>
        <v>16.323529411764714</v>
      </c>
      <c r="X317" s="26">
        <f t="shared" ca="1" si="37"/>
        <v>0</v>
      </c>
    </row>
    <row r="318" spans="1:24" x14ac:dyDescent="0.25">
      <c r="R318" s="32">
        <f ca="1">SUM(R317:X317)/5</f>
        <v>17.397058823529413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4.4454264023940206</v>
      </c>
      <c r="L322" s="24">
        <f t="shared" ca="1" si="38"/>
        <v>5.0947837716480011</v>
      </c>
      <c r="M322" s="24">
        <f t="shared" ca="1" si="38"/>
        <v>4.7494813325207899</v>
      </c>
      <c r="N322" s="24">
        <f t="shared" ca="1" si="38"/>
        <v>4.661565387060838</v>
      </c>
      <c r="O322" s="24">
        <f t="shared" ca="1" si="38"/>
        <v>4.4345523898542156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4.7058823529411766</v>
      </c>
      <c r="T322" s="24">
        <f ca="1">IF(L322=0,0,Agents($M$4,$M$5,L322,$M$3)/(1-$P$1))</f>
        <v>5.882352941176471</v>
      </c>
      <c r="U322" s="24">
        <f ca="1">IF(M322=0,0,Agents($M$4,$M$5,M322,$M$3)/(1-$P$1))</f>
        <v>5.882352941176471</v>
      </c>
      <c r="V322" s="24">
        <f ca="1">IF(N322=0,0,Agents($M$4,$M$5,N322,$M$3)/(1-$P$1))</f>
        <v>4.7058823529411766</v>
      </c>
      <c r="W322" s="24">
        <f ca="1">IF(O322=0,0,Agents($M$4,$M$5,O322,$M$3)/(1-$P$1))</f>
        <v>4.7058823529411766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8.6560000891898685</v>
      </c>
      <c r="L323" s="30">
        <f t="shared" ca="1" si="38"/>
        <v>9.5233934287541953</v>
      </c>
      <c r="M323" s="30">
        <f t="shared" ca="1" si="38"/>
        <v>9.1203603458519389</v>
      </c>
      <c r="N323" s="30">
        <f t="shared" ca="1" si="38"/>
        <v>8.2913330695466243</v>
      </c>
      <c r="O323" s="30">
        <f t="shared" ca="1" si="38"/>
        <v>8.4737995063501117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8.2352941176470598</v>
      </c>
      <c r="T323" s="30">
        <f ca="1">IF(L323=0,0,Agents($M$4,$M$5,L323,$M$3)/(1-$P$1))</f>
        <v>8.2352941176470598</v>
      </c>
      <c r="U323" s="30">
        <f ca="1">IF(M323=0,0,Agents($M$4,$M$5,M323,$M$3)/(1-$P$1))</f>
        <v>8.2352941176470598</v>
      </c>
      <c r="V323" s="30">
        <f ca="1">IF(N323=0,0,Agents($M$4,$M$5,N323,$M$3)/(1-$P$1))</f>
        <v>8.2352941176470598</v>
      </c>
      <c r="W323" s="30">
        <f ca="1">IF(O323=0,0,Agents($M$4,$M$5,O323,$M$3)/(1-$P$1))</f>
        <v>8.2352941176470598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10.689153598511208</v>
      </c>
      <c r="L324" s="24">
        <f t="shared" ca="1" si="38"/>
        <v>11.794178236583662</v>
      </c>
      <c r="M324" s="24">
        <f t="shared" ca="1" si="38"/>
        <v>11.417402774965206</v>
      </c>
      <c r="N324" s="24">
        <f t="shared" ca="1" si="38"/>
        <v>10.425988926670216</v>
      </c>
      <c r="O324" s="24">
        <f t="shared" ca="1" si="38"/>
        <v>11.047742113329839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9.4117647058823533</v>
      </c>
      <c r="T324" s="24">
        <f ca="1">IF(L324=0,0,Agents($M$4,$M$5,L324,$M$3)/(1-$P$1))</f>
        <v>10.588235294117647</v>
      </c>
      <c r="U324" s="24">
        <f ca="1">IF(M324=0,0,Agents($M$4,$M$5,M324,$M$3)/(1-$P$1))</f>
        <v>9.4117647058823533</v>
      </c>
      <c r="V324" s="24">
        <f ca="1">IF(N324=0,0,Agents($M$4,$M$5,N324,$M$3)/(1-$P$1))</f>
        <v>9.4117647058823533</v>
      </c>
      <c r="W324" s="24">
        <f ca="1">IF(O324=0,0,Agents($M$4,$M$5,O324,$M$3)/(1-$P$1))</f>
        <v>9.4117647058823533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12.984000133784802</v>
      </c>
      <c r="L325" s="30">
        <f t="shared" ca="1" si="38"/>
        <v>13.23659001502636</v>
      </c>
      <c r="M325" s="30">
        <f t="shared" ca="1" si="38"/>
        <v>12.2593691265959</v>
      </c>
      <c r="N325" s="30">
        <f t="shared" ca="1" si="38"/>
        <v>12.046167140465752</v>
      </c>
      <c r="O325" s="30">
        <f t="shared" ca="1" si="38"/>
        <v>12.724074249977141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10.588235294117647</v>
      </c>
      <c r="T325" s="30">
        <f ca="1">IF(L325=0,0,Agents($M$4,$M$5,L325,$M$3)/(1-$P$1))</f>
        <v>10.588235294117647</v>
      </c>
      <c r="U325" s="30">
        <f ca="1">IF(M325=0,0,Agents($M$4,$M$5,M325,$M$3)/(1-$P$1))</f>
        <v>10.588235294117647</v>
      </c>
      <c r="V325" s="30">
        <f ca="1">IF(N325=0,0,Agents($M$4,$M$5,N325,$M$3)/(1-$P$1))</f>
        <v>10.588235294117647</v>
      </c>
      <c r="W325" s="30">
        <f ca="1">IF(O325=0,0,Agents($M$4,$M$5,O325,$M$3)/(1-$P$1))</f>
        <v>10.588235294117647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13.067876103641291</v>
      </c>
      <c r="L326" s="24">
        <f t="shared" ca="1" si="38"/>
        <v>13.873800037631566</v>
      </c>
      <c r="M326" s="24">
        <f t="shared" ca="1" si="38"/>
        <v>12.810320262730079</v>
      </c>
      <c r="N326" s="24">
        <f t="shared" ca="1" si="38"/>
        <v>12.301984753170309</v>
      </c>
      <c r="O326" s="24">
        <f t="shared" ca="1" si="38"/>
        <v>13.045074020824497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10.588235294117647</v>
      </c>
      <c r="T326" s="24">
        <f ca="1">IF(L326=0,0,Agents($M$4,$M$5,L326,$M$3)/(1-$P$1))</f>
        <v>11.764705882352942</v>
      </c>
      <c r="U326" s="24">
        <f ca="1">IF(M326=0,0,Agents($M$4,$M$5,M326,$M$3)/(1-$P$1))</f>
        <v>10.588235294117647</v>
      </c>
      <c r="V326" s="24">
        <f ca="1">IF(N326=0,0,Agents($M$4,$M$5,N326,$M$3)/(1-$P$1))</f>
        <v>10.588235294117647</v>
      </c>
      <c r="W326" s="24">
        <f ca="1">IF(O326=0,0,Agents($M$4,$M$5,O326,$M$3)/(1-$P$1))</f>
        <v>10.588235294117647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14.104583091067521</v>
      </c>
      <c r="L327" s="30">
        <f t="shared" ca="1" si="38"/>
        <v>13.969381541022349</v>
      </c>
      <c r="M327" s="30">
        <f t="shared" ca="1" si="38"/>
        <v>13.270858904729417</v>
      </c>
      <c r="N327" s="30">
        <f t="shared" ca="1" si="38"/>
        <v>12.461160156630925</v>
      </c>
      <c r="O327" s="30">
        <f t="shared" ca="1" si="38"/>
        <v>12.926185216806958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11.764705882352942</v>
      </c>
      <c r="T327" s="30">
        <f ca="1">IF(L327=0,0,Agents($M$4,$M$5,L327,$M$3)/(1-$P$1))</f>
        <v>11.764705882352942</v>
      </c>
      <c r="U327" s="30">
        <f ca="1">IF(M327=0,0,Agents($M$4,$M$5,M327,$M$3)/(1-$P$1))</f>
        <v>10.588235294117647</v>
      </c>
      <c r="V327" s="30">
        <f ca="1">IF(N327=0,0,Agents($M$4,$M$5,N327,$M$3)/(1-$P$1))</f>
        <v>10.588235294117647</v>
      </c>
      <c r="W327" s="30">
        <f ca="1">IF(O327=0,0,Agents($M$4,$M$5,O327,$M$3)/(1-$P$1))</f>
        <v>10.588235294117647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14.78230092750797</v>
      </c>
      <c r="L328" s="24">
        <f t="shared" ca="1" si="38"/>
        <v>14.06206663521947</v>
      </c>
      <c r="M328" s="24">
        <f t="shared" ca="1" si="38"/>
        <v>13.414953817256817</v>
      </c>
      <c r="N328" s="24">
        <f t="shared" ca="1" si="38"/>
        <v>12.708450515578663</v>
      </c>
      <c r="O328" s="24">
        <f t="shared" ca="1" si="38"/>
        <v>12.738935350479336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11.764705882352942</v>
      </c>
      <c r="T328" s="24">
        <f ca="1">IF(L328=0,0,Agents($M$4,$M$5,L328,$M$3)/(1-$P$1))</f>
        <v>11.764705882352942</v>
      </c>
      <c r="U328" s="24">
        <f ca="1">IF(M328=0,0,Agents($M$4,$M$5,M328,$M$3)/(1-$P$1))</f>
        <v>11.764705882352942</v>
      </c>
      <c r="V328" s="24">
        <f ca="1">IF(N328=0,0,Agents($M$4,$M$5,N328,$M$3)/(1-$P$1))</f>
        <v>10.588235294117647</v>
      </c>
      <c r="W328" s="24">
        <f ca="1">IF(O328=0,0,Agents($M$4,$M$5,O328,$M$3)/(1-$P$1))</f>
        <v>10.588235294117647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14.007286966033991</v>
      </c>
      <c r="L329" s="30">
        <f t="shared" ca="1" si="38"/>
        <v>13.35244638277276</v>
      </c>
      <c r="M329" s="30">
        <f t="shared" ca="1" si="38"/>
        <v>12.756637844337517</v>
      </c>
      <c r="N329" s="30">
        <f t="shared" ca="1" si="38"/>
        <v>12.290615081494551</v>
      </c>
      <c r="O329" s="30">
        <f t="shared" ca="1" si="38"/>
        <v>12.575463244955218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11.764705882352942</v>
      </c>
      <c r="T329" s="30">
        <f ca="1">IF(L329=0,0,Agents($M$4,$M$5,L329,$M$3)/(1-$P$1))</f>
        <v>10.588235294117647</v>
      </c>
      <c r="U329" s="30">
        <f ca="1">IF(M329=0,0,Agents($M$4,$M$5,M329,$M$3)/(1-$P$1))</f>
        <v>10.588235294117647</v>
      </c>
      <c r="V329" s="30">
        <f ca="1">IF(N329=0,0,Agents($M$4,$M$5,N329,$M$3)/(1-$P$1))</f>
        <v>10.588235294117647</v>
      </c>
      <c r="W329" s="30">
        <f ca="1">IF(O329=0,0,Agents($M$4,$M$5,O329,$M$3)/(1-$P$1))</f>
        <v>10.588235294117647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13.158462151086303</v>
      </c>
      <c r="L330" s="24">
        <f t="shared" ca="1" si="38"/>
        <v>12.631240493551411</v>
      </c>
      <c r="M330" s="24">
        <f t="shared" ca="1" si="38"/>
        <v>11.974004691982811</v>
      </c>
      <c r="N330" s="24">
        <f t="shared" ca="1" si="38"/>
        <v>11.531689497137695</v>
      </c>
      <c r="O330" s="24">
        <f t="shared" ca="1" si="38"/>
        <v>11.520325109299558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10.588235294117647</v>
      </c>
      <c r="T330" s="24">
        <f ca="1">IF(L330=0,0,Agents($M$4,$M$5,L330,$M$3)/(1-$P$1))</f>
        <v>10.588235294117647</v>
      </c>
      <c r="U330" s="24">
        <f ca="1">IF(M330=0,0,Agents($M$4,$M$5,M330,$M$3)/(1-$P$1))</f>
        <v>10.588235294117647</v>
      </c>
      <c r="V330" s="24">
        <f ca="1">IF(N330=0,0,Agents($M$4,$M$5,N330,$M$3)/(1-$P$1))</f>
        <v>9.4117647058823533</v>
      </c>
      <c r="W330" s="24">
        <f ca="1">IF(O330=0,0,Agents($M$4,$M$5,O330,$M$3)/(1-$P$1))</f>
        <v>9.4117647058823533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12.866573775985715</v>
      </c>
      <c r="L331" s="30">
        <f t="shared" ca="1" si="38"/>
        <v>12.219950388051686</v>
      </c>
      <c r="M331" s="30">
        <f t="shared" ca="1" si="38"/>
        <v>12.135051947160495</v>
      </c>
      <c r="N331" s="30">
        <f t="shared" ca="1" si="38"/>
        <v>11.213338690216467</v>
      </c>
      <c r="O331" s="30">
        <f t="shared" ca="1" si="38"/>
        <v>11.089353194735978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10.588235294117647</v>
      </c>
      <c r="T331" s="30">
        <f ca="1">IF(L331=0,0,Agents($M$4,$M$5,L331,$M$3)/(1-$P$1))</f>
        <v>10.588235294117647</v>
      </c>
      <c r="U331" s="30">
        <f ca="1">IF(M331=0,0,Agents($M$4,$M$5,M331,$M$3)/(1-$P$1))</f>
        <v>10.588235294117647</v>
      </c>
      <c r="V331" s="30">
        <f ca="1">IF(N331=0,0,Agents($M$4,$M$5,N331,$M$3)/(1-$P$1))</f>
        <v>9.4117647058823533</v>
      </c>
      <c r="W331" s="30">
        <f ca="1">IF(O331=0,0,Agents($M$4,$M$5,O331,$M$3)/(1-$P$1))</f>
        <v>9.4117647058823533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12.906834241516831</v>
      </c>
      <c r="L332" s="24">
        <f t="shared" ca="1" si="38"/>
        <v>12.217053978858026</v>
      </c>
      <c r="M332" s="24">
        <f t="shared" ca="1" si="38"/>
        <v>11.911846102265109</v>
      </c>
      <c r="N332" s="24">
        <f t="shared" ca="1" si="38"/>
        <v>11.511792571705119</v>
      </c>
      <c r="O332" s="24">
        <f t="shared" ca="1" si="38"/>
        <v>10.82779782589739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10.588235294117647</v>
      </c>
      <c r="T332" s="24">
        <f ca="1">IF(L332=0,0,Agents($M$4,$M$5,L332,$M$3)/(1-$P$1))</f>
        <v>10.588235294117647</v>
      </c>
      <c r="U332" s="24">
        <f ca="1">IF(M332=0,0,Agents($M$4,$M$5,M332,$M$3)/(1-$P$1))</f>
        <v>10.588235294117647</v>
      </c>
      <c r="V332" s="24">
        <f ca="1">IF(N332=0,0,Agents($M$4,$M$5,N332,$M$3)/(1-$P$1))</f>
        <v>9.4117647058823533</v>
      </c>
      <c r="W332" s="24">
        <f ca="1">IF(O332=0,0,Agents($M$4,$M$5,O332,$M$3)/(1-$P$1))</f>
        <v>9.4117647058823533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13.426865254627074</v>
      </c>
      <c r="L333" s="30">
        <f t="shared" ca="1" si="38"/>
        <v>12.625447675164091</v>
      </c>
      <c r="M333" s="30">
        <f t="shared" ca="1" si="38"/>
        <v>11.982480863307954</v>
      </c>
      <c r="N333" s="30">
        <f t="shared" ca="1" si="38"/>
        <v>11.682337646841491</v>
      </c>
      <c r="O333" s="30">
        <f t="shared" ca="1" si="38"/>
        <v>11.359825223875879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11.764705882352942</v>
      </c>
      <c r="T333" s="30">
        <f ca="1">IF(L333=0,0,Agents($M$4,$M$5,L333,$M$3)/(1-$P$1))</f>
        <v>10.588235294117647</v>
      </c>
      <c r="U333" s="30">
        <f ca="1">IF(M333=0,0,Agents($M$4,$M$5,M333,$M$3)/(1-$P$1))</f>
        <v>10.588235294117647</v>
      </c>
      <c r="V333" s="30">
        <f ca="1">IF(N333=0,0,Agents($M$4,$M$5,N333,$M$3)/(1-$P$1))</f>
        <v>10.588235294117647</v>
      </c>
      <c r="W333" s="30">
        <f ca="1">IF(O333=0,0,Agents($M$4,$M$5,O333,$M$3)/(1-$P$1))</f>
        <v>9.4117647058823533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13.752304017670259</v>
      </c>
      <c r="L334" s="24">
        <f t="shared" ca="1" si="38"/>
        <v>13.24527924260734</v>
      </c>
      <c r="M334" s="24">
        <f t="shared" ca="1" si="38"/>
        <v>12.722733159036952</v>
      </c>
      <c r="N334" s="24">
        <f t="shared" ca="1" si="38"/>
        <v>12.108700334682421</v>
      </c>
      <c r="O334" s="24">
        <f t="shared" ca="1" si="38"/>
        <v>11.668936114321481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11.764705882352942</v>
      </c>
      <c r="T334" s="24">
        <f ca="1">IF(L334=0,0,Agents($M$4,$M$5,L334,$M$3)/(1-$P$1))</f>
        <v>10.588235294117647</v>
      </c>
      <c r="U334" s="24">
        <f ca="1">IF(M334=0,0,Agents($M$4,$M$5,M334,$M$3)/(1-$P$1))</f>
        <v>10.588235294117647</v>
      </c>
      <c r="V334" s="24">
        <f ca="1">IF(N334=0,0,Agents($M$4,$M$5,N334,$M$3)/(1-$P$1))</f>
        <v>10.588235294117647</v>
      </c>
      <c r="W334" s="24">
        <f ca="1">IF(O334=0,0,Agents($M$4,$M$5,O334,$M$3)/(1-$P$1))</f>
        <v>10.588235294117647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13.977091616885655</v>
      </c>
      <c r="L335" s="30">
        <f t="shared" ca="1" si="38"/>
        <v>13.262657697769299</v>
      </c>
      <c r="M335" s="30">
        <f t="shared" ca="1" si="38"/>
        <v>12.782066358312941</v>
      </c>
      <c r="N335" s="30">
        <f t="shared" ca="1" si="38"/>
        <v>12.438420813279407</v>
      </c>
      <c r="O335" s="30">
        <f t="shared" ca="1" si="38"/>
        <v>11.692713875124989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11.764705882352942</v>
      </c>
      <c r="T335" s="30">
        <f ca="1">IF(L335=0,0,Agents($M$4,$M$5,L335,$M$3)/(1-$P$1))</f>
        <v>10.588235294117647</v>
      </c>
      <c r="U335" s="30">
        <f ca="1">IF(M335=0,0,Agents($M$4,$M$5,M335,$M$3)/(1-$P$1))</f>
        <v>10.588235294117647</v>
      </c>
      <c r="V335" s="30">
        <f ca="1">IF(N335=0,0,Agents($M$4,$M$5,N335,$M$3)/(1-$P$1))</f>
        <v>10.588235294117647</v>
      </c>
      <c r="W335" s="30">
        <f ca="1">IF(O335=0,0,Agents($M$4,$M$5,O335,$M$3)/(1-$P$1))</f>
        <v>10.588235294117647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13.83282494873249</v>
      </c>
      <c r="L336" s="24">
        <f t="shared" ca="1" si="38"/>
        <v>13.500163251649424</v>
      </c>
      <c r="M336" s="24">
        <f t="shared" ca="1" si="38"/>
        <v>12.499527314141567</v>
      </c>
      <c r="N336" s="24">
        <f t="shared" ca="1" si="38"/>
        <v>12.54359027628017</v>
      </c>
      <c r="O336" s="24">
        <f t="shared" ca="1" si="38"/>
        <v>11.321186362570179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11.764705882352942</v>
      </c>
      <c r="T336" s="24">
        <f ca="1">IF(L336=0,0,Agents($M$4,$M$5,L336,$M$3)/(1-$P$1))</f>
        <v>11.764705882352942</v>
      </c>
      <c r="U336" s="24">
        <f ca="1">IF(M336=0,0,Agents($M$4,$M$5,M336,$M$3)/(1-$P$1))</f>
        <v>10.588235294117647</v>
      </c>
      <c r="V336" s="24">
        <f ca="1">IF(N336=0,0,Agents($M$4,$M$5,N336,$M$3)/(1-$P$1))</f>
        <v>10.588235294117647</v>
      </c>
      <c r="W336" s="24">
        <f ca="1">IF(O336=0,0,Agents($M$4,$M$5,O336,$M$3)/(1-$P$1))</f>
        <v>9.4117647058823533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13.567776883985978</v>
      </c>
      <c r="L337" s="30">
        <f t="shared" ca="1" si="38"/>
        <v>12.805025045171014</v>
      </c>
      <c r="M337" s="30">
        <f t="shared" ca="1" si="38"/>
        <v>12.118099604510213</v>
      </c>
      <c r="N337" s="30">
        <f t="shared" ca="1" si="38"/>
        <v>11.466313885002085</v>
      </c>
      <c r="O337" s="30">
        <f t="shared" ca="1" si="38"/>
        <v>10.224437145508379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11.764705882352942</v>
      </c>
      <c r="T337" s="30">
        <f ca="1">IF(L337=0,0,Agents($M$4,$M$5,L337,$M$3)/(1-$P$1))</f>
        <v>10.588235294117647</v>
      </c>
      <c r="U337" s="30">
        <f ca="1">IF(M337=0,0,Agents($M$4,$M$5,M337,$M$3)/(1-$P$1))</f>
        <v>10.588235294117647</v>
      </c>
      <c r="V337" s="30">
        <f ca="1">IF(N337=0,0,Agents($M$4,$M$5,N337,$M$3)/(1-$P$1))</f>
        <v>9.4117647058823533</v>
      </c>
      <c r="W337" s="30">
        <f ca="1">IF(O337=0,0,Agents($M$4,$M$5,O337,$M$3)/(1-$P$1))</f>
        <v>9.4117647058823533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12.051299348980622</v>
      </c>
      <c r="L338" s="24">
        <f t="shared" ca="1" si="38"/>
        <v>11.067179528974993</v>
      </c>
      <c r="M338" s="24">
        <f t="shared" ca="1" si="38"/>
        <v>10.468071586549392</v>
      </c>
      <c r="N338" s="24">
        <f t="shared" ca="1" si="38"/>
        <v>10.261128687371723</v>
      </c>
      <c r="O338" s="24">
        <f t="shared" ca="1" si="38"/>
        <v>8.4797439465509896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10.588235294117647</v>
      </c>
      <c r="T338" s="24">
        <f ca="1">IF(L338=0,0,Agents($M$4,$M$5,L338,$M$3)/(1-$P$1))</f>
        <v>9.4117647058823533</v>
      </c>
      <c r="U338" s="24">
        <f ca="1">IF(M338=0,0,Agents($M$4,$M$5,M338,$M$3)/(1-$P$1))</f>
        <v>9.4117647058823533</v>
      </c>
      <c r="V338" s="24">
        <f ca="1">IF(N338=0,0,Agents($M$4,$M$5,N338,$M$3)/(1-$P$1))</f>
        <v>9.4117647058823533</v>
      </c>
      <c r="W338" s="24">
        <f ca="1">IF(O338=0,0,Agents($M$4,$M$5,O338,$M$3)/(1-$P$1))</f>
        <v>8.2352941176470598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9.8436838223577787</v>
      </c>
      <c r="L339" s="30">
        <f t="shared" ca="1" si="38"/>
        <v>8.8630121325997067</v>
      </c>
      <c r="M339" s="30">
        <f t="shared" ca="1" si="38"/>
        <v>8.3659810979143714</v>
      </c>
      <c r="N339" s="30">
        <f t="shared" ca="1" si="38"/>
        <v>7.7740130082996286</v>
      </c>
      <c r="O339" s="30">
        <f t="shared" ca="1" si="38"/>
        <v>6.2327455506194971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9.4117647058823533</v>
      </c>
      <c r="T339" s="30">
        <f ca="1">IF(L339=0,0,Agents($M$4,$M$5,L339,$M$3)/(1-$P$1))</f>
        <v>8.2352941176470598</v>
      </c>
      <c r="U339" s="30">
        <f ca="1">IF(M339=0,0,Agents($M$4,$M$5,M339,$M$3)/(1-$P$1))</f>
        <v>8.2352941176470598</v>
      </c>
      <c r="V339" s="30">
        <f ca="1">IF(N339=0,0,Agents($M$4,$M$5,N339,$M$3)/(1-$P$1))</f>
        <v>7.0588235294117645</v>
      </c>
      <c r="W339" s="30">
        <f ca="1">IF(O339=0,0,Agents($M$4,$M$5,O339,$M$3)/(1-$P$1))</f>
        <v>5.882352941176471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5.3076713725187492</v>
      </c>
      <c r="L340" s="24">
        <f t="shared" ca="1" si="38"/>
        <v>4.8051428522819979</v>
      </c>
      <c r="M340" s="24">
        <f t="shared" ca="1" si="38"/>
        <v>4.5799579060179658</v>
      </c>
      <c r="N340" s="24">
        <f t="shared" ca="1" si="38"/>
        <v>4.3830084310047637</v>
      </c>
      <c r="O340" s="24">
        <f t="shared" ca="1" si="38"/>
        <v>3.2159421486744377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5.882352941176471</v>
      </c>
      <c r="T340" s="24">
        <f ca="1">IF(L340=0,0,Agents($M$4,$M$5,L340,$M$3)/(1-$P$1))</f>
        <v>5.882352941176471</v>
      </c>
      <c r="U340" s="24">
        <f ca="1">IF(M340=0,0,Agents($M$4,$M$5,M340,$M$3)/(1-$P$1))</f>
        <v>4.7058823529411766</v>
      </c>
      <c r="V340" s="24">
        <f ca="1">IF(N340=0,0,Agents($M$4,$M$5,N340,$M$3)/(1-$P$1))</f>
        <v>4.7058823529411766</v>
      </c>
      <c r="W340" s="24">
        <f ca="1">IF(O340=0,0,Agents($M$4,$M$5,O340,$M$3)/(1-$P$1))</f>
        <v>4.7058823529411766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3.1738666993696181</v>
      </c>
      <c r="L341" s="30">
        <f t="shared" ca="1" si="38"/>
        <v>2.7950348718819336</v>
      </c>
      <c r="M341" s="30">
        <f t="shared" ca="1" si="38"/>
        <v>2.6530416247691977</v>
      </c>
      <c r="N341" s="30">
        <f t="shared" ca="1" si="38"/>
        <v>2.4729035894773959</v>
      </c>
      <c r="O341" s="30">
        <f t="shared" ca="1" si="38"/>
        <v>1.9497763858876445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4.7058823529411766</v>
      </c>
      <c r="T341" s="30">
        <f ca="1">IF(L341=0,0,Agents($M$4,$M$5,L341,$M$3)/(1-$P$1))</f>
        <v>3.5294117647058822</v>
      </c>
      <c r="U341" s="30">
        <f ca="1">IF(M341=0,0,Agents($M$4,$M$5,M341,$M$3)/(1-$P$1))</f>
        <v>3.5294117647058822</v>
      </c>
      <c r="V341" s="30">
        <f ca="1">IF(N341=0,0,Agents($M$4,$M$5,N341,$M$3)/(1-$P$1))</f>
        <v>3.5294117647058822</v>
      </c>
      <c r="W341" s="30">
        <f ca="1">IF(O341=0,0,Agents($M$4,$M$5,O341,$M$3)/(1-$P$1))</f>
        <v>3.5294117647058822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1.234654276287547</v>
      </c>
      <c r="L342" s="24">
        <f t="shared" ca="1" si="38"/>
        <v>1.1006354935908131</v>
      </c>
      <c r="M342" s="24">
        <f t="shared" ca="1" si="38"/>
        <v>1.0114897781335175</v>
      </c>
      <c r="N342" s="24">
        <f t="shared" ca="1" si="38"/>
        <v>0.89820406238489314</v>
      </c>
      <c r="O342" s="24">
        <f t="shared" ca="1" si="38"/>
        <v>0.79358276681707474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2.3529411764705883</v>
      </c>
      <c r="T342" s="24">
        <f ca="1">IF(L342=0,0,Agents($M$4,$M$5,L342,$M$3)/(1-$P$1))</f>
        <v>2.3529411764705883</v>
      </c>
      <c r="U342" s="24">
        <f ca="1">IF(M342=0,0,Agents($M$4,$M$5,M342,$M$3)/(1-$P$1))</f>
        <v>2.3529411764705883</v>
      </c>
      <c r="V342" s="24">
        <f ca="1">IF(N342=0,0,Agents($M$4,$M$5,N342,$M$3)/(1-$P$1))</f>
        <v>2.3529411764705883</v>
      </c>
      <c r="W342" s="24">
        <f ca="1">IF(O342=0,0,Agents($M$4,$M$5,O342,$M$3)/(1-$P$1))</f>
        <v>2.3529411764705883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0.5468713234643211</v>
      </c>
      <c r="L343" s="30">
        <f t="shared" ca="1" si="38"/>
        <v>0.49238956292220587</v>
      </c>
      <c r="M343" s="30">
        <f t="shared" ca="1" si="38"/>
        <v>0.41533239493191915</v>
      </c>
      <c r="N343" s="30">
        <f t="shared" ca="1" si="38"/>
        <v>0.46615653870608376</v>
      </c>
      <c r="O343" s="30">
        <f t="shared" ca="1" si="38"/>
        <v>0.34180531155042548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2.3529411764705883</v>
      </c>
      <c r="T343" s="30">
        <f ca="1">IF(L343=0,0,Agents($M$4,$M$5,L343,$M$3)/(1-$P$1))</f>
        <v>2.3529411764705883</v>
      </c>
      <c r="U343" s="30">
        <f ca="1">IF(M343=0,0,Agents($M$4,$M$5,M343,$M$3)/(1-$P$1))</f>
        <v>1.1764705882352942</v>
      </c>
      <c r="V343" s="30">
        <f ca="1">IF(N343=0,0,Agents($M$4,$M$5,N343,$M$3)/(1-$P$1))</f>
        <v>2.3529411764705883</v>
      </c>
      <c r="W343" s="30">
        <f ca="1">IF(O343=0,0,Agents($M$4,$M$5,O343,$M$3)/(1-$P$1))</f>
        <v>1.1764705882352942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0.25833798715799222</v>
      </c>
      <c r="L344" s="24">
        <f t="shared" ca="1" si="38"/>
        <v>0.20854146194352249</v>
      </c>
      <c r="M344" s="24">
        <f t="shared" ca="1" si="38"/>
        <v>0.1440949125274005</v>
      </c>
      <c r="N344" s="24">
        <f t="shared" ca="1" si="38"/>
        <v>0.15917540346061398</v>
      </c>
      <c r="O344" s="24">
        <f t="shared" ca="1" si="38"/>
        <v>0.18130542612674741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1.1764705882352942</v>
      </c>
      <c r="T344" s="24">
        <f ca="1">IF(L344=0,0,Agents($M$4,$M$5,L344,$M$3)/(1-$P$1))</f>
        <v>1.1764705882352942</v>
      </c>
      <c r="U344" s="24">
        <f ca="1">IF(M344=0,0,Agents($M$4,$M$5,M344,$M$3)/(1-$P$1))</f>
        <v>1.1764705882352942</v>
      </c>
      <c r="V344" s="24">
        <f ca="1">IF(N344=0,0,Agents($M$4,$M$5,N344,$M$3)/(1-$P$1))</f>
        <v>1.1764705882352942</v>
      </c>
      <c r="W344" s="24">
        <f ca="1">IF(O344=0,0,Agents($M$4,$M$5,O344,$M$3)/(1-$P$1))</f>
        <v>1.1764705882352942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0.1308465129761259</v>
      </c>
      <c r="L345" s="30">
        <f t="shared" ca="1" si="38"/>
        <v>0.11006354935908133</v>
      </c>
      <c r="M345" s="30">
        <f t="shared" ca="1" si="38"/>
        <v>8.4761713251412074E-2</v>
      </c>
      <c r="N345" s="30">
        <f t="shared" ca="1" si="38"/>
        <v>0.11085429883864188</v>
      </c>
      <c r="O345" s="30">
        <f t="shared" ca="1" si="38"/>
        <v>8.0249942711839023E-2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1.1764705882352942</v>
      </c>
      <c r="T345" s="30">
        <f ca="1">IF(L345=0,0,Agents($M$4,$M$5,L345,$M$3)/(1-$P$1))</f>
        <v>1.1764705882352942</v>
      </c>
      <c r="U345" s="30">
        <f ca="1">IF(M345=0,0,Agents($M$4,$M$5,M345,$M$3)/(1-$P$1))</f>
        <v>1.1764705882352942</v>
      </c>
      <c r="V345" s="30">
        <f ca="1">IF(N345=0,0,Agents($M$4,$M$5,N345,$M$3)/(1-$P$1))</f>
        <v>1.1764705882352942</v>
      </c>
      <c r="W345" s="30">
        <f ca="1">IF(O345=0,0,Agents($M$4,$M$5,O345,$M$3)/(1-$P$1))</f>
        <v>1.1764705882352942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232.82291712764763</v>
      </c>
      <c r="L348" s="27">
        <f t="shared" ca="1" si="39"/>
        <v>226.88442136697151</v>
      </c>
      <c r="M348" s="27">
        <f t="shared" ca="1" si="39"/>
        <v>215.67617936821802</v>
      </c>
      <c r="N348" s="27">
        <f t="shared" ca="1" si="39"/>
        <v>206.25721386992845</v>
      </c>
      <c r="O348" s="27">
        <f t="shared" ca="1" si="39"/>
        <v>198.96933018365331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12.941176470588234</v>
      </c>
      <c r="T348" s="26">
        <f t="shared" ca="1" si="40"/>
        <v>12.573529411764708</v>
      </c>
      <c r="U348" s="26">
        <f t="shared" ca="1" si="40"/>
        <v>12.132352941176476</v>
      </c>
      <c r="V348" s="26">
        <f t="shared" ca="1" si="40"/>
        <v>11.691176470588236</v>
      </c>
      <c r="W348" s="26">
        <f t="shared" ca="1" si="40"/>
        <v>11.323529411764707</v>
      </c>
      <c r="X348" s="26">
        <f t="shared" ca="1" si="40"/>
        <v>0</v>
      </c>
    </row>
    <row r="349" spans="1:24" x14ac:dyDescent="0.25">
      <c r="R349" s="32">
        <f ca="1">SUM(R348:X348)/5</f>
        <v>12.132352941176473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6.4070786888210121</v>
      </c>
      <c r="L353" s="24">
        <f t="shared" ca="1" si="41"/>
        <v>7.342980756558652</v>
      </c>
      <c r="M353" s="24">
        <f t="shared" ca="1" si="41"/>
        <v>6.8453052359970172</v>
      </c>
      <c r="N353" s="24">
        <f t="shared" ca="1" si="41"/>
        <v>6.7185942459645078</v>
      </c>
      <c r="O353" s="24">
        <f t="shared" ca="1" si="41"/>
        <v>6.3914062543458314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7.0588235294117645</v>
      </c>
      <c r="T353" s="24">
        <f ca="1">IF(L353=0,0,Agents($N$4,$N$5,L353,$N$3)/(1-$P$1))</f>
        <v>7.0588235294117645</v>
      </c>
      <c r="U353" s="24">
        <f ca="1">IF(M353=0,0,Agents($N$4,$N$5,M353,$N$3)/(1-$P$1))</f>
        <v>7.0588235294117645</v>
      </c>
      <c r="V353" s="24">
        <f ca="1">IF(N353=0,0,Agents($N$4,$N$5,N353,$N$3)/(1-$P$1))</f>
        <v>7.0588235294117645</v>
      </c>
      <c r="W353" s="24">
        <f ca="1">IF(O353=0,0,Agents($N$4,$N$5,O353,$N$3)/(1-$P$1))</f>
        <v>7.0588235294117645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12.475670201628841</v>
      </c>
      <c r="L354" s="30">
        <f t="shared" ca="1" si="41"/>
        <v>13.725821903106791</v>
      </c>
      <c r="M354" s="30">
        <f t="shared" ca="1" si="41"/>
        <v>13.144940691135259</v>
      </c>
      <c r="N354" s="30">
        <f t="shared" ca="1" si="41"/>
        <v>11.950085009438091</v>
      </c>
      <c r="O354" s="30">
        <f t="shared" ca="1" si="41"/>
        <v>12.213069189772094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10.588235294117647</v>
      </c>
      <c r="T354" s="30">
        <f ca="1">IF(L354=0,0,Agents($N$4,$N$5,L354,$N$3)/(1-$P$1))</f>
        <v>11.764705882352942</v>
      </c>
      <c r="U354" s="30">
        <f ca="1">IF(M354=0,0,Agents($N$4,$N$5,M354,$N$3)/(1-$P$1))</f>
        <v>10.588235294117647</v>
      </c>
      <c r="V354" s="30">
        <f ca="1">IF(N354=0,0,Agents($N$4,$N$5,N354,$N$3)/(1-$P$1))</f>
        <v>10.588235294117647</v>
      </c>
      <c r="W354" s="30">
        <f ca="1">IF(O354=0,0,Agents($N$4,$N$5,O354,$N$3)/(1-$P$1))</f>
        <v>10.588235294117647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15.406002039685847</v>
      </c>
      <c r="L355" s="24">
        <f t="shared" ca="1" si="41"/>
        <v>16.998645617229577</v>
      </c>
      <c r="M355" s="24">
        <f t="shared" ca="1" si="41"/>
        <v>16.455608839181409</v>
      </c>
      <c r="N355" s="24">
        <f t="shared" ca="1" si="41"/>
        <v>15.026709569632814</v>
      </c>
      <c r="O355" s="24">
        <f t="shared" ca="1" si="41"/>
        <v>15.922826439278456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12.941176470588236</v>
      </c>
      <c r="T355" s="24">
        <f ca="1">IF(L355=0,0,Agents($N$4,$N$5,L355,$N$3)/(1-$P$1))</f>
        <v>12.941176470588236</v>
      </c>
      <c r="U355" s="24">
        <f ca="1">IF(M355=0,0,Agents($N$4,$N$5,M355,$N$3)/(1-$P$1))</f>
        <v>12.941176470588236</v>
      </c>
      <c r="V355" s="24">
        <f ca="1">IF(N355=0,0,Agents($N$4,$N$5,N355,$N$3)/(1-$P$1))</f>
        <v>11.764705882352942</v>
      </c>
      <c r="W355" s="24">
        <f ca="1">IF(O355=0,0,Agents($N$4,$N$5,O355,$N$3)/(1-$P$1))</f>
        <v>12.941176470588236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18.713505302443259</v>
      </c>
      <c r="L356" s="30">
        <f t="shared" ca="1" si="41"/>
        <v>19.077556598904511</v>
      </c>
      <c r="M356" s="30">
        <f t="shared" ca="1" si="41"/>
        <v>17.669113277210624</v>
      </c>
      <c r="N356" s="30">
        <f t="shared" ca="1" si="41"/>
        <v>17.361830740486333</v>
      </c>
      <c r="O356" s="30">
        <f t="shared" ca="1" si="41"/>
        <v>18.338880814245645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14.117647058823529</v>
      </c>
      <c r="T356" s="30">
        <f ca="1">IF(L356=0,0,Agents($N$4,$N$5,L356,$N$3)/(1-$P$1))</f>
        <v>15.294117647058824</v>
      </c>
      <c r="U356" s="30">
        <f ca="1">IF(M356=0,0,Agents($N$4,$N$5,M356,$N$3)/(1-$P$1))</f>
        <v>14.117647058823529</v>
      </c>
      <c r="V356" s="30">
        <f ca="1">IF(N356=0,0,Agents($N$4,$N$5,N356,$N$3)/(1-$P$1))</f>
        <v>14.117647058823529</v>
      </c>
      <c r="W356" s="30">
        <f ca="1">IF(O356=0,0,Agents($N$4,$N$5,O356,$N$3)/(1-$P$1))</f>
        <v>14.117647058823529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18.834393579590824</v>
      </c>
      <c r="L357" s="24">
        <f t="shared" ca="1" si="41"/>
        <v>19.995951008479782</v>
      </c>
      <c r="M357" s="24">
        <f t="shared" ca="1" si="41"/>
        <v>18.463184973236451</v>
      </c>
      <c r="N357" s="24">
        <f t="shared" ca="1" si="41"/>
        <v>17.730534083252678</v>
      </c>
      <c r="O357" s="24">
        <f t="shared" ca="1" si="41"/>
        <v>18.801529524345746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14.117647058823529</v>
      </c>
      <c r="T357" s="24">
        <f ca="1">IF(L357=0,0,Agents($N$4,$N$5,L357,$N$3)/(1-$P$1))</f>
        <v>15.294117647058824</v>
      </c>
      <c r="U357" s="24">
        <f ca="1">IF(M357=0,0,Agents($N$4,$N$5,M357,$N$3)/(1-$P$1))</f>
        <v>14.117647058823529</v>
      </c>
      <c r="V357" s="24">
        <f ca="1">IF(N357=0,0,Agents($N$4,$N$5,N357,$N$3)/(1-$P$1))</f>
        <v>14.117647058823529</v>
      </c>
      <c r="W357" s="24">
        <f ca="1">IF(O357=0,0,Agents($N$4,$N$5,O357,$N$3)/(1-$P$1))</f>
        <v>14.117647058823529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20.328572685134745</v>
      </c>
      <c r="L358" s="30">
        <f t="shared" ca="1" si="41"/>
        <v>20.133710169916075</v>
      </c>
      <c r="M358" s="30">
        <f t="shared" ca="1" si="41"/>
        <v>19.126947467863168</v>
      </c>
      <c r="N358" s="30">
        <f t="shared" ca="1" si="41"/>
        <v>17.959949496529514</v>
      </c>
      <c r="O358" s="30">
        <f t="shared" ca="1" si="41"/>
        <v>18.630178150234599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15.294117647058824</v>
      </c>
      <c r="T358" s="30">
        <f ca="1">IF(L358=0,0,Agents($N$4,$N$5,L358,$N$3)/(1-$P$1))</f>
        <v>15.294117647058824</v>
      </c>
      <c r="U358" s="30">
        <f ca="1">IF(M358=0,0,Agents($N$4,$N$5,M358,$N$3)/(1-$P$1))</f>
        <v>15.294117647058824</v>
      </c>
      <c r="V358" s="30">
        <f ca="1">IF(N358=0,0,Agents($N$4,$N$5,N358,$N$3)/(1-$P$1))</f>
        <v>14.117647058823529</v>
      </c>
      <c r="W358" s="30">
        <f ca="1">IF(O358=0,0,Agents($N$4,$N$5,O358,$N$3)/(1-$P$1))</f>
        <v>14.117647058823529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21.305349964487082</v>
      </c>
      <c r="L359" s="24">
        <f t="shared" ca="1" si="41"/>
        <v>20.267294811308844</v>
      </c>
      <c r="M359" s="24">
        <f t="shared" ca="1" si="41"/>
        <v>19.334627757593001</v>
      </c>
      <c r="N359" s="24">
        <f t="shared" ca="1" si="41"/>
        <v>18.316362727870313</v>
      </c>
      <c r="O359" s="24">
        <f t="shared" ca="1" si="41"/>
        <v>18.360299736009541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16.47058823529412</v>
      </c>
      <c r="T359" s="24">
        <f ca="1">IF(L359=0,0,Agents($N$4,$N$5,L359,$N$3)/(1-$P$1))</f>
        <v>15.294117647058824</v>
      </c>
      <c r="U359" s="24">
        <f ca="1">IF(M359=0,0,Agents($N$4,$N$5,M359,$N$3)/(1-$P$1))</f>
        <v>15.294117647058824</v>
      </c>
      <c r="V359" s="24">
        <f ca="1">IF(N359=0,0,Agents($N$4,$N$5,N359,$N$3)/(1-$P$1))</f>
        <v>14.117647058823529</v>
      </c>
      <c r="W359" s="24">
        <f ca="1">IF(O359=0,0,Agents($N$4,$N$5,O359,$N$3)/(1-$P$1))</f>
        <v>14.117647058823529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20.188342283643568</v>
      </c>
      <c r="L360" s="30">
        <f t="shared" ca="1" si="41"/>
        <v>19.24453740064547</v>
      </c>
      <c r="M360" s="30">
        <f t="shared" ca="1" si="41"/>
        <v>18.38581388490573</v>
      </c>
      <c r="N360" s="30">
        <f t="shared" ca="1" si="41"/>
        <v>17.714147268018618</v>
      </c>
      <c r="O360" s="30">
        <f t="shared" ca="1" si="41"/>
        <v>18.124691596606709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15.294117647058824</v>
      </c>
      <c r="T360" s="30">
        <f ca="1">IF(L360=0,0,Agents($N$4,$N$5,L360,$N$3)/(1-$P$1))</f>
        <v>15.294117647058824</v>
      </c>
      <c r="U360" s="30">
        <f ca="1">IF(M360=0,0,Agents($N$4,$N$5,M360,$N$3)/(1-$P$1))</f>
        <v>14.117647058823529</v>
      </c>
      <c r="V360" s="30">
        <f ca="1">IF(N360=0,0,Agents($N$4,$N$5,N360,$N$3)/(1-$P$1))</f>
        <v>14.117647058823529</v>
      </c>
      <c r="W360" s="30">
        <f ca="1">IF(O360=0,0,Agents($N$4,$N$5,O360,$N$3)/(1-$P$1))</f>
        <v>14.117647058823529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18.9649529189102</v>
      </c>
      <c r="L361" s="24">
        <f t="shared" ca="1" si="41"/>
        <v>18.205081909808005</v>
      </c>
      <c r="M361" s="24">
        <f t="shared" ca="1" si="41"/>
        <v>17.257824860294679</v>
      </c>
      <c r="N361" s="24">
        <f t="shared" ca="1" si="41"/>
        <v>16.620327351145125</v>
      </c>
      <c r="O361" s="24">
        <f t="shared" ca="1" si="41"/>
        <v>16.603948151370272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15.294117647058824</v>
      </c>
      <c r="T361" s="24">
        <f ca="1">IF(L361=0,0,Agents($N$4,$N$5,L361,$N$3)/(1-$P$1))</f>
        <v>14.117647058823529</v>
      </c>
      <c r="U361" s="24">
        <f ca="1">IF(M361=0,0,Agents($N$4,$N$5,M361,$N$3)/(1-$P$1))</f>
        <v>14.117647058823529</v>
      </c>
      <c r="V361" s="24">
        <f ca="1">IF(N361=0,0,Agents($N$4,$N$5,N361,$N$3)/(1-$P$1))</f>
        <v>12.941176470588236</v>
      </c>
      <c r="W361" s="24">
        <f ca="1">IF(O361=0,0,Agents($N$4,$N$5,O361,$N$3)/(1-$P$1))</f>
        <v>12.941176470588236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18.544261714436669</v>
      </c>
      <c r="L362" s="30">
        <f t="shared" ca="1" si="41"/>
        <v>17.6123000636276</v>
      </c>
      <c r="M362" s="30">
        <f t="shared" ca="1" si="41"/>
        <v>17.489938125286844</v>
      </c>
      <c r="N362" s="30">
        <f t="shared" ca="1" si="41"/>
        <v>16.161496524591453</v>
      </c>
      <c r="O362" s="30">
        <f t="shared" ca="1" si="41"/>
        <v>15.982799420217358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14.117647058823529</v>
      </c>
      <c r="T362" s="30">
        <f ca="1">IF(L362=0,0,Agents($N$4,$N$5,L362,$N$3)/(1-$P$1))</f>
        <v>14.117647058823529</v>
      </c>
      <c r="U362" s="30">
        <f ca="1">IF(M362=0,0,Agents($N$4,$N$5,M362,$N$3)/(1-$P$1))</f>
        <v>14.117647058823529</v>
      </c>
      <c r="V362" s="30">
        <f ca="1">IF(N362=0,0,Agents($N$4,$N$5,N362,$N$3)/(1-$P$1))</f>
        <v>12.941176470588236</v>
      </c>
      <c r="W362" s="30">
        <f ca="1">IF(O362=0,0,Agents($N$4,$N$5,O362,$N$3)/(1-$P$1))</f>
        <v>12.941176470588236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18.6022880874675</v>
      </c>
      <c r="L363" s="24">
        <f t="shared" ca="1" si="41"/>
        <v>17.608125543584077</v>
      </c>
      <c r="M363" s="24">
        <f t="shared" ca="1" si="41"/>
        <v>17.168237284332793</v>
      </c>
      <c r="N363" s="24">
        <f t="shared" ca="1" si="41"/>
        <v>16.591650424485522</v>
      </c>
      <c r="O363" s="24">
        <f t="shared" ca="1" si="41"/>
        <v>15.605826397172832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14.117647058823529</v>
      </c>
      <c r="T363" s="24">
        <f ca="1">IF(L363=0,0,Agents($N$4,$N$5,L363,$N$3)/(1-$P$1))</f>
        <v>14.117647058823529</v>
      </c>
      <c r="U363" s="24">
        <f ca="1">IF(M363=0,0,Agents($N$4,$N$5,M363,$N$3)/(1-$P$1))</f>
        <v>14.117647058823529</v>
      </c>
      <c r="V363" s="24">
        <f ca="1">IF(N363=0,0,Agents($N$4,$N$5,N363,$N$3)/(1-$P$1))</f>
        <v>12.941176470588236</v>
      </c>
      <c r="W363" s="24">
        <f ca="1">IF(O363=0,0,Agents($N$4,$N$5,O363,$N$3)/(1-$P$1))</f>
        <v>12.941176470588236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19.351795405782411</v>
      </c>
      <c r="L364" s="30">
        <f t="shared" ca="1" si="41"/>
        <v>18.196732869720954</v>
      </c>
      <c r="M364" s="30">
        <f t="shared" ca="1" si="41"/>
        <v>17.270041347925847</v>
      </c>
      <c r="N364" s="30">
        <f t="shared" ca="1" si="41"/>
        <v>16.837452652996419</v>
      </c>
      <c r="O364" s="30">
        <f t="shared" ca="1" si="41"/>
        <v>16.372623796320219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15.294117647058824</v>
      </c>
      <c r="T364" s="30">
        <f ca="1">IF(L364=0,0,Agents($N$4,$N$5,L364,$N$3)/(1-$P$1))</f>
        <v>14.117647058823529</v>
      </c>
      <c r="U364" s="30">
        <f ca="1">IF(M364=0,0,Agents($N$4,$N$5,M364,$N$3)/(1-$P$1))</f>
        <v>14.117647058823529</v>
      </c>
      <c r="V364" s="30">
        <f ca="1">IF(N364=0,0,Agents($N$4,$N$5,N364,$N$3)/(1-$P$1))</f>
        <v>12.941176470588236</v>
      </c>
      <c r="W364" s="30">
        <f ca="1">IF(O364=0,0,Agents($N$4,$N$5,O364,$N$3)/(1-$P$1))</f>
        <v>12.941176470588236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19.820841921114965</v>
      </c>
      <c r="L365" s="24">
        <f t="shared" ca="1" si="41"/>
        <v>19.090080159035086</v>
      </c>
      <c r="M365" s="24">
        <f t="shared" ca="1" si="41"/>
        <v>18.336947934381062</v>
      </c>
      <c r="N365" s="24">
        <f t="shared" ca="1" si="41"/>
        <v>17.45195822427366</v>
      </c>
      <c r="O365" s="24">
        <f t="shared" ca="1" si="41"/>
        <v>16.818137369009207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15.294117647058824</v>
      </c>
      <c r="T365" s="24">
        <f ca="1">IF(L365=0,0,Agents($N$4,$N$5,L365,$N$3)/(1-$P$1))</f>
        <v>15.294117647058824</v>
      </c>
      <c r="U365" s="24">
        <f ca="1">IF(M365=0,0,Agents($N$4,$N$5,M365,$N$3)/(1-$P$1))</f>
        <v>14.117647058823529</v>
      </c>
      <c r="V365" s="24">
        <f ca="1">IF(N365=0,0,Agents($N$4,$N$5,N365,$N$3)/(1-$P$1))</f>
        <v>14.117647058823529</v>
      </c>
      <c r="W365" s="24">
        <f ca="1">IF(O365=0,0,Agents($N$4,$N$5,O365,$N$3)/(1-$P$1))</f>
        <v>12.941176470588236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20.144822503870444</v>
      </c>
      <c r="L366" s="30">
        <f t="shared" ca="1" si="41"/>
        <v>19.115127279296228</v>
      </c>
      <c r="M366" s="30">
        <f t="shared" ca="1" si="41"/>
        <v>18.42246334779923</v>
      </c>
      <c r="N366" s="30">
        <f t="shared" ca="1" si="41"/>
        <v>17.927175866061393</v>
      </c>
      <c r="O366" s="30">
        <f t="shared" ca="1" si="41"/>
        <v>16.852407643831434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15.294117647058824</v>
      </c>
      <c r="T366" s="30">
        <f ca="1">IF(L366=0,0,Agents($N$4,$N$5,L366,$N$3)/(1-$P$1))</f>
        <v>15.294117647058824</v>
      </c>
      <c r="U366" s="30">
        <f ca="1">IF(M366=0,0,Agents($N$4,$N$5,M366,$N$3)/(1-$P$1))</f>
        <v>14.117647058823529</v>
      </c>
      <c r="V366" s="30">
        <f ca="1">IF(N366=0,0,Agents($N$4,$N$5,N366,$N$3)/(1-$P$1))</f>
        <v>14.117647058823529</v>
      </c>
      <c r="W366" s="30">
        <f ca="1">IF(O366=0,0,Agents($N$4,$N$5,O366,$N$3)/(1-$P$1))</f>
        <v>12.941176470588236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19.936894667176631</v>
      </c>
      <c r="L367" s="24">
        <f t="shared" ca="1" si="41"/>
        <v>19.457437922865193</v>
      </c>
      <c r="M367" s="24">
        <f t="shared" ca="1" si="41"/>
        <v>18.015247093427011</v>
      </c>
      <c r="N367" s="24">
        <f t="shared" ca="1" si="41"/>
        <v>18.078753906976448</v>
      </c>
      <c r="O367" s="24">
        <f t="shared" ca="1" si="41"/>
        <v>16.316934599734097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15.294117647058824</v>
      </c>
      <c r="T367" s="24">
        <f ca="1">IF(L367=0,0,Agents($N$4,$N$5,L367,$N$3)/(1-$P$1))</f>
        <v>15.294117647058824</v>
      </c>
      <c r="U367" s="24">
        <f ca="1">IF(M367=0,0,Agents($N$4,$N$5,M367,$N$3)/(1-$P$1))</f>
        <v>14.117647058823529</v>
      </c>
      <c r="V367" s="24">
        <f ca="1">IF(N367=0,0,Agents($N$4,$N$5,N367,$N$3)/(1-$P$1))</f>
        <v>14.117647058823529</v>
      </c>
      <c r="W367" s="24">
        <f ca="1">IF(O367=0,0,Agents($N$4,$N$5,O367,$N$3)/(1-$P$1))</f>
        <v>12.941176470588236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19.554887711390322</v>
      </c>
      <c r="L368" s="30">
        <f t="shared" ca="1" si="41"/>
        <v>18.455553112419441</v>
      </c>
      <c r="M368" s="30">
        <f t="shared" ca="1" si="41"/>
        <v>17.465505150024512</v>
      </c>
      <c r="N368" s="30">
        <f t="shared" ca="1" si="41"/>
        <v>16.526103163549283</v>
      </c>
      <c r="O368" s="30">
        <f t="shared" ca="1" si="41"/>
        <v>14.736218173558754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15.294117647058824</v>
      </c>
      <c r="T368" s="30">
        <f ca="1">IF(L368=0,0,Agents($N$4,$N$5,L368,$N$3)/(1-$P$1))</f>
        <v>14.117647058823529</v>
      </c>
      <c r="U368" s="30">
        <f ca="1">IF(M368=0,0,Agents($N$4,$N$5,M368,$N$3)/(1-$P$1))</f>
        <v>14.117647058823529</v>
      </c>
      <c r="V368" s="30">
        <f ca="1">IF(N368=0,0,Agents($N$4,$N$5,N368,$N$3)/(1-$P$1))</f>
        <v>12.941176470588236</v>
      </c>
      <c r="W368" s="30">
        <f ca="1">IF(O368=0,0,Agents($N$4,$N$5,O368,$N$3)/(1-$P$1))</f>
        <v>11.764705882352942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17.369227660562323</v>
      </c>
      <c r="L369" s="24">
        <f t="shared" ca="1" si="41"/>
        <v>15.950841086305063</v>
      </c>
      <c r="M369" s="24">
        <f t="shared" ca="1" si="41"/>
        <v>15.08736222449075</v>
      </c>
      <c r="N369" s="24">
        <f t="shared" ca="1" si="41"/>
        <v>14.789100748738948</v>
      </c>
      <c r="O369" s="24">
        <f t="shared" ca="1" si="41"/>
        <v>12.221636758477652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14.117647058823529</v>
      </c>
      <c r="T369" s="24">
        <f ca="1">IF(L369=0,0,Agents($N$4,$N$5,L369,$N$3)/(1-$P$1))</f>
        <v>12.941176470588236</v>
      </c>
      <c r="U369" s="24">
        <f ca="1">IF(M369=0,0,Agents($N$4,$N$5,M369,$N$3)/(1-$P$1))</f>
        <v>11.764705882352942</v>
      </c>
      <c r="V369" s="24">
        <f ca="1">IF(N369=0,0,Agents($N$4,$N$5,N369,$N$3)/(1-$P$1))</f>
        <v>11.764705882352942</v>
      </c>
      <c r="W369" s="24">
        <f ca="1">IF(O369=0,0,Agents($N$4,$N$5,O369,$N$3)/(1-$P$1))</f>
        <v>10.588235294117647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14.187448206038377</v>
      </c>
      <c r="L370" s="30">
        <f t="shared" ca="1" si="41"/>
        <v>12.774031333183327</v>
      </c>
      <c r="M370" s="30">
        <f t="shared" ca="1" si="41"/>
        <v>12.057673291961432</v>
      </c>
      <c r="N370" s="30">
        <f t="shared" ca="1" si="41"/>
        <v>11.20448491628837</v>
      </c>
      <c r="O370" s="30">
        <f t="shared" ca="1" si="41"/>
        <v>8.9830957877769499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11.764705882352942</v>
      </c>
      <c r="T370" s="30">
        <f ca="1">IF(L370=0,0,Agents($N$4,$N$5,L370,$N$3)/(1-$P$1))</f>
        <v>10.588235294117647</v>
      </c>
      <c r="U370" s="30">
        <f ca="1">IF(M370=0,0,Agents($N$4,$N$5,M370,$N$3)/(1-$P$1))</f>
        <v>10.588235294117647</v>
      </c>
      <c r="V370" s="30">
        <f ca="1">IF(N370=0,0,Agents($N$4,$N$5,N370,$N$3)/(1-$P$1))</f>
        <v>9.4117647058823533</v>
      </c>
      <c r="W370" s="30">
        <f ca="1">IF(O370=0,0,Agents($N$4,$N$5,O370,$N$3)/(1-$P$1))</f>
        <v>8.2352941176470598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7.6498101778979946</v>
      </c>
      <c r="L371" s="24">
        <f t="shared" ca="1" si="41"/>
        <v>6.9255287522062554</v>
      </c>
      <c r="M371" s="24">
        <f t="shared" ca="1" si="41"/>
        <v>6.6009754833736851</v>
      </c>
      <c r="N371" s="24">
        <f t="shared" ca="1" si="41"/>
        <v>6.3171172727300426</v>
      </c>
      <c r="O371" s="24">
        <f t="shared" ca="1" si="41"/>
        <v>4.6350546697065615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7.0588235294117645</v>
      </c>
      <c r="T371" s="24">
        <f ca="1">IF(L371=0,0,Agents($N$4,$N$5,L371,$N$3)/(1-$P$1))</f>
        <v>7.0588235294117645</v>
      </c>
      <c r="U371" s="24">
        <f ca="1">IF(M371=0,0,Agents($N$4,$N$5,M371,$N$3)/(1-$P$1))</f>
        <v>7.0588235294117645</v>
      </c>
      <c r="V371" s="24">
        <f ca="1">IF(N371=0,0,Agents($N$4,$N$5,N371,$N$3)/(1-$P$1))</f>
        <v>5.882352941176471</v>
      </c>
      <c r="W371" s="24">
        <f ca="1">IF(O371=0,0,Agents($N$4,$N$5,O371,$N$3)/(1-$P$1))</f>
        <v>4.7058823529411766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4.5744124072639076</v>
      </c>
      <c r="L372" s="30">
        <f t="shared" ca="1" si="41"/>
        <v>4.028411842000625</v>
      </c>
      <c r="M372" s="30">
        <f t="shared" ca="1" si="41"/>
        <v>3.8237606285551453</v>
      </c>
      <c r="N372" s="30">
        <f t="shared" ca="1" si="41"/>
        <v>3.5641323134080007</v>
      </c>
      <c r="O372" s="30">
        <f t="shared" ca="1" si="41"/>
        <v>2.8101625354228323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4.7058823529411766</v>
      </c>
      <c r="T372" s="30">
        <f ca="1">IF(L372=0,0,Agents($N$4,$N$5,L372,$N$3)/(1-$P$1))</f>
        <v>4.7058823529411766</v>
      </c>
      <c r="U372" s="30">
        <f ca="1">IF(M372=0,0,Agents($N$4,$N$5,M372,$N$3)/(1-$P$1))</f>
        <v>4.7058823529411766</v>
      </c>
      <c r="V372" s="30">
        <f ca="1">IF(N372=0,0,Agents($N$4,$N$5,N372,$N$3)/(1-$P$1))</f>
        <v>4.7058823529411766</v>
      </c>
      <c r="W372" s="30">
        <f ca="1">IF(O372=0,0,Agents($N$4,$N$5,O372,$N$3)/(1-$P$1))</f>
        <v>3.5294117647058822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1.7794754396121757</v>
      </c>
      <c r="L373" s="24">
        <f t="shared" ca="1" si="41"/>
        <v>1.586317616539106</v>
      </c>
      <c r="M373" s="24">
        <f t="shared" ca="1" si="41"/>
        <v>1.4578341906525474</v>
      </c>
      <c r="N373" s="24">
        <f t="shared" ca="1" si="41"/>
        <v>1.2945584034907223</v>
      </c>
      <c r="O373" s="24">
        <f t="shared" ca="1" si="41"/>
        <v>1.1437704221919149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3.5294117647058822</v>
      </c>
      <c r="T373" s="24">
        <f ca="1">IF(L373=0,0,Agents($N$4,$N$5,L373,$N$3)/(1-$P$1))</f>
        <v>2.3529411764705883</v>
      </c>
      <c r="U373" s="24">
        <f ca="1">IF(M373=0,0,Agents($N$4,$N$5,M373,$N$3)/(1-$P$1))</f>
        <v>2.3529411764705883</v>
      </c>
      <c r="V373" s="24">
        <f ca="1">IF(N373=0,0,Agents($N$4,$N$5,N373,$N$3)/(1-$P$1))</f>
        <v>2.3529411764705883</v>
      </c>
      <c r="W373" s="24">
        <f ca="1">IF(O373=0,0,Agents($N$4,$N$5,O373,$N$3)/(1-$P$1))</f>
        <v>2.3529411764705883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0.78819156700213211</v>
      </c>
      <c r="L374" s="30">
        <f t="shared" ca="1" si="41"/>
        <v>0.70966840739907366</v>
      </c>
      <c r="M374" s="30">
        <f t="shared" ca="1" si="41"/>
        <v>0.59860789392716329</v>
      </c>
      <c r="N374" s="30">
        <f t="shared" ca="1" si="41"/>
        <v>0.67185942459645076</v>
      </c>
      <c r="O374" s="30">
        <f t="shared" ca="1" si="41"/>
        <v>0.4926352005695514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2.3529411764705883</v>
      </c>
      <c r="T374" s="30">
        <f ca="1">IF(L374=0,0,Agents($N$4,$N$5,L374,$N$3)/(1-$P$1))</f>
        <v>2.3529411764705883</v>
      </c>
      <c r="U374" s="30">
        <f ca="1">IF(M374=0,0,Agents($N$4,$N$5,M374,$N$3)/(1-$P$1))</f>
        <v>2.3529411764705883</v>
      </c>
      <c r="V374" s="30">
        <f ca="1">IF(N374=0,0,Agents($N$4,$N$5,N374,$N$3)/(1-$P$1))</f>
        <v>2.3529411764705883</v>
      </c>
      <c r="W374" s="30">
        <f ca="1">IF(O374=0,0,Agents($N$4,$N$5,O374,$N$3)/(1-$P$1))</f>
        <v>2.3529411764705883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0.37233589361450414</v>
      </c>
      <c r="L375" s="24">
        <f t="shared" ca="1" si="41"/>
        <v>0.30056544313372535</v>
      </c>
      <c r="M375" s="24">
        <f t="shared" ca="1" si="41"/>
        <v>0.20768028972983216</v>
      </c>
      <c r="N375" s="24">
        <f t="shared" ca="1" si="41"/>
        <v>0.22941541327683684</v>
      </c>
      <c r="O375" s="24">
        <f t="shared" ca="1" si="41"/>
        <v>0.26131084551950118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1.1764705882352942</v>
      </c>
      <c r="T375" s="24">
        <f ca="1">IF(L375=0,0,Agents($N$4,$N$5,L375,$N$3)/(1-$P$1))</f>
        <v>1.1764705882352942</v>
      </c>
      <c r="U375" s="24">
        <f ca="1">IF(M375=0,0,Agents($N$4,$N$5,M375,$N$3)/(1-$P$1))</f>
        <v>1.1764705882352942</v>
      </c>
      <c r="V375" s="24">
        <f ca="1">IF(N375=0,0,Agents($N$4,$N$5,N375,$N$3)/(1-$P$1))</f>
        <v>1.1764705882352942</v>
      </c>
      <c r="W375" s="24">
        <f ca="1">IF(O375=0,0,Agents($N$4,$N$5,O375,$N$3)/(1-$P$1))</f>
        <v>1.1764705882352942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0.18858571235020338</v>
      </c>
      <c r="L376" s="30">
        <f t="shared" ca="1" si="41"/>
        <v>0.1586317616539106</v>
      </c>
      <c r="M376" s="30">
        <f t="shared" ca="1" si="41"/>
        <v>0.12216487631166599</v>
      </c>
      <c r="N376" s="30">
        <f t="shared" ca="1" si="41"/>
        <v>0.1597714485320828</v>
      </c>
      <c r="O376" s="30">
        <f t="shared" ca="1" si="41"/>
        <v>0.1156621775250251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1.1764705882352942</v>
      </c>
      <c r="T376" s="30">
        <f ca="1">IF(L376=0,0,Agents($N$4,$N$5,L376,$N$3)/(1-$P$1))</f>
        <v>1.1764705882352942</v>
      </c>
      <c r="U376" s="30">
        <f ca="1">IF(M376=0,0,Agents($N$4,$N$5,M376,$N$3)/(1-$P$1))</f>
        <v>1.1764705882352942</v>
      </c>
      <c r="V376" s="30">
        <f ca="1">IF(N376=0,0,Agents($N$4,$N$5,N376,$N$3)/(1-$P$1))</f>
        <v>1.1764705882352942</v>
      </c>
      <c r="W376" s="30">
        <f ca="1">IF(O376=0,0,Agents($N$4,$N$5,O376,$N$3)/(1-$P$1))</f>
        <v>1.1764705882352942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335.56167970621448</v>
      </c>
      <c r="L379" s="27">
        <f t="shared" ca="1" si="42"/>
        <v>327.00267856936262</v>
      </c>
      <c r="M379" s="27">
        <f t="shared" ca="1" si="42"/>
        <v>310.84852777503409</v>
      </c>
      <c r="N379" s="27">
        <f t="shared" ca="1" si="42"/>
        <v>297.27321516107838</v>
      </c>
      <c r="O379" s="27">
        <f t="shared" ca="1" si="42"/>
        <v>286.76937592806502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16.985294117647054</v>
      </c>
      <c r="T379" s="26">
        <f t="shared" ca="1" si="43"/>
        <v>16.691176470588239</v>
      </c>
      <c r="U379" s="26">
        <f t="shared" ca="1" si="43"/>
        <v>16.102941176470594</v>
      </c>
      <c r="V379" s="26">
        <f t="shared" ca="1" si="43"/>
        <v>15.367647058823529</v>
      </c>
      <c r="W379" s="26">
        <f t="shared" ca="1" si="43"/>
        <v>14.852941176470589</v>
      </c>
      <c r="X379" s="26">
        <f t="shared" ca="1" si="43"/>
        <v>0</v>
      </c>
    </row>
    <row r="380" spans="1:24" x14ac:dyDescent="0.25">
      <c r="R380" s="32">
        <f ca="1">SUM(R379:X379)/5</f>
        <v>16.000000000000004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N32"/>
  <sheetViews>
    <sheetView showGridLines="0" workbookViewId="0">
      <pane xSplit="2" ySplit="2" topLeftCell="C3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M17" sqref="M17"/>
    </sheetView>
  </sheetViews>
  <sheetFormatPr defaultRowHeight="11.25" customHeight="1" x14ac:dyDescent="0.25"/>
  <cols>
    <col min="1" max="1" width="1.42578125" style="159" customWidth="1"/>
    <col min="2" max="2" width="15.28515625" style="159" customWidth="1"/>
    <col min="3" max="16384" width="9.140625" style="159"/>
  </cols>
  <sheetData>
    <row r="2" spans="2:14" ht="11.25" customHeight="1" x14ac:dyDescent="0.25">
      <c r="B2" s="157" t="s">
        <v>75</v>
      </c>
      <c r="C2" s="157">
        <v>43119</v>
      </c>
      <c r="D2" s="157">
        <v>43150</v>
      </c>
      <c r="E2" s="157">
        <v>43178</v>
      </c>
      <c r="F2" s="158">
        <v>43209</v>
      </c>
      <c r="G2" s="158">
        <v>43239</v>
      </c>
      <c r="H2" s="158">
        <v>43270</v>
      </c>
      <c r="I2" s="158">
        <v>43300</v>
      </c>
      <c r="J2" s="158">
        <v>43331</v>
      </c>
      <c r="K2" s="158">
        <v>43362</v>
      </c>
      <c r="L2" s="158">
        <v>43392</v>
      </c>
      <c r="M2" s="158">
        <v>43423</v>
      </c>
      <c r="N2" s="158">
        <v>43453</v>
      </c>
    </row>
    <row r="3" spans="2:14" ht="11.25" customHeight="1" x14ac:dyDescent="0.25">
      <c r="B3" s="160" t="s">
        <v>22</v>
      </c>
      <c r="C3" s="161">
        <f ca="1">OFFSET(Membership!$N$131,COLUMN()-2,0)</f>
        <v>0.82553333333333334</v>
      </c>
      <c r="D3" s="161">
        <f ca="1">OFFSET(Membership!$N$131,COLUMN()-2,0)</f>
        <v>0.56646666666666667</v>
      </c>
      <c r="E3" s="161">
        <f ca="1">OFFSET(Membership!$N$131,COLUMN()-2,0)</f>
        <v>0.53626363636363639</v>
      </c>
      <c r="F3" s="161">
        <f ca="1">OFFSET(Membership!$N$131,COLUMN()-2,0)</f>
        <v>0.56801904761904765</v>
      </c>
      <c r="G3" s="161">
        <f ca="1">OFFSET(Membership!$N$131,COLUMN()-2,0)</f>
        <v>0.5053333333333333</v>
      </c>
      <c r="H3" s="161">
        <f ca="1">OFFSET(Membership!$N$131,COLUMN()-2,0)</f>
        <v>0.44533333333333336</v>
      </c>
      <c r="I3" s="161">
        <f ca="1">OFFSET(Membership!$N$131,COLUMN()-2,0)</f>
        <v>0.44342222222222222</v>
      </c>
      <c r="J3" s="161">
        <f ca="1">OFFSET(Membership!$N$131,COLUMN()-2,0)</f>
        <v>0.36207536231884058</v>
      </c>
      <c r="K3" s="161">
        <f ca="1">OFFSET(Membership!$N$131,COLUMN()-2,0)</f>
        <v>0.33263157894736839</v>
      </c>
      <c r="L3" s="161">
        <f ca="1">OFFSET(Membership!$N$131,COLUMN()-2,0)</f>
        <v>0.41653333333333331</v>
      </c>
      <c r="M3" s="161">
        <f ca="1">OFFSET(Membership!$N$131,COLUMN()-2,0)</f>
        <v>0.42085</v>
      </c>
      <c r="N3" s="161">
        <f ca="1">OFFSET(Membership!$N$131,COLUMN()-2,0)</f>
        <v>0.4631578947368421</v>
      </c>
    </row>
    <row r="4" spans="2:14" ht="11.25" customHeight="1" x14ac:dyDescent="0.25">
      <c r="B4" s="162" t="s">
        <v>23</v>
      </c>
      <c r="C4" s="163">
        <f ca="1">OFFSET(Membership!$M$131,COLUMN()-2,0)</f>
        <v>6294</v>
      </c>
      <c r="D4" s="163">
        <f ca="1">OFFSET(Membership!$M$131,COLUMN()-2,0)</f>
        <v>3860</v>
      </c>
      <c r="E4" s="163">
        <f ca="1">OFFSET(Membership!$M$131,COLUMN()-2,0)</f>
        <v>4826.3727272727274</v>
      </c>
      <c r="F4" s="163">
        <f ca="1">OFFSET(Membership!$M$131,COLUMN()-2,0)</f>
        <v>5112.1714285714288</v>
      </c>
      <c r="G4" s="163">
        <f ca="1">OFFSET(Membership!$M$131,COLUMN()-2,0)</f>
        <v>3410.9999999999995</v>
      </c>
      <c r="H4" s="163">
        <f ca="1">OFFSET(Membership!$M$131,COLUMN()-2,0)</f>
        <v>2939.2</v>
      </c>
      <c r="I4" s="163">
        <f ca="1">OFFSET(Membership!$M$131,COLUMN()-2,0)</f>
        <v>6651.333333333333</v>
      </c>
      <c r="J4" s="163">
        <f ca="1">OFFSET(Membership!$M$131,COLUMN()-2,0)</f>
        <v>5431.130434782609</v>
      </c>
      <c r="K4" s="163">
        <f ca="1">OFFSET(Membership!$M$131,COLUMN()-2,0)</f>
        <v>4989.4736842105258</v>
      </c>
      <c r="L4" s="163">
        <f ca="1">OFFSET(Membership!$M$131,COLUMN()-2,0)</f>
        <v>6248</v>
      </c>
      <c r="M4" s="163">
        <f ca="1">OFFSET(Membership!$M$131,COLUMN()-2,0)</f>
        <v>6312.75</v>
      </c>
      <c r="N4" s="163">
        <f ca="1">OFFSET(Membership!$M$131,COLUMN()-2,0)</f>
        <v>6947.3684210526317</v>
      </c>
    </row>
    <row r="5" spans="2:14" ht="11.25" customHeight="1" x14ac:dyDescent="0.25">
      <c r="B5" s="160" t="s">
        <v>24</v>
      </c>
      <c r="C5" s="164">
        <v>700</v>
      </c>
      <c r="D5" s="164">
        <v>700</v>
      </c>
      <c r="E5" s="164">
        <v>700</v>
      </c>
      <c r="F5" s="164">
        <v>700</v>
      </c>
      <c r="G5" s="164">
        <v>700</v>
      </c>
      <c r="H5" s="164">
        <v>700</v>
      </c>
      <c r="I5" s="164">
        <v>700</v>
      </c>
      <c r="J5" s="164">
        <v>700</v>
      </c>
      <c r="K5" s="164">
        <v>700</v>
      </c>
      <c r="L5" s="164">
        <v>700</v>
      </c>
      <c r="M5" s="164">
        <v>700</v>
      </c>
      <c r="N5" s="164">
        <v>700</v>
      </c>
    </row>
    <row r="6" spans="2:14" ht="11.25" customHeight="1" x14ac:dyDescent="0.25">
      <c r="B6" s="162" t="s">
        <v>25</v>
      </c>
      <c r="C6" s="165">
        <f>'Shrinkage Breakdown'!C26</f>
        <v>0.2</v>
      </c>
      <c r="D6" s="165">
        <f>'Shrinkage Breakdown'!D26</f>
        <v>0.2696360153256705</v>
      </c>
      <c r="E6" s="165">
        <f>'Shrinkage Breakdown'!E26</f>
        <v>0.3</v>
      </c>
      <c r="F6" s="165">
        <f>'Shrinkage Breakdown'!F26</f>
        <v>0.3</v>
      </c>
      <c r="G6" s="165">
        <f>'Shrinkage Breakdown'!G26</f>
        <v>0.2696360153256705</v>
      </c>
      <c r="H6" s="165">
        <f>'Shrinkage Breakdown'!H26</f>
        <v>0.2696360153256705</v>
      </c>
      <c r="I6" s="165">
        <f>'Shrinkage Breakdown'!I26</f>
        <v>0.2696360153256705</v>
      </c>
      <c r="J6" s="165">
        <f>'Shrinkage Breakdown'!J26</f>
        <v>0.2696360153256705</v>
      </c>
      <c r="K6" s="165">
        <f>'Shrinkage Breakdown'!K26</f>
        <v>0.2696360153256705</v>
      </c>
      <c r="L6" s="165">
        <f>'Shrinkage Breakdown'!L26</f>
        <v>0.3</v>
      </c>
      <c r="M6" s="165">
        <f>'Shrinkage Breakdown'!M26</f>
        <v>0.3</v>
      </c>
      <c r="N6" s="165">
        <f>'Shrinkage Breakdown'!N26</f>
        <v>0.32</v>
      </c>
    </row>
    <row r="7" spans="2:14" ht="11.25" customHeight="1" x14ac:dyDescent="0.25">
      <c r="B7" s="160" t="s">
        <v>64</v>
      </c>
      <c r="C7" s="164">
        <f ca="1">Group!$R$39</f>
        <v>14.125</v>
      </c>
      <c r="D7" s="164">
        <f ca="1">Group!$R$70</f>
        <v>9.890625</v>
      </c>
      <c r="E7" s="164">
        <f ca="1">Group!$R$101</f>
        <v>11.609375</v>
      </c>
      <c r="F7" s="164">
        <f ca="1">Group!$R$132</f>
        <v>11.411764705882357</v>
      </c>
      <c r="G7" s="164">
        <f ca="1">Group!$R$163</f>
        <v>8.5882352941176503</v>
      </c>
      <c r="H7" s="164">
        <f ca="1">Group!$R$194</f>
        <v>7.8382352941176476</v>
      </c>
      <c r="I7" s="164">
        <f ca="1">Group!$R$225</f>
        <v>13.897058823529411</v>
      </c>
      <c r="J7" s="164">
        <f ca="1">Group!$R$256</f>
        <v>11.97058823529412</v>
      </c>
      <c r="K7" s="164">
        <f ca="1">Group!$R$287</f>
        <v>11.147058823529411</v>
      </c>
      <c r="L7" s="164">
        <f ca="1">Group!$R$318</f>
        <v>13.25</v>
      </c>
      <c r="M7" s="164">
        <f ca="1">Group!$R$349</f>
        <v>13.338235294117647</v>
      </c>
      <c r="N7" s="164">
        <f ca="1">Group!$R$380</f>
        <v>14.323529411764705</v>
      </c>
    </row>
    <row r="8" spans="2:14" ht="11.25" customHeight="1" x14ac:dyDescent="0.25">
      <c r="B8" s="160" t="s">
        <v>65</v>
      </c>
      <c r="C8" s="164">
        <f ca="1">C7/(1-C6)</f>
        <v>17.65625</v>
      </c>
      <c r="D8" s="164">
        <f t="shared" ref="D8:N8" ca="1" si="0">D7/(1-D6)</f>
        <v>13.542049180327869</v>
      </c>
      <c r="E8" s="164">
        <f t="shared" ca="1" si="0"/>
        <v>16.584821428571431</v>
      </c>
      <c r="F8" s="164">
        <f t="shared" ca="1" si="0"/>
        <v>16.302521008403367</v>
      </c>
      <c r="G8" s="164">
        <f t="shared" ca="1" si="0"/>
        <v>11.758842815814855</v>
      </c>
      <c r="H8" s="164">
        <f t="shared" ca="1" si="0"/>
        <v>10.731957569913211</v>
      </c>
      <c r="I8" s="164">
        <f t="shared" ca="1" si="0"/>
        <v>19.027579556412729</v>
      </c>
      <c r="J8" s="164">
        <f t="shared" ca="1" si="0"/>
        <v>16.389893924783031</v>
      </c>
      <c r="K8" s="164">
        <f t="shared" ca="1" si="0"/>
        <v>15.262333654773384</v>
      </c>
      <c r="L8" s="164">
        <f t="shared" ca="1" si="0"/>
        <v>18.928571428571431</v>
      </c>
      <c r="M8" s="164">
        <f t="shared" ca="1" si="0"/>
        <v>19.054621848739497</v>
      </c>
      <c r="N8" s="164">
        <f t="shared" ca="1" si="0"/>
        <v>21.064013840830452</v>
      </c>
    </row>
    <row r="9" spans="2:14" ht="11.25" customHeight="1" x14ac:dyDescent="0.25">
      <c r="B9" s="162" t="s">
        <v>26</v>
      </c>
      <c r="C9" s="166">
        <f t="shared" ref="C9:N9" si="1">SUM(C19:C19)</f>
        <v>4</v>
      </c>
      <c r="D9" s="166">
        <f t="shared" si="1"/>
        <v>0</v>
      </c>
      <c r="E9" s="166">
        <f t="shared" si="1"/>
        <v>0</v>
      </c>
      <c r="F9" s="166">
        <f t="shared" si="1"/>
        <v>0</v>
      </c>
      <c r="G9" s="166">
        <f t="shared" si="1"/>
        <v>0</v>
      </c>
      <c r="H9" s="166">
        <f t="shared" si="1"/>
        <v>0</v>
      </c>
      <c r="I9" s="166">
        <f t="shared" si="1"/>
        <v>0</v>
      </c>
      <c r="J9" s="166">
        <f t="shared" si="1"/>
        <v>0</v>
      </c>
      <c r="K9" s="166">
        <f t="shared" si="1"/>
        <v>5</v>
      </c>
      <c r="L9" s="166">
        <f t="shared" si="1"/>
        <v>0</v>
      </c>
      <c r="M9" s="166">
        <f t="shared" si="1"/>
        <v>0</v>
      </c>
      <c r="N9" s="166">
        <f t="shared" si="1"/>
        <v>0</v>
      </c>
    </row>
    <row r="10" spans="2:14" ht="11.25" customHeight="1" x14ac:dyDescent="0.25">
      <c r="B10" s="160" t="s">
        <v>27</v>
      </c>
      <c r="C10" s="164">
        <f t="shared" ref="C10:N10" si="2">SUM(C17:C17)</f>
        <v>21</v>
      </c>
      <c r="D10" s="164">
        <f t="shared" si="2"/>
        <v>22</v>
      </c>
      <c r="E10" s="164">
        <f t="shared" si="2"/>
        <v>20.46</v>
      </c>
      <c r="F10" s="164">
        <f t="shared" si="2"/>
        <v>19.027799999999999</v>
      </c>
      <c r="G10" s="164">
        <f t="shared" si="2"/>
        <v>17.886132</v>
      </c>
      <c r="H10" s="164">
        <f t="shared" si="2"/>
        <v>16.81296408</v>
      </c>
      <c r="I10" s="164">
        <f t="shared" si="2"/>
        <v>15.8041862352</v>
      </c>
      <c r="J10" s="164">
        <f t="shared" si="2"/>
        <v>15.01397692344</v>
      </c>
      <c r="K10" s="164">
        <f t="shared" si="2"/>
        <v>14.263278077268</v>
      </c>
      <c r="L10" s="164">
        <f t="shared" si="2"/>
        <v>13.300114173404598</v>
      </c>
      <c r="M10" s="164">
        <f t="shared" si="2"/>
        <v>12.901110748202459</v>
      </c>
      <c r="N10" s="164">
        <f t="shared" si="2"/>
        <v>12.514077425756385</v>
      </c>
    </row>
    <row r="11" spans="2:14" ht="11.25" customHeight="1" x14ac:dyDescent="0.25">
      <c r="B11" s="162" t="s">
        <v>28</v>
      </c>
      <c r="C11" s="166">
        <f t="shared" ref="C11:N11" si="3">SUM(C25:C25)</f>
        <v>22</v>
      </c>
      <c r="D11" s="166">
        <f t="shared" si="3"/>
        <v>20.46</v>
      </c>
      <c r="E11" s="166">
        <f t="shared" si="3"/>
        <v>19.027799999999999</v>
      </c>
      <c r="F11" s="166">
        <f t="shared" si="3"/>
        <v>17.886132</v>
      </c>
      <c r="G11" s="166">
        <f t="shared" si="3"/>
        <v>16.81296408</v>
      </c>
      <c r="H11" s="166">
        <f t="shared" si="3"/>
        <v>15.8041862352</v>
      </c>
      <c r="I11" s="166">
        <f t="shared" si="3"/>
        <v>15.01397692344</v>
      </c>
      <c r="J11" s="166">
        <f t="shared" si="3"/>
        <v>14.263278077268</v>
      </c>
      <c r="K11" s="166">
        <f t="shared" si="3"/>
        <v>13.300114173404598</v>
      </c>
      <c r="L11" s="166">
        <f t="shared" si="3"/>
        <v>12.901110748202459</v>
      </c>
      <c r="M11" s="166">
        <f t="shared" si="3"/>
        <v>12.514077425756385</v>
      </c>
      <c r="N11" s="166">
        <f t="shared" si="3"/>
        <v>12.138655102983694</v>
      </c>
    </row>
    <row r="12" spans="2:14" ht="11.25" customHeight="1" x14ac:dyDescent="0.25">
      <c r="B12" s="160" t="s">
        <v>29</v>
      </c>
      <c r="C12" s="164">
        <f t="shared" ref="C12:N12" si="4">SUM(C23:C23)</f>
        <v>3</v>
      </c>
      <c r="D12" s="164">
        <f t="shared" si="4"/>
        <v>1.54</v>
      </c>
      <c r="E12" s="164">
        <f t="shared" si="4"/>
        <v>1.4322000000000001</v>
      </c>
      <c r="F12" s="164">
        <f t="shared" si="4"/>
        <v>1.1416679999999999</v>
      </c>
      <c r="G12" s="164">
        <f t="shared" si="4"/>
        <v>1.0731679199999999</v>
      </c>
      <c r="H12" s="164">
        <f t="shared" si="4"/>
        <v>1.0087778448</v>
      </c>
      <c r="I12" s="164">
        <f t="shared" si="4"/>
        <v>0.79020931175999998</v>
      </c>
      <c r="J12" s="164">
        <f t="shared" si="4"/>
        <v>0.750698846172</v>
      </c>
      <c r="K12" s="164">
        <f t="shared" si="4"/>
        <v>0.9631639038633999</v>
      </c>
      <c r="L12" s="164">
        <f t="shared" si="4"/>
        <v>0.39900342520213794</v>
      </c>
      <c r="M12" s="164">
        <f t="shared" si="4"/>
        <v>0.38703332244607375</v>
      </c>
      <c r="N12" s="164">
        <f t="shared" si="4"/>
        <v>0.37542232277269155</v>
      </c>
    </row>
    <row r="13" spans="2:14" ht="11.25" customHeight="1" x14ac:dyDescent="0.25">
      <c r="B13" s="162" t="s">
        <v>30</v>
      </c>
      <c r="C13" s="165">
        <v>7.0000000000000007E-2</v>
      </c>
      <c r="D13" s="165">
        <v>7.0000000000000007E-2</v>
      </c>
      <c r="E13" s="165">
        <v>7.0000000000000007E-2</v>
      </c>
      <c r="F13" s="165">
        <v>0.06</v>
      </c>
      <c r="G13" s="165">
        <v>0.06</v>
      </c>
      <c r="H13" s="165">
        <v>0.06</v>
      </c>
      <c r="I13" s="165">
        <v>0.05</v>
      </c>
      <c r="J13" s="165">
        <v>0.05</v>
      </c>
      <c r="K13" s="165">
        <v>0.05</v>
      </c>
      <c r="L13" s="165">
        <v>0.03</v>
      </c>
      <c r="M13" s="165">
        <v>0.03</v>
      </c>
      <c r="N13" s="165">
        <v>0.03</v>
      </c>
    </row>
    <row r="14" spans="2:14" ht="11.25" customHeight="1" x14ac:dyDescent="0.25">
      <c r="B14" s="160" t="s">
        <v>31</v>
      </c>
      <c r="C14" s="164">
        <f ca="1">C11-C8</f>
        <v>4.34375</v>
      </c>
      <c r="D14" s="164">
        <f t="shared" ref="D14:N14" ca="1" si="5">D11-D8</f>
        <v>6.9179508196721322</v>
      </c>
      <c r="E14" s="164">
        <f t="shared" ca="1" si="5"/>
        <v>2.4429785714285686</v>
      </c>
      <c r="F14" s="164">
        <f t="shared" ca="1" si="5"/>
        <v>1.5836109915966325</v>
      </c>
      <c r="G14" s="164">
        <f t="shared" ca="1" si="5"/>
        <v>5.0541212641851452</v>
      </c>
      <c r="H14" s="164">
        <f t="shared" ca="1" si="5"/>
        <v>5.0722286652867883</v>
      </c>
      <c r="I14" s="164">
        <f t="shared" ca="1" si="5"/>
        <v>-4.013602632972729</v>
      </c>
      <c r="J14" s="164">
        <f t="shared" ca="1" si="5"/>
        <v>-2.1266158475150316</v>
      </c>
      <c r="K14" s="164">
        <f t="shared" ca="1" si="5"/>
        <v>-1.9622194813687859</v>
      </c>
      <c r="L14" s="164">
        <f t="shared" ca="1" si="5"/>
        <v>-6.0274606803689714</v>
      </c>
      <c r="M14" s="164">
        <f t="shared" ca="1" si="5"/>
        <v>-6.5405444229831122</v>
      </c>
      <c r="N14" s="164">
        <f t="shared" ca="1" si="5"/>
        <v>-8.9253587378467572</v>
      </c>
    </row>
    <row r="16" spans="2:14" ht="11.25" customHeight="1" x14ac:dyDescent="0.25">
      <c r="B16" s="167" t="s">
        <v>32</v>
      </c>
    </row>
    <row r="17" spans="2:14" ht="11.25" customHeight="1" x14ac:dyDescent="0.25">
      <c r="B17" s="160" t="s">
        <v>68</v>
      </c>
      <c r="C17" s="168">
        <v>21</v>
      </c>
      <c r="D17" s="168">
        <f>C25</f>
        <v>22</v>
      </c>
      <c r="E17" s="168">
        <f t="shared" ref="E17:N17" si="6">D25</f>
        <v>20.46</v>
      </c>
      <c r="F17" s="168">
        <f t="shared" si="6"/>
        <v>19.027799999999999</v>
      </c>
      <c r="G17" s="168">
        <f t="shared" si="6"/>
        <v>17.886132</v>
      </c>
      <c r="H17" s="168">
        <f t="shared" si="6"/>
        <v>16.81296408</v>
      </c>
      <c r="I17" s="168">
        <f t="shared" si="6"/>
        <v>15.8041862352</v>
      </c>
      <c r="J17" s="168">
        <f t="shared" si="6"/>
        <v>15.01397692344</v>
      </c>
      <c r="K17" s="168">
        <f t="shared" si="6"/>
        <v>14.263278077268</v>
      </c>
      <c r="L17" s="168">
        <f t="shared" si="6"/>
        <v>13.300114173404598</v>
      </c>
      <c r="M17" s="168">
        <f t="shared" si="6"/>
        <v>12.901110748202459</v>
      </c>
      <c r="N17" s="168">
        <f t="shared" si="6"/>
        <v>12.514077425756385</v>
      </c>
    </row>
    <row r="18" spans="2:14" ht="11.25" customHeight="1" x14ac:dyDescent="0.25">
      <c r="B18" s="169" t="s">
        <v>19</v>
      </c>
    </row>
    <row r="19" spans="2:14" ht="11.25" customHeight="1" x14ac:dyDescent="0.25">
      <c r="B19" s="160"/>
      <c r="C19" s="168">
        <v>4</v>
      </c>
      <c r="D19" s="168">
        <v>0</v>
      </c>
      <c r="E19" s="168">
        <v>0</v>
      </c>
      <c r="F19" s="168"/>
      <c r="G19" s="168">
        <v>0</v>
      </c>
      <c r="H19" s="168">
        <v>0</v>
      </c>
      <c r="I19" s="168">
        <v>0</v>
      </c>
      <c r="J19" s="168">
        <v>0</v>
      </c>
      <c r="K19" s="168">
        <v>5</v>
      </c>
      <c r="L19" s="168">
        <v>0</v>
      </c>
      <c r="M19" s="168">
        <v>0</v>
      </c>
      <c r="N19" s="168">
        <v>0</v>
      </c>
    </row>
    <row r="20" spans="2:14" ht="11.25" customHeight="1" x14ac:dyDescent="0.25">
      <c r="B20" s="169" t="s">
        <v>179</v>
      </c>
    </row>
    <row r="21" spans="2:14" ht="11.25" customHeight="1" x14ac:dyDescent="0.25">
      <c r="B21" s="160"/>
      <c r="C21" s="168">
        <v>0</v>
      </c>
      <c r="D21" s="168">
        <v>0</v>
      </c>
      <c r="E21" s="168">
        <v>0</v>
      </c>
      <c r="F21" s="168"/>
      <c r="G21" s="168">
        <v>0</v>
      </c>
      <c r="H21" s="168">
        <v>0</v>
      </c>
      <c r="I21" s="168">
        <v>0</v>
      </c>
      <c r="J21" s="168">
        <v>0</v>
      </c>
      <c r="K21" s="168">
        <v>5</v>
      </c>
      <c r="L21" s="168">
        <v>0</v>
      </c>
      <c r="M21" s="168">
        <v>0</v>
      </c>
      <c r="N21" s="168">
        <v>0</v>
      </c>
    </row>
    <row r="22" spans="2:14" ht="11.25" customHeight="1" x14ac:dyDescent="0.25">
      <c r="B22" s="170" t="s">
        <v>29</v>
      </c>
    </row>
    <row r="23" spans="2:14" ht="11.25" customHeight="1" x14ac:dyDescent="0.25">
      <c r="B23" s="160" t="s">
        <v>68</v>
      </c>
      <c r="C23" s="168">
        <v>3</v>
      </c>
      <c r="D23" s="168">
        <f t="shared" ref="D23:N23" si="7">D$13*(D17+D19)</f>
        <v>1.54</v>
      </c>
      <c r="E23" s="168">
        <f t="shared" si="7"/>
        <v>1.4322000000000001</v>
      </c>
      <c r="F23" s="168">
        <f t="shared" si="7"/>
        <v>1.1416679999999999</v>
      </c>
      <c r="G23" s="168">
        <f t="shared" si="7"/>
        <v>1.0731679199999999</v>
      </c>
      <c r="H23" s="168">
        <f t="shared" si="7"/>
        <v>1.0087778448</v>
      </c>
      <c r="I23" s="168">
        <f t="shared" si="7"/>
        <v>0.79020931175999998</v>
      </c>
      <c r="J23" s="168">
        <f t="shared" si="7"/>
        <v>0.750698846172</v>
      </c>
      <c r="K23" s="168">
        <f t="shared" si="7"/>
        <v>0.9631639038633999</v>
      </c>
      <c r="L23" s="168">
        <f t="shared" si="7"/>
        <v>0.39900342520213794</v>
      </c>
      <c r="M23" s="168">
        <f t="shared" si="7"/>
        <v>0.38703332244607375</v>
      </c>
      <c r="N23" s="168">
        <f t="shared" si="7"/>
        <v>0.37542232277269155</v>
      </c>
    </row>
    <row r="24" spans="2:14" ht="11.25" customHeight="1" x14ac:dyDescent="0.25">
      <c r="B24" s="171" t="s">
        <v>28</v>
      </c>
    </row>
    <row r="25" spans="2:14" ht="11.25" customHeight="1" x14ac:dyDescent="0.25">
      <c r="B25" s="160" t="s">
        <v>68</v>
      </c>
      <c r="C25" s="168">
        <f t="shared" ref="C25:N25" si="8">C17+C19-C23-C21</f>
        <v>22</v>
      </c>
      <c r="D25" s="168">
        <f t="shared" si="8"/>
        <v>20.46</v>
      </c>
      <c r="E25" s="168">
        <f t="shared" si="8"/>
        <v>19.027799999999999</v>
      </c>
      <c r="F25" s="168">
        <f t="shared" si="8"/>
        <v>17.886132</v>
      </c>
      <c r="G25" s="168">
        <f t="shared" si="8"/>
        <v>16.81296408</v>
      </c>
      <c r="H25" s="168">
        <f t="shared" si="8"/>
        <v>15.8041862352</v>
      </c>
      <c r="I25" s="168">
        <f t="shared" si="8"/>
        <v>15.01397692344</v>
      </c>
      <c r="J25" s="168">
        <f t="shared" si="8"/>
        <v>14.263278077268</v>
      </c>
      <c r="K25" s="168">
        <f t="shared" si="8"/>
        <v>13.300114173404598</v>
      </c>
      <c r="L25" s="168">
        <f t="shared" si="8"/>
        <v>12.901110748202459</v>
      </c>
      <c r="M25" s="168">
        <f t="shared" si="8"/>
        <v>12.514077425756385</v>
      </c>
      <c r="N25" s="168">
        <f t="shared" si="8"/>
        <v>12.138655102983694</v>
      </c>
    </row>
    <row r="28" spans="2:14" ht="11.25" customHeight="1" x14ac:dyDescent="0.25">
      <c r="B28" s="157" t="s">
        <v>34</v>
      </c>
      <c r="C28" s="157" t="s">
        <v>35</v>
      </c>
      <c r="D28" s="157" t="s">
        <v>36</v>
      </c>
      <c r="E28" s="157" t="s">
        <v>37</v>
      </c>
      <c r="F28" s="157" t="s">
        <v>38</v>
      </c>
      <c r="G28" s="157" t="s">
        <v>39</v>
      </c>
      <c r="H28" s="157" t="s">
        <v>40</v>
      </c>
      <c r="I28" s="157" t="s">
        <v>41</v>
      </c>
      <c r="J28" s="157" t="s">
        <v>42</v>
      </c>
      <c r="K28" s="157" t="s">
        <v>43</v>
      </c>
      <c r="L28" s="157" t="s">
        <v>44</v>
      </c>
      <c r="M28" s="157" t="s">
        <v>45</v>
      </c>
      <c r="N28" s="157" t="s">
        <v>46</v>
      </c>
    </row>
    <row r="29" spans="2:14" ht="11.25" customHeight="1" x14ac:dyDescent="0.25">
      <c r="B29" s="160" t="s">
        <v>47</v>
      </c>
      <c r="C29" s="172">
        <v>15876</v>
      </c>
      <c r="D29" s="173">
        <v>10011</v>
      </c>
      <c r="E29" s="173">
        <v>9480</v>
      </c>
      <c r="F29" s="173">
        <v>6702</v>
      </c>
      <c r="G29" s="173">
        <v>7376</v>
      </c>
      <c r="H29" s="173">
        <v>7259</v>
      </c>
      <c r="I29" s="173">
        <v>6051</v>
      </c>
      <c r="J29" s="173">
        <v>6692</v>
      </c>
      <c r="K29" s="173">
        <v>6011</v>
      </c>
      <c r="L29" s="173">
        <v>8407</v>
      </c>
      <c r="M29" s="173">
        <v>8999</v>
      </c>
      <c r="N29" s="173">
        <v>9807</v>
      </c>
    </row>
    <row r="30" spans="2:14" ht="11.25" customHeight="1" x14ac:dyDescent="0.25">
      <c r="B30" s="162" t="s">
        <v>4</v>
      </c>
      <c r="C30" s="163">
        <v>754.45251357258678</v>
      </c>
      <c r="D30" s="163">
        <v>729.90255292652557</v>
      </c>
      <c r="E30" s="163">
        <v>756.68164020013069</v>
      </c>
      <c r="F30" s="163">
        <v>750.8773727026213</v>
      </c>
      <c r="G30" s="163">
        <v>695.45981772990888</v>
      </c>
      <c r="H30" s="163">
        <v>666.14671163575042</v>
      </c>
      <c r="I30" s="163">
        <v>725.52344416027279</v>
      </c>
      <c r="J30" s="163">
        <v>692.78240811932949</v>
      </c>
      <c r="K30" s="163">
        <v>731.02509750720708</v>
      </c>
      <c r="L30" s="163">
        <v>663.06746900072937</v>
      </c>
      <c r="M30" s="163">
        <v>697.124227865477</v>
      </c>
      <c r="N30" s="163">
        <v>682.12228714524213</v>
      </c>
    </row>
    <row r="31" spans="2:14" ht="11.25" customHeight="1" x14ac:dyDescent="0.25">
      <c r="B31" s="160" t="s">
        <v>49</v>
      </c>
      <c r="C31" s="173">
        <v>12383</v>
      </c>
      <c r="D31" s="173">
        <v>8497</v>
      </c>
      <c r="E31" s="173">
        <v>8427</v>
      </c>
      <c r="F31" s="173">
        <v>8133</v>
      </c>
      <c r="G31" s="173">
        <v>7580</v>
      </c>
      <c r="H31" s="173">
        <v>7014</v>
      </c>
      <c r="I31" s="173">
        <v>6349</v>
      </c>
      <c r="J31" s="173">
        <v>5678</v>
      </c>
      <c r="K31" s="173">
        <v>4740</v>
      </c>
      <c r="L31" s="173">
        <v>6248</v>
      </c>
      <c r="M31" s="173">
        <v>6645</v>
      </c>
      <c r="N31" s="173"/>
    </row>
    <row r="32" spans="2:14" ht="11.25" customHeight="1" x14ac:dyDescent="0.25">
      <c r="B32" s="162" t="s">
        <v>4</v>
      </c>
      <c r="C32" s="163">
        <v>728.25096875257645</v>
      </c>
      <c r="D32" s="163">
        <v>723.5574767469592</v>
      </c>
      <c r="E32" s="163">
        <v>771.34860173577636</v>
      </c>
      <c r="F32" s="163">
        <v>724.4599394816471</v>
      </c>
      <c r="G32" s="163">
        <v>714.53348792797703</v>
      </c>
      <c r="H32" s="163">
        <v>675.92392583872868</v>
      </c>
      <c r="I32" s="163">
        <v>711.307477403451</v>
      </c>
      <c r="J32" s="163">
        <v>685.75901639344261</v>
      </c>
      <c r="K32" s="163">
        <v>676.33253064798589</v>
      </c>
      <c r="L32" s="163">
        <v>676.071870299181</v>
      </c>
      <c r="M32" s="163">
        <v>619.5358143880411</v>
      </c>
      <c r="N32" s="163"/>
    </row>
  </sheetData>
  <pageMargins left="0.7" right="0.7" top="0.75" bottom="0.75" header="0.3" footer="0.3"/>
  <pageSetup orientation="portrait" horizontalDpi="90" verticalDpi="9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S57"/>
  <sheetViews>
    <sheetView showGridLines="0" workbookViewId="0">
      <pane xSplit="2" ySplit="3" topLeftCell="AR4" activePane="bottomRight" state="frozen"/>
      <selection activeCell="A130" sqref="A1:XFD1048576"/>
      <selection pane="topRight" activeCell="A130" sqref="A1:XFD1048576"/>
      <selection pane="bottomLeft" activeCell="A130" sqref="A1:XFD1048576"/>
      <selection pane="bottomRight" activeCell="BO17" sqref="BO17"/>
    </sheetView>
  </sheetViews>
  <sheetFormatPr defaultRowHeight="15" x14ac:dyDescent="0.25"/>
  <cols>
    <col min="1" max="1" width="9.7109375" style="136" hidden="1" customWidth="1"/>
    <col min="2" max="2" width="5.140625" style="136" hidden="1" customWidth="1"/>
    <col min="3" max="3" width="14.7109375" style="136" hidden="1" customWidth="1"/>
    <col min="4" max="4" width="8.140625" style="136" hidden="1" customWidth="1"/>
    <col min="5" max="5" width="9.7109375" style="136" bestFit="1" customWidth="1"/>
    <col min="6" max="6" width="5.140625" style="136" customWidth="1"/>
    <col min="7" max="8" width="14.7109375" style="136" customWidth="1"/>
    <col min="9" max="9" width="14.85546875" style="136" hidden="1" customWidth="1"/>
    <col min="10" max="10" width="8.140625" style="136" hidden="1" customWidth="1"/>
    <col min="11" max="11" width="9.7109375" style="136" customWidth="1"/>
    <col min="12" max="12" width="5.140625" style="136" customWidth="1"/>
    <col min="13" max="14" width="14.7109375" style="136" customWidth="1"/>
    <col min="15" max="15" width="14.85546875" style="136" hidden="1" customWidth="1"/>
    <col min="16" max="16" width="8.140625" style="136" hidden="1" customWidth="1"/>
    <col min="17" max="17" width="9.7109375" style="136" customWidth="1"/>
    <col min="18" max="18" width="5.140625" style="136" customWidth="1"/>
    <col min="19" max="20" width="14.7109375" style="136" customWidth="1"/>
    <col min="21" max="21" width="19.5703125" style="136" hidden="1" customWidth="1"/>
    <col min="22" max="22" width="8.140625" style="136" hidden="1" customWidth="1"/>
    <col min="23" max="23" width="9.7109375" style="136" customWidth="1"/>
    <col min="24" max="24" width="5.140625" style="136" customWidth="1"/>
    <col min="25" max="26" width="14.7109375" style="136" customWidth="1"/>
    <col min="27" max="27" width="19.5703125" style="155" hidden="1" customWidth="1"/>
    <col min="28" max="28" width="8.140625" style="136" hidden="1" customWidth="1"/>
    <col min="29" max="29" width="9.7109375" style="136" customWidth="1"/>
    <col min="30" max="30" width="5.140625" style="136" customWidth="1"/>
    <col min="31" max="32" width="14.7109375" style="136" customWidth="1"/>
    <col min="33" max="33" width="19.5703125" style="136" hidden="1" customWidth="1"/>
    <col min="34" max="34" width="8.140625" style="136" hidden="1" customWidth="1"/>
    <col min="35" max="35" width="9.7109375" style="136" customWidth="1"/>
    <col min="36" max="36" width="5.140625" style="136" customWidth="1"/>
    <col min="37" max="38" width="14.7109375" style="136" customWidth="1"/>
    <col min="39" max="39" width="19.5703125" style="136" hidden="1" customWidth="1"/>
    <col min="40" max="40" width="8.140625" style="136" hidden="1" customWidth="1"/>
    <col min="41" max="41" width="9.7109375" style="136" customWidth="1"/>
    <col min="42" max="42" width="5.140625" style="136" customWidth="1"/>
    <col min="43" max="44" width="14.7109375" style="136" customWidth="1"/>
    <col min="45" max="45" width="19.5703125" style="136" hidden="1" customWidth="1"/>
    <col min="46" max="46" width="8.140625" style="136" hidden="1" customWidth="1"/>
    <col min="47" max="47" width="9.7109375" style="136" customWidth="1"/>
    <col min="48" max="48" width="5.140625" style="136" customWidth="1"/>
    <col min="49" max="50" width="14.7109375" style="136" customWidth="1"/>
    <col min="51" max="51" width="19.5703125" style="136" hidden="1" customWidth="1"/>
    <col min="52" max="52" width="8.140625" style="136" hidden="1" customWidth="1"/>
    <col min="53" max="53" width="9.7109375" style="136" customWidth="1"/>
    <col min="54" max="54" width="5.140625" style="136" customWidth="1"/>
    <col min="55" max="56" width="14.7109375" style="136" customWidth="1"/>
    <col min="57" max="57" width="19.5703125" style="136" hidden="1" customWidth="1"/>
    <col min="58" max="58" width="8.140625" style="136" hidden="1" customWidth="1"/>
    <col min="59" max="59" width="9.7109375" style="136" customWidth="1"/>
    <col min="60" max="60" width="5.140625" style="136" customWidth="1"/>
    <col min="61" max="62" width="14.7109375" style="136" customWidth="1"/>
    <col min="63" max="63" width="19.5703125" style="135" bestFit="1" customWidth="1"/>
    <col min="64" max="64" width="8.140625" style="135" bestFit="1" customWidth="1"/>
    <col min="65" max="65" width="9.7109375" style="135" bestFit="1" customWidth="1"/>
    <col min="66" max="66" width="5.140625" style="135" bestFit="1" customWidth="1"/>
    <col min="67" max="68" width="14.7109375" style="135" customWidth="1"/>
    <col min="69" max="69" width="19.5703125" style="135" bestFit="1" customWidth="1"/>
    <col min="70" max="70" width="8.140625" style="135" bestFit="1" customWidth="1"/>
    <col min="71" max="71" width="9.7109375" style="135" bestFit="1" customWidth="1"/>
    <col min="72" max="72" width="5.140625" style="135" bestFit="1" customWidth="1"/>
    <col min="73" max="74" width="14.7109375" style="135" customWidth="1"/>
    <col min="75" max="75" width="19.5703125" style="135" bestFit="1" customWidth="1"/>
    <col min="76" max="76" width="8.140625" style="135" bestFit="1" customWidth="1"/>
    <col min="77" max="77" width="9.7109375" style="135" bestFit="1" customWidth="1"/>
    <col min="78" max="78" width="5.140625" style="135" bestFit="1" customWidth="1"/>
    <col min="79" max="80" width="14.7109375" style="135" customWidth="1"/>
    <col min="81" max="81" width="2.85546875" style="135" customWidth="1"/>
    <col min="82" max="82" width="14.7109375" style="135" customWidth="1"/>
    <col min="83" max="85" width="9.140625" style="135"/>
    <col min="86" max="86" width="9.7109375" style="135" bestFit="1" customWidth="1"/>
    <col min="87" max="92" width="9.140625" style="135"/>
    <col min="93" max="93" width="9.7109375" style="135" bestFit="1" customWidth="1"/>
    <col min="94" max="123" width="9.140625" style="135"/>
    <col min="124" max="16384" width="9.140625" style="136"/>
  </cols>
  <sheetData>
    <row r="1" spans="1:62" x14ac:dyDescent="0.25">
      <c r="AY1" s="156"/>
    </row>
    <row r="2" spans="1:62" x14ac:dyDescent="0.25">
      <c r="A2" s="131"/>
      <c r="B2" s="131"/>
      <c r="C2" s="132" t="s">
        <v>21</v>
      </c>
      <c r="D2" s="133"/>
      <c r="E2" s="133"/>
      <c r="F2" s="133"/>
      <c r="G2" s="133"/>
      <c r="H2" s="133" t="s">
        <v>21</v>
      </c>
      <c r="I2" s="134" t="s">
        <v>135</v>
      </c>
      <c r="J2" s="133"/>
      <c r="K2" s="133"/>
      <c r="L2" s="133"/>
      <c r="M2" s="133"/>
      <c r="N2" s="133" t="s">
        <v>135</v>
      </c>
      <c r="O2" s="134" t="s">
        <v>151</v>
      </c>
      <c r="P2" s="133"/>
      <c r="Q2" s="133"/>
      <c r="R2" s="133"/>
      <c r="S2" s="133"/>
      <c r="T2" s="133" t="s">
        <v>151</v>
      </c>
      <c r="U2" s="134" t="s">
        <v>152</v>
      </c>
      <c r="V2" s="133"/>
      <c r="W2" s="133"/>
      <c r="X2" s="133"/>
      <c r="Y2" s="133"/>
      <c r="Z2" s="133" t="s">
        <v>152</v>
      </c>
      <c r="AA2" s="221" t="s">
        <v>153</v>
      </c>
      <c r="AB2" s="133"/>
      <c r="AC2" s="133"/>
      <c r="AD2" s="133"/>
      <c r="AE2" s="133"/>
      <c r="AF2" s="133" t="s">
        <v>153</v>
      </c>
      <c r="AG2" s="134" t="s">
        <v>154</v>
      </c>
      <c r="AH2" s="133"/>
      <c r="AI2" s="133"/>
      <c r="AJ2" s="133"/>
      <c r="AK2" s="133"/>
      <c r="AL2" s="133" t="s">
        <v>154</v>
      </c>
      <c r="AM2" s="134" t="s">
        <v>155</v>
      </c>
      <c r="AN2" s="133"/>
      <c r="AO2" s="133"/>
      <c r="AP2" s="133"/>
      <c r="AQ2" s="133"/>
      <c r="AR2" s="133" t="s">
        <v>155</v>
      </c>
      <c r="AS2" s="134" t="s">
        <v>156</v>
      </c>
      <c r="AT2" s="133"/>
      <c r="AU2" s="133"/>
      <c r="AV2" s="133"/>
      <c r="AW2" s="133"/>
      <c r="AX2" s="133" t="s">
        <v>156</v>
      </c>
      <c r="AY2" s="134" t="s">
        <v>76</v>
      </c>
      <c r="AZ2" s="133"/>
      <c r="BA2" s="133"/>
      <c r="BB2" s="133"/>
      <c r="BC2" s="133"/>
      <c r="BD2" s="133" t="s">
        <v>76</v>
      </c>
      <c r="BE2" s="134" t="s">
        <v>114</v>
      </c>
      <c r="BF2" s="133"/>
      <c r="BG2" s="133"/>
      <c r="BH2" s="133"/>
      <c r="BI2" s="133"/>
      <c r="BJ2" s="133" t="s">
        <v>114</v>
      </c>
    </row>
    <row r="3" spans="1:62" x14ac:dyDescent="0.25">
      <c r="A3" s="134" t="s">
        <v>157</v>
      </c>
      <c r="B3" s="134" t="s">
        <v>158</v>
      </c>
      <c r="C3" s="134" t="s">
        <v>159</v>
      </c>
      <c r="D3" s="137" t="s">
        <v>160</v>
      </c>
      <c r="E3" s="137" t="s">
        <v>161</v>
      </c>
      <c r="F3" s="137"/>
      <c r="G3" s="137" t="s">
        <v>162</v>
      </c>
      <c r="H3" s="137" t="s">
        <v>163</v>
      </c>
      <c r="I3" s="134" t="s">
        <v>159</v>
      </c>
      <c r="J3" s="137" t="s">
        <v>160</v>
      </c>
      <c r="K3" s="137" t="s">
        <v>161</v>
      </c>
      <c r="L3" s="137"/>
      <c r="M3" s="137" t="s">
        <v>162</v>
      </c>
      <c r="N3" s="137" t="s">
        <v>163</v>
      </c>
      <c r="O3" s="134" t="s">
        <v>159</v>
      </c>
      <c r="P3" s="137" t="s">
        <v>160</v>
      </c>
      <c r="Q3" s="137" t="s">
        <v>161</v>
      </c>
      <c r="R3" s="137"/>
      <c r="S3" s="137" t="s">
        <v>162</v>
      </c>
      <c r="T3" s="137" t="s">
        <v>163</v>
      </c>
      <c r="U3" s="134" t="s">
        <v>159</v>
      </c>
      <c r="V3" s="137" t="s">
        <v>160</v>
      </c>
      <c r="W3" s="137" t="s">
        <v>161</v>
      </c>
      <c r="X3" s="137"/>
      <c r="Y3" s="137" t="s">
        <v>162</v>
      </c>
      <c r="Z3" s="137" t="s">
        <v>163</v>
      </c>
      <c r="AA3" s="221" t="s">
        <v>159</v>
      </c>
      <c r="AB3" s="137" t="s">
        <v>160</v>
      </c>
      <c r="AC3" s="137" t="s">
        <v>161</v>
      </c>
      <c r="AD3" s="137"/>
      <c r="AE3" s="137" t="s">
        <v>162</v>
      </c>
      <c r="AF3" s="137" t="s">
        <v>163</v>
      </c>
      <c r="AG3" s="134" t="s">
        <v>159</v>
      </c>
      <c r="AH3" s="137" t="s">
        <v>160</v>
      </c>
      <c r="AI3" s="137" t="s">
        <v>161</v>
      </c>
      <c r="AJ3" s="137"/>
      <c r="AK3" s="137" t="s">
        <v>162</v>
      </c>
      <c r="AL3" s="137" t="s">
        <v>163</v>
      </c>
      <c r="AM3" s="134" t="s">
        <v>159</v>
      </c>
      <c r="AN3" s="137" t="s">
        <v>160</v>
      </c>
      <c r="AO3" s="137" t="s">
        <v>161</v>
      </c>
      <c r="AP3" s="137"/>
      <c r="AQ3" s="137" t="s">
        <v>162</v>
      </c>
      <c r="AR3" s="137" t="s">
        <v>163</v>
      </c>
      <c r="AS3" s="134" t="s">
        <v>159</v>
      </c>
      <c r="AT3" s="137" t="s">
        <v>160</v>
      </c>
      <c r="AU3" s="137" t="s">
        <v>161</v>
      </c>
      <c r="AV3" s="137"/>
      <c r="AW3" s="137" t="s">
        <v>162</v>
      </c>
      <c r="AX3" s="137" t="s">
        <v>163</v>
      </c>
      <c r="AY3" s="134" t="s">
        <v>159</v>
      </c>
      <c r="AZ3" s="137" t="s">
        <v>160</v>
      </c>
      <c r="BA3" s="137" t="s">
        <v>161</v>
      </c>
      <c r="BB3" s="137"/>
      <c r="BC3" s="137" t="s">
        <v>162</v>
      </c>
      <c r="BD3" s="137" t="s">
        <v>163</v>
      </c>
      <c r="BE3" s="134" t="s">
        <v>159</v>
      </c>
      <c r="BF3" s="137" t="s">
        <v>160</v>
      </c>
      <c r="BG3" s="137" t="s">
        <v>161</v>
      </c>
      <c r="BH3" s="137"/>
      <c r="BI3" s="137" t="s">
        <v>162</v>
      </c>
      <c r="BJ3" s="137" t="s">
        <v>163</v>
      </c>
    </row>
    <row r="4" spans="1:62" x14ac:dyDescent="0.25">
      <c r="A4" s="138"/>
      <c r="B4" s="139"/>
      <c r="C4" s="140"/>
      <c r="D4" s="141">
        <f>C4/$C$38</f>
        <v>0</v>
      </c>
      <c r="E4" s="142">
        <v>43617</v>
      </c>
      <c r="F4" s="139" t="str">
        <f>TEXT(E4,"DDD")</f>
        <v>Sat</v>
      </c>
      <c r="G4" s="139"/>
      <c r="H4" s="143">
        <f t="shared" ref="H4:H33" si="0">D4*$G$38</f>
        <v>0</v>
      </c>
      <c r="I4" s="144"/>
      <c r="J4" s="141">
        <f>I4/I$38</f>
        <v>0</v>
      </c>
      <c r="K4" s="142">
        <v>43617</v>
      </c>
      <c r="L4" s="139" t="str">
        <f>TEXT(K4,"DDD")</f>
        <v>Sat</v>
      </c>
      <c r="M4" s="139"/>
      <c r="N4" s="143">
        <f>J4*$M$38</f>
        <v>0</v>
      </c>
      <c r="O4" s="140"/>
      <c r="P4" s="141">
        <f t="shared" ref="P4:P33" si="1">O4/$O$38</f>
        <v>0</v>
      </c>
      <c r="Q4" s="142">
        <v>43617</v>
      </c>
      <c r="R4" s="139" t="str">
        <f>TEXT(Q4,"DDD")</f>
        <v>Sat</v>
      </c>
      <c r="S4" s="139"/>
      <c r="T4" s="143">
        <f t="shared" ref="T4:T33" si="2">P4*$S$38</f>
        <v>0</v>
      </c>
      <c r="U4" s="144"/>
      <c r="V4" s="141">
        <f t="shared" ref="V4:V33" si="3">U4/$U$38</f>
        <v>0</v>
      </c>
      <c r="W4" s="142">
        <v>43617</v>
      </c>
      <c r="X4" s="139" t="str">
        <f>TEXT(W4,"DDD")</f>
        <v>Sat</v>
      </c>
      <c r="Y4" s="139"/>
      <c r="Z4" s="143">
        <f ca="1">V4*$Y$38</f>
        <v>0</v>
      </c>
      <c r="AA4" s="140"/>
      <c r="AB4" s="141">
        <f>AA4/$AA$38</f>
        <v>0</v>
      </c>
      <c r="AC4" s="142">
        <v>43617</v>
      </c>
      <c r="AD4" s="139" t="str">
        <f>TEXT(AC4,"DDD")</f>
        <v>Sat</v>
      </c>
      <c r="AE4" s="139"/>
      <c r="AF4" s="143">
        <v>0</v>
      </c>
      <c r="AG4" s="140"/>
      <c r="AH4" s="141">
        <f t="shared" ref="AH4:AH33" si="4">AG4/$AG$38</f>
        <v>0</v>
      </c>
      <c r="AI4" s="142">
        <v>43617</v>
      </c>
      <c r="AJ4" s="139" t="str">
        <f>TEXT(AI4,"DDD")</f>
        <v>Sat</v>
      </c>
      <c r="AK4" s="139"/>
      <c r="AL4" s="143">
        <f t="shared" ref="AL4:AL33" ca="1" si="5">AH4*$AK$38</f>
        <v>0</v>
      </c>
      <c r="AM4" s="140"/>
      <c r="AN4" s="141">
        <f t="shared" ref="AN4:AN33" si="6">AM4/$AM$38</f>
        <v>0</v>
      </c>
      <c r="AO4" s="142">
        <v>43617</v>
      </c>
      <c r="AP4" s="139" t="str">
        <f>TEXT(AO4,"DDD")</f>
        <v>Sat</v>
      </c>
      <c r="AQ4" s="139"/>
      <c r="AR4" s="143">
        <v>0</v>
      </c>
      <c r="AS4" s="144"/>
      <c r="AT4" s="141">
        <f t="shared" ref="AT4:AT33" si="7">AS4/$AS$38</f>
        <v>0</v>
      </c>
      <c r="AU4" s="142">
        <v>43617</v>
      </c>
      <c r="AV4" s="139" t="str">
        <f>TEXT(AU4,"DDD")</f>
        <v>Sat</v>
      </c>
      <c r="AW4" s="139"/>
      <c r="AX4" s="143">
        <v>0</v>
      </c>
      <c r="AY4" s="140"/>
      <c r="AZ4" s="141">
        <f t="shared" ref="AZ4:AZ33" si="8">AY4/$AY$38</f>
        <v>0</v>
      </c>
      <c r="BA4" s="142">
        <v>43617</v>
      </c>
      <c r="BB4" s="139" t="str">
        <f>TEXT(BA4,"DDD")</f>
        <v>Sat</v>
      </c>
      <c r="BC4" s="139"/>
      <c r="BD4" s="143">
        <v>0</v>
      </c>
      <c r="BE4" s="144"/>
      <c r="BF4" s="141">
        <f t="shared" ref="BF4:BF33" si="9">BE4/$BE$38</f>
        <v>0</v>
      </c>
      <c r="BG4" s="142">
        <v>43617</v>
      </c>
      <c r="BH4" s="139" t="str">
        <f>TEXT(BG4,"DDD")</f>
        <v>Sat</v>
      </c>
      <c r="BI4" s="139"/>
      <c r="BJ4" s="143">
        <f t="shared" ref="BJ4:BJ33" ca="1" si="10">BF4*$BI$38</f>
        <v>0</v>
      </c>
    </row>
    <row r="5" spans="1:62" x14ac:dyDescent="0.25">
      <c r="A5" s="138"/>
      <c r="B5" s="139"/>
      <c r="C5" s="140"/>
      <c r="D5" s="141">
        <f t="shared" ref="D5:D33" si="11">C5/$C$38</f>
        <v>0</v>
      </c>
      <c r="E5" s="142">
        <f>E4+1</f>
        <v>43618</v>
      </c>
      <c r="F5" s="139" t="str">
        <f>TEXT(E5,"DDD")</f>
        <v>Sun</v>
      </c>
      <c r="G5" s="139"/>
      <c r="H5" s="143">
        <f t="shared" si="0"/>
        <v>0</v>
      </c>
      <c r="I5" s="140"/>
      <c r="J5" s="141">
        <f t="shared" ref="J5:J33" si="12">I5/I$38</f>
        <v>0</v>
      </c>
      <c r="K5" s="142">
        <f>K4+1</f>
        <v>43618</v>
      </c>
      <c r="L5" s="139" t="str">
        <f>TEXT(K5,"DDD")</f>
        <v>Sun</v>
      </c>
      <c r="M5" s="139"/>
      <c r="N5" s="143">
        <f t="shared" ref="N5:N33" si="13">J5*$M$38</f>
        <v>0</v>
      </c>
      <c r="O5" s="140"/>
      <c r="P5" s="141">
        <f t="shared" si="1"/>
        <v>0</v>
      </c>
      <c r="Q5" s="142">
        <f>Q4+1</f>
        <v>43618</v>
      </c>
      <c r="R5" s="139" t="str">
        <f>TEXT(Q5,"DDD")</f>
        <v>Sun</v>
      </c>
      <c r="S5" s="139"/>
      <c r="T5" s="143">
        <f t="shared" si="2"/>
        <v>0</v>
      </c>
      <c r="U5" s="144"/>
      <c r="V5" s="141">
        <f t="shared" si="3"/>
        <v>0</v>
      </c>
      <c r="W5" s="142">
        <f>W4+1</f>
        <v>43618</v>
      </c>
      <c r="X5" s="139" t="str">
        <f>TEXT(W5,"DDD")</f>
        <v>Sun</v>
      </c>
      <c r="Y5" s="139"/>
      <c r="Z5" s="143">
        <f t="shared" ref="Z5:Z33" ca="1" si="14">V5*$Y$38</f>
        <v>0</v>
      </c>
      <c r="AA5" s="140"/>
      <c r="AB5" s="141">
        <f>AA5/$AA$38</f>
        <v>0</v>
      </c>
      <c r="AC5" s="142">
        <f>AC4+1</f>
        <v>43618</v>
      </c>
      <c r="AD5" s="139" t="str">
        <f>TEXT(AC5,"DDD")</f>
        <v>Sun</v>
      </c>
      <c r="AE5" s="139"/>
      <c r="AF5" s="143">
        <v>0</v>
      </c>
      <c r="AG5" s="140"/>
      <c r="AH5" s="141">
        <f t="shared" si="4"/>
        <v>0</v>
      </c>
      <c r="AI5" s="142">
        <f>AI4+1</f>
        <v>43618</v>
      </c>
      <c r="AJ5" s="139" t="str">
        <f>TEXT(AI5,"DDD")</f>
        <v>Sun</v>
      </c>
      <c r="AK5" s="139"/>
      <c r="AL5" s="143">
        <f t="shared" ca="1" si="5"/>
        <v>0</v>
      </c>
      <c r="AM5" s="140"/>
      <c r="AN5" s="141">
        <f t="shared" si="6"/>
        <v>0</v>
      </c>
      <c r="AO5" s="142">
        <f>AO4+1</f>
        <v>43618</v>
      </c>
      <c r="AP5" s="139" t="str">
        <f>TEXT(AO5,"DDD")</f>
        <v>Sun</v>
      </c>
      <c r="AQ5" s="139"/>
      <c r="AR5" s="143">
        <v>0</v>
      </c>
      <c r="AS5" s="144"/>
      <c r="AT5" s="141">
        <f t="shared" si="7"/>
        <v>0</v>
      </c>
      <c r="AU5" s="142">
        <f>AU4+1</f>
        <v>43618</v>
      </c>
      <c r="AV5" s="139" t="str">
        <f>TEXT(AU5,"DDD")</f>
        <v>Sun</v>
      </c>
      <c r="AW5" s="139"/>
      <c r="AX5" s="143">
        <v>0</v>
      </c>
      <c r="AY5" s="140"/>
      <c r="AZ5" s="141">
        <f t="shared" si="8"/>
        <v>0</v>
      </c>
      <c r="BA5" s="142">
        <f>BA4+1</f>
        <v>43618</v>
      </c>
      <c r="BB5" s="139" t="str">
        <f>TEXT(BA5,"DDD")</f>
        <v>Sun</v>
      </c>
      <c r="BC5" s="139"/>
      <c r="BD5" s="143">
        <v>0</v>
      </c>
      <c r="BE5" s="144"/>
      <c r="BF5" s="141">
        <f t="shared" si="9"/>
        <v>0</v>
      </c>
      <c r="BG5" s="142">
        <f>BG4+1</f>
        <v>43618</v>
      </c>
      <c r="BH5" s="139" t="str">
        <f>TEXT(BG5,"DDD")</f>
        <v>Sun</v>
      </c>
      <c r="BI5" s="139"/>
      <c r="BJ5" s="143">
        <f t="shared" ca="1" si="10"/>
        <v>0</v>
      </c>
    </row>
    <row r="6" spans="1:62" x14ac:dyDescent="0.25">
      <c r="A6" s="138"/>
      <c r="B6" s="139"/>
      <c r="C6" s="140">
        <v>2137</v>
      </c>
      <c r="D6" s="141">
        <f t="shared" si="11"/>
        <v>5.4416745180922307E-2</v>
      </c>
      <c r="E6" s="142">
        <f t="shared" ref="E6:E33" si="15">E5+1</f>
        <v>43619</v>
      </c>
      <c r="F6" s="139" t="str">
        <f t="shared" ref="F6:F33" si="16">TEXT(E6,"DDD")</f>
        <v>Mon</v>
      </c>
      <c r="G6" s="143">
        <f>SUM(H6:H12)</f>
        <v>7798.7437341510768</v>
      </c>
      <c r="H6" s="143">
        <f t="shared" si="0"/>
        <v>1653.8568383329216</v>
      </c>
      <c r="I6" s="140">
        <v>1454</v>
      </c>
      <c r="J6" s="141">
        <f t="shared" si="12"/>
        <v>6.4904919203642539E-2</v>
      </c>
      <c r="K6" s="142">
        <f t="shared" ref="K6:K33" si="17">K5+1</f>
        <v>43619</v>
      </c>
      <c r="L6" s="139" t="str">
        <f t="shared" ref="L6:L33" si="18">TEXT(K6,"DDD")</f>
        <v>Mon</v>
      </c>
      <c r="M6" s="143">
        <f>SUM(N6:N12)</f>
        <v>4155.3045314809297</v>
      </c>
      <c r="N6" s="143">
        <f t="shared" si="13"/>
        <v>1061.0840865425487</v>
      </c>
      <c r="O6" s="140">
        <v>909</v>
      </c>
      <c r="P6" s="141">
        <f t="shared" si="1"/>
        <v>5.6855141356017012E-2</v>
      </c>
      <c r="Q6" s="142">
        <f t="shared" ref="Q6:Q33" si="19">Q5+1</f>
        <v>43619</v>
      </c>
      <c r="R6" s="139" t="str">
        <f t="shared" ref="R6:R33" si="20">TEXT(Q6,"DDD")</f>
        <v>Mon</v>
      </c>
      <c r="S6" s="143">
        <f>SUM(T6:T12)</f>
        <v>3365.9747803555056</v>
      </c>
      <c r="T6" s="143">
        <f t="shared" si="2"/>
        <v>823.59921274378314</v>
      </c>
      <c r="U6" s="144">
        <v>2559</v>
      </c>
      <c r="V6" s="141">
        <f t="shared" si="3"/>
        <v>7.1043864519711272E-2</v>
      </c>
      <c r="W6" s="142">
        <f t="shared" ref="W6:W33" si="21">W5+1</f>
        <v>43619</v>
      </c>
      <c r="X6" s="139" t="str">
        <f t="shared" ref="X6:X33" si="22">TEXT(W6,"DDD")</f>
        <v>Mon</v>
      </c>
      <c r="Y6" s="143">
        <f ca="1">SUM(Z6:Z12)</f>
        <v>7357.0884707610248</v>
      </c>
      <c r="Z6" s="143">
        <f t="shared" ca="1" si="14"/>
        <v>1849.5716078865764</v>
      </c>
      <c r="AA6" s="140">
        <v>1114</v>
      </c>
      <c r="AB6" s="141">
        <f t="shared" ref="AB6:AB33" si="23">AA6/$AA$38</f>
        <v>5.6677690155176798E-2</v>
      </c>
      <c r="AC6" s="142">
        <f t="shared" ref="AC6:AC33" si="24">AC5+1</f>
        <v>43619</v>
      </c>
      <c r="AD6" s="139" t="str">
        <f t="shared" ref="AD6:AD33" si="25">TEXT(AC6,"DDD")</f>
        <v>Mon</v>
      </c>
      <c r="AE6" s="143">
        <f>SUM(AF6:AF12)</f>
        <v>5342.0346642724107</v>
      </c>
      <c r="AF6" s="143">
        <v>1370.4022503362341</v>
      </c>
      <c r="AG6" s="140">
        <v>256</v>
      </c>
      <c r="AH6" s="141">
        <f t="shared" si="4"/>
        <v>6.3397721644378402E-2</v>
      </c>
      <c r="AI6" s="142">
        <f t="shared" ref="AI6:AI33" si="26">AI5+1</f>
        <v>43619</v>
      </c>
      <c r="AJ6" s="139" t="str">
        <f t="shared" ref="AJ6:AJ33" si="27">TEXT(AI6,"DDD")</f>
        <v>Mon</v>
      </c>
      <c r="AK6" s="143">
        <f ca="1">SUM(AL6:AL12)</f>
        <v>940.30662158162011</v>
      </c>
      <c r="AL6" s="143">
        <f t="shared" ca="1" si="5"/>
        <v>238.3351436880146</v>
      </c>
      <c r="AM6" s="140">
        <v>223</v>
      </c>
      <c r="AN6" s="141">
        <f t="shared" si="6"/>
        <v>5.4791154791154789E-2</v>
      </c>
      <c r="AO6" s="142">
        <f t="shared" ref="AO6:AO33" si="28">AO5+1</f>
        <v>43619</v>
      </c>
      <c r="AP6" s="139" t="str">
        <f t="shared" ref="AP6:AP33" si="29">TEXT(AO6,"DDD")</f>
        <v>Mon</v>
      </c>
      <c r="AQ6" s="143">
        <f>SUM(AR6:AR12)</f>
        <v>648.83243243243237</v>
      </c>
      <c r="AR6" s="143">
        <v>146.62113022113022</v>
      </c>
      <c r="AS6" s="144">
        <v>785</v>
      </c>
      <c r="AT6" s="141">
        <f t="shared" si="7"/>
        <v>5.6292577984940841E-2</v>
      </c>
      <c r="AU6" s="142">
        <f t="shared" ref="AU6:AU33" si="30">AU5+1</f>
        <v>43619</v>
      </c>
      <c r="AV6" s="139" t="str">
        <f t="shared" ref="AV6:AV33" si="31">TEXT(AU6,"DDD")</f>
        <v>Mon</v>
      </c>
      <c r="AW6" s="143">
        <f>SUM(AX6:AX12)</f>
        <v>2654.6593643147298</v>
      </c>
      <c r="AX6" s="143">
        <v>619.11078178635432</v>
      </c>
      <c r="AY6" s="140">
        <v>266</v>
      </c>
      <c r="AZ6" s="141">
        <f t="shared" si="8"/>
        <v>6.4846416382252553E-2</v>
      </c>
      <c r="BA6" s="142">
        <f t="shared" ref="BA6:BA33" si="32">BA5+1</f>
        <v>43619</v>
      </c>
      <c r="BB6" s="139" t="str">
        <f t="shared" ref="BB6:BB33" si="33">TEXT(BA6,"DDD")</f>
        <v>Mon</v>
      </c>
      <c r="BC6" s="143">
        <f>SUM(BD6:BD12)</f>
        <v>1338.85352628239</v>
      </c>
      <c r="BD6" s="143">
        <v>229.26730269543995</v>
      </c>
      <c r="BE6" s="144">
        <v>395</v>
      </c>
      <c r="BF6" s="141">
        <f t="shared" si="9"/>
        <v>7.180512634066534E-2</v>
      </c>
      <c r="BG6" s="142">
        <f t="shared" ref="BG6:BG33" si="34">BG5+1</f>
        <v>43619</v>
      </c>
      <c r="BH6" s="139" t="str">
        <f t="shared" ref="BH6:BH33" si="35">TEXT(BG6,"DDD")</f>
        <v>Mon</v>
      </c>
      <c r="BI6" s="143">
        <f ca="1">SUM(BJ6:BJ12)</f>
        <v>721.3088529358298</v>
      </c>
      <c r="BJ6" s="143">
        <f t="shared" ca="1" si="10"/>
        <v>211.04962734048357</v>
      </c>
    </row>
    <row r="7" spans="1:62" x14ac:dyDescent="0.25">
      <c r="A7" s="138"/>
      <c r="B7" s="139"/>
      <c r="C7" s="140">
        <v>2229</v>
      </c>
      <c r="D7" s="141">
        <f t="shared" si="11"/>
        <v>5.6759440808739271E-2</v>
      </c>
      <c r="E7" s="142">
        <f t="shared" si="15"/>
        <v>43620</v>
      </c>
      <c r="F7" s="139" t="str">
        <f t="shared" si="16"/>
        <v>Tue</v>
      </c>
      <c r="G7" s="145"/>
      <c r="H7" s="143">
        <f t="shared" si="0"/>
        <v>1725.0570391408901</v>
      </c>
      <c r="I7" s="144">
        <v>1201</v>
      </c>
      <c r="J7" s="141">
        <f t="shared" si="12"/>
        <v>5.3611284706722613E-2</v>
      </c>
      <c r="K7" s="142">
        <f t="shared" si="17"/>
        <v>43620</v>
      </c>
      <c r="L7" s="139" t="str">
        <f t="shared" si="18"/>
        <v>Tue</v>
      </c>
      <c r="M7" s="145"/>
      <c r="N7" s="143">
        <f t="shared" si="13"/>
        <v>876.45253640825365</v>
      </c>
      <c r="O7" s="144">
        <v>813</v>
      </c>
      <c r="P7" s="141">
        <f t="shared" si="1"/>
        <v>5.0850637978483861E-2</v>
      </c>
      <c r="Q7" s="142">
        <f t="shared" si="19"/>
        <v>43620</v>
      </c>
      <c r="R7" s="139" t="str">
        <f t="shared" si="20"/>
        <v>Tue</v>
      </c>
      <c r="S7" s="145"/>
      <c r="T7" s="143">
        <f t="shared" si="2"/>
        <v>736.61843780054528</v>
      </c>
      <c r="U7" s="144">
        <v>2172</v>
      </c>
      <c r="V7" s="141">
        <f t="shared" si="3"/>
        <v>6.0299833425874513E-2</v>
      </c>
      <c r="W7" s="142">
        <f t="shared" si="21"/>
        <v>43620</v>
      </c>
      <c r="X7" s="139" t="str">
        <f t="shared" si="22"/>
        <v>Tue</v>
      </c>
      <c r="Y7" s="145"/>
      <c r="Z7" s="143">
        <f t="shared" ca="1" si="14"/>
        <v>1569.8591372917717</v>
      </c>
      <c r="AA7" s="140">
        <v>1115</v>
      </c>
      <c r="AB7" s="141">
        <f t="shared" si="23"/>
        <v>5.6728567794454336E-2</v>
      </c>
      <c r="AC7" s="142">
        <f t="shared" si="24"/>
        <v>43620</v>
      </c>
      <c r="AD7" s="139" t="str">
        <f t="shared" si="25"/>
        <v>Tue</v>
      </c>
      <c r="AE7" s="145"/>
      <c r="AF7" s="143">
        <v>1371.632413936177</v>
      </c>
      <c r="AG7" s="144">
        <v>181</v>
      </c>
      <c r="AH7" s="141">
        <f t="shared" si="4"/>
        <v>4.482417038137692E-2</v>
      </c>
      <c r="AI7" s="142">
        <f t="shared" si="26"/>
        <v>43620</v>
      </c>
      <c r="AJ7" s="139" t="str">
        <f t="shared" si="27"/>
        <v>Tue</v>
      </c>
      <c r="AK7" s="145"/>
      <c r="AL7" s="143">
        <f t="shared" ca="1" si="5"/>
        <v>168.51039456066658</v>
      </c>
      <c r="AM7" s="140">
        <v>271</v>
      </c>
      <c r="AN7" s="141">
        <f t="shared" si="6"/>
        <v>6.6584766584766586E-2</v>
      </c>
      <c r="AO7" s="142">
        <f t="shared" si="28"/>
        <v>43620</v>
      </c>
      <c r="AP7" s="139" t="str">
        <f t="shared" si="29"/>
        <v>Tue</v>
      </c>
      <c r="AQ7" s="145"/>
      <c r="AR7" s="143">
        <v>142</v>
      </c>
      <c r="AS7" s="144">
        <v>764</v>
      </c>
      <c r="AT7" s="141">
        <f t="shared" si="7"/>
        <v>5.4786661885980636E-2</v>
      </c>
      <c r="AU7" s="142">
        <f t="shared" si="30"/>
        <v>43620</v>
      </c>
      <c r="AV7" s="139" t="str">
        <f t="shared" si="31"/>
        <v>Tue</v>
      </c>
      <c r="AW7" s="145"/>
      <c r="AX7" s="143">
        <v>602.54858252837539</v>
      </c>
      <c r="AY7" s="144">
        <v>213</v>
      </c>
      <c r="AZ7" s="141">
        <f t="shared" si="8"/>
        <v>5.1925889809848857E-2</v>
      </c>
      <c r="BA7" s="142">
        <f t="shared" si="32"/>
        <v>43620</v>
      </c>
      <c r="BB7" s="139" t="str">
        <f t="shared" si="33"/>
        <v>Tue</v>
      </c>
      <c r="BC7" s="145"/>
      <c r="BD7" s="143">
        <v>183.58622358695007</v>
      </c>
      <c r="BE7" s="144">
        <v>273</v>
      </c>
      <c r="BF7" s="141">
        <f t="shared" si="9"/>
        <v>4.9627340483548443E-2</v>
      </c>
      <c r="BG7" s="142">
        <f t="shared" si="34"/>
        <v>43620</v>
      </c>
      <c r="BH7" s="139" t="str">
        <f t="shared" si="35"/>
        <v>Tue</v>
      </c>
      <c r="BI7" s="145"/>
      <c r="BJ7" s="143">
        <f t="shared" ca="1" si="10"/>
        <v>145.86467914924557</v>
      </c>
    </row>
    <row r="8" spans="1:62" x14ac:dyDescent="0.25">
      <c r="A8" s="138"/>
      <c r="B8" s="139"/>
      <c r="C8" s="140">
        <v>2042</v>
      </c>
      <c r="D8" s="141">
        <f t="shared" si="11"/>
        <v>5.1997657304372183E-2</v>
      </c>
      <c r="E8" s="142">
        <f t="shared" si="15"/>
        <v>43621</v>
      </c>
      <c r="F8" s="139" t="str">
        <f t="shared" si="16"/>
        <v>Wed</v>
      </c>
      <c r="G8" s="144"/>
      <c r="H8" s="143">
        <f t="shared" si="0"/>
        <v>1580.3348918464324</v>
      </c>
      <c r="I8" s="144">
        <v>1077</v>
      </c>
      <c r="J8" s="141">
        <f t="shared" si="12"/>
        <v>4.8076064637085976E-2</v>
      </c>
      <c r="K8" s="142">
        <f t="shared" si="17"/>
        <v>43621</v>
      </c>
      <c r="L8" s="139" t="str">
        <f t="shared" si="18"/>
        <v>Wed</v>
      </c>
      <c r="M8" s="144"/>
      <c r="N8" s="143">
        <f t="shared" si="13"/>
        <v>785.96118377326331</v>
      </c>
      <c r="O8" s="144">
        <v>646</v>
      </c>
      <c r="P8" s="141">
        <f t="shared" si="1"/>
        <v>4.0405303977983489E-2</v>
      </c>
      <c r="Q8" s="142">
        <f t="shared" si="19"/>
        <v>43621</v>
      </c>
      <c r="R8" s="139" t="str">
        <f t="shared" si="20"/>
        <v>Wed</v>
      </c>
      <c r="S8" s="144"/>
      <c r="T8" s="143">
        <f t="shared" si="2"/>
        <v>585.30813138887117</v>
      </c>
      <c r="U8" s="144">
        <v>2029</v>
      </c>
      <c r="V8" s="141">
        <f t="shared" si="3"/>
        <v>5.6329816768461966E-2</v>
      </c>
      <c r="W8" s="142">
        <f t="shared" si="21"/>
        <v>43621</v>
      </c>
      <c r="X8" s="139" t="str">
        <f t="shared" si="22"/>
        <v>Wed</v>
      </c>
      <c r="Y8" s="144"/>
      <c r="Z8" s="143">
        <f t="shared" ca="1" si="14"/>
        <v>1466.5028497076451</v>
      </c>
      <c r="AA8" s="140">
        <v>1134</v>
      </c>
      <c r="AB8" s="141">
        <f t="shared" si="23"/>
        <v>5.7695242940727552E-2</v>
      </c>
      <c r="AC8" s="142">
        <f t="shared" si="24"/>
        <v>43621</v>
      </c>
      <c r="AD8" s="139" t="str">
        <f t="shared" si="25"/>
        <v>Wed</v>
      </c>
      <c r="AE8" s="144"/>
      <c r="AF8" s="143">
        <v>900</v>
      </c>
      <c r="AG8" s="144">
        <v>198</v>
      </c>
      <c r="AH8" s="141">
        <f t="shared" si="4"/>
        <v>4.9034175334323922E-2</v>
      </c>
      <c r="AI8" s="142">
        <f t="shared" si="26"/>
        <v>43621</v>
      </c>
      <c r="AJ8" s="139" t="str">
        <f t="shared" si="27"/>
        <v>Wed</v>
      </c>
      <c r="AK8" s="144"/>
      <c r="AL8" s="143">
        <f t="shared" ca="1" si="5"/>
        <v>184.3373376961988</v>
      </c>
      <c r="AM8" s="140">
        <v>195</v>
      </c>
      <c r="AN8" s="141">
        <f t="shared" si="6"/>
        <v>4.7911547911547912E-2</v>
      </c>
      <c r="AO8" s="142">
        <f t="shared" si="28"/>
        <v>43621</v>
      </c>
      <c r="AP8" s="139" t="str">
        <f t="shared" si="29"/>
        <v>Wed</v>
      </c>
      <c r="AQ8" s="144"/>
      <c r="AR8" s="143">
        <v>128.21130221130221</v>
      </c>
      <c r="AS8" s="144">
        <v>701</v>
      </c>
      <c r="AT8" s="141">
        <f t="shared" si="7"/>
        <v>5.0268913589100038E-2</v>
      </c>
      <c r="AU8" s="142">
        <f t="shared" si="30"/>
        <v>43621</v>
      </c>
      <c r="AV8" s="139" t="str">
        <f t="shared" si="31"/>
        <v>Wed</v>
      </c>
      <c r="AW8" s="144"/>
      <c r="AX8" s="143">
        <v>503</v>
      </c>
      <c r="AY8" s="144">
        <v>184</v>
      </c>
      <c r="AZ8" s="141">
        <f t="shared" si="8"/>
        <v>4.4856167723061918E-2</v>
      </c>
      <c r="BA8" s="142">
        <f t="shared" si="32"/>
        <v>43621</v>
      </c>
      <c r="BB8" s="139" t="str">
        <f t="shared" si="33"/>
        <v>Wed</v>
      </c>
      <c r="BC8" s="144"/>
      <c r="BD8" s="143">
        <v>324</v>
      </c>
      <c r="BE8" s="144">
        <v>237</v>
      </c>
      <c r="BF8" s="141">
        <f t="shared" si="9"/>
        <v>4.3083075804399198E-2</v>
      </c>
      <c r="BG8" s="142">
        <f t="shared" si="34"/>
        <v>43621</v>
      </c>
      <c r="BH8" s="139" t="str">
        <f t="shared" si="35"/>
        <v>Wed</v>
      </c>
      <c r="BI8" s="144"/>
      <c r="BJ8" s="143">
        <f t="shared" ca="1" si="10"/>
        <v>126.62977640429011</v>
      </c>
    </row>
    <row r="9" spans="1:62" x14ac:dyDescent="0.25">
      <c r="A9" s="138"/>
      <c r="B9" s="139"/>
      <c r="C9" s="140">
        <v>1979</v>
      </c>
      <c r="D9" s="141">
        <f t="shared" si="11"/>
        <v>5.0393420080975783E-2</v>
      </c>
      <c r="E9" s="142">
        <f t="shared" si="15"/>
        <v>43622</v>
      </c>
      <c r="F9" s="139" t="str">
        <f t="shared" si="16"/>
        <v>Thu</v>
      </c>
      <c r="G9" s="143"/>
      <c r="H9" s="143">
        <f t="shared" si="0"/>
        <v>1531.5782325974974</v>
      </c>
      <c r="I9" s="144">
        <v>1012</v>
      </c>
      <c r="J9" s="141">
        <f t="shared" si="12"/>
        <v>4.5174537987679675E-2</v>
      </c>
      <c r="K9" s="142">
        <f t="shared" si="17"/>
        <v>43622</v>
      </c>
      <c r="L9" s="139" t="str">
        <f t="shared" si="18"/>
        <v>Thu</v>
      </c>
      <c r="M9" s="143"/>
      <c r="N9" s="143">
        <f t="shared" si="13"/>
        <v>738.52620053717965</v>
      </c>
      <c r="O9" s="144">
        <v>673</v>
      </c>
      <c r="P9" s="141">
        <f t="shared" si="1"/>
        <v>4.2094070552914684E-2</v>
      </c>
      <c r="Q9" s="142">
        <f t="shared" si="19"/>
        <v>43622</v>
      </c>
      <c r="R9" s="139" t="str">
        <f t="shared" si="20"/>
        <v>Thu</v>
      </c>
      <c r="S9" s="143"/>
      <c r="T9" s="143">
        <f t="shared" si="2"/>
        <v>609.77147434165681</v>
      </c>
      <c r="U9" s="144">
        <v>1762</v>
      </c>
      <c r="V9" s="141">
        <f t="shared" si="3"/>
        <v>4.8917268184342035E-2</v>
      </c>
      <c r="W9" s="142">
        <f t="shared" si="21"/>
        <v>43622</v>
      </c>
      <c r="X9" s="139" t="str">
        <f t="shared" si="22"/>
        <v>Thu</v>
      </c>
      <c r="Y9" s="143"/>
      <c r="Z9" s="143">
        <f t="shared" ca="1" si="14"/>
        <v>1273.5229281344853</v>
      </c>
      <c r="AA9" s="140">
        <v>1040</v>
      </c>
      <c r="AB9" s="141">
        <f t="shared" si="23"/>
        <v>5.2912744848639025E-2</v>
      </c>
      <c r="AC9" s="142">
        <f t="shared" si="24"/>
        <v>43622</v>
      </c>
      <c r="AD9" s="139" t="str">
        <f t="shared" si="25"/>
        <v>Thu</v>
      </c>
      <c r="AE9" s="143"/>
      <c r="AF9" s="143">
        <v>895</v>
      </c>
      <c r="AG9" s="144">
        <v>192</v>
      </c>
      <c r="AH9" s="141">
        <f t="shared" si="4"/>
        <v>4.7548291233283801E-2</v>
      </c>
      <c r="AI9" s="142">
        <f t="shared" si="26"/>
        <v>43622</v>
      </c>
      <c r="AJ9" s="139" t="str">
        <f t="shared" si="27"/>
        <v>Thu</v>
      </c>
      <c r="AK9" s="143"/>
      <c r="AL9" s="143">
        <f t="shared" ca="1" si="5"/>
        <v>178.75135776601095</v>
      </c>
      <c r="AM9" s="140">
        <v>268</v>
      </c>
      <c r="AN9" s="141">
        <f t="shared" si="6"/>
        <v>6.5847665847665854E-2</v>
      </c>
      <c r="AO9" s="142">
        <f t="shared" si="28"/>
        <v>43622</v>
      </c>
      <c r="AP9" s="139" t="str">
        <f t="shared" si="29"/>
        <v>Thu</v>
      </c>
      <c r="AQ9" s="143"/>
      <c r="AR9" s="143">
        <v>123</v>
      </c>
      <c r="AS9" s="144">
        <v>718</v>
      </c>
      <c r="AT9" s="141">
        <f t="shared" si="7"/>
        <v>5.1487988526353529E-2</v>
      </c>
      <c r="AU9" s="142">
        <f t="shared" si="30"/>
        <v>43622</v>
      </c>
      <c r="AV9" s="139" t="str">
        <f t="shared" si="31"/>
        <v>Thu</v>
      </c>
      <c r="AW9" s="143"/>
      <c r="AX9" s="143">
        <v>487</v>
      </c>
      <c r="AY9" s="144">
        <v>195</v>
      </c>
      <c r="AZ9" s="141">
        <f t="shared" si="8"/>
        <v>4.7537786445636276E-2</v>
      </c>
      <c r="BA9" s="142">
        <f t="shared" si="32"/>
        <v>43622</v>
      </c>
      <c r="BB9" s="139" t="str">
        <f t="shared" si="33"/>
        <v>Thu</v>
      </c>
      <c r="BC9" s="143"/>
      <c r="BD9" s="143">
        <v>313</v>
      </c>
      <c r="BE9" s="144">
        <v>228</v>
      </c>
      <c r="BF9" s="141">
        <f t="shared" si="9"/>
        <v>4.1447009634611891E-2</v>
      </c>
      <c r="BG9" s="142">
        <f t="shared" si="34"/>
        <v>43622</v>
      </c>
      <c r="BH9" s="139" t="str">
        <f t="shared" si="35"/>
        <v>Thu</v>
      </c>
      <c r="BI9" s="143"/>
      <c r="BJ9" s="143">
        <f t="shared" ca="1" si="10"/>
        <v>121.82105071805127</v>
      </c>
    </row>
    <row r="10" spans="1:62" x14ac:dyDescent="0.25">
      <c r="A10" s="138"/>
      <c r="B10" s="139"/>
      <c r="C10" s="140">
        <v>1690</v>
      </c>
      <c r="D10" s="141">
        <f t="shared" si="11"/>
        <v>4.3034300119681193E-2</v>
      </c>
      <c r="E10" s="142">
        <f t="shared" si="15"/>
        <v>43623</v>
      </c>
      <c r="F10" s="139" t="str">
        <f t="shared" si="16"/>
        <v>Fri</v>
      </c>
      <c r="G10" s="144"/>
      <c r="H10" s="143">
        <f t="shared" si="0"/>
        <v>1307.9167322333353</v>
      </c>
      <c r="I10" s="144">
        <v>950</v>
      </c>
      <c r="J10" s="141">
        <f t="shared" si="12"/>
        <v>4.2406927952861349E-2</v>
      </c>
      <c r="K10" s="142">
        <f t="shared" si="17"/>
        <v>43623</v>
      </c>
      <c r="L10" s="139" t="str">
        <f t="shared" si="18"/>
        <v>Fri</v>
      </c>
      <c r="M10" s="144"/>
      <c r="N10" s="143">
        <f t="shared" si="13"/>
        <v>693.28052421968437</v>
      </c>
      <c r="O10" s="144">
        <v>674</v>
      </c>
      <c r="P10" s="141">
        <f t="shared" si="1"/>
        <v>4.2156617463097325E-2</v>
      </c>
      <c r="Q10" s="142">
        <f t="shared" si="19"/>
        <v>43623</v>
      </c>
      <c r="R10" s="139" t="str">
        <f t="shared" si="20"/>
        <v>Fri</v>
      </c>
      <c r="S10" s="144"/>
      <c r="T10" s="143">
        <f t="shared" si="2"/>
        <v>610.67752408064894</v>
      </c>
      <c r="U10" s="144">
        <v>1657</v>
      </c>
      <c r="V10" s="141">
        <f t="shared" si="3"/>
        <v>4.6002220988339809E-2</v>
      </c>
      <c r="W10" s="142">
        <f t="shared" si="21"/>
        <v>43623</v>
      </c>
      <c r="X10" s="139" t="str">
        <f t="shared" si="22"/>
        <v>Fri</v>
      </c>
      <c r="Y10" s="144"/>
      <c r="Z10" s="143">
        <f t="shared" ca="1" si="14"/>
        <v>1197.6319477405459</v>
      </c>
      <c r="AA10" s="140">
        <v>861</v>
      </c>
      <c r="AB10" s="141">
        <f t="shared" si="23"/>
        <v>4.3805647417959809E-2</v>
      </c>
      <c r="AC10" s="142">
        <f t="shared" si="24"/>
        <v>43623</v>
      </c>
      <c r="AD10" s="139" t="str">
        <f t="shared" si="25"/>
        <v>Fri</v>
      </c>
      <c r="AE10" s="144"/>
      <c r="AF10" s="143">
        <v>805</v>
      </c>
      <c r="AG10" s="144">
        <v>183</v>
      </c>
      <c r="AH10" s="141">
        <f t="shared" si="4"/>
        <v>4.5319465081723624E-2</v>
      </c>
      <c r="AI10" s="142">
        <f t="shared" si="26"/>
        <v>43623</v>
      </c>
      <c r="AJ10" s="139" t="str">
        <f t="shared" si="27"/>
        <v>Fri</v>
      </c>
      <c r="AK10" s="144"/>
      <c r="AL10" s="143">
        <f t="shared" ca="1" si="5"/>
        <v>170.37238787072917</v>
      </c>
      <c r="AM10" s="140">
        <v>206</v>
      </c>
      <c r="AN10" s="141">
        <f t="shared" si="6"/>
        <v>5.0614250614250615E-2</v>
      </c>
      <c r="AO10" s="142">
        <f t="shared" si="28"/>
        <v>43623</v>
      </c>
      <c r="AP10" s="139" t="str">
        <f t="shared" si="29"/>
        <v>Fri</v>
      </c>
      <c r="AQ10" s="144"/>
      <c r="AR10" s="143">
        <v>109</v>
      </c>
      <c r="AS10" s="144">
        <v>690</v>
      </c>
      <c r="AT10" s="141">
        <f t="shared" si="7"/>
        <v>4.9480100394406597E-2</v>
      </c>
      <c r="AU10" s="142">
        <f t="shared" si="30"/>
        <v>43623</v>
      </c>
      <c r="AV10" s="139" t="str">
        <f t="shared" si="31"/>
        <v>Fri</v>
      </c>
      <c r="AW10" s="144"/>
      <c r="AX10" s="143">
        <v>443</v>
      </c>
      <c r="AY10" s="144">
        <v>162</v>
      </c>
      <c r="AZ10" s="141">
        <f t="shared" si="8"/>
        <v>3.9492930277913216E-2</v>
      </c>
      <c r="BA10" s="142">
        <f t="shared" si="32"/>
        <v>43623</v>
      </c>
      <c r="BB10" s="139" t="str">
        <f t="shared" si="33"/>
        <v>Fri</v>
      </c>
      <c r="BC10" s="144"/>
      <c r="BD10" s="143">
        <v>289</v>
      </c>
      <c r="BE10" s="144">
        <v>217</v>
      </c>
      <c r="BF10" s="141">
        <f t="shared" si="9"/>
        <v>3.9447373204871843E-2</v>
      </c>
      <c r="BG10" s="142">
        <f t="shared" si="34"/>
        <v>43623</v>
      </c>
      <c r="BH10" s="139" t="str">
        <f t="shared" si="35"/>
        <v>Fri</v>
      </c>
      <c r="BI10" s="144"/>
      <c r="BJ10" s="143">
        <f t="shared" ca="1" si="10"/>
        <v>115.94371932375931</v>
      </c>
    </row>
    <row r="11" spans="1:62" x14ac:dyDescent="0.25">
      <c r="A11" s="138"/>
      <c r="B11" s="139"/>
      <c r="C11" s="140"/>
      <c r="D11" s="141">
        <f t="shared" si="11"/>
        <v>0</v>
      </c>
      <c r="E11" s="142">
        <f t="shared" si="15"/>
        <v>43624</v>
      </c>
      <c r="F11" s="139" t="str">
        <f t="shared" si="16"/>
        <v>Sat</v>
      </c>
      <c r="G11" s="144"/>
      <c r="H11" s="143">
        <f t="shared" si="0"/>
        <v>0</v>
      </c>
      <c r="I11" s="144"/>
      <c r="J11" s="141">
        <f t="shared" si="12"/>
        <v>0</v>
      </c>
      <c r="K11" s="142">
        <f t="shared" si="17"/>
        <v>43624</v>
      </c>
      <c r="L11" s="139" t="str">
        <f t="shared" si="18"/>
        <v>Sat</v>
      </c>
      <c r="M11" s="144"/>
      <c r="N11" s="143">
        <f t="shared" si="13"/>
        <v>0</v>
      </c>
      <c r="O11" s="144"/>
      <c r="P11" s="141">
        <f t="shared" si="1"/>
        <v>0</v>
      </c>
      <c r="Q11" s="142">
        <f t="shared" si="19"/>
        <v>43624</v>
      </c>
      <c r="R11" s="139" t="str">
        <f t="shared" si="20"/>
        <v>Sat</v>
      </c>
      <c r="S11" s="144"/>
      <c r="T11" s="143">
        <f t="shared" si="2"/>
        <v>0</v>
      </c>
      <c r="U11" s="144"/>
      <c r="V11" s="141">
        <f t="shared" si="3"/>
        <v>0</v>
      </c>
      <c r="W11" s="142">
        <f t="shared" si="21"/>
        <v>43624</v>
      </c>
      <c r="X11" s="139" t="str">
        <f t="shared" si="22"/>
        <v>Sat</v>
      </c>
      <c r="Y11" s="144"/>
      <c r="Z11" s="143">
        <f t="shared" ca="1" si="14"/>
        <v>0</v>
      </c>
      <c r="AA11" s="140"/>
      <c r="AB11" s="141">
        <f t="shared" si="23"/>
        <v>0</v>
      </c>
      <c r="AC11" s="142">
        <f t="shared" si="24"/>
        <v>43624</v>
      </c>
      <c r="AD11" s="139" t="str">
        <f t="shared" si="25"/>
        <v>Sat</v>
      </c>
      <c r="AE11" s="144"/>
      <c r="AF11" s="143">
        <v>0</v>
      </c>
      <c r="AG11" s="144"/>
      <c r="AH11" s="141">
        <f t="shared" si="4"/>
        <v>0</v>
      </c>
      <c r="AI11" s="142">
        <f t="shared" si="26"/>
        <v>43624</v>
      </c>
      <c r="AJ11" s="139" t="str">
        <f t="shared" si="27"/>
        <v>Sat</v>
      </c>
      <c r="AK11" s="144"/>
      <c r="AL11" s="143">
        <f t="shared" ca="1" si="5"/>
        <v>0</v>
      </c>
      <c r="AM11" s="140"/>
      <c r="AN11" s="141">
        <f t="shared" si="6"/>
        <v>0</v>
      </c>
      <c r="AO11" s="142">
        <f t="shared" si="28"/>
        <v>43624</v>
      </c>
      <c r="AP11" s="139" t="str">
        <f t="shared" si="29"/>
        <v>Sat</v>
      </c>
      <c r="AQ11" s="144"/>
      <c r="AR11" s="143">
        <v>0</v>
      </c>
      <c r="AS11" s="144"/>
      <c r="AT11" s="141">
        <f t="shared" si="7"/>
        <v>0</v>
      </c>
      <c r="AU11" s="142">
        <f t="shared" si="30"/>
        <v>43624</v>
      </c>
      <c r="AV11" s="139" t="str">
        <f t="shared" si="31"/>
        <v>Sat</v>
      </c>
      <c r="AW11" s="144"/>
      <c r="AX11" s="143">
        <v>0</v>
      </c>
      <c r="AY11" s="144"/>
      <c r="AZ11" s="141">
        <f t="shared" si="8"/>
        <v>0</v>
      </c>
      <c r="BA11" s="142">
        <f t="shared" si="32"/>
        <v>43624</v>
      </c>
      <c r="BB11" s="139" t="str">
        <f t="shared" si="33"/>
        <v>Sat</v>
      </c>
      <c r="BC11" s="144"/>
      <c r="BD11" s="143">
        <v>0</v>
      </c>
      <c r="BE11" s="144"/>
      <c r="BF11" s="141">
        <f t="shared" si="9"/>
        <v>0</v>
      </c>
      <c r="BG11" s="142">
        <f t="shared" si="34"/>
        <v>43624</v>
      </c>
      <c r="BH11" s="139" t="str">
        <f t="shared" si="35"/>
        <v>Sat</v>
      </c>
      <c r="BI11" s="144"/>
      <c r="BJ11" s="143">
        <f t="shared" ca="1" si="10"/>
        <v>0</v>
      </c>
    </row>
    <row r="12" spans="1:62" x14ac:dyDescent="0.25">
      <c r="A12" s="138"/>
      <c r="B12" s="139"/>
      <c r="C12" s="140"/>
      <c r="D12" s="141">
        <f t="shared" si="11"/>
        <v>0</v>
      </c>
      <c r="E12" s="142">
        <f t="shared" si="15"/>
        <v>43625</v>
      </c>
      <c r="F12" s="139" t="str">
        <f t="shared" si="16"/>
        <v>Sun</v>
      </c>
      <c r="G12" s="144"/>
      <c r="H12" s="143">
        <f t="shared" si="0"/>
        <v>0</v>
      </c>
      <c r="I12" s="144"/>
      <c r="J12" s="141">
        <f t="shared" si="12"/>
        <v>0</v>
      </c>
      <c r="K12" s="142">
        <f t="shared" si="17"/>
        <v>43625</v>
      </c>
      <c r="L12" s="139" t="str">
        <f t="shared" si="18"/>
        <v>Sun</v>
      </c>
      <c r="M12" s="144"/>
      <c r="N12" s="143">
        <f t="shared" si="13"/>
        <v>0</v>
      </c>
      <c r="O12" s="144"/>
      <c r="P12" s="141">
        <f t="shared" si="1"/>
        <v>0</v>
      </c>
      <c r="Q12" s="142">
        <f t="shared" si="19"/>
        <v>43625</v>
      </c>
      <c r="R12" s="139" t="str">
        <f t="shared" si="20"/>
        <v>Sun</v>
      </c>
      <c r="S12" s="144"/>
      <c r="T12" s="143">
        <f t="shared" si="2"/>
        <v>0</v>
      </c>
      <c r="U12" s="144"/>
      <c r="V12" s="141">
        <f t="shared" si="3"/>
        <v>0</v>
      </c>
      <c r="W12" s="142">
        <f t="shared" si="21"/>
        <v>43625</v>
      </c>
      <c r="X12" s="139" t="str">
        <f t="shared" si="22"/>
        <v>Sun</v>
      </c>
      <c r="Y12" s="144"/>
      <c r="Z12" s="143">
        <f t="shared" ca="1" si="14"/>
        <v>0</v>
      </c>
      <c r="AA12" s="140"/>
      <c r="AB12" s="141">
        <f t="shared" si="23"/>
        <v>0</v>
      </c>
      <c r="AC12" s="142">
        <f t="shared" si="24"/>
        <v>43625</v>
      </c>
      <c r="AD12" s="139" t="str">
        <f t="shared" si="25"/>
        <v>Sun</v>
      </c>
      <c r="AE12" s="144"/>
      <c r="AF12" s="143">
        <v>0</v>
      </c>
      <c r="AG12" s="144"/>
      <c r="AH12" s="141">
        <f t="shared" si="4"/>
        <v>0</v>
      </c>
      <c r="AI12" s="142">
        <f t="shared" si="26"/>
        <v>43625</v>
      </c>
      <c r="AJ12" s="139" t="str">
        <f t="shared" si="27"/>
        <v>Sun</v>
      </c>
      <c r="AK12" s="144"/>
      <c r="AL12" s="143">
        <f t="shared" ca="1" si="5"/>
        <v>0</v>
      </c>
      <c r="AM12" s="140"/>
      <c r="AN12" s="141">
        <f t="shared" si="6"/>
        <v>0</v>
      </c>
      <c r="AO12" s="142">
        <f t="shared" si="28"/>
        <v>43625</v>
      </c>
      <c r="AP12" s="139" t="str">
        <f t="shared" si="29"/>
        <v>Sun</v>
      </c>
      <c r="AQ12" s="144"/>
      <c r="AR12" s="143">
        <v>0</v>
      </c>
      <c r="AS12" s="144"/>
      <c r="AT12" s="141">
        <f t="shared" si="7"/>
        <v>0</v>
      </c>
      <c r="AU12" s="142">
        <f t="shared" si="30"/>
        <v>43625</v>
      </c>
      <c r="AV12" s="139" t="str">
        <f t="shared" si="31"/>
        <v>Sun</v>
      </c>
      <c r="AW12" s="144"/>
      <c r="AX12" s="143">
        <v>0</v>
      </c>
      <c r="AY12" s="144"/>
      <c r="AZ12" s="141">
        <f t="shared" si="8"/>
        <v>0</v>
      </c>
      <c r="BA12" s="142">
        <f t="shared" si="32"/>
        <v>43625</v>
      </c>
      <c r="BB12" s="139" t="str">
        <f t="shared" si="33"/>
        <v>Sun</v>
      </c>
      <c r="BC12" s="144"/>
      <c r="BD12" s="143">
        <v>0</v>
      </c>
      <c r="BE12" s="144"/>
      <c r="BF12" s="141">
        <f t="shared" si="9"/>
        <v>0</v>
      </c>
      <c r="BG12" s="142">
        <f t="shared" si="34"/>
        <v>43625</v>
      </c>
      <c r="BH12" s="139" t="str">
        <f t="shared" si="35"/>
        <v>Sun</v>
      </c>
      <c r="BI12" s="144"/>
      <c r="BJ12" s="143">
        <f t="shared" ca="1" si="10"/>
        <v>0</v>
      </c>
    </row>
    <row r="13" spans="1:62" x14ac:dyDescent="0.25">
      <c r="A13" s="138"/>
      <c r="B13" s="139"/>
      <c r="C13" s="140">
        <v>2122</v>
      </c>
      <c r="D13" s="141">
        <f t="shared" si="11"/>
        <v>5.4034783937256498E-2</v>
      </c>
      <c r="E13" s="142">
        <f t="shared" si="15"/>
        <v>43626</v>
      </c>
      <c r="F13" s="139" t="str">
        <f t="shared" si="16"/>
        <v>Mon</v>
      </c>
      <c r="G13" s="143">
        <f>SUM(H13:H19)</f>
        <v>7745.3435835451</v>
      </c>
      <c r="H13" s="143">
        <f t="shared" si="0"/>
        <v>1642.248109940318</v>
      </c>
      <c r="I13" s="144">
        <v>1533</v>
      </c>
      <c r="J13" s="141">
        <f t="shared" si="12"/>
        <v>6.8431390054459418E-2</v>
      </c>
      <c r="K13" s="142">
        <f t="shared" si="17"/>
        <v>43626</v>
      </c>
      <c r="L13" s="139" t="str">
        <f t="shared" si="18"/>
        <v>Mon</v>
      </c>
      <c r="M13" s="143">
        <f>SUM(N13:N19)</f>
        <v>3996.2148953968335</v>
      </c>
      <c r="N13" s="143">
        <f t="shared" si="13"/>
        <v>1118.7358353987117</v>
      </c>
      <c r="O13" s="144">
        <v>892</v>
      </c>
      <c r="P13" s="141">
        <f t="shared" si="1"/>
        <v>5.5791843882912182E-2</v>
      </c>
      <c r="Q13" s="142">
        <f t="shared" si="19"/>
        <v>43626</v>
      </c>
      <c r="R13" s="139" t="str">
        <f t="shared" si="20"/>
        <v>Mon</v>
      </c>
      <c r="S13" s="143">
        <f>SUM(T13:T19)</f>
        <v>3365.9747803555047</v>
      </c>
      <c r="T13" s="143">
        <f t="shared" si="2"/>
        <v>808.19636718091806</v>
      </c>
      <c r="U13" s="144">
        <v>2326</v>
      </c>
      <c r="V13" s="141">
        <f t="shared" si="3"/>
        <v>6.4575235980011109E-2</v>
      </c>
      <c r="W13" s="142">
        <f t="shared" si="21"/>
        <v>43626</v>
      </c>
      <c r="X13" s="139" t="str">
        <f t="shared" si="22"/>
        <v>Mon</v>
      </c>
      <c r="Y13" s="143">
        <f ca="1">SUM(Z13:Z19)</f>
        <v>6395.8027191044612</v>
      </c>
      <c r="Z13" s="143">
        <f t="shared" ca="1" si="14"/>
        <v>1681.1659085362162</v>
      </c>
      <c r="AA13" s="140">
        <v>958</v>
      </c>
      <c r="AB13" s="141">
        <f t="shared" si="23"/>
        <v>4.8740778427880944E-2</v>
      </c>
      <c r="AC13" s="142">
        <f t="shared" si="24"/>
        <v>43626</v>
      </c>
      <c r="AD13" s="139" t="str">
        <f t="shared" si="25"/>
        <v>Mon</v>
      </c>
      <c r="AE13" s="143">
        <f>SUM(AF13:AF19)</f>
        <v>5708.2728045785943</v>
      </c>
      <c r="AF13" s="143">
        <v>950</v>
      </c>
      <c r="AG13" s="144">
        <v>247</v>
      </c>
      <c r="AH13" s="141">
        <f t="shared" si="4"/>
        <v>6.1168895492818225E-2</v>
      </c>
      <c r="AI13" s="142">
        <f t="shared" si="26"/>
        <v>43626</v>
      </c>
      <c r="AJ13" s="139" t="str">
        <f t="shared" si="27"/>
        <v>Mon</v>
      </c>
      <c r="AK13" s="143">
        <f ca="1">SUM(AL13:AL19)</f>
        <v>975.68449447280977</v>
      </c>
      <c r="AL13" s="143">
        <f t="shared" ca="1" si="5"/>
        <v>229.95617379273284</v>
      </c>
      <c r="AM13" s="140">
        <v>224</v>
      </c>
      <c r="AN13" s="141">
        <f t="shared" si="6"/>
        <v>5.5036855036855035E-2</v>
      </c>
      <c r="AO13" s="142">
        <f t="shared" si="28"/>
        <v>43626</v>
      </c>
      <c r="AP13" s="139" t="str">
        <f t="shared" si="29"/>
        <v>Mon</v>
      </c>
      <c r="AQ13" s="143">
        <f>SUM(AR13:AR19)</f>
        <v>726.53071253071244</v>
      </c>
      <c r="AR13" s="143">
        <v>147.27862407862406</v>
      </c>
      <c r="AS13" s="144">
        <v>766</v>
      </c>
      <c r="AT13" s="141">
        <f t="shared" si="7"/>
        <v>5.4930082466833993E-2</v>
      </c>
      <c r="AU13" s="142">
        <f t="shared" si="30"/>
        <v>43626</v>
      </c>
      <c r="AV13" s="139" t="str">
        <f t="shared" si="31"/>
        <v>Mon</v>
      </c>
      <c r="AW13" s="143">
        <f>SUM(AX13:AX19)</f>
        <v>2612.8634196250237</v>
      </c>
      <c r="AX13" s="143">
        <v>500</v>
      </c>
      <c r="AY13" s="144">
        <v>242</v>
      </c>
      <c r="AZ13" s="141">
        <f t="shared" si="8"/>
        <v>5.899561189663579E-2</v>
      </c>
      <c r="BA13" s="142">
        <f t="shared" si="32"/>
        <v>43626</v>
      </c>
      <c r="BB13" s="139" t="str">
        <f t="shared" si="33"/>
        <v>Mon</v>
      </c>
      <c r="BC13" s="143">
        <f>SUM(BD13:BD19)</f>
        <v>1308.2584196968608</v>
      </c>
      <c r="BD13" s="143">
        <v>450</v>
      </c>
      <c r="BE13" s="144">
        <v>388</v>
      </c>
      <c r="BF13" s="141">
        <f t="shared" si="9"/>
        <v>7.0532630430830759E-2</v>
      </c>
      <c r="BG13" s="142">
        <f t="shared" si="34"/>
        <v>43626</v>
      </c>
      <c r="BH13" s="139" t="str">
        <f t="shared" si="35"/>
        <v>Mon</v>
      </c>
      <c r="BI13" s="143">
        <f ca="1">SUM(BJ13:BJ19)</f>
        <v>751.229812761316</v>
      </c>
      <c r="BJ13" s="143">
        <f t="shared" ca="1" si="10"/>
        <v>207.30950736229775</v>
      </c>
    </row>
    <row r="14" spans="1:62" x14ac:dyDescent="0.25">
      <c r="A14" s="138"/>
      <c r="B14" s="139"/>
      <c r="C14" s="140">
        <v>2119</v>
      </c>
      <c r="D14" s="141">
        <f t="shared" si="11"/>
        <v>5.3958391688523337E-2</v>
      </c>
      <c r="E14" s="142">
        <f t="shared" si="15"/>
        <v>43627</v>
      </c>
      <c r="F14" s="139" t="str">
        <f t="shared" si="16"/>
        <v>Tue</v>
      </c>
      <c r="G14" s="144"/>
      <c r="H14" s="143">
        <f t="shared" si="0"/>
        <v>1639.9263642617973</v>
      </c>
      <c r="I14" s="144">
        <v>1107</v>
      </c>
      <c r="J14" s="141">
        <f t="shared" si="12"/>
        <v>4.9415230782965808E-2</v>
      </c>
      <c r="K14" s="142">
        <f t="shared" si="17"/>
        <v>43627</v>
      </c>
      <c r="L14" s="139" t="str">
        <f t="shared" si="18"/>
        <v>Tue</v>
      </c>
      <c r="M14" s="144"/>
      <c r="N14" s="143">
        <f t="shared" si="13"/>
        <v>807.85425295914797</v>
      </c>
      <c r="O14" s="144">
        <v>766</v>
      </c>
      <c r="P14" s="141">
        <f t="shared" si="1"/>
        <v>4.7910933199899926E-2</v>
      </c>
      <c r="Q14" s="142">
        <f t="shared" si="19"/>
        <v>43627</v>
      </c>
      <c r="R14" s="139" t="str">
        <f t="shared" si="20"/>
        <v>Tue</v>
      </c>
      <c r="S14" s="144"/>
      <c r="T14" s="143">
        <f t="shared" si="2"/>
        <v>694.03410006791842</v>
      </c>
      <c r="U14" s="144">
        <v>1946</v>
      </c>
      <c r="V14" s="141">
        <f t="shared" si="3"/>
        <v>5.4025541365907828E-2</v>
      </c>
      <c r="W14" s="142">
        <f t="shared" si="21"/>
        <v>43627</v>
      </c>
      <c r="X14" s="139" t="str">
        <f t="shared" si="22"/>
        <v>Tue</v>
      </c>
      <c r="Y14" s="144"/>
      <c r="Z14" s="143">
        <f t="shared" ca="1" si="14"/>
        <v>1406.5128366343406</v>
      </c>
      <c r="AA14" s="140">
        <v>1058</v>
      </c>
      <c r="AB14" s="141">
        <f t="shared" si="23"/>
        <v>5.3828542355634695E-2</v>
      </c>
      <c r="AC14" s="142">
        <f t="shared" si="24"/>
        <v>43627</v>
      </c>
      <c r="AD14" s="139" t="str">
        <f t="shared" si="25"/>
        <v>Tue</v>
      </c>
      <c r="AE14" s="144"/>
      <c r="AF14" s="143">
        <v>1301.5130887394396</v>
      </c>
      <c r="AG14" s="144">
        <v>233</v>
      </c>
      <c r="AH14" s="141">
        <f t="shared" si="4"/>
        <v>5.7701832590391286E-2</v>
      </c>
      <c r="AI14" s="142">
        <f t="shared" si="26"/>
        <v>43627</v>
      </c>
      <c r="AJ14" s="139" t="str">
        <f t="shared" si="27"/>
        <v>Tue</v>
      </c>
      <c r="AK14" s="144"/>
      <c r="AL14" s="143">
        <f t="shared" ca="1" si="5"/>
        <v>216.92222062229456</v>
      </c>
      <c r="AM14" s="140">
        <v>223</v>
      </c>
      <c r="AN14" s="141">
        <f t="shared" si="6"/>
        <v>5.4791154791154789E-2</v>
      </c>
      <c r="AO14" s="142">
        <f t="shared" si="28"/>
        <v>43627</v>
      </c>
      <c r="AP14" s="139" t="str">
        <f t="shared" si="29"/>
        <v>Tue</v>
      </c>
      <c r="AQ14" s="144"/>
      <c r="AR14" s="143">
        <v>146.62113022113022</v>
      </c>
      <c r="AS14" s="144">
        <v>736</v>
      </c>
      <c r="AT14" s="141">
        <f t="shared" si="7"/>
        <v>5.2778773754033705E-2</v>
      </c>
      <c r="AU14" s="142">
        <f t="shared" si="30"/>
        <v>43627</v>
      </c>
      <c r="AV14" s="139" t="str">
        <f t="shared" si="31"/>
        <v>Tue</v>
      </c>
      <c r="AW14" s="144"/>
      <c r="AX14" s="143">
        <v>580.46565018440356</v>
      </c>
      <c r="AY14" s="144">
        <v>191</v>
      </c>
      <c r="AZ14" s="141">
        <f t="shared" si="8"/>
        <v>4.6562652364700148E-2</v>
      </c>
      <c r="BA14" s="142">
        <f t="shared" si="32"/>
        <v>43627</v>
      </c>
      <c r="BB14" s="139" t="str">
        <f t="shared" si="33"/>
        <v>Tue</v>
      </c>
      <c r="BC14" s="144"/>
      <c r="BD14" s="143">
        <v>398</v>
      </c>
      <c r="BE14" s="144">
        <v>275</v>
      </c>
      <c r="BF14" s="141">
        <f t="shared" si="9"/>
        <v>4.9990910743501184E-2</v>
      </c>
      <c r="BG14" s="142">
        <f t="shared" si="34"/>
        <v>43627</v>
      </c>
      <c r="BH14" s="139" t="str">
        <f t="shared" si="35"/>
        <v>Tue</v>
      </c>
      <c r="BI14" s="144"/>
      <c r="BJ14" s="143">
        <f t="shared" ca="1" si="10"/>
        <v>146.93328485729867</v>
      </c>
    </row>
    <row r="15" spans="1:62" x14ac:dyDescent="0.25">
      <c r="A15" s="138"/>
      <c r="B15" s="139"/>
      <c r="C15" s="140">
        <v>2088</v>
      </c>
      <c r="D15" s="141">
        <f t="shared" si="11"/>
        <v>5.3169005118280668E-2</v>
      </c>
      <c r="E15" s="142">
        <f t="shared" si="15"/>
        <v>43628</v>
      </c>
      <c r="F15" s="139" t="str">
        <f t="shared" si="16"/>
        <v>Wed</v>
      </c>
      <c r="G15" s="144"/>
      <c r="H15" s="143">
        <f t="shared" si="0"/>
        <v>1615.9349922504166</v>
      </c>
      <c r="I15" s="144">
        <v>960</v>
      </c>
      <c r="J15" s="141">
        <f t="shared" si="12"/>
        <v>4.2853316668154631E-2</v>
      </c>
      <c r="K15" s="142">
        <f t="shared" si="17"/>
        <v>43628</v>
      </c>
      <c r="L15" s="139" t="str">
        <f t="shared" si="18"/>
        <v>Wed</v>
      </c>
      <c r="M15" s="144"/>
      <c r="N15" s="143">
        <f t="shared" si="13"/>
        <v>700.57821394831262</v>
      </c>
      <c r="O15" s="144">
        <v>692</v>
      </c>
      <c r="P15" s="141">
        <f t="shared" si="1"/>
        <v>4.328246184638479E-2</v>
      </c>
      <c r="Q15" s="142">
        <f t="shared" si="19"/>
        <v>43628</v>
      </c>
      <c r="R15" s="139" t="str">
        <f t="shared" si="20"/>
        <v>Wed</v>
      </c>
      <c r="S15" s="144"/>
      <c r="T15" s="143">
        <f t="shared" si="2"/>
        <v>626.98641938250591</v>
      </c>
      <c r="U15" s="144">
        <v>1641</v>
      </c>
      <c r="V15" s="141">
        <f t="shared" si="3"/>
        <v>4.5558023320377568E-2</v>
      </c>
      <c r="W15" s="142">
        <f t="shared" si="21"/>
        <v>43628</v>
      </c>
      <c r="X15" s="139" t="str">
        <f t="shared" si="22"/>
        <v>Wed</v>
      </c>
      <c r="Y15" s="144"/>
      <c r="Z15" s="143">
        <f t="shared" ca="1" si="14"/>
        <v>1186.0676078709932</v>
      </c>
      <c r="AA15" s="140">
        <v>1036</v>
      </c>
      <c r="AB15" s="141">
        <f t="shared" si="23"/>
        <v>5.2709234291528871E-2</v>
      </c>
      <c r="AC15" s="142">
        <f t="shared" si="24"/>
        <v>43628</v>
      </c>
      <c r="AD15" s="139" t="str">
        <f t="shared" si="25"/>
        <v>Wed</v>
      </c>
      <c r="AE15" s="144"/>
      <c r="AF15" s="143">
        <v>1274.449489540699</v>
      </c>
      <c r="AG15" s="144">
        <v>219</v>
      </c>
      <c r="AH15" s="141">
        <f t="shared" si="4"/>
        <v>5.423476968796434E-2</v>
      </c>
      <c r="AI15" s="142">
        <f t="shared" si="26"/>
        <v>43628</v>
      </c>
      <c r="AJ15" s="139" t="str">
        <f t="shared" si="27"/>
        <v>Wed</v>
      </c>
      <c r="AK15" s="144"/>
      <c r="AL15" s="143">
        <f t="shared" ca="1" si="5"/>
        <v>203.88826745185625</v>
      </c>
      <c r="AM15" s="140">
        <v>232</v>
      </c>
      <c r="AN15" s="141">
        <f t="shared" si="6"/>
        <v>5.7002457002456999E-2</v>
      </c>
      <c r="AO15" s="142">
        <f t="shared" si="28"/>
        <v>43628</v>
      </c>
      <c r="AP15" s="139" t="str">
        <f t="shared" si="29"/>
        <v>Wed</v>
      </c>
      <c r="AQ15" s="144"/>
      <c r="AR15" s="143">
        <v>152.53857493857492</v>
      </c>
      <c r="AS15" s="144">
        <v>661</v>
      </c>
      <c r="AT15" s="141">
        <f t="shared" si="7"/>
        <v>4.7400501972032986E-2</v>
      </c>
      <c r="AU15" s="142">
        <f t="shared" si="30"/>
        <v>43628</v>
      </c>
      <c r="AV15" s="139" t="str">
        <f t="shared" si="31"/>
        <v>Wed</v>
      </c>
      <c r="AW15" s="144"/>
      <c r="AX15" s="143">
        <v>521.31493854876464</v>
      </c>
      <c r="AY15" s="144">
        <v>193</v>
      </c>
      <c r="AZ15" s="141">
        <f t="shared" si="8"/>
        <v>4.7050219405168209E-2</v>
      </c>
      <c r="BA15" s="142">
        <f t="shared" si="32"/>
        <v>43628</v>
      </c>
      <c r="BB15" s="139" t="str">
        <f t="shared" si="33"/>
        <v>Wed</v>
      </c>
      <c r="BC15" s="144"/>
      <c r="BD15" s="143">
        <v>166.34808052714251</v>
      </c>
      <c r="BE15" s="144">
        <v>250</v>
      </c>
      <c r="BF15" s="141">
        <f t="shared" si="9"/>
        <v>4.544628249409198E-2</v>
      </c>
      <c r="BG15" s="142">
        <f t="shared" si="34"/>
        <v>43628</v>
      </c>
      <c r="BH15" s="139" t="str">
        <f t="shared" si="35"/>
        <v>Wed</v>
      </c>
      <c r="BI15" s="144"/>
      <c r="BJ15" s="143">
        <f t="shared" ca="1" si="10"/>
        <v>133.57571350663514</v>
      </c>
    </row>
    <row r="16" spans="1:62" x14ac:dyDescent="0.25">
      <c r="A16" s="138"/>
      <c r="B16" s="139"/>
      <c r="C16" s="140">
        <v>1990</v>
      </c>
      <c r="D16" s="141">
        <f t="shared" si="11"/>
        <v>5.0673524992997376E-2</v>
      </c>
      <c r="E16" s="142">
        <f t="shared" si="15"/>
        <v>43629</v>
      </c>
      <c r="F16" s="139" t="str">
        <f t="shared" si="16"/>
        <v>Thu</v>
      </c>
      <c r="G16" s="143"/>
      <c r="H16" s="143">
        <f t="shared" si="0"/>
        <v>1540.0913000854066</v>
      </c>
      <c r="I16" s="144">
        <v>918</v>
      </c>
      <c r="J16" s="141">
        <f t="shared" si="12"/>
        <v>4.0978484063922863E-2</v>
      </c>
      <c r="K16" s="142">
        <f t="shared" si="17"/>
        <v>43629</v>
      </c>
      <c r="L16" s="139" t="str">
        <f t="shared" si="18"/>
        <v>Thu</v>
      </c>
      <c r="M16" s="143"/>
      <c r="N16" s="143">
        <f t="shared" si="13"/>
        <v>669.92791708807397</v>
      </c>
      <c r="O16" s="144">
        <v>672</v>
      </c>
      <c r="P16" s="141">
        <f t="shared" si="1"/>
        <v>4.2031523642732049E-2</v>
      </c>
      <c r="Q16" s="142">
        <f t="shared" si="19"/>
        <v>43629</v>
      </c>
      <c r="R16" s="139" t="str">
        <f t="shared" si="20"/>
        <v>Thu</v>
      </c>
      <c r="S16" s="143"/>
      <c r="T16" s="143">
        <f t="shared" si="2"/>
        <v>608.86542460266469</v>
      </c>
      <c r="U16" s="144">
        <v>1638</v>
      </c>
      <c r="V16" s="141">
        <f t="shared" si="3"/>
        <v>4.5474736257634644E-2</v>
      </c>
      <c r="W16" s="142">
        <f t="shared" si="21"/>
        <v>43629</v>
      </c>
      <c r="X16" s="139" t="str">
        <f t="shared" si="22"/>
        <v>Thu</v>
      </c>
      <c r="Y16" s="143"/>
      <c r="Z16" s="143">
        <f t="shared" ca="1" si="14"/>
        <v>1183.8992941454521</v>
      </c>
      <c r="AA16" s="140">
        <v>980</v>
      </c>
      <c r="AB16" s="141">
        <f t="shared" si="23"/>
        <v>4.9860086491986769E-2</v>
      </c>
      <c r="AC16" s="142">
        <f t="shared" si="24"/>
        <v>43629</v>
      </c>
      <c r="AD16" s="139" t="str">
        <f t="shared" si="25"/>
        <v>Thu</v>
      </c>
      <c r="AE16" s="143"/>
      <c r="AF16" s="143">
        <v>1205.5603279439044</v>
      </c>
      <c r="AG16" s="144">
        <v>172</v>
      </c>
      <c r="AH16" s="141">
        <f t="shared" si="4"/>
        <v>4.2595344229816742E-2</v>
      </c>
      <c r="AI16" s="142">
        <f t="shared" si="26"/>
        <v>43629</v>
      </c>
      <c r="AJ16" s="139" t="str">
        <f t="shared" si="27"/>
        <v>Thu</v>
      </c>
      <c r="AK16" s="143"/>
      <c r="AL16" s="143">
        <f t="shared" ca="1" si="5"/>
        <v>160.13142466538483</v>
      </c>
      <c r="AM16" s="140">
        <v>245</v>
      </c>
      <c r="AN16" s="141">
        <f t="shared" si="6"/>
        <v>6.0196560196560195E-2</v>
      </c>
      <c r="AO16" s="142">
        <f t="shared" si="28"/>
        <v>43629</v>
      </c>
      <c r="AP16" s="139" t="str">
        <f t="shared" si="29"/>
        <v>Thu</v>
      </c>
      <c r="AQ16" s="143"/>
      <c r="AR16" s="143">
        <v>161.08599508599508</v>
      </c>
      <c r="AS16" s="144">
        <v>681</v>
      </c>
      <c r="AT16" s="141">
        <f t="shared" si="7"/>
        <v>4.8834707780566512E-2</v>
      </c>
      <c r="AU16" s="142">
        <f t="shared" si="30"/>
        <v>43629</v>
      </c>
      <c r="AV16" s="139" t="str">
        <f t="shared" si="31"/>
        <v>Thu</v>
      </c>
      <c r="AW16" s="143"/>
      <c r="AX16" s="143">
        <v>537.08846165160162</v>
      </c>
      <c r="AY16" s="144">
        <v>164</v>
      </c>
      <c r="AZ16" s="141">
        <f t="shared" si="8"/>
        <v>3.9980497318381276E-2</v>
      </c>
      <c r="BA16" s="142">
        <f t="shared" si="32"/>
        <v>43629</v>
      </c>
      <c r="BB16" s="139" t="str">
        <f t="shared" si="33"/>
        <v>Thu</v>
      </c>
      <c r="BC16" s="143"/>
      <c r="BD16" s="143">
        <v>141.35277309042164</v>
      </c>
      <c r="BE16" s="144">
        <v>244</v>
      </c>
      <c r="BF16" s="141">
        <f t="shared" si="9"/>
        <v>4.4355571714233773E-2</v>
      </c>
      <c r="BG16" s="142">
        <f t="shared" si="34"/>
        <v>43629</v>
      </c>
      <c r="BH16" s="139" t="str">
        <f t="shared" si="35"/>
        <v>Thu</v>
      </c>
      <c r="BI16" s="143"/>
      <c r="BJ16" s="143">
        <f t="shared" ca="1" si="10"/>
        <v>130.3698963824759</v>
      </c>
    </row>
    <row r="17" spans="1:62" x14ac:dyDescent="0.25">
      <c r="A17" s="138"/>
      <c r="B17" s="139"/>
      <c r="C17" s="140">
        <v>1689</v>
      </c>
      <c r="D17" s="141">
        <f t="shared" si="11"/>
        <v>4.3008836036770137E-2</v>
      </c>
      <c r="E17" s="142">
        <f t="shared" si="15"/>
        <v>43630</v>
      </c>
      <c r="F17" s="139" t="str">
        <f t="shared" si="16"/>
        <v>Fri</v>
      </c>
      <c r="G17" s="144"/>
      <c r="H17" s="143">
        <f t="shared" si="0"/>
        <v>1307.1428170071617</v>
      </c>
      <c r="I17" s="144">
        <v>958</v>
      </c>
      <c r="J17" s="141">
        <f t="shared" si="12"/>
        <v>4.2764038925095976E-2</v>
      </c>
      <c r="K17" s="142">
        <f t="shared" si="17"/>
        <v>43630</v>
      </c>
      <c r="L17" s="139" t="str">
        <f t="shared" si="18"/>
        <v>Fri</v>
      </c>
      <c r="M17" s="144"/>
      <c r="N17" s="143">
        <f t="shared" si="13"/>
        <v>699.11867600258699</v>
      </c>
      <c r="O17" s="144">
        <v>693</v>
      </c>
      <c r="P17" s="141">
        <f t="shared" si="1"/>
        <v>4.3345008756567424E-2</v>
      </c>
      <c r="Q17" s="142">
        <f t="shared" si="19"/>
        <v>43630</v>
      </c>
      <c r="R17" s="139" t="str">
        <f t="shared" si="20"/>
        <v>Fri</v>
      </c>
      <c r="S17" s="144"/>
      <c r="T17" s="143">
        <f t="shared" si="2"/>
        <v>627.89246912149804</v>
      </c>
      <c r="U17" s="144">
        <v>1298</v>
      </c>
      <c r="V17" s="141">
        <f t="shared" si="3"/>
        <v>3.6035535813436978E-2</v>
      </c>
      <c r="W17" s="142">
        <f t="shared" si="21"/>
        <v>43630</v>
      </c>
      <c r="X17" s="139" t="str">
        <f t="shared" si="22"/>
        <v>Fri</v>
      </c>
      <c r="Y17" s="144"/>
      <c r="Z17" s="143">
        <f t="shared" ca="1" si="14"/>
        <v>938.15707191745844</v>
      </c>
      <c r="AA17" s="140">
        <v>794</v>
      </c>
      <c r="AB17" s="141">
        <f t="shared" si="23"/>
        <v>4.0396845586364791E-2</v>
      </c>
      <c r="AC17" s="142">
        <f t="shared" si="24"/>
        <v>43630</v>
      </c>
      <c r="AD17" s="139" t="str">
        <f t="shared" si="25"/>
        <v>Fri</v>
      </c>
      <c r="AE17" s="144"/>
      <c r="AF17" s="143">
        <v>976.74989835455119</v>
      </c>
      <c r="AG17" s="144">
        <v>177</v>
      </c>
      <c r="AH17" s="141">
        <f t="shared" si="4"/>
        <v>4.3833580980683504E-2</v>
      </c>
      <c r="AI17" s="142">
        <f t="shared" si="26"/>
        <v>43630</v>
      </c>
      <c r="AJ17" s="139" t="str">
        <f t="shared" si="27"/>
        <v>Fri</v>
      </c>
      <c r="AK17" s="144"/>
      <c r="AL17" s="143">
        <f t="shared" ca="1" si="5"/>
        <v>164.78640794054132</v>
      </c>
      <c r="AM17" s="140">
        <v>181</v>
      </c>
      <c r="AN17" s="141">
        <f t="shared" si="6"/>
        <v>4.447174447174447E-2</v>
      </c>
      <c r="AO17" s="142">
        <f t="shared" si="28"/>
        <v>43630</v>
      </c>
      <c r="AP17" s="139" t="str">
        <f t="shared" si="29"/>
        <v>Fri</v>
      </c>
      <c r="AQ17" s="144"/>
      <c r="AR17" s="143">
        <v>119.00638820638821</v>
      </c>
      <c r="AS17" s="144">
        <v>601</v>
      </c>
      <c r="AT17" s="141">
        <f t="shared" si="7"/>
        <v>4.3097884546432416E-2</v>
      </c>
      <c r="AU17" s="142">
        <f t="shared" si="30"/>
        <v>43630</v>
      </c>
      <c r="AV17" s="139" t="str">
        <f t="shared" si="31"/>
        <v>Fri</v>
      </c>
      <c r="AW17" s="144"/>
      <c r="AX17" s="143">
        <v>473.99436924025349</v>
      </c>
      <c r="AY17" s="144">
        <v>177</v>
      </c>
      <c r="AZ17" s="141">
        <f t="shared" si="8"/>
        <v>4.3149683081423695E-2</v>
      </c>
      <c r="BA17" s="142">
        <f t="shared" si="32"/>
        <v>43630</v>
      </c>
      <c r="BB17" s="139" t="str">
        <f t="shared" si="33"/>
        <v>Fri</v>
      </c>
      <c r="BC17" s="144"/>
      <c r="BD17" s="143">
        <v>152.55756607929652</v>
      </c>
      <c r="BE17" s="144">
        <v>249</v>
      </c>
      <c r="BF17" s="141">
        <f t="shared" si="9"/>
        <v>4.5264497364115613E-2</v>
      </c>
      <c r="BG17" s="142">
        <f t="shared" si="34"/>
        <v>43630</v>
      </c>
      <c r="BH17" s="139" t="str">
        <f t="shared" si="35"/>
        <v>Fri</v>
      </c>
      <c r="BI17" s="144"/>
      <c r="BJ17" s="143">
        <f t="shared" ca="1" si="10"/>
        <v>133.04141065260859</v>
      </c>
    </row>
    <row r="18" spans="1:62" x14ac:dyDescent="0.25">
      <c r="A18" s="138"/>
      <c r="B18" s="139"/>
      <c r="C18" s="140"/>
      <c r="D18" s="141">
        <f t="shared" si="11"/>
        <v>0</v>
      </c>
      <c r="E18" s="142">
        <f t="shared" si="15"/>
        <v>43631</v>
      </c>
      <c r="F18" s="139" t="str">
        <f t="shared" si="16"/>
        <v>Sat</v>
      </c>
      <c r="G18" s="144"/>
      <c r="H18" s="143">
        <f t="shared" si="0"/>
        <v>0</v>
      </c>
      <c r="I18" s="144"/>
      <c r="J18" s="141">
        <f t="shared" si="12"/>
        <v>0</v>
      </c>
      <c r="K18" s="142">
        <f t="shared" si="17"/>
        <v>43631</v>
      </c>
      <c r="L18" s="139" t="str">
        <f t="shared" si="18"/>
        <v>Sat</v>
      </c>
      <c r="M18" s="144"/>
      <c r="N18" s="143">
        <f t="shared" si="13"/>
        <v>0</v>
      </c>
      <c r="O18" s="144"/>
      <c r="P18" s="141">
        <f t="shared" si="1"/>
        <v>0</v>
      </c>
      <c r="Q18" s="142">
        <f t="shared" si="19"/>
        <v>43631</v>
      </c>
      <c r="R18" s="139" t="str">
        <f t="shared" si="20"/>
        <v>Sat</v>
      </c>
      <c r="S18" s="144"/>
      <c r="T18" s="143">
        <f t="shared" si="2"/>
        <v>0</v>
      </c>
      <c r="U18" s="144"/>
      <c r="V18" s="141">
        <f t="shared" si="3"/>
        <v>0</v>
      </c>
      <c r="W18" s="142">
        <f t="shared" si="21"/>
        <v>43631</v>
      </c>
      <c r="X18" s="139" t="str">
        <f t="shared" si="22"/>
        <v>Sat</v>
      </c>
      <c r="Y18" s="144"/>
      <c r="Z18" s="143">
        <f t="shared" ca="1" si="14"/>
        <v>0</v>
      </c>
      <c r="AA18" s="140"/>
      <c r="AB18" s="141">
        <f t="shared" si="23"/>
        <v>0</v>
      </c>
      <c r="AC18" s="142">
        <f t="shared" si="24"/>
        <v>43631</v>
      </c>
      <c r="AD18" s="139" t="str">
        <f t="shared" si="25"/>
        <v>Sat</v>
      </c>
      <c r="AE18" s="144"/>
      <c r="AF18" s="143">
        <v>0</v>
      </c>
      <c r="AG18" s="140"/>
      <c r="AH18" s="141">
        <f t="shared" si="4"/>
        <v>0</v>
      </c>
      <c r="AI18" s="142">
        <f t="shared" si="26"/>
        <v>43631</v>
      </c>
      <c r="AJ18" s="139" t="str">
        <f t="shared" si="27"/>
        <v>Sat</v>
      </c>
      <c r="AK18" s="144"/>
      <c r="AL18" s="143">
        <f t="shared" ca="1" si="5"/>
        <v>0</v>
      </c>
      <c r="AM18" s="140"/>
      <c r="AN18" s="141">
        <f t="shared" si="6"/>
        <v>0</v>
      </c>
      <c r="AO18" s="142">
        <f t="shared" si="28"/>
        <v>43631</v>
      </c>
      <c r="AP18" s="139" t="str">
        <f t="shared" si="29"/>
        <v>Sat</v>
      </c>
      <c r="AQ18" s="144"/>
      <c r="AR18" s="143">
        <v>0</v>
      </c>
      <c r="AS18" s="144"/>
      <c r="AT18" s="141">
        <f t="shared" si="7"/>
        <v>0</v>
      </c>
      <c r="AU18" s="142">
        <f t="shared" si="30"/>
        <v>43631</v>
      </c>
      <c r="AV18" s="139" t="str">
        <f t="shared" si="31"/>
        <v>Sat</v>
      </c>
      <c r="AW18" s="144"/>
      <c r="AX18" s="143">
        <v>0</v>
      </c>
      <c r="AY18" s="144"/>
      <c r="AZ18" s="141">
        <f t="shared" si="8"/>
        <v>0</v>
      </c>
      <c r="BA18" s="142">
        <f t="shared" si="32"/>
        <v>43631</v>
      </c>
      <c r="BB18" s="139" t="str">
        <f t="shared" si="33"/>
        <v>Sat</v>
      </c>
      <c r="BC18" s="144"/>
      <c r="BD18" s="143">
        <v>0</v>
      </c>
      <c r="BE18" s="144"/>
      <c r="BF18" s="141">
        <f t="shared" si="9"/>
        <v>0</v>
      </c>
      <c r="BG18" s="142">
        <f t="shared" si="34"/>
        <v>43631</v>
      </c>
      <c r="BH18" s="139" t="str">
        <f t="shared" si="35"/>
        <v>Sat</v>
      </c>
      <c r="BI18" s="144"/>
      <c r="BJ18" s="143">
        <f t="shared" ca="1" si="10"/>
        <v>0</v>
      </c>
    </row>
    <row r="19" spans="1:62" x14ac:dyDescent="0.25">
      <c r="A19" s="138"/>
      <c r="B19" s="139"/>
      <c r="C19" s="140"/>
      <c r="D19" s="141">
        <f t="shared" si="11"/>
        <v>0</v>
      </c>
      <c r="E19" s="142">
        <f t="shared" si="15"/>
        <v>43632</v>
      </c>
      <c r="F19" s="139" t="str">
        <f t="shared" si="16"/>
        <v>Sun</v>
      </c>
      <c r="G19" s="144"/>
      <c r="H19" s="143">
        <f t="shared" si="0"/>
        <v>0</v>
      </c>
      <c r="I19" s="144"/>
      <c r="J19" s="141">
        <f t="shared" si="12"/>
        <v>0</v>
      </c>
      <c r="K19" s="142">
        <f t="shared" si="17"/>
        <v>43632</v>
      </c>
      <c r="L19" s="139" t="str">
        <f t="shared" si="18"/>
        <v>Sun</v>
      </c>
      <c r="M19" s="144"/>
      <c r="N19" s="143">
        <f t="shared" si="13"/>
        <v>0</v>
      </c>
      <c r="O19" s="144"/>
      <c r="P19" s="141">
        <f t="shared" si="1"/>
        <v>0</v>
      </c>
      <c r="Q19" s="142">
        <f t="shared" si="19"/>
        <v>43632</v>
      </c>
      <c r="R19" s="139" t="str">
        <f t="shared" si="20"/>
        <v>Sun</v>
      </c>
      <c r="S19" s="144"/>
      <c r="T19" s="143">
        <f t="shared" si="2"/>
        <v>0</v>
      </c>
      <c r="U19" s="144"/>
      <c r="V19" s="141">
        <f t="shared" si="3"/>
        <v>0</v>
      </c>
      <c r="W19" s="142">
        <f t="shared" si="21"/>
        <v>43632</v>
      </c>
      <c r="X19" s="139" t="str">
        <f t="shared" si="22"/>
        <v>Sun</v>
      </c>
      <c r="Y19" s="144"/>
      <c r="Z19" s="143">
        <f t="shared" ca="1" si="14"/>
        <v>0</v>
      </c>
      <c r="AA19" s="140"/>
      <c r="AB19" s="141">
        <f t="shared" si="23"/>
        <v>0</v>
      </c>
      <c r="AC19" s="142">
        <f t="shared" si="24"/>
        <v>43632</v>
      </c>
      <c r="AD19" s="139" t="str">
        <f t="shared" si="25"/>
        <v>Sun</v>
      </c>
      <c r="AE19" s="144"/>
      <c r="AF19" s="143">
        <v>0</v>
      </c>
      <c r="AG19" s="140"/>
      <c r="AH19" s="141">
        <f t="shared" si="4"/>
        <v>0</v>
      </c>
      <c r="AI19" s="142">
        <f t="shared" si="26"/>
        <v>43632</v>
      </c>
      <c r="AJ19" s="139" t="str">
        <f t="shared" si="27"/>
        <v>Sun</v>
      </c>
      <c r="AK19" s="144"/>
      <c r="AL19" s="143">
        <f t="shared" ca="1" si="5"/>
        <v>0</v>
      </c>
      <c r="AM19" s="140"/>
      <c r="AN19" s="141">
        <f t="shared" si="6"/>
        <v>0</v>
      </c>
      <c r="AO19" s="142">
        <f t="shared" si="28"/>
        <v>43632</v>
      </c>
      <c r="AP19" s="139" t="str">
        <f t="shared" si="29"/>
        <v>Sun</v>
      </c>
      <c r="AQ19" s="144"/>
      <c r="AR19" s="143">
        <v>0</v>
      </c>
      <c r="AS19" s="144"/>
      <c r="AT19" s="141">
        <f t="shared" si="7"/>
        <v>0</v>
      </c>
      <c r="AU19" s="142">
        <f t="shared" si="30"/>
        <v>43632</v>
      </c>
      <c r="AV19" s="139" t="str">
        <f t="shared" si="31"/>
        <v>Sun</v>
      </c>
      <c r="AW19" s="144"/>
      <c r="AX19" s="143">
        <v>0</v>
      </c>
      <c r="AY19" s="144"/>
      <c r="AZ19" s="141">
        <f t="shared" si="8"/>
        <v>0</v>
      </c>
      <c r="BA19" s="142">
        <f t="shared" si="32"/>
        <v>43632</v>
      </c>
      <c r="BB19" s="139" t="str">
        <f t="shared" si="33"/>
        <v>Sun</v>
      </c>
      <c r="BC19" s="144"/>
      <c r="BD19" s="143">
        <v>0</v>
      </c>
      <c r="BE19" s="144"/>
      <c r="BF19" s="141">
        <f t="shared" si="9"/>
        <v>0</v>
      </c>
      <c r="BG19" s="142">
        <f t="shared" si="34"/>
        <v>43632</v>
      </c>
      <c r="BH19" s="139" t="str">
        <f t="shared" si="35"/>
        <v>Sun</v>
      </c>
      <c r="BI19" s="144"/>
      <c r="BJ19" s="143">
        <f t="shared" ca="1" si="10"/>
        <v>0</v>
      </c>
    </row>
    <row r="20" spans="1:62" x14ac:dyDescent="0.25">
      <c r="A20" s="138"/>
      <c r="B20" s="139"/>
      <c r="C20" s="140">
        <v>1846</v>
      </c>
      <c r="D20" s="141">
        <f t="shared" si="11"/>
        <v>4.7006697053805606E-2</v>
      </c>
      <c r="E20" s="142">
        <f t="shared" si="15"/>
        <v>43633</v>
      </c>
      <c r="F20" s="139" t="str">
        <f t="shared" si="16"/>
        <v>Mon</v>
      </c>
      <c r="G20" s="143">
        <f>SUM(H20:H26)</f>
        <v>7415.6556971951595</v>
      </c>
      <c r="H20" s="143">
        <f t="shared" si="0"/>
        <v>1428.6475075164124</v>
      </c>
      <c r="I20" s="144">
        <v>1501</v>
      </c>
      <c r="J20" s="146">
        <f t="shared" si="12"/>
        <v>6.7002946165520938E-2</v>
      </c>
      <c r="K20" s="142">
        <f t="shared" si="17"/>
        <v>43633</v>
      </c>
      <c r="L20" s="139" t="str">
        <f t="shared" si="18"/>
        <v>Mon</v>
      </c>
      <c r="M20" s="143">
        <f>SUM(N20:N26)</f>
        <v>4148.0068417523016</v>
      </c>
      <c r="N20" s="143">
        <f t="shared" si="13"/>
        <v>1095.3832282671015</v>
      </c>
      <c r="O20" s="144">
        <v>1087</v>
      </c>
      <c r="P20" s="141">
        <f t="shared" si="1"/>
        <v>6.7988491368526388E-2</v>
      </c>
      <c r="Q20" s="142">
        <f t="shared" si="19"/>
        <v>43633</v>
      </c>
      <c r="R20" s="139" t="str">
        <f t="shared" si="20"/>
        <v>Mon</v>
      </c>
      <c r="S20" s="143">
        <f>SUM(T20:T26)</f>
        <v>4240.312778482843</v>
      </c>
      <c r="T20" s="143">
        <f t="shared" si="2"/>
        <v>984.87606628436981</v>
      </c>
      <c r="U20" s="144">
        <v>2053</v>
      </c>
      <c r="V20" s="141">
        <f t="shared" si="3"/>
        <v>5.6996113270405331E-2</v>
      </c>
      <c r="W20" s="142">
        <f t="shared" si="21"/>
        <v>43633</v>
      </c>
      <c r="X20" s="139" t="str">
        <f t="shared" si="22"/>
        <v>Mon</v>
      </c>
      <c r="Y20" s="143">
        <f ca="1">SUM(Z20:Z26)</f>
        <v>6197.7633988383714</v>
      </c>
      <c r="Z20" s="143">
        <f t="shared" ca="1" si="14"/>
        <v>1483.8493595119739</v>
      </c>
      <c r="AA20" s="140">
        <v>1042</v>
      </c>
      <c r="AB20" s="141">
        <f t="shared" si="23"/>
        <v>5.3014500127194102E-2</v>
      </c>
      <c r="AC20" s="142">
        <f t="shared" si="24"/>
        <v>43633</v>
      </c>
      <c r="AD20" s="139" t="str">
        <f t="shared" si="25"/>
        <v>Mon</v>
      </c>
      <c r="AE20" s="143">
        <f>SUM(AF20:AF26)</f>
        <v>5988.4364045213542</v>
      </c>
      <c r="AF20" s="143">
        <v>1281.8304711403557</v>
      </c>
      <c r="AG20" s="140">
        <v>245</v>
      </c>
      <c r="AH20" s="141">
        <f t="shared" si="4"/>
        <v>6.067360079247152E-2</v>
      </c>
      <c r="AI20" s="142">
        <f t="shared" si="26"/>
        <v>43633</v>
      </c>
      <c r="AJ20" s="139" t="str">
        <f t="shared" si="27"/>
        <v>Mon</v>
      </c>
      <c r="AK20" s="143">
        <f ca="1">SUM(AL20:AL26)</f>
        <v>916.10070855080619</v>
      </c>
      <c r="AL20" s="143">
        <f t="shared" ca="1" si="5"/>
        <v>228.09418048267023</v>
      </c>
      <c r="AM20" s="140">
        <v>201</v>
      </c>
      <c r="AN20" s="141">
        <f t="shared" si="6"/>
        <v>4.9385749385749383E-2</v>
      </c>
      <c r="AO20" s="142">
        <f t="shared" si="28"/>
        <v>43633</v>
      </c>
      <c r="AP20" s="139" t="str">
        <f t="shared" si="29"/>
        <v>Mon</v>
      </c>
      <c r="AQ20" s="143">
        <f>SUM(AR20:AR26)</f>
        <v>621.98918918918912</v>
      </c>
      <c r="AR20" s="143">
        <v>132.15626535626535</v>
      </c>
      <c r="AS20" s="144">
        <v>713</v>
      </c>
      <c r="AT20" s="141">
        <f t="shared" si="7"/>
        <v>5.1129437074220151E-2</v>
      </c>
      <c r="AU20" s="142">
        <f t="shared" si="30"/>
        <v>43633</v>
      </c>
      <c r="AV20" s="139" t="str">
        <f t="shared" si="31"/>
        <v>Mon</v>
      </c>
      <c r="AW20" s="143">
        <f>SUM(AX20:AX26)</f>
        <v>2646.0085005009155</v>
      </c>
      <c r="AX20" s="143">
        <v>562.32609861614094</v>
      </c>
      <c r="AY20" s="144">
        <v>201</v>
      </c>
      <c r="AZ20" s="141">
        <f t="shared" si="8"/>
        <v>4.9000487567040465E-2</v>
      </c>
      <c r="BA20" s="142">
        <f t="shared" si="32"/>
        <v>43633</v>
      </c>
      <c r="BB20" s="139" t="str">
        <f t="shared" si="33"/>
        <v>Mon</v>
      </c>
      <c r="BC20" s="143">
        <f>SUM(BD20:BD26)</f>
        <v>863.63096729635663</v>
      </c>
      <c r="BD20" s="143">
        <v>173.24333775106552</v>
      </c>
      <c r="BE20" s="144">
        <v>343</v>
      </c>
      <c r="BF20" s="141">
        <f t="shared" si="9"/>
        <v>6.2352299581894199E-2</v>
      </c>
      <c r="BG20" s="142">
        <f t="shared" si="34"/>
        <v>43633</v>
      </c>
      <c r="BH20" s="139" t="str">
        <f t="shared" si="35"/>
        <v>Mon</v>
      </c>
      <c r="BI20" s="143">
        <f ca="1">SUM(BJ20:BJ26)</f>
        <v>768.86180694419193</v>
      </c>
      <c r="BJ20" s="143">
        <f t="shared" ca="1" si="10"/>
        <v>183.26587893110343</v>
      </c>
    </row>
    <row r="21" spans="1:62" x14ac:dyDescent="0.25">
      <c r="A21" s="138"/>
      <c r="B21" s="139"/>
      <c r="C21" s="140">
        <v>2097</v>
      </c>
      <c r="D21" s="141">
        <f t="shared" si="11"/>
        <v>5.339818186448015E-2</v>
      </c>
      <c r="E21" s="142">
        <f t="shared" si="15"/>
        <v>43634</v>
      </c>
      <c r="F21" s="139" t="str">
        <f t="shared" si="16"/>
        <v>Tue</v>
      </c>
      <c r="G21" s="144"/>
      <c r="H21" s="143">
        <f t="shared" si="0"/>
        <v>1622.9002292859786</v>
      </c>
      <c r="I21" s="144">
        <v>1151</v>
      </c>
      <c r="J21" s="146">
        <f t="shared" si="12"/>
        <v>5.1379341130256224E-2</v>
      </c>
      <c r="K21" s="142">
        <f t="shared" si="17"/>
        <v>43634</v>
      </c>
      <c r="L21" s="139" t="str">
        <f t="shared" si="18"/>
        <v>Tue</v>
      </c>
      <c r="M21" s="144"/>
      <c r="N21" s="143">
        <f t="shared" si="13"/>
        <v>839.96408776511225</v>
      </c>
      <c r="O21" s="144">
        <v>975</v>
      </c>
      <c r="P21" s="141">
        <f t="shared" si="1"/>
        <v>6.0983237428071053E-2</v>
      </c>
      <c r="Q21" s="142">
        <f t="shared" si="19"/>
        <v>43634</v>
      </c>
      <c r="R21" s="139" t="str">
        <f t="shared" si="20"/>
        <v>Tue</v>
      </c>
      <c r="S21" s="144"/>
      <c r="T21" s="143">
        <f t="shared" si="2"/>
        <v>883.39849551725911</v>
      </c>
      <c r="U21" s="144">
        <v>1793</v>
      </c>
      <c r="V21" s="141">
        <f t="shared" si="3"/>
        <v>4.9777901166018879E-2</v>
      </c>
      <c r="W21" s="142">
        <f t="shared" si="21"/>
        <v>43634</v>
      </c>
      <c r="X21" s="139" t="str">
        <f t="shared" si="22"/>
        <v>Tue</v>
      </c>
      <c r="Y21" s="144"/>
      <c r="Z21" s="143">
        <f t="shared" ca="1" si="14"/>
        <v>1295.9288366317435</v>
      </c>
      <c r="AA21" s="140">
        <v>1016</v>
      </c>
      <c r="AB21" s="141">
        <f t="shared" si="23"/>
        <v>5.1691681505978124E-2</v>
      </c>
      <c r="AC21" s="142">
        <f t="shared" si="24"/>
        <v>43634</v>
      </c>
      <c r="AD21" s="139" t="str">
        <f t="shared" si="25"/>
        <v>Tue</v>
      </c>
      <c r="AE21" s="144"/>
      <c r="AF21" s="143">
        <v>1249.8462175418438</v>
      </c>
      <c r="AG21" s="144">
        <v>203</v>
      </c>
      <c r="AH21" s="141">
        <f t="shared" si="4"/>
        <v>5.027241208519069E-2</v>
      </c>
      <c r="AI21" s="142">
        <f t="shared" si="26"/>
        <v>43634</v>
      </c>
      <c r="AJ21" s="139" t="str">
        <f t="shared" si="27"/>
        <v>Tue</v>
      </c>
      <c r="AK21" s="144"/>
      <c r="AL21" s="143">
        <f t="shared" ca="1" si="5"/>
        <v>188.99232097135533</v>
      </c>
      <c r="AM21" s="140">
        <v>211</v>
      </c>
      <c r="AN21" s="141">
        <f t="shared" si="6"/>
        <v>5.184275184275184E-2</v>
      </c>
      <c r="AO21" s="142">
        <f t="shared" si="28"/>
        <v>43634</v>
      </c>
      <c r="AP21" s="139" t="str">
        <f t="shared" si="29"/>
        <v>Tue</v>
      </c>
      <c r="AQ21" s="144"/>
      <c r="AR21" s="143">
        <v>138.73120393120394</v>
      </c>
      <c r="AS21" s="144">
        <v>731</v>
      </c>
      <c r="AT21" s="141">
        <f t="shared" si="7"/>
        <v>5.242022230190032E-2</v>
      </c>
      <c r="AU21" s="142">
        <f t="shared" si="30"/>
        <v>43634</v>
      </c>
      <c r="AV21" s="139" t="str">
        <f t="shared" si="31"/>
        <v>Tue</v>
      </c>
      <c r="AW21" s="144"/>
      <c r="AX21" s="143">
        <v>576.52226940869423</v>
      </c>
      <c r="AY21" s="144">
        <v>211</v>
      </c>
      <c r="AZ21" s="141">
        <f t="shared" si="8"/>
        <v>5.143832276938079E-2</v>
      </c>
      <c r="BA21" s="142">
        <f t="shared" si="32"/>
        <v>43634</v>
      </c>
      <c r="BB21" s="139" t="str">
        <f t="shared" si="33"/>
        <v>Tue</v>
      </c>
      <c r="BC21" s="144"/>
      <c r="BD21" s="143">
        <v>181.8624092809693</v>
      </c>
      <c r="BE21" s="144">
        <v>337</v>
      </c>
      <c r="BF21" s="141">
        <f t="shared" si="9"/>
        <v>6.1261588802035992E-2</v>
      </c>
      <c r="BG21" s="142">
        <f t="shared" si="34"/>
        <v>43634</v>
      </c>
      <c r="BH21" s="139" t="str">
        <f t="shared" si="35"/>
        <v>Tue</v>
      </c>
      <c r="BI21" s="144"/>
      <c r="BJ21" s="143">
        <f t="shared" ca="1" si="10"/>
        <v>180.06006180694416</v>
      </c>
    </row>
    <row r="22" spans="1:62" x14ac:dyDescent="0.25">
      <c r="A22" s="138"/>
      <c r="B22" s="139"/>
      <c r="C22" s="140">
        <v>1966</v>
      </c>
      <c r="D22" s="141">
        <f t="shared" si="11"/>
        <v>5.0062387003132085E-2</v>
      </c>
      <c r="E22" s="142">
        <f t="shared" si="15"/>
        <v>43635</v>
      </c>
      <c r="F22" s="139" t="str">
        <f t="shared" si="16"/>
        <v>Wed</v>
      </c>
      <c r="G22" s="144"/>
      <c r="H22" s="143">
        <f t="shared" si="0"/>
        <v>1521.517334657241</v>
      </c>
      <c r="I22" s="144">
        <v>1034</v>
      </c>
      <c r="J22" s="141">
        <f t="shared" si="12"/>
        <v>4.615659316132488E-2</v>
      </c>
      <c r="K22" s="142">
        <f t="shared" si="17"/>
        <v>43635</v>
      </c>
      <c r="L22" s="139" t="str">
        <f t="shared" si="18"/>
        <v>Wed</v>
      </c>
      <c r="M22" s="144"/>
      <c r="N22" s="143">
        <f t="shared" si="13"/>
        <v>754.58111794016168</v>
      </c>
      <c r="O22" s="144">
        <v>843</v>
      </c>
      <c r="P22" s="141">
        <f t="shared" si="1"/>
        <v>5.2727045283962971E-2</v>
      </c>
      <c r="Q22" s="142">
        <f t="shared" si="19"/>
        <v>43635</v>
      </c>
      <c r="R22" s="139" t="str">
        <f t="shared" si="20"/>
        <v>Wed</v>
      </c>
      <c r="S22" s="144"/>
      <c r="T22" s="143">
        <f t="shared" si="2"/>
        <v>763.79992997030706</v>
      </c>
      <c r="U22" s="144">
        <v>1674</v>
      </c>
      <c r="V22" s="141">
        <f t="shared" si="3"/>
        <v>4.6474181010549696E-2</v>
      </c>
      <c r="W22" s="142">
        <f t="shared" si="21"/>
        <v>43635</v>
      </c>
      <c r="X22" s="139" t="str">
        <f t="shared" si="22"/>
        <v>Wed</v>
      </c>
      <c r="Y22" s="144"/>
      <c r="Z22" s="143">
        <f t="shared" ca="1" si="14"/>
        <v>1209.9190588519457</v>
      </c>
      <c r="AA22" s="140">
        <v>1000</v>
      </c>
      <c r="AB22" s="141">
        <f t="shared" si="23"/>
        <v>5.0877639277537523E-2</v>
      </c>
      <c r="AC22" s="142">
        <f t="shared" si="24"/>
        <v>43635</v>
      </c>
      <c r="AD22" s="139" t="str">
        <f t="shared" si="25"/>
        <v>Wed</v>
      </c>
      <c r="AE22" s="144"/>
      <c r="AF22" s="143">
        <v>1230.1635999427597</v>
      </c>
      <c r="AG22" s="144">
        <v>212</v>
      </c>
      <c r="AH22" s="141">
        <f t="shared" si="4"/>
        <v>5.2501238236750868E-2</v>
      </c>
      <c r="AI22" s="142">
        <f t="shared" si="26"/>
        <v>43635</v>
      </c>
      <c r="AJ22" s="139" t="str">
        <f t="shared" si="27"/>
        <v>Wed</v>
      </c>
      <c r="AK22" s="144"/>
      <c r="AL22" s="143">
        <f t="shared" ca="1" si="5"/>
        <v>197.37129086663708</v>
      </c>
      <c r="AM22" s="140">
        <v>190</v>
      </c>
      <c r="AN22" s="141">
        <f t="shared" si="6"/>
        <v>4.6683046683046681E-2</v>
      </c>
      <c r="AO22" s="142">
        <f t="shared" si="28"/>
        <v>43635</v>
      </c>
      <c r="AP22" s="139" t="str">
        <f t="shared" si="29"/>
        <v>Wed</v>
      </c>
      <c r="AQ22" s="144"/>
      <c r="AR22" s="143">
        <v>124.92383292383292</v>
      </c>
      <c r="AS22" s="144">
        <v>683</v>
      </c>
      <c r="AT22" s="141">
        <f t="shared" si="7"/>
        <v>4.8978128361419862E-2</v>
      </c>
      <c r="AU22" s="142">
        <f t="shared" si="30"/>
        <v>43635</v>
      </c>
      <c r="AV22" s="139" t="str">
        <f t="shared" si="31"/>
        <v>Wed</v>
      </c>
      <c r="AW22" s="144"/>
      <c r="AX22" s="143">
        <v>538.66581396188531</v>
      </c>
      <c r="AY22" s="144">
        <v>216</v>
      </c>
      <c r="AZ22" s="141">
        <f t="shared" si="8"/>
        <v>5.2657240370550952E-2</v>
      </c>
      <c r="BA22" s="142">
        <f t="shared" si="32"/>
        <v>43635</v>
      </c>
      <c r="BB22" s="139" t="str">
        <f t="shared" si="33"/>
        <v>Wed</v>
      </c>
      <c r="BC22" s="144"/>
      <c r="BD22" s="143">
        <v>186.17194504592118</v>
      </c>
      <c r="BE22" s="144">
        <v>270</v>
      </c>
      <c r="BF22" s="141">
        <f t="shared" si="9"/>
        <v>4.9081985093619343E-2</v>
      </c>
      <c r="BG22" s="142">
        <f t="shared" si="34"/>
        <v>43635</v>
      </c>
      <c r="BH22" s="139" t="str">
        <f t="shared" si="35"/>
        <v>Wed</v>
      </c>
      <c r="BI22" s="144"/>
      <c r="BJ22" s="143">
        <f t="shared" ca="1" si="10"/>
        <v>144.26177058716596</v>
      </c>
    </row>
    <row r="23" spans="1:62" x14ac:dyDescent="0.25">
      <c r="A23" s="138"/>
      <c r="B23" s="139"/>
      <c r="C23" s="140">
        <v>1922</v>
      </c>
      <c r="D23" s="141">
        <f t="shared" si="11"/>
        <v>4.8941967355045711E-2</v>
      </c>
      <c r="E23" s="142">
        <f t="shared" si="15"/>
        <v>43636</v>
      </c>
      <c r="F23" s="139" t="str">
        <f t="shared" si="16"/>
        <v>Thu</v>
      </c>
      <c r="G23" s="143"/>
      <c r="H23" s="143">
        <f t="shared" si="0"/>
        <v>1487.4650647056039</v>
      </c>
      <c r="I23" s="144">
        <v>996</v>
      </c>
      <c r="J23" s="141">
        <f t="shared" si="12"/>
        <v>4.4460316043210428E-2</v>
      </c>
      <c r="K23" s="142">
        <f t="shared" si="17"/>
        <v>43636</v>
      </c>
      <c r="L23" s="139" t="str">
        <f t="shared" si="18"/>
        <v>Thu</v>
      </c>
      <c r="M23" s="143"/>
      <c r="N23" s="143">
        <f t="shared" si="13"/>
        <v>726.84989697137439</v>
      </c>
      <c r="O23" s="144">
        <v>919</v>
      </c>
      <c r="P23" s="141">
        <f t="shared" si="1"/>
        <v>5.7480610457843383E-2</v>
      </c>
      <c r="Q23" s="142">
        <f t="shared" si="19"/>
        <v>43636</v>
      </c>
      <c r="R23" s="139" t="str">
        <f t="shared" si="20"/>
        <v>Thu</v>
      </c>
      <c r="S23" s="143"/>
      <c r="T23" s="143">
        <f t="shared" si="2"/>
        <v>832.6597101337037</v>
      </c>
      <c r="U23" s="140">
        <v>1556</v>
      </c>
      <c r="V23" s="141">
        <f t="shared" si="3"/>
        <v>4.3198223209328153E-2</v>
      </c>
      <c r="W23" s="142">
        <f t="shared" si="21"/>
        <v>43636</v>
      </c>
      <c r="X23" s="139" t="str">
        <f t="shared" si="22"/>
        <v>Thu</v>
      </c>
      <c r="Y23" s="143"/>
      <c r="Z23" s="143">
        <f t="shared" ca="1" si="14"/>
        <v>1124.632052313995</v>
      </c>
      <c r="AA23" s="140">
        <v>939</v>
      </c>
      <c r="AB23" s="141">
        <f t="shared" si="23"/>
        <v>4.7774103281607735E-2</v>
      </c>
      <c r="AC23" s="142">
        <f t="shared" si="24"/>
        <v>43636</v>
      </c>
      <c r="AD23" s="139" t="str">
        <f t="shared" si="25"/>
        <v>Thu</v>
      </c>
      <c r="AE23" s="143"/>
      <c r="AF23" s="143">
        <v>1155.1236203462513</v>
      </c>
      <c r="AG23" s="144">
        <v>179</v>
      </c>
      <c r="AH23" s="141">
        <f t="shared" si="4"/>
        <v>4.4328875681030215E-2</v>
      </c>
      <c r="AI23" s="142">
        <f t="shared" si="26"/>
        <v>43636</v>
      </c>
      <c r="AJ23" s="139" t="str">
        <f t="shared" si="27"/>
        <v>Thu</v>
      </c>
      <c r="AK23" s="143"/>
      <c r="AL23" s="143">
        <f t="shared" ca="1" si="5"/>
        <v>166.64840125060397</v>
      </c>
      <c r="AM23" s="140">
        <v>200</v>
      </c>
      <c r="AN23" s="141">
        <f t="shared" si="6"/>
        <v>4.9140049140049137E-2</v>
      </c>
      <c r="AO23" s="142">
        <f t="shared" si="28"/>
        <v>43636</v>
      </c>
      <c r="AP23" s="139" t="str">
        <f t="shared" si="29"/>
        <v>Thu</v>
      </c>
      <c r="AQ23" s="143"/>
      <c r="AR23" s="143">
        <v>131.4987714987715</v>
      </c>
      <c r="AS23" s="144">
        <v>682</v>
      </c>
      <c r="AT23" s="141">
        <f t="shared" si="7"/>
        <v>4.8906418070993191E-2</v>
      </c>
      <c r="AU23" s="142">
        <f t="shared" si="30"/>
        <v>43636</v>
      </c>
      <c r="AV23" s="139" t="str">
        <f t="shared" si="31"/>
        <v>Thu</v>
      </c>
      <c r="AW23" s="143"/>
      <c r="AX23" s="143">
        <v>537.87713780674358</v>
      </c>
      <c r="AY23" s="144">
        <v>204</v>
      </c>
      <c r="AZ23" s="141">
        <f t="shared" si="8"/>
        <v>4.9731838127742567E-2</v>
      </c>
      <c r="BA23" s="142">
        <f t="shared" si="32"/>
        <v>43636</v>
      </c>
      <c r="BB23" s="139" t="str">
        <f t="shared" si="33"/>
        <v>Thu</v>
      </c>
      <c r="BC23" s="143"/>
      <c r="BD23" s="143">
        <v>175.82905921003669</v>
      </c>
      <c r="BE23" s="144">
        <v>247</v>
      </c>
      <c r="BF23" s="141">
        <f t="shared" si="9"/>
        <v>4.490092710416288E-2</v>
      </c>
      <c r="BG23" s="142">
        <f t="shared" si="34"/>
        <v>43636</v>
      </c>
      <c r="BH23" s="139" t="str">
        <f t="shared" si="35"/>
        <v>Thu</v>
      </c>
      <c r="BI23" s="143"/>
      <c r="BJ23" s="143">
        <f t="shared" ca="1" si="10"/>
        <v>131.97280494455552</v>
      </c>
    </row>
    <row r="24" spans="1:62" x14ac:dyDescent="0.25">
      <c r="A24" s="138"/>
      <c r="B24" s="139"/>
      <c r="C24" s="140">
        <v>1751</v>
      </c>
      <c r="D24" s="141">
        <f t="shared" si="11"/>
        <v>4.4587609177255481E-2</v>
      </c>
      <c r="E24" s="142">
        <f t="shared" si="15"/>
        <v>43637</v>
      </c>
      <c r="F24" s="139" t="str">
        <f t="shared" si="16"/>
        <v>Fri</v>
      </c>
      <c r="G24" s="144"/>
      <c r="H24" s="143">
        <f t="shared" si="0"/>
        <v>1355.1255610299231</v>
      </c>
      <c r="I24" s="144">
        <v>1002</v>
      </c>
      <c r="J24" s="141">
        <f t="shared" si="12"/>
        <v>4.4728149272386393E-2</v>
      </c>
      <c r="K24" s="142">
        <f t="shared" si="17"/>
        <v>43637</v>
      </c>
      <c r="L24" s="139" t="str">
        <f t="shared" si="18"/>
        <v>Fri</v>
      </c>
      <c r="M24" s="144"/>
      <c r="N24" s="143">
        <f t="shared" si="13"/>
        <v>731.22851080855128</v>
      </c>
      <c r="O24" s="144">
        <v>856</v>
      </c>
      <c r="P24" s="141">
        <f t="shared" si="1"/>
        <v>5.3540155116337251E-2</v>
      </c>
      <c r="Q24" s="142">
        <f t="shared" si="19"/>
        <v>43637</v>
      </c>
      <c r="R24" s="139" t="str">
        <f t="shared" si="20"/>
        <v>Fri</v>
      </c>
      <c r="S24" s="144"/>
      <c r="T24" s="143">
        <f t="shared" si="2"/>
        <v>775.57857657720388</v>
      </c>
      <c r="U24" s="140">
        <v>1499</v>
      </c>
      <c r="V24" s="141">
        <f t="shared" si="3"/>
        <v>4.1615769017212659E-2</v>
      </c>
      <c r="W24" s="142">
        <f t="shared" si="21"/>
        <v>43637</v>
      </c>
      <c r="X24" s="139" t="str">
        <f t="shared" si="22"/>
        <v>Fri</v>
      </c>
      <c r="Y24" s="144"/>
      <c r="Z24" s="143">
        <f t="shared" ca="1" si="14"/>
        <v>1083.4340915287135</v>
      </c>
      <c r="AA24" s="140">
        <v>871</v>
      </c>
      <c r="AB24" s="141">
        <f t="shared" si="23"/>
        <v>4.4314423810735179E-2</v>
      </c>
      <c r="AC24" s="142">
        <f t="shared" si="24"/>
        <v>43637</v>
      </c>
      <c r="AD24" s="139" t="str">
        <f t="shared" si="25"/>
        <v>Fri</v>
      </c>
      <c r="AE24" s="144"/>
      <c r="AF24" s="143">
        <v>1071.4724955501435</v>
      </c>
      <c r="AG24" s="144">
        <v>145</v>
      </c>
      <c r="AH24" s="141">
        <f t="shared" si="4"/>
        <v>3.5908865775136203E-2</v>
      </c>
      <c r="AI24" s="142">
        <f t="shared" si="26"/>
        <v>43637</v>
      </c>
      <c r="AJ24" s="139" t="str">
        <f t="shared" si="27"/>
        <v>Fri</v>
      </c>
      <c r="AK24" s="144"/>
      <c r="AL24" s="143">
        <f t="shared" ca="1" si="5"/>
        <v>134.9945149795395</v>
      </c>
      <c r="AM24" s="140">
        <v>144</v>
      </c>
      <c r="AN24" s="141">
        <f t="shared" si="6"/>
        <v>3.5380835380835383E-2</v>
      </c>
      <c r="AO24" s="142">
        <f t="shared" si="28"/>
        <v>43637</v>
      </c>
      <c r="AP24" s="139" t="str">
        <f t="shared" si="29"/>
        <v>Fri</v>
      </c>
      <c r="AQ24" s="144"/>
      <c r="AR24" s="143">
        <v>94.679115479115481</v>
      </c>
      <c r="AS24" s="144">
        <v>546</v>
      </c>
      <c r="AT24" s="141">
        <f t="shared" si="7"/>
        <v>3.9153818572965224E-2</v>
      </c>
      <c r="AU24" s="142">
        <f t="shared" si="30"/>
        <v>43637</v>
      </c>
      <c r="AV24" s="139" t="str">
        <f t="shared" si="31"/>
        <v>Fri</v>
      </c>
      <c r="AW24" s="144"/>
      <c r="AX24" s="143">
        <v>430.61718070745161</v>
      </c>
      <c r="AY24" s="144">
        <v>170</v>
      </c>
      <c r="AZ24" s="141">
        <f t="shared" si="8"/>
        <v>4.1443198439785472E-2</v>
      </c>
      <c r="BA24" s="142">
        <f t="shared" si="32"/>
        <v>43637</v>
      </c>
      <c r="BB24" s="139" t="str">
        <f t="shared" si="33"/>
        <v>Fri</v>
      </c>
      <c r="BC24" s="144"/>
      <c r="BD24" s="143">
        <v>146.52421600836391</v>
      </c>
      <c r="BE24" s="144">
        <v>242</v>
      </c>
      <c r="BF24" s="141">
        <f t="shared" si="9"/>
        <v>4.3992001454281039E-2</v>
      </c>
      <c r="BG24" s="142">
        <f t="shared" si="34"/>
        <v>43637</v>
      </c>
      <c r="BH24" s="139" t="str">
        <f t="shared" si="35"/>
        <v>Fri</v>
      </c>
      <c r="BI24" s="144"/>
      <c r="BJ24" s="143">
        <f t="shared" ca="1" si="10"/>
        <v>129.30129067442283</v>
      </c>
    </row>
    <row r="25" spans="1:62" x14ac:dyDescent="0.25">
      <c r="A25" s="138"/>
      <c r="B25" s="139"/>
      <c r="C25" s="140"/>
      <c r="D25" s="141">
        <f t="shared" si="11"/>
        <v>0</v>
      </c>
      <c r="E25" s="142">
        <f t="shared" si="15"/>
        <v>43638</v>
      </c>
      <c r="F25" s="139" t="str">
        <f t="shared" si="16"/>
        <v>Sat</v>
      </c>
      <c r="G25" s="144"/>
      <c r="H25" s="143">
        <f t="shared" si="0"/>
        <v>0</v>
      </c>
      <c r="I25" s="144"/>
      <c r="J25" s="141">
        <f t="shared" si="12"/>
        <v>0</v>
      </c>
      <c r="K25" s="142">
        <f t="shared" si="17"/>
        <v>43638</v>
      </c>
      <c r="L25" s="139" t="str">
        <f t="shared" si="18"/>
        <v>Sat</v>
      </c>
      <c r="M25" s="144"/>
      <c r="N25" s="143">
        <f t="shared" si="13"/>
        <v>0</v>
      </c>
      <c r="O25" s="144"/>
      <c r="P25" s="141">
        <f t="shared" si="1"/>
        <v>0</v>
      </c>
      <c r="Q25" s="142">
        <f t="shared" si="19"/>
        <v>43638</v>
      </c>
      <c r="R25" s="139" t="str">
        <f t="shared" si="20"/>
        <v>Sat</v>
      </c>
      <c r="S25" s="144"/>
      <c r="T25" s="143">
        <f t="shared" si="2"/>
        <v>0</v>
      </c>
      <c r="U25" s="140"/>
      <c r="V25" s="141">
        <f t="shared" si="3"/>
        <v>0</v>
      </c>
      <c r="W25" s="142">
        <f t="shared" si="21"/>
        <v>43638</v>
      </c>
      <c r="X25" s="139" t="str">
        <f t="shared" si="22"/>
        <v>Sat</v>
      </c>
      <c r="Y25" s="144"/>
      <c r="Z25" s="143">
        <f t="shared" ca="1" si="14"/>
        <v>0</v>
      </c>
      <c r="AA25" s="140"/>
      <c r="AB25" s="141">
        <f t="shared" si="23"/>
        <v>0</v>
      </c>
      <c r="AC25" s="142">
        <f t="shared" si="24"/>
        <v>43638</v>
      </c>
      <c r="AD25" s="139" t="str">
        <f t="shared" si="25"/>
        <v>Sat</v>
      </c>
      <c r="AE25" s="144"/>
      <c r="AF25" s="143">
        <v>0</v>
      </c>
      <c r="AG25" s="140"/>
      <c r="AH25" s="141">
        <f t="shared" si="4"/>
        <v>0</v>
      </c>
      <c r="AI25" s="142">
        <f t="shared" si="26"/>
        <v>43638</v>
      </c>
      <c r="AJ25" s="139" t="str">
        <f t="shared" si="27"/>
        <v>Sat</v>
      </c>
      <c r="AK25" s="144"/>
      <c r="AL25" s="143">
        <f t="shared" ca="1" si="5"/>
        <v>0</v>
      </c>
      <c r="AM25" s="140"/>
      <c r="AN25" s="141">
        <f t="shared" si="6"/>
        <v>0</v>
      </c>
      <c r="AO25" s="142">
        <f t="shared" si="28"/>
        <v>43638</v>
      </c>
      <c r="AP25" s="139" t="str">
        <f t="shared" si="29"/>
        <v>Sat</v>
      </c>
      <c r="AQ25" s="144"/>
      <c r="AR25" s="143">
        <v>0</v>
      </c>
      <c r="AS25" s="140"/>
      <c r="AT25" s="141">
        <f t="shared" si="7"/>
        <v>0</v>
      </c>
      <c r="AU25" s="142">
        <f t="shared" si="30"/>
        <v>43638</v>
      </c>
      <c r="AV25" s="139" t="str">
        <f t="shared" si="31"/>
        <v>Sat</v>
      </c>
      <c r="AW25" s="144"/>
      <c r="AX25" s="143">
        <v>0</v>
      </c>
      <c r="AY25" s="144"/>
      <c r="AZ25" s="141">
        <f t="shared" si="8"/>
        <v>0</v>
      </c>
      <c r="BA25" s="142">
        <f t="shared" si="32"/>
        <v>43638</v>
      </c>
      <c r="BB25" s="139" t="str">
        <f t="shared" si="33"/>
        <v>Sat</v>
      </c>
      <c r="BC25" s="144"/>
      <c r="BD25" s="143">
        <v>0</v>
      </c>
      <c r="BE25" s="140"/>
      <c r="BF25" s="141">
        <f t="shared" si="9"/>
        <v>0</v>
      </c>
      <c r="BG25" s="142">
        <f t="shared" si="34"/>
        <v>43638</v>
      </c>
      <c r="BH25" s="139" t="str">
        <f t="shared" si="35"/>
        <v>Sat</v>
      </c>
      <c r="BI25" s="144"/>
      <c r="BJ25" s="143">
        <f t="shared" ca="1" si="10"/>
        <v>0</v>
      </c>
    </row>
    <row r="26" spans="1:62" x14ac:dyDescent="0.25">
      <c r="A26" s="138"/>
      <c r="B26" s="139"/>
      <c r="C26" s="140"/>
      <c r="D26" s="141">
        <f t="shared" si="11"/>
        <v>0</v>
      </c>
      <c r="E26" s="142">
        <f t="shared" si="15"/>
        <v>43639</v>
      </c>
      <c r="F26" s="139" t="str">
        <f t="shared" si="16"/>
        <v>Sun</v>
      </c>
      <c r="G26" s="144"/>
      <c r="H26" s="143">
        <f t="shared" si="0"/>
        <v>0</v>
      </c>
      <c r="I26" s="144"/>
      <c r="J26" s="141">
        <f t="shared" si="12"/>
        <v>0</v>
      </c>
      <c r="K26" s="142">
        <f t="shared" si="17"/>
        <v>43639</v>
      </c>
      <c r="L26" s="139" t="str">
        <f t="shared" si="18"/>
        <v>Sun</v>
      </c>
      <c r="M26" s="144"/>
      <c r="N26" s="143">
        <f t="shared" si="13"/>
        <v>0</v>
      </c>
      <c r="O26" s="144"/>
      <c r="P26" s="141">
        <f t="shared" si="1"/>
        <v>0</v>
      </c>
      <c r="Q26" s="142">
        <f t="shared" si="19"/>
        <v>43639</v>
      </c>
      <c r="R26" s="139" t="str">
        <f t="shared" si="20"/>
        <v>Sun</v>
      </c>
      <c r="S26" s="144"/>
      <c r="T26" s="143">
        <f t="shared" si="2"/>
        <v>0</v>
      </c>
      <c r="U26" s="140"/>
      <c r="V26" s="141">
        <f t="shared" si="3"/>
        <v>0</v>
      </c>
      <c r="W26" s="142">
        <f t="shared" si="21"/>
        <v>43639</v>
      </c>
      <c r="X26" s="139" t="str">
        <f t="shared" si="22"/>
        <v>Sun</v>
      </c>
      <c r="Y26" s="144"/>
      <c r="Z26" s="143">
        <f t="shared" ca="1" si="14"/>
        <v>0</v>
      </c>
      <c r="AA26" s="140"/>
      <c r="AB26" s="141">
        <f t="shared" si="23"/>
        <v>0</v>
      </c>
      <c r="AC26" s="142">
        <f t="shared" si="24"/>
        <v>43639</v>
      </c>
      <c r="AD26" s="139" t="str">
        <f t="shared" si="25"/>
        <v>Sun</v>
      </c>
      <c r="AE26" s="144"/>
      <c r="AF26" s="143">
        <v>0</v>
      </c>
      <c r="AG26" s="140"/>
      <c r="AH26" s="141">
        <f t="shared" si="4"/>
        <v>0</v>
      </c>
      <c r="AI26" s="142">
        <f t="shared" si="26"/>
        <v>43639</v>
      </c>
      <c r="AJ26" s="139" t="str">
        <f t="shared" si="27"/>
        <v>Sun</v>
      </c>
      <c r="AK26" s="144"/>
      <c r="AL26" s="143">
        <f t="shared" ca="1" si="5"/>
        <v>0</v>
      </c>
      <c r="AM26" s="140"/>
      <c r="AN26" s="141">
        <f t="shared" si="6"/>
        <v>0</v>
      </c>
      <c r="AO26" s="142">
        <f t="shared" si="28"/>
        <v>43639</v>
      </c>
      <c r="AP26" s="139" t="str">
        <f t="shared" si="29"/>
        <v>Sun</v>
      </c>
      <c r="AQ26" s="144"/>
      <c r="AR26" s="143">
        <v>0</v>
      </c>
      <c r="AS26" s="140"/>
      <c r="AT26" s="141">
        <f t="shared" si="7"/>
        <v>0</v>
      </c>
      <c r="AU26" s="142">
        <f t="shared" si="30"/>
        <v>43639</v>
      </c>
      <c r="AV26" s="139" t="str">
        <f t="shared" si="31"/>
        <v>Sun</v>
      </c>
      <c r="AW26" s="144"/>
      <c r="AX26" s="143">
        <v>0</v>
      </c>
      <c r="AY26" s="144"/>
      <c r="AZ26" s="141">
        <f t="shared" si="8"/>
        <v>0</v>
      </c>
      <c r="BA26" s="142">
        <f t="shared" si="32"/>
        <v>43639</v>
      </c>
      <c r="BB26" s="139" t="str">
        <f t="shared" si="33"/>
        <v>Sun</v>
      </c>
      <c r="BC26" s="144"/>
      <c r="BD26" s="143">
        <v>0</v>
      </c>
      <c r="BE26" s="140"/>
      <c r="BF26" s="141">
        <f t="shared" si="9"/>
        <v>0</v>
      </c>
      <c r="BG26" s="142">
        <f t="shared" si="34"/>
        <v>43639</v>
      </c>
      <c r="BH26" s="139" t="str">
        <f t="shared" si="35"/>
        <v>Sun</v>
      </c>
      <c r="BI26" s="144"/>
      <c r="BJ26" s="143">
        <f t="shared" ca="1" si="10"/>
        <v>0</v>
      </c>
    </row>
    <row r="27" spans="1:62" x14ac:dyDescent="0.25">
      <c r="A27" s="138"/>
      <c r="B27" s="139"/>
      <c r="C27" s="140">
        <v>1954</v>
      </c>
      <c r="D27" s="141">
        <f t="shared" si="11"/>
        <v>4.9756818008199435E-2</v>
      </c>
      <c r="E27" s="142">
        <f t="shared" si="15"/>
        <v>43640</v>
      </c>
      <c r="F27" s="139" t="str">
        <f t="shared" si="16"/>
        <v>Mon</v>
      </c>
      <c r="G27" s="143">
        <f>SUM(H27:H33)</f>
        <v>7432.681832170977</v>
      </c>
      <c r="H27" s="143">
        <f t="shared" si="0"/>
        <v>1512.230351943158</v>
      </c>
      <c r="I27" s="144">
        <v>1473</v>
      </c>
      <c r="J27" s="146">
        <f t="shared" si="12"/>
        <v>6.5753057762699754E-2</v>
      </c>
      <c r="K27" s="142">
        <f t="shared" si="17"/>
        <v>43640</v>
      </c>
      <c r="L27" s="139" t="str">
        <f t="shared" si="18"/>
        <v>Mon</v>
      </c>
      <c r="M27" s="143">
        <f>SUM(N27:N33)</f>
        <v>4048.7582614429566</v>
      </c>
      <c r="N27" s="143">
        <f t="shared" si="13"/>
        <v>1074.9496970269422</v>
      </c>
      <c r="O27" s="144">
        <v>997</v>
      </c>
      <c r="P27" s="141">
        <f t="shared" si="1"/>
        <v>6.2359269452089069E-2</v>
      </c>
      <c r="Q27" s="142">
        <f t="shared" si="19"/>
        <v>43640</v>
      </c>
      <c r="R27" s="139" t="str">
        <f t="shared" si="20"/>
        <v>Mon</v>
      </c>
      <c r="S27" s="143">
        <f>SUM(T27:T33)</f>
        <v>3513.6608878112111</v>
      </c>
      <c r="T27" s="143">
        <f t="shared" si="2"/>
        <v>903.33158977508447</v>
      </c>
      <c r="U27" s="140">
        <v>2081</v>
      </c>
      <c r="V27" s="141">
        <f t="shared" si="3"/>
        <v>5.7773459189339259E-2</v>
      </c>
      <c r="W27" s="142">
        <f t="shared" si="21"/>
        <v>43640</v>
      </c>
      <c r="X27" s="139" t="str">
        <f t="shared" si="22"/>
        <v>Mon</v>
      </c>
      <c r="Y27" s="143">
        <f ca="1">SUM(Z27:Z33)</f>
        <v>6083.5655426265394</v>
      </c>
      <c r="Z27" s="143">
        <f t="shared" ca="1" si="14"/>
        <v>1504.0869542836913</v>
      </c>
      <c r="AA27" s="140">
        <v>937</v>
      </c>
      <c r="AB27" s="141">
        <f t="shared" si="23"/>
        <v>4.7672348003052659E-2</v>
      </c>
      <c r="AC27" s="142">
        <f t="shared" si="24"/>
        <v>43640</v>
      </c>
      <c r="AD27" s="139" t="str">
        <f t="shared" si="25"/>
        <v>Mon</v>
      </c>
      <c r="AE27" s="143">
        <f>SUM(AF27:AF33)</f>
        <v>5778.0784289311414</v>
      </c>
      <c r="AF27" s="143">
        <v>1152.6632931463657</v>
      </c>
      <c r="AG27" s="140">
        <v>224</v>
      </c>
      <c r="AH27" s="141">
        <f t="shared" si="4"/>
        <v>5.5473006438831102E-2</v>
      </c>
      <c r="AI27" s="142">
        <f t="shared" si="26"/>
        <v>43640</v>
      </c>
      <c r="AJ27" s="139" t="str">
        <f t="shared" si="27"/>
        <v>Mon</v>
      </c>
      <c r="AK27" s="143">
        <f ca="1">SUM(AL27:AL33)</f>
        <v>927.27266841118183</v>
      </c>
      <c r="AL27" s="143">
        <f t="shared" ca="1" si="5"/>
        <v>208.54325072701278</v>
      </c>
      <c r="AM27" s="140">
        <v>169</v>
      </c>
      <c r="AN27" s="141">
        <f t="shared" si="6"/>
        <v>4.1523341523341521E-2</v>
      </c>
      <c r="AO27" s="142">
        <f t="shared" si="28"/>
        <v>43640</v>
      </c>
      <c r="AP27" s="139" t="str">
        <f t="shared" si="29"/>
        <v>Mon</v>
      </c>
      <c r="AQ27" s="143">
        <f>SUM(AR27:AR33)</f>
        <v>562.81474201474202</v>
      </c>
      <c r="AR27" s="143">
        <v>111.11646191646192</v>
      </c>
      <c r="AS27" s="140">
        <v>705</v>
      </c>
      <c r="AT27" s="141">
        <f t="shared" si="7"/>
        <v>5.0555754750806738E-2</v>
      </c>
      <c r="AU27" s="142">
        <f t="shared" si="30"/>
        <v>43640</v>
      </c>
      <c r="AV27" s="139" t="str">
        <f t="shared" si="31"/>
        <v>Mon</v>
      </c>
      <c r="AW27" s="143">
        <f>SUM(AX27:AX33)</f>
        <v>2750.1137529796401</v>
      </c>
      <c r="AX27" s="143">
        <v>556.01668937500608</v>
      </c>
      <c r="AY27" s="144">
        <v>259</v>
      </c>
      <c r="AZ27" s="141">
        <f t="shared" si="8"/>
        <v>6.313993174061433E-2</v>
      </c>
      <c r="BA27" s="142">
        <f t="shared" si="32"/>
        <v>43640</v>
      </c>
      <c r="BB27" s="139" t="str">
        <f t="shared" si="33"/>
        <v>Mon</v>
      </c>
      <c r="BC27" s="143">
        <f>SUM(BD27:BD33)</f>
        <v>959.30266127828827</v>
      </c>
      <c r="BD27" s="143">
        <v>223.23395262450731</v>
      </c>
      <c r="BE27" s="140">
        <v>377</v>
      </c>
      <c r="BF27" s="141">
        <f t="shared" si="9"/>
        <v>6.8532994001090711E-2</v>
      </c>
      <c r="BG27" s="142">
        <f t="shared" si="34"/>
        <v>43640</v>
      </c>
      <c r="BH27" s="139" t="str">
        <f t="shared" si="35"/>
        <v>Mon</v>
      </c>
      <c r="BI27" s="143">
        <f ca="1">SUM(BJ27:BJ33)</f>
        <v>697.79952735866198</v>
      </c>
      <c r="BJ27" s="143">
        <f t="shared" ca="1" si="10"/>
        <v>201.43217596800579</v>
      </c>
    </row>
    <row r="28" spans="1:62" x14ac:dyDescent="0.25">
      <c r="A28" s="138"/>
      <c r="B28" s="139"/>
      <c r="C28" s="140">
        <v>2143</v>
      </c>
      <c r="D28" s="141">
        <f t="shared" si="11"/>
        <v>5.4569529678388635E-2</v>
      </c>
      <c r="E28" s="142">
        <f t="shared" si="15"/>
        <v>43641</v>
      </c>
      <c r="F28" s="139" t="str">
        <f t="shared" si="16"/>
        <v>Tue</v>
      </c>
      <c r="G28" s="144"/>
      <c r="H28" s="143">
        <f t="shared" si="0"/>
        <v>1658.5003296899631</v>
      </c>
      <c r="I28" s="144">
        <v>1160</v>
      </c>
      <c r="J28" s="146">
        <f t="shared" si="12"/>
        <v>5.1781090974020179E-2</v>
      </c>
      <c r="K28" s="142">
        <f t="shared" si="17"/>
        <v>43641</v>
      </c>
      <c r="L28" s="139" t="str">
        <f t="shared" si="18"/>
        <v>Tue</v>
      </c>
      <c r="M28" s="144"/>
      <c r="N28" s="143">
        <f t="shared" si="13"/>
        <v>846.53200852087775</v>
      </c>
      <c r="O28" s="144">
        <v>775</v>
      </c>
      <c r="P28" s="141">
        <f t="shared" si="1"/>
        <v>4.8473855391543655E-2</v>
      </c>
      <c r="Q28" s="142">
        <f t="shared" si="19"/>
        <v>43641</v>
      </c>
      <c r="R28" s="139" t="str">
        <f t="shared" si="20"/>
        <v>Tue</v>
      </c>
      <c r="S28" s="144"/>
      <c r="T28" s="143">
        <f t="shared" si="2"/>
        <v>702.18854771884696</v>
      </c>
      <c r="U28" s="140">
        <v>1811</v>
      </c>
      <c r="V28" s="141">
        <f t="shared" si="3"/>
        <v>5.0277623542476405E-2</v>
      </c>
      <c r="W28" s="142">
        <f t="shared" si="21"/>
        <v>43641</v>
      </c>
      <c r="X28" s="139" t="str">
        <f t="shared" si="22"/>
        <v>Tue</v>
      </c>
      <c r="Y28" s="144"/>
      <c r="Z28" s="143">
        <f t="shared" ca="1" si="14"/>
        <v>1308.9387189849904</v>
      </c>
      <c r="AA28" s="140">
        <v>992</v>
      </c>
      <c r="AB28" s="141">
        <f t="shared" si="23"/>
        <v>5.0470618163317223E-2</v>
      </c>
      <c r="AC28" s="142">
        <f t="shared" si="24"/>
        <v>43641</v>
      </c>
      <c r="AD28" s="139" t="str">
        <f t="shared" si="25"/>
        <v>Tue</v>
      </c>
      <c r="AE28" s="144"/>
      <c r="AF28" s="143">
        <v>1220.3222911432176</v>
      </c>
      <c r="AG28" s="140">
        <v>219</v>
      </c>
      <c r="AH28" s="141">
        <f t="shared" si="4"/>
        <v>5.423476968796434E-2</v>
      </c>
      <c r="AI28" s="142">
        <f t="shared" si="26"/>
        <v>43641</v>
      </c>
      <c r="AJ28" s="139" t="str">
        <f t="shared" si="27"/>
        <v>Tue</v>
      </c>
      <c r="AK28" s="144"/>
      <c r="AL28" s="143">
        <f t="shared" ca="1" si="5"/>
        <v>203.88826745185625</v>
      </c>
      <c r="AM28" s="140">
        <v>194</v>
      </c>
      <c r="AN28" s="141">
        <f t="shared" si="6"/>
        <v>4.7665847665847666E-2</v>
      </c>
      <c r="AO28" s="142">
        <f t="shared" si="28"/>
        <v>43641</v>
      </c>
      <c r="AP28" s="139" t="str">
        <f t="shared" si="29"/>
        <v>Tue</v>
      </c>
      <c r="AQ28" s="144"/>
      <c r="AR28" s="143">
        <v>127.55380835380835</v>
      </c>
      <c r="AS28" s="140">
        <v>811</v>
      </c>
      <c r="AT28" s="141">
        <f t="shared" si="7"/>
        <v>5.8157045536034423E-2</v>
      </c>
      <c r="AU28" s="142">
        <f t="shared" si="30"/>
        <v>43641</v>
      </c>
      <c r="AV28" s="139" t="str">
        <f t="shared" si="31"/>
        <v>Tue</v>
      </c>
      <c r="AW28" s="144"/>
      <c r="AX28" s="143">
        <v>639.61636182004258</v>
      </c>
      <c r="AY28" s="140">
        <v>236</v>
      </c>
      <c r="AZ28" s="141">
        <f t="shared" si="8"/>
        <v>5.7532910775231594E-2</v>
      </c>
      <c r="BA28" s="142">
        <f t="shared" si="32"/>
        <v>43641</v>
      </c>
      <c r="BB28" s="139" t="str">
        <f t="shared" si="33"/>
        <v>Tue</v>
      </c>
      <c r="BC28" s="144"/>
      <c r="BD28" s="143">
        <v>203.4100881057287</v>
      </c>
      <c r="BE28" s="140">
        <v>291</v>
      </c>
      <c r="BF28" s="141">
        <f t="shared" si="9"/>
        <v>5.2899472823123066E-2</v>
      </c>
      <c r="BG28" s="142">
        <f t="shared" si="34"/>
        <v>43641</v>
      </c>
      <c r="BH28" s="139" t="str">
        <f t="shared" si="35"/>
        <v>Tue</v>
      </c>
      <c r="BI28" s="144"/>
      <c r="BJ28" s="143">
        <f t="shared" ca="1" si="10"/>
        <v>155.48213052172329</v>
      </c>
    </row>
    <row r="29" spans="1:62" ht="14.25" customHeight="1" x14ac:dyDescent="0.25">
      <c r="A29" s="138"/>
      <c r="B29" s="139"/>
      <c r="C29" s="140">
        <v>2127</v>
      </c>
      <c r="D29" s="141">
        <f t="shared" si="11"/>
        <v>5.416210435181177E-2</v>
      </c>
      <c r="E29" s="142">
        <f t="shared" si="15"/>
        <v>43642</v>
      </c>
      <c r="F29" s="139" t="str">
        <f t="shared" si="16"/>
        <v>Wed</v>
      </c>
      <c r="G29" s="144"/>
      <c r="H29" s="143">
        <f t="shared" si="0"/>
        <v>1646.117686071186</v>
      </c>
      <c r="I29" s="144">
        <v>1023</v>
      </c>
      <c r="J29" s="141">
        <f t="shared" si="12"/>
        <v>4.5665565574502277E-2</v>
      </c>
      <c r="K29" s="142">
        <f t="shared" si="17"/>
        <v>43642</v>
      </c>
      <c r="L29" s="139" t="str">
        <f t="shared" si="18"/>
        <v>Wed</v>
      </c>
      <c r="M29" s="144"/>
      <c r="N29" s="143">
        <f t="shared" si="13"/>
        <v>746.55365923867066</v>
      </c>
      <c r="O29" s="144">
        <v>750</v>
      </c>
      <c r="P29" s="141">
        <f t="shared" si="1"/>
        <v>4.6910182636977736E-2</v>
      </c>
      <c r="Q29" s="142">
        <f t="shared" si="19"/>
        <v>43642</v>
      </c>
      <c r="R29" s="139" t="str">
        <f t="shared" si="20"/>
        <v>Wed</v>
      </c>
      <c r="S29" s="144"/>
      <c r="T29" s="143">
        <f t="shared" si="2"/>
        <v>679.53730424404546</v>
      </c>
      <c r="U29" s="140">
        <v>1608</v>
      </c>
      <c r="V29" s="141">
        <f t="shared" si="3"/>
        <v>4.4641865630205439E-2</v>
      </c>
      <c r="W29" s="142">
        <f t="shared" si="21"/>
        <v>43642</v>
      </c>
      <c r="X29" s="139" t="str">
        <f t="shared" si="22"/>
        <v>Wed</v>
      </c>
      <c r="Y29" s="144"/>
      <c r="Z29" s="143">
        <f t="shared" ca="1" si="14"/>
        <v>1162.216156890041</v>
      </c>
      <c r="AA29" s="140">
        <v>985</v>
      </c>
      <c r="AB29" s="141">
        <f t="shared" si="23"/>
        <v>5.0114474688374461E-2</v>
      </c>
      <c r="AC29" s="142">
        <f t="shared" si="24"/>
        <v>43642</v>
      </c>
      <c r="AD29" s="139" t="str">
        <f t="shared" si="25"/>
        <v>Wed</v>
      </c>
      <c r="AE29" s="144"/>
      <c r="AF29" s="143">
        <v>1211.7111459436182</v>
      </c>
      <c r="AG29" s="140">
        <v>217</v>
      </c>
      <c r="AH29" s="141">
        <f t="shared" si="4"/>
        <v>5.3739474987617636E-2</v>
      </c>
      <c r="AI29" s="142">
        <f t="shared" si="26"/>
        <v>43642</v>
      </c>
      <c r="AJ29" s="139" t="str">
        <f t="shared" si="27"/>
        <v>Wed</v>
      </c>
      <c r="AK29" s="144"/>
      <c r="AL29" s="143">
        <f t="shared" ca="1" si="5"/>
        <v>202.02627414179364</v>
      </c>
      <c r="AM29" s="140">
        <v>165</v>
      </c>
      <c r="AN29" s="141">
        <f t="shared" si="6"/>
        <v>4.0540540540540543E-2</v>
      </c>
      <c r="AO29" s="142">
        <f t="shared" si="28"/>
        <v>43642</v>
      </c>
      <c r="AP29" s="139" t="str">
        <f t="shared" si="29"/>
        <v>Wed</v>
      </c>
      <c r="AQ29" s="144"/>
      <c r="AR29" s="143">
        <v>108.4864864864865</v>
      </c>
      <c r="AS29" s="140">
        <v>629</v>
      </c>
      <c r="AT29" s="141">
        <f t="shared" si="7"/>
        <v>4.5105772678379348E-2</v>
      </c>
      <c r="AU29" s="142">
        <f t="shared" si="30"/>
        <v>43642</v>
      </c>
      <c r="AV29" s="139" t="str">
        <f t="shared" si="31"/>
        <v>Wed</v>
      </c>
      <c r="AW29" s="144"/>
      <c r="AX29" s="143">
        <v>496.07730158422532</v>
      </c>
      <c r="AY29" s="140">
        <v>222</v>
      </c>
      <c r="AZ29" s="141">
        <f t="shared" si="8"/>
        <v>5.4119941491955141E-2</v>
      </c>
      <c r="BA29" s="142">
        <f t="shared" si="32"/>
        <v>43642</v>
      </c>
      <c r="BB29" s="139" t="str">
        <f t="shared" si="33"/>
        <v>Wed</v>
      </c>
      <c r="BC29" s="144"/>
      <c r="BD29" s="143">
        <v>191.34338796386342</v>
      </c>
      <c r="BE29" s="140">
        <v>205</v>
      </c>
      <c r="BF29" s="141">
        <f t="shared" si="9"/>
        <v>3.7265951645155428E-2</v>
      </c>
      <c r="BG29" s="142">
        <f t="shared" si="34"/>
        <v>43642</v>
      </c>
      <c r="BH29" s="139" t="str">
        <f t="shared" si="35"/>
        <v>Wed</v>
      </c>
      <c r="BI29" s="144"/>
      <c r="BJ29" s="143">
        <f t="shared" ca="1" si="10"/>
        <v>109.53208507544083</v>
      </c>
    </row>
    <row r="30" spans="1:62" x14ac:dyDescent="0.25">
      <c r="A30" s="138"/>
      <c r="B30" s="139"/>
      <c r="C30" s="140">
        <v>1826</v>
      </c>
      <c r="D30" s="141">
        <f t="shared" si="11"/>
        <v>4.6497415395584531E-2</v>
      </c>
      <c r="E30" s="142">
        <f t="shared" si="15"/>
        <v>43643</v>
      </c>
      <c r="F30" s="139" t="str">
        <f t="shared" si="16"/>
        <v>Thu</v>
      </c>
      <c r="G30" s="144"/>
      <c r="H30" s="143">
        <f t="shared" si="0"/>
        <v>1413.1692029929411</v>
      </c>
      <c r="I30" s="144">
        <v>1000</v>
      </c>
      <c r="J30" s="141">
        <f t="shared" si="12"/>
        <v>4.4638871529327738E-2</v>
      </c>
      <c r="K30" s="142">
        <f t="shared" si="17"/>
        <v>43643</v>
      </c>
      <c r="L30" s="139" t="str">
        <f t="shared" si="18"/>
        <v>Thu</v>
      </c>
      <c r="M30" s="144"/>
      <c r="N30" s="143">
        <f t="shared" si="13"/>
        <v>729.76897286282565</v>
      </c>
      <c r="O30" s="144">
        <v>704</v>
      </c>
      <c r="P30" s="141">
        <f t="shared" si="1"/>
        <v>4.4033024768576436E-2</v>
      </c>
      <c r="Q30" s="142">
        <f t="shared" si="19"/>
        <v>43643</v>
      </c>
      <c r="R30" s="139" t="str">
        <f t="shared" si="20"/>
        <v>Thu</v>
      </c>
      <c r="S30" s="144"/>
      <c r="T30" s="143">
        <f t="shared" si="2"/>
        <v>637.85901625041072</v>
      </c>
      <c r="U30" s="140">
        <v>1579</v>
      </c>
      <c r="V30" s="141">
        <f t="shared" si="3"/>
        <v>4.3836757357023873E-2</v>
      </c>
      <c r="W30" s="142">
        <f t="shared" si="21"/>
        <v>43643</v>
      </c>
      <c r="X30" s="139" t="str">
        <f t="shared" si="22"/>
        <v>Thu</v>
      </c>
      <c r="Y30" s="144"/>
      <c r="Z30" s="143">
        <f t="shared" ca="1" si="14"/>
        <v>1141.2557908764768</v>
      </c>
      <c r="AA30" s="140">
        <v>1009</v>
      </c>
      <c r="AB30" s="141">
        <f t="shared" si="23"/>
        <v>5.1335538031035362E-2</v>
      </c>
      <c r="AC30" s="142">
        <f t="shared" si="24"/>
        <v>43643</v>
      </c>
      <c r="AD30" s="139" t="str">
        <f t="shared" si="25"/>
        <v>Thu</v>
      </c>
      <c r="AE30" s="144"/>
      <c r="AF30" s="143">
        <v>1241.2350723422446</v>
      </c>
      <c r="AG30" s="136">
        <v>179</v>
      </c>
      <c r="AH30" s="141">
        <f t="shared" si="4"/>
        <v>4.4328875681030215E-2</v>
      </c>
      <c r="AI30" s="142">
        <f t="shared" si="26"/>
        <v>43643</v>
      </c>
      <c r="AJ30" s="139" t="str">
        <f t="shared" si="27"/>
        <v>Thu</v>
      </c>
      <c r="AK30" s="144"/>
      <c r="AL30" s="143">
        <f t="shared" ca="1" si="5"/>
        <v>166.64840125060397</v>
      </c>
      <c r="AM30" s="140">
        <v>169</v>
      </c>
      <c r="AN30" s="141">
        <f t="shared" si="6"/>
        <v>4.1523341523341521E-2</v>
      </c>
      <c r="AO30" s="142">
        <f t="shared" si="28"/>
        <v>43643</v>
      </c>
      <c r="AP30" s="139" t="str">
        <f t="shared" si="29"/>
        <v>Thu</v>
      </c>
      <c r="AQ30" s="144"/>
      <c r="AR30" s="143">
        <v>111.11646191646192</v>
      </c>
      <c r="AS30" s="140">
        <v>652</v>
      </c>
      <c r="AT30" s="141">
        <f t="shared" si="7"/>
        <v>4.6755109358192902E-2</v>
      </c>
      <c r="AU30" s="142">
        <f t="shared" si="30"/>
        <v>43643</v>
      </c>
      <c r="AV30" s="139" t="str">
        <f t="shared" si="31"/>
        <v>Thu</v>
      </c>
      <c r="AW30" s="144"/>
      <c r="AX30" s="143">
        <v>514.21685315248794</v>
      </c>
      <c r="AY30" s="140">
        <v>220</v>
      </c>
      <c r="AZ30" s="141">
        <f t="shared" si="8"/>
        <v>5.363237445148708E-2</v>
      </c>
      <c r="BA30" s="142">
        <f t="shared" si="32"/>
        <v>43643</v>
      </c>
      <c r="BB30" s="139" t="str">
        <f t="shared" si="33"/>
        <v>Thu</v>
      </c>
      <c r="BC30" s="144"/>
      <c r="BD30" s="143">
        <v>189.61957365788268</v>
      </c>
      <c r="BE30" s="140">
        <v>237</v>
      </c>
      <c r="BF30" s="141">
        <f t="shared" si="9"/>
        <v>4.3083075804399198E-2</v>
      </c>
      <c r="BG30" s="142">
        <f t="shared" si="34"/>
        <v>43643</v>
      </c>
      <c r="BH30" s="139" t="str">
        <f t="shared" si="35"/>
        <v>Thu</v>
      </c>
      <c r="BI30" s="144"/>
      <c r="BJ30" s="143">
        <f t="shared" ca="1" si="10"/>
        <v>126.62977640429011</v>
      </c>
    </row>
    <row r="31" spans="1:62" x14ac:dyDescent="0.25">
      <c r="A31" s="138"/>
      <c r="B31" s="139"/>
      <c r="C31" s="140">
        <v>1554</v>
      </c>
      <c r="D31" s="141">
        <f t="shared" si="11"/>
        <v>3.9571184843777849E-2</v>
      </c>
      <c r="E31" s="142">
        <f t="shared" si="15"/>
        <v>43644</v>
      </c>
      <c r="F31" s="139" t="str">
        <f t="shared" si="16"/>
        <v>Fri</v>
      </c>
      <c r="G31" s="144"/>
      <c r="H31" s="143">
        <f t="shared" si="0"/>
        <v>1202.6642614737295</v>
      </c>
      <c r="I31" s="140">
        <v>892</v>
      </c>
      <c r="J31" s="141">
        <f t="shared" si="12"/>
        <v>3.9817873404160341E-2</v>
      </c>
      <c r="K31" s="142">
        <f t="shared" si="17"/>
        <v>43644</v>
      </c>
      <c r="L31" s="139" t="str">
        <f t="shared" si="18"/>
        <v>Fri</v>
      </c>
      <c r="M31" s="144"/>
      <c r="N31" s="143">
        <f t="shared" si="13"/>
        <v>650.95392379364046</v>
      </c>
      <c r="O31" s="140">
        <v>652</v>
      </c>
      <c r="P31" s="141">
        <f t="shared" si="1"/>
        <v>4.0780585439079309E-2</v>
      </c>
      <c r="Q31" s="142">
        <f t="shared" si="19"/>
        <v>43644</v>
      </c>
      <c r="R31" s="139" t="str">
        <f t="shared" si="20"/>
        <v>Fri</v>
      </c>
      <c r="S31" s="144"/>
      <c r="T31" s="143">
        <f t="shared" si="2"/>
        <v>590.74442982282346</v>
      </c>
      <c r="U31" s="140">
        <v>1338</v>
      </c>
      <c r="V31" s="141">
        <f t="shared" si="3"/>
        <v>3.7146029983342585E-2</v>
      </c>
      <c r="W31" s="142">
        <f t="shared" si="21"/>
        <v>43644</v>
      </c>
      <c r="X31" s="139" t="str">
        <f t="shared" si="22"/>
        <v>Fri</v>
      </c>
      <c r="Y31" s="144"/>
      <c r="Z31" s="143">
        <f t="shared" ca="1" si="14"/>
        <v>967.06792159134</v>
      </c>
      <c r="AA31" s="140">
        <v>774</v>
      </c>
      <c r="AB31" s="141">
        <f t="shared" si="23"/>
        <v>3.9379292800814043E-2</v>
      </c>
      <c r="AC31" s="142">
        <f t="shared" si="24"/>
        <v>43644</v>
      </c>
      <c r="AD31" s="139" t="str">
        <f t="shared" si="25"/>
        <v>Fri</v>
      </c>
      <c r="AE31" s="144"/>
      <c r="AF31" s="143">
        <v>952.14662635569607</v>
      </c>
      <c r="AG31" s="140">
        <v>157</v>
      </c>
      <c r="AH31" s="141">
        <f t="shared" si="4"/>
        <v>3.8880633977216444E-2</v>
      </c>
      <c r="AI31" s="142">
        <f t="shared" si="26"/>
        <v>43644</v>
      </c>
      <c r="AJ31" s="139" t="str">
        <f t="shared" si="27"/>
        <v>Fri</v>
      </c>
      <c r="AK31" s="144"/>
      <c r="AL31" s="143">
        <f t="shared" ca="1" si="5"/>
        <v>146.1664748399152</v>
      </c>
      <c r="AM31" s="140">
        <v>159</v>
      </c>
      <c r="AN31" s="141">
        <f t="shared" si="6"/>
        <v>3.9066339066339065E-2</v>
      </c>
      <c r="AO31" s="142">
        <f t="shared" si="28"/>
        <v>43644</v>
      </c>
      <c r="AP31" s="139" t="str">
        <f t="shared" si="29"/>
        <v>Fri</v>
      </c>
      <c r="AQ31" s="144"/>
      <c r="AR31" s="143">
        <v>104.54152334152333</v>
      </c>
      <c r="AS31" s="140">
        <v>690</v>
      </c>
      <c r="AT31" s="141">
        <f t="shared" si="7"/>
        <v>4.9480100394406597E-2</v>
      </c>
      <c r="AU31" s="142">
        <f t="shared" si="30"/>
        <v>43644</v>
      </c>
      <c r="AV31" s="139" t="str">
        <f t="shared" si="31"/>
        <v>Fri</v>
      </c>
      <c r="AW31" s="144"/>
      <c r="AX31" s="143">
        <v>544.18654704787832</v>
      </c>
      <c r="AY31" s="140">
        <v>176</v>
      </c>
      <c r="AZ31" s="141">
        <f t="shared" si="8"/>
        <v>4.2905899561189662E-2</v>
      </c>
      <c r="BA31" s="142">
        <f t="shared" si="32"/>
        <v>43644</v>
      </c>
      <c r="BB31" s="139" t="str">
        <f t="shared" si="33"/>
        <v>Fri</v>
      </c>
      <c r="BC31" s="144"/>
      <c r="BD31" s="143">
        <v>151.69565892630615</v>
      </c>
      <c r="BE31" s="140">
        <v>196</v>
      </c>
      <c r="BF31" s="141">
        <f t="shared" si="9"/>
        <v>3.5629885475368113E-2</v>
      </c>
      <c r="BG31" s="142">
        <f t="shared" si="34"/>
        <v>43644</v>
      </c>
      <c r="BH31" s="139" t="str">
        <f t="shared" si="35"/>
        <v>Fri</v>
      </c>
      <c r="BI31" s="144"/>
      <c r="BJ31" s="143">
        <f t="shared" ca="1" si="10"/>
        <v>104.72335938920195</v>
      </c>
    </row>
    <row r="32" spans="1:62" x14ac:dyDescent="0.25">
      <c r="A32" s="138"/>
      <c r="B32" s="139"/>
      <c r="C32" s="140"/>
      <c r="D32" s="141">
        <f t="shared" si="11"/>
        <v>0</v>
      </c>
      <c r="E32" s="142">
        <f t="shared" si="15"/>
        <v>43645</v>
      </c>
      <c r="F32" s="139" t="str">
        <f t="shared" si="16"/>
        <v>Sat</v>
      </c>
      <c r="G32" s="143"/>
      <c r="H32" s="143">
        <f t="shared" si="0"/>
        <v>0</v>
      </c>
      <c r="I32" s="144"/>
      <c r="J32" s="141">
        <f t="shared" si="12"/>
        <v>0</v>
      </c>
      <c r="K32" s="142">
        <f t="shared" si="17"/>
        <v>43645</v>
      </c>
      <c r="L32" s="139" t="str">
        <f t="shared" si="18"/>
        <v>Sat</v>
      </c>
      <c r="M32" s="143"/>
      <c r="N32" s="143">
        <f t="shared" si="13"/>
        <v>0</v>
      </c>
      <c r="O32" s="140"/>
      <c r="P32" s="141">
        <f t="shared" si="1"/>
        <v>0</v>
      </c>
      <c r="Q32" s="142">
        <f t="shared" si="19"/>
        <v>43645</v>
      </c>
      <c r="R32" s="139" t="str">
        <f t="shared" si="20"/>
        <v>Sat</v>
      </c>
      <c r="S32" s="143"/>
      <c r="T32" s="143">
        <f t="shared" si="2"/>
        <v>0</v>
      </c>
      <c r="U32" s="140"/>
      <c r="V32" s="141">
        <f t="shared" si="3"/>
        <v>0</v>
      </c>
      <c r="W32" s="142">
        <f t="shared" si="21"/>
        <v>43645</v>
      </c>
      <c r="X32" s="139" t="str">
        <f t="shared" si="22"/>
        <v>Sat</v>
      </c>
      <c r="Y32" s="143"/>
      <c r="Z32" s="143">
        <f t="shared" ca="1" si="14"/>
        <v>0</v>
      </c>
      <c r="AA32" s="140"/>
      <c r="AB32" s="141">
        <f t="shared" si="23"/>
        <v>0</v>
      </c>
      <c r="AC32" s="142">
        <f t="shared" si="24"/>
        <v>43645</v>
      </c>
      <c r="AD32" s="139" t="str">
        <f t="shared" si="25"/>
        <v>Sat</v>
      </c>
      <c r="AE32" s="143"/>
      <c r="AF32" s="143">
        <v>0</v>
      </c>
      <c r="AG32" s="140"/>
      <c r="AH32" s="141">
        <f t="shared" si="4"/>
        <v>0</v>
      </c>
      <c r="AI32" s="142">
        <f t="shared" si="26"/>
        <v>43645</v>
      </c>
      <c r="AJ32" s="139" t="str">
        <f t="shared" si="27"/>
        <v>Sat</v>
      </c>
      <c r="AK32" s="143"/>
      <c r="AL32" s="143">
        <f t="shared" ca="1" si="5"/>
        <v>0</v>
      </c>
      <c r="AM32" s="140"/>
      <c r="AN32" s="141">
        <f t="shared" si="6"/>
        <v>0</v>
      </c>
      <c r="AO32" s="142">
        <f t="shared" si="28"/>
        <v>43645</v>
      </c>
      <c r="AP32" s="139" t="str">
        <f t="shared" si="29"/>
        <v>Sat</v>
      </c>
      <c r="AQ32" s="143"/>
      <c r="AR32" s="143">
        <v>0</v>
      </c>
      <c r="AS32" s="140"/>
      <c r="AT32" s="141">
        <f t="shared" si="7"/>
        <v>0</v>
      </c>
      <c r="AU32" s="142">
        <f t="shared" si="30"/>
        <v>43645</v>
      </c>
      <c r="AV32" s="139" t="str">
        <f t="shared" si="31"/>
        <v>Sat</v>
      </c>
      <c r="AW32" s="143"/>
      <c r="AX32" s="143">
        <v>0</v>
      </c>
      <c r="AY32" s="140"/>
      <c r="AZ32" s="141">
        <f t="shared" si="8"/>
        <v>0</v>
      </c>
      <c r="BA32" s="142">
        <f t="shared" si="32"/>
        <v>43645</v>
      </c>
      <c r="BB32" s="139" t="str">
        <f t="shared" si="33"/>
        <v>Sat</v>
      </c>
      <c r="BC32" s="143"/>
      <c r="BD32" s="143">
        <v>0</v>
      </c>
      <c r="BE32" s="140"/>
      <c r="BF32" s="141">
        <f t="shared" si="9"/>
        <v>0</v>
      </c>
      <c r="BG32" s="142">
        <f t="shared" si="34"/>
        <v>43645</v>
      </c>
      <c r="BH32" s="139" t="str">
        <f t="shared" si="35"/>
        <v>Sat</v>
      </c>
      <c r="BI32" s="143"/>
      <c r="BJ32" s="143">
        <f t="shared" ca="1" si="10"/>
        <v>0</v>
      </c>
    </row>
    <row r="33" spans="1:62" x14ac:dyDescent="0.25">
      <c r="A33" s="138"/>
      <c r="B33" s="139"/>
      <c r="C33" s="140"/>
      <c r="D33" s="141">
        <f t="shared" si="11"/>
        <v>0</v>
      </c>
      <c r="E33" s="142">
        <f t="shared" si="15"/>
        <v>43646</v>
      </c>
      <c r="F33" s="139" t="str">
        <f t="shared" si="16"/>
        <v>Sun</v>
      </c>
      <c r="G33" s="144"/>
      <c r="H33" s="143">
        <f t="shared" si="0"/>
        <v>0</v>
      </c>
      <c r="I33" s="144"/>
      <c r="J33" s="141">
        <f t="shared" si="12"/>
        <v>0</v>
      </c>
      <c r="K33" s="142">
        <f t="shared" si="17"/>
        <v>43646</v>
      </c>
      <c r="L33" s="139" t="str">
        <f t="shared" si="18"/>
        <v>Sun</v>
      </c>
      <c r="M33" s="144"/>
      <c r="N33" s="143">
        <f t="shared" si="13"/>
        <v>0</v>
      </c>
      <c r="O33" s="140"/>
      <c r="P33" s="141">
        <f t="shared" si="1"/>
        <v>0</v>
      </c>
      <c r="Q33" s="142">
        <f t="shared" si="19"/>
        <v>43646</v>
      </c>
      <c r="R33" s="139" t="str">
        <f t="shared" si="20"/>
        <v>Sun</v>
      </c>
      <c r="S33" s="144"/>
      <c r="T33" s="143">
        <f t="shared" si="2"/>
        <v>0</v>
      </c>
      <c r="U33" s="140"/>
      <c r="V33" s="141">
        <f t="shared" si="3"/>
        <v>0</v>
      </c>
      <c r="W33" s="142">
        <f t="shared" si="21"/>
        <v>43646</v>
      </c>
      <c r="X33" s="139" t="str">
        <f t="shared" si="22"/>
        <v>Sun</v>
      </c>
      <c r="Y33" s="144"/>
      <c r="Z33" s="143">
        <f t="shared" ca="1" si="14"/>
        <v>0</v>
      </c>
      <c r="AA33" s="140"/>
      <c r="AB33" s="141">
        <f t="shared" si="23"/>
        <v>0</v>
      </c>
      <c r="AC33" s="142">
        <f t="shared" si="24"/>
        <v>43646</v>
      </c>
      <c r="AD33" s="139" t="str">
        <f t="shared" si="25"/>
        <v>Sun</v>
      </c>
      <c r="AE33" s="144"/>
      <c r="AF33" s="143">
        <v>0</v>
      </c>
      <c r="AG33" s="140"/>
      <c r="AH33" s="141">
        <f t="shared" si="4"/>
        <v>0</v>
      </c>
      <c r="AI33" s="142">
        <f t="shared" si="26"/>
        <v>43646</v>
      </c>
      <c r="AJ33" s="139" t="str">
        <f t="shared" si="27"/>
        <v>Sun</v>
      </c>
      <c r="AK33" s="144"/>
      <c r="AL33" s="143">
        <f t="shared" ca="1" si="5"/>
        <v>0</v>
      </c>
      <c r="AM33" s="140"/>
      <c r="AN33" s="141">
        <f t="shared" si="6"/>
        <v>0</v>
      </c>
      <c r="AO33" s="142">
        <f t="shared" si="28"/>
        <v>43646</v>
      </c>
      <c r="AP33" s="139" t="str">
        <f t="shared" si="29"/>
        <v>Sun</v>
      </c>
      <c r="AQ33" s="144"/>
      <c r="AR33" s="143">
        <v>0</v>
      </c>
      <c r="AS33" s="140"/>
      <c r="AT33" s="141">
        <f t="shared" si="7"/>
        <v>0</v>
      </c>
      <c r="AU33" s="142">
        <f t="shared" si="30"/>
        <v>43646</v>
      </c>
      <c r="AV33" s="139" t="str">
        <f t="shared" si="31"/>
        <v>Sun</v>
      </c>
      <c r="AW33" s="144"/>
      <c r="AX33" s="143">
        <v>0</v>
      </c>
      <c r="AY33" s="140"/>
      <c r="AZ33" s="141">
        <f t="shared" si="8"/>
        <v>0</v>
      </c>
      <c r="BA33" s="142">
        <f t="shared" si="32"/>
        <v>43646</v>
      </c>
      <c r="BB33" s="139" t="str">
        <f t="shared" si="33"/>
        <v>Sun</v>
      </c>
      <c r="BC33" s="144"/>
      <c r="BD33" s="143">
        <v>0</v>
      </c>
      <c r="BE33" s="140"/>
      <c r="BF33" s="141">
        <f t="shared" si="9"/>
        <v>0</v>
      </c>
      <c r="BG33" s="142">
        <f t="shared" si="34"/>
        <v>43646</v>
      </c>
      <c r="BH33" s="139" t="str">
        <f t="shared" si="35"/>
        <v>Sun</v>
      </c>
      <c r="BI33" s="144"/>
      <c r="BJ33" s="143">
        <f t="shared" ca="1" si="10"/>
        <v>0</v>
      </c>
    </row>
    <row r="34" spans="1:62" x14ac:dyDescent="0.25">
      <c r="A34" s="138"/>
      <c r="B34" s="139"/>
      <c r="C34" s="140"/>
      <c r="D34" s="141"/>
      <c r="E34" s="142"/>
      <c r="F34" s="139"/>
      <c r="G34" s="143"/>
      <c r="H34" s="143"/>
      <c r="I34" s="144"/>
      <c r="J34" s="141"/>
      <c r="K34" s="142"/>
      <c r="L34" s="139"/>
      <c r="M34" s="143"/>
      <c r="N34" s="143"/>
      <c r="O34" s="140"/>
      <c r="P34" s="141"/>
      <c r="Q34" s="142"/>
      <c r="R34" s="139"/>
      <c r="S34" s="143"/>
      <c r="T34" s="143"/>
      <c r="U34" s="140"/>
      <c r="V34" s="141"/>
      <c r="W34" s="142"/>
      <c r="X34" s="139"/>
      <c r="Y34" s="143"/>
      <c r="Z34" s="143"/>
      <c r="AA34" s="140"/>
      <c r="AB34" s="141"/>
      <c r="AC34" s="142"/>
      <c r="AD34" s="139"/>
      <c r="AE34" s="143"/>
      <c r="AF34" s="143"/>
      <c r="AG34" s="140"/>
      <c r="AH34" s="141"/>
      <c r="AI34" s="142"/>
      <c r="AJ34" s="139"/>
      <c r="AK34" s="143"/>
      <c r="AL34" s="143"/>
      <c r="AM34" s="140"/>
      <c r="AN34" s="141"/>
      <c r="AO34" s="142"/>
      <c r="AP34" s="139"/>
      <c r="AQ34" s="143"/>
      <c r="AR34" s="143"/>
      <c r="AS34" s="140"/>
      <c r="AT34" s="141"/>
      <c r="AU34" s="142"/>
      <c r="AV34" s="139"/>
      <c r="AW34" s="143"/>
      <c r="AX34" s="143"/>
      <c r="AY34" s="140"/>
      <c r="AZ34" s="141"/>
      <c r="BA34" s="142"/>
      <c r="BB34" s="139"/>
      <c r="BC34" s="143"/>
      <c r="BD34" s="143"/>
      <c r="BE34" s="140"/>
      <c r="BF34" s="141"/>
      <c r="BG34" s="142"/>
      <c r="BH34" s="139"/>
      <c r="BI34" s="143"/>
      <c r="BJ34" s="143"/>
    </row>
    <row r="35" spans="1:62" x14ac:dyDescent="0.25">
      <c r="C35" s="140"/>
      <c r="D35" s="147"/>
      <c r="G35" s="148"/>
      <c r="J35" s="147"/>
      <c r="M35" s="148"/>
      <c r="P35" s="147"/>
      <c r="S35" s="148"/>
      <c r="V35" s="147"/>
      <c r="Y35" s="148"/>
      <c r="AB35" s="147"/>
      <c r="AE35" s="148"/>
      <c r="AH35" s="147"/>
      <c r="AK35" s="148"/>
      <c r="AN35" s="147"/>
      <c r="AQ35" s="148"/>
      <c r="AT35" s="147"/>
      <c r="AW35" s="148"/>
      <c r="AZ35" s="147"/>
      <c r="BC35" s="148"/>
      <c r="BF35" s="147"/>
      <c r="BI35" s="148"/>
    </row>
    <row r="36" spans="1:62" x14ac:dyDescent="0.25">
      <c r="D36" s="147"/>
      <c r="G36" s="148"/>
      <c r="J36" s="147"/>
      <c r="M36" s="148"/>
      <c r="P36" s="147"/>
      <c r="S36" s="148"/>
      <c r="V36" s="147"/>
      <c r="Y36" s="148"/>
      <c r="AB36" s="147"/>
      <c r="AE36" s="148"/>
      <c r="AH36" s="147"/>
      <c r="AK36" s="148"/>
      <c r="AN36" s="147"/>
      <c r="AQ36" s="148"/>
      <c r="AT36" s="147"/>
      <c r="AW36" s="148"/>
      <c r="AZ36" s="147"/>
      <c r="BC36" s="148"/>
      <c r="BF36" s="147"/>
      <c r="BI36" s="148"/>
    </row>
    <row r="37" spans="1:62" x14ac:dyDescent="0.25">
      <c r="D37" s="147"/>
      <c r="G37" s="148"/>
      <c r="J37" s="147"/>
      <c r="M37" s="148"/>
      <c r="P37" s="147"/>
      <c r="S37" s="148"/>
      <c r="V37" s="147"/>
      <c r="Y37" s="148"/>
      <c r="AB37" s="147"/>
      <c r="AE37" s="148"/>
      <c r="AH37" s="147"/>
      <c r="AK37" s="148"/>
      <c r="AN37" s="147"/>
      <c r="AQ37" s="148"/>
      <c r="AT37" s="147"/>
      <c r="AW37" s="148"/>
      <c r="AZ37" s="147"/>
      <c r="BC37" s="148"/>
      <c r="BF37" s="147"/>
      <c r="BI37" s="148"/>
    </row>
    <row r="38" spans="1:62" x14ac:dyDescent="0.25">
      <c r="B38" s="136" t="s">
        <v>164</v>
      </c>
      <c r="C38" s="149">
        <f>SUM(C4:C37)</f>
        <v>39271</v>
      </c>
      <c r="D38" s="150"/>
      <c r="G38" s="151">
        <f>'MAPD Provider'!$H$3</f>
        <v>30392.424847062313</v>
      </c>
      <c r="H38" s="152" t="b">
        <f>SUM(H4:H34)=G38</f>
        <v>1</v>
      </c>
      <c r="I38" s="149">
        <f>SUM(I4:I37)</f>
        <v>22402</v>
      </c>
      <c r="J38" s="150"/>
      <c r="M38" s="151">
        <f>Membership!M24</f>
        <v>16348.284530073021</v>
      </c>
      <c r="N38" s="152" t="b">
        <f>SUM(N4:N34)=M38</f>
        <v>1</v>
      </c>
      <c r="O38" s="222">
        <f>SUM(O4:O37)</f>
        <v>15988</v>
      </c>
      <c r="P38" s="150"/>
      <c r="S38" s="151">
        <f>Membership!M40</f>
        <v>14485.923227005065</v>
      </c>
      <c r="T38" s="223" t="b">
        <f>SUM(T4:T34)=S38</f>
        <v>1</v>
      </c>
      <c r="U38" s="149">
        <f>SUM(U4:U34)</f>
        <v>36020</v>
      </c>
      <c r="V38" s="150"/>
      <c r="Y38" s="151">
        <f ca="1">'IL Member'!H4</f>
        <v>26034.220131330396</v>
      </c>
      <c r="Z38" s="223" t="b">
        <f ca="1">SUM(Z4:Z34)=Y38</f>
        <v>1</v>
      </c>
      <c r="AA38" s="222">
        <f>SUM(AA4:AA34)</f>
        <v>19655</v>
      </c>
      <c r="AB38" s="150"/>
      <c r="AE38" s="151">
        <f ca="1">'IL Provider'!H4</f>
        <v>24178.865556874942</v>
      </c>
      <c r="AF38" s="223" t="b">
        <f ca="1">SUM(AF4:AF34)=AE38</f>
        <v>0</v>
      </c>
      <c r="AG38" s="222">
        <f>SUM(AG4:AG34)</f>
        <v>4038</v>
      </c>
      <c r="AH38" s="150"/>
      <c r="AK38" s="151">
        <f ca="1">'TX Member'!H4</f>
        <v>3759.3644930164178</v>
      </c>
      <c r="AL38" s="223" t="b">
        <f ca="1">SUM(AL4:AL34)=AK38</f>
        <v>1</v>
      </c>
      <c r="AM38" s="149">
        <f>SUM(AM4:AM34)</f>
        <v>4070</v>
      </c>
      <c r="AN38" s="150"/>
      <c r="AQ38" s="151">
        <f ca="1">ROUND('TX Provider'!H4,0)</f>
        <v>2676</v>
      </c>
      <c r="AR38" s="223" t="b">
        <f ca="1">SUM(AR4:AR34)=AQ38</f>
        <v>0</v>
      </c>
      <c r="AS38" s="149">
        <f>SUM(AS4:AS34)</f>
        <v>13945</v>
      </c>
      <c r="AT38" s="150"/>
      <c r="AW38" s="151">
        <f ca="1">'IL &amp; TX UM'!$H$4</f>
        <v>10998.088983453135</v>
      </c>
      <c r="AX38" s="223" t="b">
        <f ca="1">SUM(AX4:AX34)=AW38</f>
        <v>0</v>
      </c>
      <c r="AY38" s="149">
        <f>SUM(AY4:AY34)</f>
        <v>4102</v>
      </c>
      <c r="AZ38" s="150"/>
      <c r="BC38" s="151">
        <f ca="1">MMAI!$H$4</f>
        <v>3535.5431415665216</v>
      </c>
      <c r="BD38" s="223" t="b">
        <f ca="1">SUM(BD4:BD34)=BC38</f>
        <v>0</v>
      </c>
      <c r="BE38" s="149">
        <f>SUM(BE4:BE34)</f>
        <v>5501</v>
      </c>
      <c r="BF38" s="150"/>
      <c r="BI38" s="151">
        <f ca="1">'Group Mem'!H4</f>
        <v>2939.2</v>
      </c>
      <c r="BJ38" s="223" t="b">
        <f ca="1">SUM(BJ4:BJ34)=BI38</f>
        <v>1</v>
      </c>
    </row>
    <row r="39" spans="1:62" x14ac:dyDescent="0.25">
      <c r="G39" s="153">
        <f>SUM(H4:H34)-G38</f>
        <v>0</v>
      </c>
      <c r="H39" s="154"/>
      <c r="M39" s="153">
        <f>SUM(N4:N34)-M38</f>
        <v>0</v>
      </c>
      <c r="S39" s="153">
        <f>SUM(T4:T34)-S38</f>
        <v>0</v>
      </c>
      <c r="Y39" s="153"/>
      <c r="AE39" s="153"/>
      <c r="AR39" s="155"/>
    </row>
    <row r="40" spans="1:62" x14ac:dyDescent="0.25">
      <c r="H40" s="154"/>
    </row>
    <row r="41" spans="1:62" x14ac:dyDescent="0.25">
      <c r="H41" s="154"/>
    </row>
    <row r="42" spans="1:62" x14ac:dyDescent="0.25">
      <c r="G42" s="155"/>
      <c r="H42" s="154"/>
      <c r="M42" s="155"/>
      <c r="S42" s="155"/>
      <c r="Y42" s="155"/>
      <c r="AE42" s="155"/>
      <c r="AK42" s="155"/>
      <c r="AQ42" s="155"/>
      <c r="AW42" s="155"/>
      <c r="BI42" s="155"/>
    </row>
    <row r="43" spans="1:62" x14ac:dyDescent="0.25">
      <c r="G43" s="156"/>
      <c r="H43" s="154"/>
      <c r="M43" s="156"/>
      <c r="S43" s="156"/>
      <c r="Y43" s="156"/>
      <c r="AE43" s="156"/>
      <c r="AK43" s="156"/>
      <c r="AQ43" s="156"/>
      <c r="AW43" s="156"/>
      <c r="BI43" s="156"/>
    </row>
    <row r="44" spans="1:62" x14ac:dyDescent="0.25">
      <c r="G44" s="156"/>
      <c r="H44" s="154"/>
      <c r="M44" s="156"/>
      <c r="S44" s="156"/>
      <c r="Y44" s="156"/>
      <c r="AE44" s="156"/>
      <c r="AK44" s="156"/>
      <c r="AQ44" s="156"/>
      <c r="AW44" s="156"/>
      <c r="BI44" s="156"/>
    </row>
    <row r="45" spans="1:62" x14ac:dyDescent="0.25">
      <c r="G45" s="156"/>
      <c r="H45" s="154"/>
      <c r="M45" s="156"/>
      <c r="S45" s="156"/>
      <c r="Y45" s="156"/>
      <c r="AE45" s="156"/>
      <c r="AK45" s="156"/>
      <c r="AQ45" s="156"/>
      <c r="AW45" s="156"/>
      <c r="BI45" s="156"/>
    </row>
    <row r="46" spans="1:62" x14ac:dyDescent="0.25">
      <c r="C46" s="136">
        <v>1705</v>
      </c>
      <c r="H46" s="154"/>
    </row>
    <row r="47" spans="1:62" x14ac:dyDescent="0.25">
      <c r="C47" s="136">
        <v>1843</v>
      </c>
      <c r="H47" s="154"/>
    </row>
    <row r="48" spans="1:62" x14ac:dyDescent="0.25">
      <c r="C48" s="136">
        <v>1815</v>
      </c>
    </row>
    <row r="49" spans="3:3" x14ac:dyDescent="0.25">
      <c r="C49" s="136">
        <v>1624</v>
      </c>
    </row>
    <row r="50" spans="3:3" x14ac:dyDescent="0.25">
      <c r="C50" s="136">
        <v>1449</v>
      </c>
    </row>
    <row r="53" spans="3:3" x14ac:dyDescent="0.25">
      <c r="C53" s="136">
        <v>1679</v>
      </c>
    </row>
    <row r="54" spans="3:3" x14ac:dyDescent="0.25">
      <c r="C54" s="136">
        <v>1791</v>
      </c>
    </row>
    <row r="55" spans="3:3" x14ac:dyDescent="0.25">
      <c r="C55" s="136">
        <v>1843</v>
      </c>
    </row>
    <row r="56" spans="3:3" x14ac:dyDescent="0.25">
      <c r="C56" s="136">
        <v>1584</v>
      </c>
    </row>
    <row r="57" spans="3:3" x14ac:dyDescent="0.25">
      <c r="C57" s="136">
        <v>1490</v>
      </c>
    </row>
  </sheetData>
  <pageMargins left="0.7" right="0.7" top="0.75" bottom="0.75" header="0.3" footer="0.3"/>
  <pageSetup orientation="portrait" horizontalDpi="90" verticalDpi="9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4" tint="0.39997558519241921"/>
  </sheetPr>
  <dimension ref="A1:Z380"/>
  <sheetViews>
    <sheetView showGridLines="0" zoomScale="80" zoomScaleNormal="80" workbookViewId="0">
      <selection activeCell="R28" sqref="R28"/>
    </sheetView>
  </sheetViews>
  <sheetFormatPr defaultRowHeight="15" x14ac:dyDescent="0.25"/>
  <cols>
    <col min="1" max="1" width="18.140625" style="39" bestFit="1" customWidth="1"/>
    <col min="2" max="2" width="5" style="39" bestFit="1" customWidth="1"/>
    <col min="3" max="9" width="7.7109375" style="39" bestFit="1" customWidth="1"/>
    <col min="10" max="10" width="19.28515625" style="39" bestFit="1" customWidth="1"/>
    <col min="11" max="12" width="7.7109375" style="39" bestFit="1" customWidth="1"/>
    <col min="13" max="13" width="8" style="39" bestFit="1" customWidth="1"/>
    <col min="14" max="17" width="7.7109375" style="39" bestFit="1" customWidth="1"/>
    <col min="18" max="18" width="12.85546875" style="39" bestFit="1" customWidth="1"/>
    <col min="19" max="20" width="7.7109375" style="39" bestFit="1" customWidth="1"/>
    <col min="21" max="21" width="5.28515625" style="39" bestFit="1" customWidth="1"/>
    <col min="22" max="22" width="5.5703125" style="39" bestFit="1" customWidth="1"/>
    <col min="23" max="23" width="3.5703125" style="39" bestFit="1" customWidth="1"/>
    <col min="24" max="24" width="4.140625" style="39" bestFit="1" customWidth="1"/>
    <col min="25" max="16384" width="9.140625" style="39"/>
  </cols>
  <sheetData>
    <row r="1" spans="1:26" x14ac:dyDescent="0.25">
      <c r="A1" s="1" t="s">
        <v>63</v>
      </c>
      <c r="B1" s="2"/>
      <c r="C1" s="34">
        <v>43101</v>
      </c>
      <c r="D1" s="34">
        <v>43132</v>
      </c>
      <c r="E1" s="34">
        <v>43160</v>
      </c>
      <c r="F1" s="34">
        <v>43191</v>
      </c>
      <c r="G1" s="34">
        <v>43221</v>
      </c>
      <c r="H1" s="34">
        <v>43252</v>
      </c>
      <c r="I1" s="34">
        <v>43282</v>
      </c>
      <c r="J1" s="34">
        <v>43313</v>
      </c>
      <c r="K1" s="34">
        <v>43344</v>
      </c>
      <c r="L1" s="34">
        <v>43374</v>
      </c>
      <c r="M1" s="34">
        <v>43405</v>
      </c>
      <c r="N1" s="34">
        <v>43435</v>
      </c>
      <c r="O1" s="218">
        <v>0.2</v>
      </c>
      <c r="P1" s="218">
        <v>0.15</v>
      </c>
      <c r="Q1" s="218">
        <v>0.18</v>
      </c>
    </row>
    <row r="2" spans="1:26" x14ac:dyDescent="0.25">
      <c r="A2" s="3" t="s">
        <v>0</v>
      </c>
      <c r="B2" s="4"/>
      <c r="C2" s="35">
        <f ca="1">'Group Mem'!C4*12/52</f>
        <v>1452.4615384615386</v>
      </c>
      <c r="D2" s="35">
        <f ca="1">'Group Mem'!D4*12/52</f>
        <v>890.76923076923072</v>
      </c>
      <c r="E2" s="35">
        <f ca="1">'Group Mem'!E4*12/52</f>
        <v>1113.7783216783218</v>
      </c>
      <c r="F2" s="35">
        <f ca="1">'Group Mem'!F4*12/52</f>
        <v>1179.7318681318682</v>
      </c>
      <c r="G2" s="35">
        <f ca="1">'Group Mem'!G4*12/52</f>
        <v>787.15384615384596</v>
      </c>
      <c r="H2" s="35">
        <f ca="1">'Group Mem'!H4*12/52</f>
        <v>678.27692307692291</v>
      </c>
      <c r="I2" s="35">
        <f ca="1">'Group Mem'!I4*12/52</f>
        <v>1534.9230769230769</v>
      </c>
      <c r="J2" s="35">
        <f ca="1">'Group Mem'!J4*12/52</f>
        <v>1253.3377926421406</v>
      </c>
      <c r="K2" s="35">
        <f ca="1">'Group Mem'!K4*12/52</f>
        <v>1151.4170040485828</v>
      </c>
      <c r="L2" s="35">
        <f ca="1">'Group Mem'!L4*12/52</f>
        <v>1441.8461538461538</v>
      </c>
      <c r="M2" s="35">
        <f ca="1">'Group Mem'!M4*12/52</f>
        <v>1456.7884615384614</v>
      </c>
      <c r="N2" s="35">
        <f ca="1">'Group Mem'!N4*12/52</f>
        <v>1603.2388663967611</v>
      </c>
    </row>
    <row r="3" spans="1:26" x14ac:dyDescent="0.25">
      <c r="A3" s="3" t="s">
        <v>4</v>
      </c>
      <c r="B3" s="4"/>
      <c r="C3" s="35">
        <v>700</v>
      </c>
      <c r="D3" s="35">
        <v>700</v>
      </c>
      <c r="E3" s="35">
        <v>700</v>
      </c>
      <c r="F3" s="35">
        <v>700</v>
      </c>
      <c r="G3" s="35">
        <v>700</v>
      </c>
      <c r="H3" s="35">
        <v>700</v>
      </c>
      <c r="I3" s="35">
        <v>700</v>
      </c>
      <c r="J3" s="35">
        <v>700</v>
      </c>
      <c r="K3" s="35">
        <v>700</v>
      </c>
      <c r="L3" s="35">
        <v>700</v>
      </c>
      <c r="M3" s="35">
        <v>700</v>
      </c>
      <c r="N3" s="35">
        <v>700</v>
      </c>
    </row>
    <row r="4" spans="1:26" x14ac:dyDescent="0.25">
      <c r="A4" s="3" t="s">
        <v>1</v>
      </c>
      <c r="B4" s="4"/>
      <c r="C4" s="36">
        <v>0.8</v>
      </c>
      <c r="D4" s="36">
        <v>0.8</v>
      </c>
      <c r="E4" s="36">
        <v>0.8</v>
      </c>
      <c r="F4" s="36">
        <v>0.8</v>
      </c>
      <c r="G4" s="36">
        <v>0.8</v>
      </c>
      <c r="H4" s="36">
        <v>0.8</v>
      </c>
      <c r="I4" s="36">
        <v>0.8</v>
      </c>
      <c r="J4" s="36">
        <v>0.8</v>
      </c>
      <c r="K4" s="36">
        <v>0.8</v>
      </c>
      <c r="L4" s="36">
        <v>0.8</v>
      </c>
      <c r="M4" s="36">
        <v>0.8</v>
      </c>
      <c r="N4" s="36">
        <v>0.8</v>
      </c>
    </row>
    <row r="5" spans="1:26" x14ac:dyDescent="0.25">
      <c r="A5" s="3" t="s">
        <v>2</v>
      </c>
      <c r="B5" s="4"/>
      <c r="C5" s="40">
        <v>30</v>
      </c>
      <c r="D5" s="40">
        <v>30</v>
      </c>
      <c r="E5" s="40">
        <v>30</v>
      </c>
      <c r="F5" s="40">
        <v>30</v>
      </c>
      <c r="G5" s="40">
        <v>30</v>
      </c>
      <c r="H5" s="40">
        <v>30</v>
      </c>
      <c r="I5" s="40">
        <v>30</v>
      </c>
      <c r="J5" s="40">
        <v>30</v>
      </c>
      <c r="K5" s="40">
        <v>30</v>
      </c>
      <c r="L5" s="40">
        <v>30</v>
      </c>
      <c r="M5" s="40">
        <v>30</v>
      </c>
      <c r="N5" s="40">
        <v>30</v>
      </c>
    </row>
    <row r="6" spans="1:26" x14ac:dyDescent="0.25">
      <c r="A6" s="3" t="s">
        <v>5</v>
      </c>
      <c r="B6" s="4"/>
      <c r="C6" s="37">
        <v>8</v>
      </c>
      <c r="D6" s="37">
        <v>8</v>
      </c>
      <c r="E6" s="37">
        <v>8</v>
      </c>
      <c r="F6" s="37">
        <v>8</v>
      </c>
      <c r="G6" s="37">
        <v>8</v>
      </c>
      <c r="H6" s="37">
        <v>8</v>
      </c>
      <c r="I6" s="37">
        <v>8</v>
      </c>
      <c r="J6" s="37">
        <v>8</v>
      </c>
      <c r="K6" s="37">
        <v>8</v>
      </c>
      <c r="L6" s="37">
        <v>8</v>
      </c>
      <c r="M6" s="37">
        <v>8</v>
      </c>
      <c r="N6" s="37">
        <v>8</v>
      </c>
    </row>
    <row r="7" spans="1:26" x14ac:dyDescent="0.25">
      <c r="A7" s="3" t="s">
        <v>3</v>
      </c>
      <c r="B7" s="4"/>
      <c r="C7" s="38">
        <v>0.2</v>
      </c>
      <c r="D7" s="38">
        <v>0.2</v>
      </c>
      <c r="E7" s="38">
        <v>0.2</v>
      </c>
      <c r="F7" s="38">
        <v>0.15</v>
      </c>
      <c r="G7" s="38">
        <v>0.15</v>
      </c>
      <c r="H7" s="38">
        <v>0.15</v>
      </c>
      <c r="I7" s="38">
        <v>0.15</v>
      </c>
      <c r="J7" s="38">
        <v>0.15</v>
      </c>
      <c r="K7" s="38">
        <v>0.15</v>
      </c>
      <c r="L7" s="38">
        <v>0.15</v>
      </c>
      <c r="M7" s="38">
        <v>0.15</v>
      </c>
      <c r="N7" s="38">
        <v>0.15</v>
      </c>
    </row>
    <row r="8" spans="1:26" x14ac:dyDescent="0.25">
      <c r="Z8" s="68"/>
    </row>
    <row r="9" spans="1:26" x14ac:dyDescent="0.25">
      <c r="Z9" s="68"/>
    </row>
    <row r="10" spans="1:26" x14ac:dyDescent="0.25">
      <c r="J10" s="6" t="s">
        <v>14</v>
      </c>
      <c r="K10" s="20"/>
      <c r="L10" s="20"/>
      <c r="M10" s="33">
        <v>43101</v>
      </c>
      <c r="N10" s="20"/>
      <c r="O10" s="20"/>
      <c r="P10" s="21"/>
      <c r="R10" s="6" t="s">
        <v>15</v>
      </c>
      <c r="S10" s="20"/>
      <c r="T10" s="20"/>
      <c r="U10" s="20"/>
      <c r="V10" s="20"/>
      <c r="W10" s="20"/>
      <c r="X10" s="21"/>
      <c r="Z10" s="68"/>
    </row>
    <row r="11" spans="1:26" x14ac:dyDescent="0.25">
      <c r="A11" s="5" t="s">
        <v>6</v>
      </c>
      <c r="B11" s="22" t="s">
        <v>13</v>
      </c>
      <c r="C11" s="28" t="s">
        <v>7</v>
      </c>
      <c r="D11" s="28" t="s">
        <v>8</v>
      </c>
      <c r="E11" s="28" t="s">
        <v>9</v>
      </c>
      <c r="F11" s="28" t="s">
        <v>10</v>
      </c>
      <c r="G11" s="28" t="s">
        <v>11</v>
      </c>
      <c r="H11" s="29" t="s">
        <v>12</v>
      </c>
      <c r="J11" s="22" t="s">
        <v>13</v>
      </c>
      <c r="K11" s="20" t="s">
        <v>7</v>
      </c>
      <c r="L11" s="20" t="s">
        <v>8</v>
      </c>
      <c r="M11" s="20" t="s">
        <v>9</v>
      </c>
      <c r="N11" s="20" t="s">
        <v>10</v>
      </c>
      <c r="O11" s="20" t="s">
        <v>11</v>
      </c>
      <c r="P11" s="21" t="s">
        <v>12</v>
      </c>
      <c r="R11" s="22" t="s">
        <v>13</v>
      </c>
      <c r="S11" s="20" t="s">
        <v>7</v>
      </c>
      <c r="T11" s="20" t="s">
        <v>8</v>
      </c>
      <c r="U11" s="20" t="s">
        <v>9</v>
      </c>
      <c r="V11" s="20" t="s">
        <v>10</v>
      </c>
      <c r="W11" s="20" t="s">
        <v>11</v>
      </c>
      <c r="X11" s="21" t="s">
        <v>12</v>
      </c>
      <c r="Z11" s="68"/>
    </row>
    <row r="12" spans="1:26" x14ac:dyDescent="0.25">
      <c r="A12" s="10">
        <v>0.33333333333333331</v>
      </c>
      <c r="B12" s="56"/>
      <c r="C12" s="57">
        <v>1.9093594639383239E-2</v>
      </c>
      <c r="D12" s="57">
        <v>2.2455414703892358E-2</v>
      </c>
      <c r="E12" s="57">
        <v>2.2021353245562324E-2</v>
      </c>
      <c r="F12" s="57">
        <v>2.2600738658287857E-2</v>
      </c>
      <c r="G12" s="57">
        <v>2.2287617824119026E-2</v>
      </c>
      <c r="H12" s="58"/>
      <c r="J12" s="23">
        <f t="shared" ref="J12:P35" ca="1" si="0">B12*J$38</f>
        <v>0</v>
      </c>
      <c r="K12" s="23">
        <f t="shared" ca="1" si="0"/>
        <v>5.9751533870486675</v>
      </c>
      <c r="L12" s="23">
        <f t="shared" ca="1" si="0"/>
        <v>6.8479627720411651</v>
      </c>
      <c r="M12" s="23">
        <f t="shared" ca="1" si="0"/>
        <v>6.3838374324345972</v>
      </c>
      <c r="N12" s="23">
        <f t="shared" ca="1" si="0"/>
        <v>6.2656685074001581</v>
      </c>
      <c r="O12" s="23">
        <f t="shared" ca="1" si="0"/>
        <v>5.9605374903996902</v>
      </c>
      <c r="P12" s="23">
        <f t="shared" ca="1" si="0"/>
        <v>0</v>
      </c>
      <c r="R12" s="24">
        <f ca="1">IF(J12=0,0,Agents($C$4,$C$5,J12,$C$3)/(1-$O$1))</f>
        <v>0</v>
      </c>
      <c r="S12" s="24">
        <f ca="1">IF(K12=0,0,Agents($C$4,$C$5,K12,$C$3)/(1-$O$1))</f>
        <v>6.25</v>
      </c>
      <c r="T12" s="24">
        <f ca="1">IF(L12=0,0,Agents($C$4,$C$5,L12,$C$3)/(1-$O$1))</f>
        <v>6.25</v>
      </c>
      <c r="U12" s="24">
        <f ca="1">IF(M12=0,0,Agents($C$4,$C$5,M12,$C$3)/(1-$O$1))</f>
        <v>6.25</v>
      </c>
      <c r="V12" s="24">
        <f ca="1">IF(N12=0,0,Agents($C$4,$C$5,N12,$C$3)/(1-$O$1))</f>
        <v>6.25</v>
      </c>
      <c r="W12" s="24">
        <f ca="1">IF(O12=0,0,Agents($C$4,$C$5,O12,$C$3)/(1-$O$1))</f>
        <v>6.25</v>
      </c>
      <c r="X12" s="24">
        <f ca="1">IF(P12=0,0,Agents($C$4,$C$5,P12,$C$3)/(1-$O$1))</f>
        <v>0</v>
      </c>
      <c r="Z12" s="68"/>
    </row>
    <row r="13" spans="1:26" x14ac:dyDescent="0.25">
      <c r="A13" s="8">
        <v>0.35416666666666669</v>
      </c>
      <c r="B13" s="59"/>
      <c r="C13" s="60">
        <v>3.717847107140284E-2</v>
      </c>
      <c r="D13" s="60">
        <v>4.1974646700624257E-2</v>
      </c>
      <c r="E13" s="60">
        <v>4.2287286303792491E-2</v>
      </c>
      <c r="F13" s="60">
        <v>4.0198996747698584E-2</v>
      </c>
      <c r="G13" s="60">
        <v>4.2588470788581329E-2</v>
      </c>
      <c r="H13" s="61"/>
      <c r="J13" s="23">
        <f t="shared" ca="1" si="0"/>
        <v>0</v>
      </c>
      <c r="K13" s="23">
        <f t="shared" ca="1" si="0"/>
        <v>11.634638293272124</v>
      </c>
      <c r="L13" s="23">
        <f t="shared" ca="1" si="0"/>
        <v>12.800512560813729</v>
      </c>
      <c r="M13" s="23">
        <f t="shared" ca="1" si="0"/>
        <v>12.25879073878577</v>
      </c>
      <c r="N13" s="23">
        <f t="shared" ca="1" si="0"/>
        <v>11.144484778101379</v>
      </c>
      <c r="O13" s="23">
        <f t="shared" ca="1" si="0"/>
        <v>11.389740204510399</v>
      </c>
      <c r="P13" s="23">
        <f t="shared" ca="1" si="0"/>
        <v>0</v>
      </c>
      <c r="R13" s="24">
        <f ca="1">IF(J13=0,0,Agents($C$4,$C$5,J13,$C$3)/(1-$O$1))</f>
        <v>0</v>
      </c>
      <c r="S13" s="24">
        <f ca="1">IF(K13=0,0,Agents($C$4,$C$5,K13,$C$3)/(1-$O$1))</f>
        <v>8.75</v>
      </c>
      <c r="T13" s="24">
        <f ca="1">IF(L13=0,0,Agents($C$4,$C$5,L13,$C$3)/(1-$O$1))</f>
        <v>10</v>
      </c>
      <c r="U13" s="24">
        <f ca="1">IF(M13=0,0,Agents($C$4,$C$5,M13,$C$3)/(1-$O$1))</f>
        <v>10</v>
      </c>
      <c r="V13" s="24">
        <f ca="1">IF(N13=0,0,Agents($C$4,$C$5,N13,$C$3)/(1-$O$1))</f>
        <v>8.75</v>
      </c>
      <c r="W13" s="24">
        <f ca="1">IF(O13=0,0,Agents($C$4,$C$5,O13,$C$3)/(1-$O$1))</f>
        <v>8.75</v>
      </c>
      <c r="X13" s="24">
        <f ca="1">IF(P13=0,0,Agents($C$4,$C$5,P13,$C$3)/(1-$O$1))</f>
        <v>0</v>
      </c>
      <c r="Z13" s="68"/>
    </row>
    <row r="14" spans="1:26" x14ac:dyDescent="0.25">
      <c r="A14" s="7">
        <v>0.375</v>
      </c>
      <c r="B14" s="56"/>
      <c r="C14" s="57">
        <v>4.5911088695150946E-2</v>
      </c>
      <c r="D14" s="57">
        <v>5.1983199928510332E-2</v>
      </c>
      <c r="E14" s="57">
        <v>5.2937708783651012E-2</v>
      </c>
      <c r="F14" s="57">
        <v>5.0548481340609672E-2</v>
      </c>
      <c r="G14" s="57">
        <v>5.5524849498827362E-2</v>
      </c>
      <c r="H14" s="58"/>
      <c r="J14" s="23">
        <f t="shared" ca="1" si="0"/>
        <v>0</v>
      </c>
      <c r="K14" s="23">
        <f t="shared" ca="1" si="0"/>
        <v>14.367425427273249</v>
      </c>
      <c r="L14" s="23">
        <f t="shared" ca="1" si="0"/>
        <v>15.852702903781479</v>
      </c>
      <c r="M14" s="23">
        <f t="shared" ca="1" si="0"/>
        <v>15.346274279874008</v>
      </c>
      <c r="N14" s="23">
        <f t="shared" ca="1" si="0"/>
        <v>14.013702490941331</v>
      </c>
      <c r="O14" s="23">
        <f t="shared" ca="1" si="0"/>
        <v>14.849408747865716</v>
      </c>
      <c r="P14" s="23">
        <f t="shared" ca="1" si="0"/>
        <v>0</v>
      </c>
      <c r="R14" s="24">
        <f ca="1">IF(J14=0,0,Agents($C$4,$C$5,J14,$C$3)/(1-$O$1))</f>
        <v>0</v>
      </c>
      <c r="S14" s="24">
        <f ca="1">IF(K14=0,0,Agents($C$4,$C$5,K14,$C$3)/(1-$O$1))</f>
        <v>11.25</v>
      </c>
      <c r="T14" s="24">
        <f ca="1">IF(L14=0,0,Agents($C$4,$C$5,L14,$C$3)/(1-$O$1))</f>
        <v>11.25</v>
      </c>
      <c r="U14" s="24">
        <f ca="1">IF(M14=0,0,Agents($C$4,$C$5,M14,$C$3)/(1-$O$1))</f>
        <v>11.25</v>
      </c>
      <c r="V14" s="24">
        <f ca="1">IF(N14=0,0,Agents($C$4,$C$5,N14,$C$3)/(1-$O$1))</f>
        <v>11.25</v>
      </c>
      <c r="W14" s="24">
        <f ca="1">IF(O14=0,0,Agents($C$4,$C$5,O14,$C$3)/(1-$O$1))</f>
        <v>11.25</v>
      </c>
      <c r="X14" s="24">
        <f ca="1">IF(P14=0,0,Agents($C$4,$C$5,P14,$C$3)/(1-$O$1))</f>
        <v>0</v>
      </c>
      <c r="Z14" s="68"/>
    </row>
    <row r="15" spans="1:26" x14ac:dyDescent="0.25">
      <c r="A15" s="8">
        <v>0.39583333333333331</v>
      </c>
      <c r="B15" s="59"/>
      <c r="C15" s="60">
        <v>5.5767706607104256E-2</v>
      </c>
      <c r="D15" s="60">
        <v>5.8340673790101237E-2</v>
      </c>
      <c r="E15" s="60">
        <v>5.6841553677867293E-2</v>
      </c>
      <c r="F15" s="60">
        <v>5.8403616118185328E-2</v>
      </c>
      <c r="G15" s="60">
        <v>6.3949927550303987E-2</v>
      </c>
      <c r="H15" s="61"/>
      <c r="J15" s="23">
        <f t="shared" ca="1" si="0"/>
        <v>0</v>
      </c>
      <c r="K15" s="23">
        <f t="shared" ca="1" si="0"/>
        <v>17.451957439908185</v>
      </c>
      <c r="L15" s="23">
        <f t="shared" ca="1" si="0"/>
        <v>17.791466667554364</v>
      </c>
      <c r="M15" s="23">
        <f t="shared" ca="1" si="0"/>
        <v>16.477971813999829</v>
      </c>
      <c r="N15" s="23">
        <f t="shared" ca="1" si="0"/>
        <v>16.191404350220655</v>
      </c>
      <c r="O15" s="23">
        <f t="shared" ca="1" si="0"/>
        <v>17.102587799196431</v>
      </c>
      <c r="P15" s="23">
        <f t="shared" ca="1" si="0"/>
        <v>0</v>
      </c>
      <c r="R15" s="24">
        <f ca="1">IF(J15=0,0,Agents($C$4,$C$5,J15,$C$3)/(1-$O$1))</f>
        <v>0</v>
      </c>
      <c r="S15" s="24">
        <f ca="1">IF(K15=0,0,Agents($C$4,$C$5,K15,$C$3)/(1-$O$1))</f>
        <v>12.5</v>
      </c>
      <c r="T15" s="24">
        <f ca="1">IF(L15=0,0,Agents($C$4,$C$5,L15,$C$3)/(1-$O$1))</f>
        <v>12.5</v>
      </c>
      <c r="U15" s="24">
        <f ca="1">IF(M15=0,0,Agents($C$4,$C$5,M15,$C$3)/(1-$O$1))</f>
        <v>12.5</v>
      </c>
      <c r="V15" s="24">
        <f ca="1">IF(N15=0,0,Agents($C$4,$C$5,N15,$C$3)/(1-$O$1))</f>
        <v>12.5</v>
      </c>
      <c r="W15" s="24">
        <f ca="1">IF(O15=0,0,Agents($C$4,$C$5,O15,$C$3)/(1-$O$1))</f>
        <v>12.5</v>
      </c>
      <c r="X15" s="24">
        <f ca="1">IF(P15=0,0,Agents($C$4,$C$5,P15,$C$3)/(1-$O$1))</f>
        <v>0</v>
      </c>
      <c r="Z15" s="68"/>
    </row>
    <row r="16" spans="1:26" x14ac:dyDescent="0.25">
      <c r="A16" s="7">
        <v>0.41666666666666669</v>
      </c>
      <c r="B16" s="56"/>
      <c r="C16" s="57">
        <v>5.6127963109734128E-2</v>
      </c>
      <c r="D16" s="57">
        <v>6.1149196379559061E-2</v>
      </c>
      <c r="E16" s="57">
        <v>5.9396083054955133E-2</v>
      </c>
      <c r="F16" s="57">
        <v>5.9643900556749903E-2</v>
      </c>
      <c r="G16" s="57">
        <v>6.5563240368671852E-2</v>
      </c>
      <c r="H16" s="58"/>
      <c r="J16" s="23">
        <f t="shared" ca="1" si="0"/>
        <v>0</v>
      </c>
      <c r="K16" s="23">
        <f t="shared" ca="1" si="0"/>
        <v>17.564696183060047</v>
      </c>
      <c r="L16" s="23">
        <f t="shared" ca="1" si="0"/>
        <v>18.647948651550415</v>
      </c>
      <c r="M16" s="23">
        <f t="shared" ca="1" si="0"/>
        <v>17.218512146733172</v>
      </c>
      <c r="N16" s="23">
        <f t="shared" ca="1" si="0"/>
        <v>16.535252012212126</v>
      </c>
      <c r="O16" s="23">
        <f t="shared" ca="1" si="0"/>
        <v>17.534047617536352</v>
      </c>
      <c r="P16" s="23">
        <f t="shared" ca="1" si="0"/>
        <v>0</v>
      </c>
      <c r="R16" s="24">
        <f ca="1">IF(J16=0,0,Agents($C$4,$C$5,J16,$C$3)/(1-$O$1))</f>
        <v>0</v>
      </c>
      <c r="S16" s="24">
        <f ca="1">IF(K16=0,0,Agents($C$4,$C$5,K16,$C$3)/(1-$O$1))</f>
        <v>12.5</v>
      </c>
      <c r="T16" s="24">
        <f ca="1">IF(L16=0,0,Agents($C$4,$C$5,L16,$C$3)/(1-$O$1))</f>
        <v>13.75</v>
      </c>
      <c r="U16" s="24">
        <f ca="1">IF(M16=0,0,Agents($C$4,$C$5,M16,$C$3)/(1-$O$1))</f>
        <v>12.5</v>
      </c>
      <c r="V16" s="24">
        <f ca="1">IF(N16=0,0,Agents($C$4,$C$5,N16,$C$3)/(1-$O$1))</f>
        <v>12.5</v>
      </c>
      <c r="W16" s="24">
        <f ca="1">IF(O16=0,0,Agents($C$4,$C$5,O16,$C$3)/(1-$O$1))</f>
        <v>12.5</v>
      </c>
      <c r="X16" s="24">
        <f ca="1">IF(P16=0,0,Agents($C$4,$C$5,P16,$C$3)/(1-$O$1))</f>
        <v>0</v>
      </c>
      <c r="Z16" s="68"/>
    </row>
    <row r="17" spans="1:26" x14ac:dyDescent="0.25">
      <c r="A17" s="8">
        <v>0.4375</v>
      </c>
      <c r="B17" s="59"/>
      <c r="C17" s="60">
        <v>6.0580733482239357E-2</v>
      </c>
      <c r="D17" s="60">
        <v>6.1570474767977737E-2</v>
      </c>
      <c r="E17" s="60">
        <v>6.1531407611187527E-2</v>
      </c>
      <c r="F17" s="60">
        <v>6.0415633096301199E-2</v>
      </c>
      <c r="G17" s="60">
        <v>6.4965717102609677E-2</v>
      </c>
      <c r="H17" s="61"/>
      <c r="J17" s="23">
        <f t="shared" ca="1" si="0"/>
        <v>0</v>
      </c>
      <c r="K17" s="23">
        <f t="shared" ca="1" si="0"/>
        <v>18.958147048417057</v>
      </c>
      <c r="L17" s="23">
        <f t="shared" ca="1" si="0"/>
        <v>18.776420949149824</v>
      </c>
      <c r="M17" s="23">
        <f t="shared" ca="1" si="0"/>
        <v>17.837527912043605</v>
      </c>
      <c r="N17" s="23">
        <f t="shared" ca="1" si="0"/>
        <v>16.749201668562375</v>
      </c>
      <c r="O17" s="23">
        <f t="shared" ca="1" si="0"/>
        <v>17.374247684817863</v>
      </c>
      <c r="P17" s="23">
        <f t="shared" ca="1" si="0"/>
        <v>0</v>
      </c>
      <c r="R17" s="24">
        <f ca="1">IF(J17=0,0,Agents($C$4,$C$5,J17,$C$3)/(1-$O$1))</f>
        <v>0</v>
      </c>
      <c r="S17" s="24">
        <f ca="1">IF(K17=0,0,Agents($C$4,$C$5,K17,$C$3)/(1-$O$1))</f>
        <v>13.75</v>
      </c>
      <c r="T17" s="24">
        <f ca="1">IF(L17=0,0,Agents($C$4,$C$5,L17,$C$3)/(1-$O$1))</f>
        <v>13.75</v>
      </c>
      <c r="U17" s="24">
        <f ca="1">IF(M17=0,0,Agents($C$4,$C$5,M17,$C$3)/(1-$O$1))</f>
        <v>12.5</v>
      </c>
      <c r="V17" s="24">
        <f ca="1">IF(N17=0,0,Agents($C$4,$C$5,N17,$C$3)/(1-$O$1))</f>
        <v>12.5</v>
      </c>
      <c r="W17" s="24">
        <f ca="1">IF(O17=0,0,Agents($C$4,$C$5,O17,$C$3)/(1-$O$1))</f>
        <v>12.5</v>
      </c>
      <c r="X17" s="24">
        <f ca="1">IF(P17=0,0,Agents($C$4,$C$5,P17,$C$3)/(1-$O$1))</f>
        <v>0</v>
      </c>
      <c r="Z17" s="68"/>
    </row>
    <row r="18" spans="1:26" x14ac:dyDescent="0.25">
      <c r="A18" s="7">
        <v>0.45833333333333331</v>
      </c>
      <c r="B18" s="56"/>
      <c r="C18" s="57">
        <v>6.3491606023488731E-2</v>
      </c>
      <c r="D18" s="57">
        <v>6.1978987144626151E-2</v>
      </c>
      <c r="E18" s="57">
        <v>6.2199515294425883E-2</v>
      </c>
      <c r="F18" s="57">
        <v>6.1614574720246958E-2</v>
      </c>
      <c r="G18" s="57">
        <v>6.4024617958561764E-2</v>
      </c>
      <c r="H18" s="58"/>
      <c r="J18" s="23">
        <f t="shared" ca="1" si="0"/>
        <v>0</v>
      </c>
      <c r="K18" s="23">
        <f t="shared" ca="1" si="0"/>
        <v>19.8690760930841</v>
      </c>
      <c r="L18" s="23">
        <f t="shared" ca="1" si="0"/>
        <v>18.901000146821975</v>
      </c>
      <c r="M18" s="23">
        <f t="shared" ca="1" si="0"/>
        <v>18.031207691373865</v>
      </c>
      <c r="N18" s="23">
        <f t="shared" ca="1" si="0"/>
        <v>17.081587741820798</v>
      </c>
      <c r="O18" s="23">
        <f t="shared" ca="1" si="0"/>
        <v>17.122562790786244</v>
      </c>
      <c r="P18" s="23">
        <f t="shared" ca="1" si="0"/>
        <v>0</v>
      </c>
      <c r="R18" s="24">
        <f ca="1">IF(J18=0,0,Agents($C$4,$C$5,J18,$C$3)/(1-$O$1))</f>
        <v>0</v>
      </c>
      <c r="S18" s="24">
        <f ca="1">IF(K18=0,0,Agents($C$4,$C$5,K18,$C$3)/(1-$O$1))</f>
        <v>13.75</v>
      </c>
      <c r="T18" s="24">
        <f ca="1">IF(L18=0,0,Agents($C$4,$C$5,L18,$C$3)/(1-$O$1))</f>
        <v>13.75</v>
      </c>
      <c r="U18" s="24">
        <f ca="1">IF(M18=0,0,Agents($C$4,$C$5,M18,$C$3)/(1-$O$1))</f>
        <v>12.5</v>
      </c>
      <c r="V18" s="24">
        <f ca="1">IF(N18=0,0,Agents($C$4,$C$5,N18,$C$3)/(1-$O$1))</f>
        <v>12.5</v>
      </c>
      <c r="W18" s="24">
        <f ca="1">IF(O18=0,0,Agents($C$4,$C$5,O18,$C$3)/(1-$O$1))</f>
        <v>12.5</v>
      </c>
      <c r="X18" s="24">
        <f ca="1">IF(P18=0,0,Agents($C$4,$C$5,P18,$C$3)/(1-$O$1))</f>
        <v>0</v>
      </c>
      <c r="Z18" s="68"/>
    </row>
    <row r="19" spans="1:26" x14ac:dyDescent="0.25">
      <c r="A19" s="8">
        <v>0.47916666666666669</v>
      </c>
      <c r="B19" s="59"/>
      <c r="C19" s="60">
        <v>6.0162835939188704E-2</v>
      </c>
      <c r="D19" s="60">
        <v>5.8851314260911745E-2</v>
      </c>
      <c r="E19" s="60">
        <v>5.9147180192572216E-2</v>
      </c>
      <c r="F19" s="60">
        <v>5.9588776803924812E-2</v>
      </c>
      <c r="G19" s="60">
        <v>6.3203023467726271E-2</v>
      </c>
      <c r="H19" s="61"/>
      <c r="J19" s="23">
        <f t="shared" ca="1" si="0"/>
        <v>0</v>
      </c>
      <c r="K19" s="23">
        <f t="shared" ca="1" si="0"/>
        <v>18.827370106360899</v>
      </c>
      <c r="L19" s="23">
        <f t="shared" ca="1" si="0"/>
        <v>17.947190664644552</v>
      </c>
      <c r="M19" s="23">
        <f t="shared" ca="1" si="0"/>
        <v>17.146356934825821</v>
      </c>
      <c r="N19" s="23">
        <f t="shared" ca="1" si="0"/>
        <v>16.519969893901393</v>
      </c>
      <c r="O19" s="23">
        <f t="shared" ca="1" si="0"/>
        <v>16.902837883298318</v>
      </c>
      <c r="P19" s="23">
        <f t="shared" ca="1" si="0"/>
        <v>0</v>
      </c>
      <c r="R19" s="24">
        <f ca="1">IF(J19=0,0,Agents($C$4,$C$5,J19,$C$3)/(1-$O$1))</f>
        <v>0</v>
      </c>
      <c r="S19" s="24">
        <f ca="1">IF(K19=0,0,Agents($C$4,$C$5,K19,$C$3)/(1-$O$1))</f>
        <v>13.75</v>
      </c>
      <c r="T19" s="24">
        <f ca="1">IF(L19=0,0,Agents($C$4,$C$5,L19,$C$3)/(1-$O$1))</f>
        <v>12.5</v>
      </c>
      <c r="U19" s="24">
        <f ca="1">IF(M19=0,0,Agents($C$4,$C$5,M19,$C$3)/(1-$O$1))</f>
        <v>12.5</v>
      </c>
      <c r="V19" s="24">
        <f ca="1">IF(N19=0,0,Agents($C$4,$C$5,N19,$C$3)/(1-$O$1))</f>
        <v>12.5</v>
      </c>
      <c r="W19" s="24">
        <f ca="1">IF(O19=0,0,Agents($C$4,$C$5,O19,$C$3)/(1-$O$1))</f>
        <v>12.5</v>
      </c>
      <c r="X19" s="24">
        <f ca="1">IF(P19=0,0,Agents($C$4,$C$5,P19,$C$3)/(1-$O$1))</f>
        <v>0</v>
      </c>
      <c r="Z19" s="68"/>
    </row>
    <row r="20" spans="1:26" x14ac:dyDescent="0.25">
      <c r="A20" s="7">
        <v>0.5</v>
      </c>
      <c r="B20" s="56"/>
      <c r="C20" s="57">
        <v>5.6517040132574393E-2</v>
      </c>
      <c r="D20" s="57">
        <v>5.5672577330116296E-2</v>
      </c>
      <c r="E20" s="57">
        <v>5.551843846204231E-2</v>
      </c>
      <c r="F20" s="57">
        <v>5.5909266302849897E-2</v>
      </c>
      <c r="G20" s="57">
        <v>5.7900004481424495E-2</v>
      </c>
      <c r="H20" s="58"/>
      <c r="J20" s="23">
        <f t="shared" ca="1" si="0"/>
        <v>0</v>
      </c>
      <c r="K20" s="23">
        <f t="shared" ca="1" si="0"/>
        <v>17.686454025664059</v>
      </c>
      <c r="L20" s="23">
        <f t="shared" ca="1" si="0"/>
        <v>16.97780878275811</v>
      </c>
      <c r="M20" s="23">
        <f t="shared" ca="1" si="0"/>
        <v>16.09440989807128</v>
      </c>
      <c r="N20" s="23">
        <f t="shared" ca="1" si="0"/>
        <v>15.499888496660025</v>
      </c>
      <c r="O20" s="23">
        <f t="shared" ca="1" si="0"/>
        <v>15.484613480421716</v>
      </c>
      <c r="P20" s="23">
        <f t="shared" ca="1" si="0"/>
        <v>0</v>
      </c>
      <c r="R20" s="24">
        <f ca="1">IF(J20=0,0,Agents($C$4,$C$5,J20,$C$3)/(1-$O$1))</f>
        <v>0</v>
      </c>
      <c r="S20" s="24">
        <f ca="1">IF(K20=0,0,Agents($C$4,$C$5,K20,$C$3)/(1-$O$1))</f>
        <v>12.5</v>
      </c>
      <c r="T20" s="24">
        <f ca="1">IF(L20=0,0,Agents($C$4,$C$5,L20,$C$3)/(1-$O$1))</f>
        <v>12.5</v>
      </c>
      <c r="U20" s="24">
        <f ca="1">IF(M20=0,0,Agents($C$4,$C$5,M20,$C$3)/(1-$O$1))</f>
        <v>12.5</v>
      </c>
      <c r="V20" s="24">
        <f ca="1">IF(N20=0,0,Agents($C$4,$C$5,N20,$C$3)/(1-$O$1))</f>
        <v>11.25</v>
      </c>
      <c r="W20" s="24">
        <f ca="1">IF(O20=0,0,Agents($C$4,$C$5,O20,$C$3)/(1-$O$1))</f>
        <v>11.25</v>
      </c>
      <c r="X20" s="24">
        <f ca="1">IF(P20=0,0,Agents($C$4,$C$5,P20,$C$3)/(1-$O$1))</f>
        <v>0</v>
      </c>
      <c r="Z20" s="68"/>
    </row>
    <row r="21" spans="1:26" x14ac:dyDescent="0.25">
      <c r="A21" s="8">
        <v>0.52083333333333337</v>
      </c>
      <c r="B21" s="59"/>
      <c r="C21" s="60">
        <v>5.526334750342244E-2</v>
      </c>
      <c r="D21" s="60">
        <v>5.3859803658738971E-2</v>
      </c>
      <c r="E21" s="60">
        <v>5.6265147049191062E-2</v>
      </c>
      <c r="F21" s="60">
        <v>5.4365801223747311E-2</v>
      </c>
      <c r="G21" s="60">
        <v>5.573398264194912E-2</v>
      </c>
      <c r="H21" s="61"/>
      <c r="J21" s="23">
        <f t="shared" ca="1" si="0"/>
        <v>0</v>
      </c>
      <c r="K21" s="23">
        <f t="shared" ca="1" si="0"/>
        <v>17.29412319949558</v>
      </c>
      <c r="L21" s="23">
        <f t="shared" ca="1" si="0"/>
        <v>16.424988593087932</v>
      </c>
      <c r="M21" s="23">
        <f t="shared" ca="1" si="0"/>
        <v>16.310875533793332</v>
      </c>
      <c r="N21" s="23">
        <f t="shared" ca="1" si="0"/>
        <v>15.071989183959527</v>
      </c>
      <c r="O21" s="23">
        <f t="shared" ca="1" si="0"/>
        <v>14.905338724317188</v>
      </c>
      <c r="P21" s="23">
        <f t="shared" ca="1" si="0"/>
        <v>0</v>
      </c>
      <c r="R21" s="24">
        <f ca="1">IF(J21=0,0,Agents($C$4,$C$5,J21,$C$3)/(1-$O$1))</f>
        <v>0</v>
      </c>
      <c r="S21" s="24">
        <f ca="1">IF(K21=0,0,Agents($C$4,$C$5,K21,$C$3)/(1-$O$1))</f>
        <v>12.5</v>
      </c>
      <c r="T21" s="24">
        <f ca="1">IF(L21=0,0,Agents($C$4,$C$5,L21,$C$3)/(1-$O$1))</f>
        <v>12.5</v>
      </c>
      <c r="U21" s="24">
        <f ca="1">IF(M21=0,0,Agents($C$4,$C$5,M21,$C$3)/(1-$O$1))</f>
        <v>12.5</v>
      </c>
      <c r="V21" s="24">
        <f ca="1">IF(N21=0,0,Agents($C$4,$C$5,N21,$C$3)/(1-$O$1))</f>
        <v>11.25</v>
      </c>
      <c r="W21" s="24">
        <f ca="1">IF(O21=0,0,Agents($C$4,$C$5,O21,$C$3)/(1-$O$1))</f>
        <v>11.25</v>
      </c>
      <c r="X21" s="24">
        <f ca="1">IF(P21=0,0,Agents($C$4,$C$5,P21,$C$3)/(1-$O$1))</f>
        <v>0</v>
      </c>
      <c r="Z21" s="68"/>
    </row>
    <row r="22" spans="1:26" x14ac:dyDescent="0.25">
      <c r="A22" s="7">
        <v>0.54166666666666663</v>
      </c>
      <c r="B22" s="56"/>
      <c r="C22" s="57">
        <v>5.5436270624684779E-2</v>
      </c>
      <c r="D22" s="57">
        <v>5.3847037646968708E-2</v>
      </c>
      <c r="E22" s="57">
        <v>5.5230235147704199E-2</v>
      </c>
      <c r="F22" s="57">
        <v>5.5812799735405989E-2</v>
      </c>
      <c r="G22" s="57">
        <v>5.4419431456612342E-2</v>
      </c>
      <c r="H22" s="58"/>
      <c r="J22" s="23">
        <f t="shared" ca="1" si="0"/>
        <v>0</v>
      </c>
      <c r="K22" s="23">
        <f t="shared" ca="1" si="0"/>
        <v>17.348237796208473</v>
      </c>
      <c r="L22" s="23">
        <f t="shared" ca="1" si="0"/>
        <v>16.421095493160678</v>
      </c>
      <c r="M22" s="23">
        <f t="shared" ca="1" si="0"/>
        <v>16.01086175796803</v>
      </c>
      <c r="N22" s="23">
        <f t="shared" ca="1" si="0"/>
        <v>15.473144789616246</v>
      </c>
      <c r="O22" s="23">
        <f t="shared" ca="1" si="0"/>
        <v>14.55377887233651</v>
      </c>
      <c r="P22" s="23">
        <f t="shared" ca="1" si="0"/>
        <v>0</v>
      </c>
      <c r="R22" s="24">
        <f ca="1">IF(J22=0,0,Agents($C$4,$C$5,J22,$C$3)/(1-$O$1))</f>
        <v>0</v>
      </c>
      <c r="S22" s="24">
        <f ca="1">IF(K22=0,0,Agents($C$4,$C$5,K22,$C$3)/(1-$O$1))</f>
        <v>12.5</v>
      </c>
      <c r="T22" s="24">
        <f ca="1">IF(L22=0,0,Agents($C$4,$C$5,L22,$C$3)/(1-$O$1))</f>
        <v>12.5</v>
      </c>
      <c r="U22" s="24">
        <f ca="1">IF(M22=0,0,Agents($C$4,$C$5,M22,$C$3)/(1-$O$1))</f>
        <v>12.5</v>
      </c>
      <c r="V22" s="24">
        <f ca="1">IF(N22=0,0,Agents($C$4,$C$5,N22,$C$3)/(1-$O$1))</f>
        <v>11.25</v>
      </c>
      <c r="W22" s="24">
        <f ca="1">IF(O22=0,0,Agents($C$4,$C$5,O22,$C$3)/(1-$O$1))</f>
        <v>11.25</v>
      </c>
      <c r="X22" s="24">
        <f ca="1">IF(P22=0,0,Agents($C$4,$C$5,P22,$C$3)/(1-$O$1))</f>
        <v>0</v>
      </c>
      <c r="Z22" s="68"/>
    </row>
    <row r="23" spans="1:26" x14ac:dyDescent="0.25">
      <c r="A23" s="8">
        <v>0.5625</v>
      </c>
      <c r="B23" s="59"/>
      <c r="C23" s="60">
        <v>5.7669860940989984E-2</v>
      </c>
      <c r="D23" s="60">
        <v>5.5647045306575771E-2</v>
      </c>
      <c r="E23" s="60">
        <v>5.5557738913997512E-2</v>
      </c>
      <c r="F23" s="60">
        <v>5.663965602778237E-2</v>
      </c>
      <c r="G23" s="60">
        <v>5.7093348072240563E-2</v>
      </c>
      <c r="H23" s="61"/>
      <c r="J23" s="23">
        <f t="shared" ca="1" si="0"/>
        <v>0</v>
      </c>
      <c r="K23" s="23">
        <f t="shared" ca="1" si="0"/>
        <v>18.047218003750015</v>
      </c>
      <c r="L23" s="23">
        <f t="shared" ca="1" si="0"/>
        <v>16.970022582903603</v>
      </c>
      <c r="M23" s="23">
        <f t="shared" ca="1" si="0"/>
        <v>16.10580282626718</v>
      </c>
      <c r="N23" s="23">
        <f t="shared" ca="1" si="0"/>
        <v>15.702376564277225</v>
      </c>
      <c r="O23" s="23">
        <f t="shared" ca="1" si="0"/>
        <v>15.268883571251754</v>
      </c>
      <c r="P23" s="23">
        <f t="shared" ca="1" si="0"/>
        <v>0</v>
      </c>
      <c r="R23" s="24">
        <f ca="1">IF(J23=0,0,Agents($C$4,$C$5,J23,$C$3)/(1-$O$1))</f>
        <v>0</v>
      </c>
      <c r="S23" s="24">
        <f ca="1">IF(K23=0,0,Agents($C$4,$C$5,K23,$C$3)/(1-$O$1))</f>
        <v>12.5</v>
      </c>
      <c r="T23" s="24">
        <f ca="1">IF(L23=0,0,Agents($C$4,$C$5,L23,$C$3)/(1-$O$1))</f>
        <v>12.5</v>
      </c>
      <c r="U23" s="24">
        <f ca="1">IF(M23=0,0,Agents($C$4,$C$5,M23,$C$3)/(1-$O$1))</f>
        <v>12.5</v>
      </c>
      <c r="V23" s="24">
        <f ca="1">IF(N23=0,0,Agents($C$4,$C$5,N23,$C$3)/(1-$O$1))</f>
        <v>11.25</v>
      </c>
      <c r="W23" s="24">
        <f ca="1">IF(O23=0,0,Agents($C$4,$C$5,O23,$C$3)/(1-$O$1))</f>
        <v>11.25</v>
      </c>
      <c r="X23" s="24">
        <f ca="1">IF(P23=0,0,Agents($C$4,$C$5,P23,$C$3)/(1-$O$1))</f>
        <v>0</v>
      </c>
      <c r="Z23" s="68"/>
    </row>
    <row r="24" spans="1:26" x14ac:dyDescent="0.25">
      <c r="A24" s="7">
        <v>0.58333333333333337</v>
      </c>
      <c r="B24" s="56"/>
      <c r="C24" s="57">
        <v>5.9067656171193889E-2</v>
      </c>
      <c r="D24" s="57">
        <v>5.8378971825412025E-2</v>
      </c>
      <c r="E24" s="57">
        <v>5.8989978384751424E-2</v>
      </c>
      <c r="F24" s="57">
        <v>5.8706796758723333E-2</v>
      </c>
      <c r="G24" s="57">
        <v>5.8646908564002211E-2</v>
      </c>
      <c r="H24" s="58"/>
      <c r="J24" s="23">
        <f t="shared" ca="1" si="0"/>
        <v>0</v>
      </c>
      <c r="K24" s="23">
        <f t="shared" ca="1" si="0"/>
        <v>18.484644327179236</v>
      </c>
      <c r="L24" s="23">
        <f t="shared" ca="1" si="0"/>
        <v>17.803145967336128</v>
      </c>
      <c r="M24" s="23">
        <f t="shared" ca="1" si="0"/>
        <v>17.10078522204223</v>
      </c>
      <c r="N24" s="23">
        <f t="shared" ca="1" si="0"/>
        <v>16.27545600092968</v>
      </c>
      <c r="O24" s="23">
        <f t="shared" ca="1" si="0"/>
        <v>15.684363396319828</v>
      </c>
      <c r="P24" s="23">
        <f t="shared" ca="1" si="0"/>
        <v>0</v>
      </c>
      <c r="R24" s="24">
        <f ca="1">IF(J24=0,0,Agents($C$4,$C$5,J24,$C$3)/(1-$O$1))</f>
        <v>0</v>
      </c>
      <c r="S24" s="24">
        <f ca="1">IF(K24=0,0,Agents($C$4,$C$5,K24,$C$3)/(1-$O$1))</f>
        <v>13.75</v>
      </c>
      <c r="T24" s="24">
        <f ca="1">IF(L24=0,0,Agents($C$4,$C$5,L24,$C$3)/(1-$O$1))</f>
        <v>12.5</v>
      </c>
      <c r="U24" s="24">
        <f ca="1">IF(M24=0,0,Agents($C$4,$C$5,M24,$C$3)/(1-$O$1))</f>
        <v>12.5</v>
      </c>
      <c r="V24" s="24">
        <f ca="1">IF(N24=0,0,Agents($C$4,$C$5,N24,$C$3)/(1-$O$1))</f>
        <v>12.5</v>
      </c>
      <c r="W24" s="24">
        <f ca="1">IF(O24=0,0,Agents($C$4,$C$5,O24,$C$3)/(1-$O$1))</f>
        <v>11.25</v>
      </c>
      <c r="X24" s="24">
        <f ca="1">IF(P24=0,0,Agents($C$4,$C$5,P24,$C$3)/(1-$O$1))</f>
        <v>0</v>
      </c>
      <c r="Z24" s="68"/>
    </row>
    <row r="25" spans="1:26" x14ac:dyDescent="0.25">
      <c r="A25" s="8">
        <v>0.60416666666666663</v>
      </c>
      <c r="B25" s="59"/>
      <c r="C25" s="60">
        <v>6.0033143598241946E-2</v>
      </c>
      <c r="D25" s="60">
        <v>5.8455567896033601E-2</v>
      </c>
      <c r="E25" s="60">
        <v>5.9265081548437806E-2</v>
      </c>
      <c r="F25" s="60">
        <v>6.030538559065101E-2</v>
      </c>
      <c r="G25" s="60">
        <v>5.8766413217214646E-2</v>
      </c>
      <c r="H25" s="61"/>
      <c r="J25" s="23">
        <f t="shared" ca="1" si="0"/>
        <v>0</v>
      </c>
      <c r="K25" s="23">
        <f t="shared" ca="1" si="0"/>
        <v>18.786784158826226</v>
      </c>
      <c r="L25" s="23">
        <f t="shared" ca="1" si="0"/>
        <v>17.826504566899654</v>
      </c>
      <c r="M25" s="23">
        <f t="shared" ca="1" si="0"/>
        <v>17.180535719413513</v>
      </c>
      <c r="N25" s="23">
        <f t="shared" ca="1" si="0"/>
        <v>16.718637431940909</v>
      </c>
      <c r="O25" s="23">
        <f t="shared" ca="1" si="0"/>
        <v>15.716323382863527</v>
      </c>
      <c r="P25" s="23">
        <f t="shared" ca="1" si="0"/>
        <v>0</v>
      </c>
      <c r="R25" s="24">
        <f ca="1">IF(J25=0,0,Agents($C$4,$C$5,J25,$C$3)/(1-$O$1))</f>
        <v>0</v>
      </c>
      <c r="S25" s="24">
        <f ca="1">IF(K25=0,0,Agents($C$4,$C$5,K25,$C$3)/(1-$O$1))</f>
        <v>13.75</v>
      </c>
      <c r="T25" s="24">
        <f ca="1">IF(L25=0,0,Agents($C$4,$C$5,L25,$C$3)/(1-$O$1))</f>
        <v>12.5</v>
      </c>
      <c r="U25" s="24">
        <f ca="1">IF(M25=0,0,Agents($C$4,$C$5,M25,$C$3)/(1-$O$1))</f>
        <v>12.5</v>
      </c>
      <c r="V25" s="24">
        <f ca="1">IF(N25=0,0,Agents($C$4,$C$5,N25,$C$3)/(1-$O$1))</f>
        <v>12.5</v>
      </c>
      <c r="W25" s="24">
        <f ca="1">IF(O25=0,0,Agents($C$4,$C$5,O25,$C$3)/(1-$O$1))</f>
        <v>11.25</v>
      </c>
      <c r="X25" s="24">
        <f ca="1">IF(P25=0,0,Agents($C$4,$C$5,P25,$C$3)/(1-$O$1))</f>
        <v>0</v>
      </c>
      <c r="Z25" s="68"/>
    </row>
    <row r="26" spans="1:26" x14ac:dyDescent="0.25">
      <c r="A26" s="7">
        <v>0.625</v>
      </c>
      <c r="B26" s="56"/>
      <c r="C26" s="57">
        <v>5.9413502413718566E-2</v>
      </c>
      <c r="D26" s="57">
        <v>5.9502380861195157E-2</v>
      </c>
      <c r="E26" s="57">
        <v>5.795506648326456E-2</v>
      </c>
      <c r="F26" s="57">
        <v>6.0815280304283119E-2</v>
      </c>
      <c r="G26" s="57">
        <v>5.6899153010770358E-2</v>
      </c>
      <c r="H26" s="58"/>
      <c r="J26" s="23">
        <f t="shared" ca="1" si="0"/>
        <v>0</v>
      </c>
      <c r="K26" s="23">
        <f t="shared" ca="1" si="0"/>
        <v>18.592873520605025</v>
      </c>
      <c r="L26" s="23">
        <f t="shared" ca="1" si="0"/>
        <v>18.145738760934549</v>
      </c>
      <c r="M26" s="23">
        <f t="shared" ca="1" si="0"/>
        <v>16.800771446216931</v>
      </c>
      <c r="N26" s="23">
        <f t="shared" ca="1" si="0"/>
        <v>16.859997026315185</v>
      </c>
      <c r="O26" s="23">
        <f t="shared" ca="1" si="0"/>
        <v>15.216948593118245</v>
      </c>
      <c r="P26" s="23">
        <f t="shared" ca="1" si="0"/>
        <v>0</v>
      </c>
      <c r="R26" s="24">
        <f ca="1">IF(J26=0,0,Agents($C$4,$C$5,J26,$C$3)/(1-$O$1))</f>
        <v>0</v>
      </c>
      <c r="S26" s="24">
        <f ca="1">IF(K26=0,0,Agents($C$4,$C$5,K26,$C$3)/(1-$O$1))</f>
        <v>13.75</v>
      </c>
      <c r="T26" s="24">
        <f ca="1">IF(L26=0,0,Agents($C$4,$C$5,L26,$C$3)/(1-$O$1))</f>
        <v>13.75</v>
      </c>
      <c r="U26" s="24">
        <f ca="1">IF(M26=0,0,Agents($C$4,$C$5,M26,$C$3)/(1-$O$1))</f>
        <v>12.5</v>
      </c>
      <c r="V26" s="24">
        <f ca="1">IF(N26=0,0,Agents($C$4,$C$5,N26,$C$3)/(1-$O$1))</f>
        <v>12.5</v>
      </c>
      <c r="W26" s="24">
        <f ca="1">IF(O26=0,0,Agents($C$4,$C$5,O26,$C$3)/(1-$O$1))</f>
        <v>11.25</v>
      </c>
      <c r="X26" s="24">
        <f ca="1">IF(P26=0,0,Agents($C$4,$C$5,P26,$C$3)/(1-$O$1))</f>
        <v>0</v>
      </c>
      <c r="Z26" s="68"/>
    </row>
    <row r="27" spans="1:26" x14ac:dyDescent="0.25">
      <c r="A27" s="8">
        <v>0.64583333333333337</v>
      </c>
      <c r="B27" s="59"/>
      <c r="C27" s="60">
        <v>5.827509186540817E-2</v>
      </c>
      <c r="D27" s="60">
        <v>5.6438538036332073E-2</v>
      </c>
      <c r="E27" s="60">
        <v>5.6186546145280673E-2</v>
      </c>
      <c r="F27" s="60">
        <v>5.5592304724105618E-2</v>
      </c>
      <c r="G27" s="60">
        <v>5.1387000881346817E-2</v>
      </c>
      <c r="H27" s="61"/>
      <c r="J27" s="23">
        <f t="shared" ca="1" si="0"/>
        <v>0</v>
      </c>
      <c r="K27" s="23">
        <f t="shared" ca="1" si="0"/>
        <v>18.236619092245142</v>
      </c>
      <c r="L27" s="23">
        <f t="shared" ca="1" si="0"/>
        <v>17.211394778393402</v>
      </c>
      <c r="M27" s="23">
        <f t="shared" ca="1" si="0"/>
        <v>16.28808967740154</v>
      </c>
      <c r="N27" s="23">
        <f t="shared" ca="1" si="0"/>
        <v>15.412016316373316</v>
      </c>
      <c r="O27" s="23">
        <f t="shared" ca="1" si="0"/>
        <v>13.742794213790171</v>
      </c>
      <c r="P27" s="23">
        <f t="shared" ca="1" si="0"/>
        <v>0</v>
      </c>
      <c r="R27" s="24">
        <f ca="1">IF(J27=0,0,Agents($C$4,$C$5,J27,$C$3)/(1-$O$1))</f>
        <v>0</v>
      </c>
      <c r="S27" s="24">
        <f ca="1">IF(K27=0,0,Agents($C$4,$C$5,K27,$C$3)/(1-$O$1))</f>
        <v>13.75</v>
      </c>
      <c r="T27" s="24">
        <f ca="1">IF(L27=0,0,Agents($C$4,$C$5,L27,$C$3)/(1-$O$1))</f>
        <v>12.5</v>
      </c>
      <c r="U27" s="24">
        <f ca="1">IF(M27=0,0,Agents($C$4,$C$5,M27,$C$3)/(1-$O$1))</f>
        <v>12.5</v>
      </c>
      <c r="V27" s="24">
        <f ca="1">IF(N27=0,0,Agents($C$4,$C$5,N27,$C$3)/(1-$O$1))</f>
        <v>11.25</v>
      </c>
      <c r="W27" s="24">
        <f ca="1">IF(O27=0,0,Agents($C$4,$C$5,O27,$C$3)/(1-$O$1))</f>
        <v>10</v>
      </c>
      <c r="X27" s="24">
        <f ca="1">IF(P27=0,0,Agents($C$4,$C$5,P27,$C$3)/(1-$O$1))</f>
        <v>0</v>
      </c>
      <c r="Z27" s="68"/>
    </row>
    <row r="28" spans="1:26" x14ac:dyDescent="0.25">
      <c r="A28" s="7">
        <v>0.66666666666666663</v>
      </c>
      <c r="B28" s="56"/>
      <c r="C28" s="57">
        <v>5.1761654297860074E-2</v>
      </c>
      <c r="D28" s="57">
        <v>4.8778930974174357E-2</v>
      </c>
      <c r="E28" s="57">
        <v>4.8536058164668897E-2</v>
      </c>
      <c r="F28" s="57">
        <v>4.9749186924645833E-2</v>
      </c>
      <c r="G28" s="57">
        <v>4.2618346951884441E-2</v>
      </c>
      <c r="H28" s="58"/>
      <c r="J28" s="23">
        <f t="shared" ca="1" si="0"/>
        <v>0</v>
      </c>
      <c r="K28" s="23">
        <f t="shared" ca="1" si="0"/>
        <v>16.198302616059483</v>
      </c>
      <c r="L28" s="23">
        <f t="shared" ca="1" si="0"/>
        <v>14.875534822040528</v>
      </c>
      <c r="M28" s="23">
        <f t="shared" ca="1" si="0"/>
        <v>14.070266321933483</v>
      </c>
      <c r="N28" s="23">
        <f t="shared" ca="1" si="0"/>
        <v>13.792111775435716</v>
      </c>
      <c r="O28" s="23">
        <f t="shared" ca="1" si="0"/>
        <v>11.397730201146326</v>
      </c>
      <c r="P28" s="23">
        <f t="shared" ca="1" si="0"/>
        <v>0</v>
      </c>
      <c r="R28" s="24">
        <f ca="1">IF(J28=0,0,Agents($C$4,$C$5,J28,$C$3)/(1-$O$1))</f>
        <v>0</v>
      </c>
      <c r="S28" s="24">
        <f ca="1">IF(K28=0,0,Agents($C$4,$C$5,K28,$C$3)/(1-$O$1))</f>
        <v>12.5</v>
      </c>
      <c r="T28" s="24">
        <f ca="1">IF(L28=0,0,Agents($C$4,$C$5,L28,$C$3)/(1-$O$1))</f>
        <v>11.25</v>
      </c>
      <c r="U28" s="24">
        <f ca="1">IF(M28=0,0,Agents($C$4,$C$5,M28,$C$3)/(1-$O$1))</f>
        <v>11.25</v>
      </c>
      <c r="V28" s="24">
        <f ca="1">IF(N28=0,0,Agents($C$4,$C$5,N28,$C$3)/(1-$O$1))</f>
        <v>11.25</v>
      </c>
      <c r="W28" s="24">
        <f ca="1">IF(O28=0,0,Agents($C$4,$C$5,O28,$C$3)/(1-$O$1))</f>
        <v>8.75</v>
      </c>
      <c r="X28" s="24">
        <f ca="1">IF(P28=0,0,Agents($C$4,$C$5,P28,$C$3)/(1-$O$1))</f>
        <v>0</v>
      </c>
      <c r="Z28" s="68"/>
    </row>
    <row r="29" spans="1:26" x14ac:dyDescent="0.25">
      <c r="A29" s="8">
        <v>0.6875</v>
      </c>
      <c r="B29" s="59"/>
      <c r="C29" s="60">
        <v>4.227970314864183E-2</v>
      </c>
      <c r="D29" s="60">
        <v>3.9063996017004325E-2</v>
      </c>
      <c r="E29" s="60">
        <v>3.878954607977992E-2</v>
      </c>
      <c r="F29" s="60">
        <v>3.7690865994156879E-2</v>
      </c>
      <c r="G29" s="60">
        <v>3.1325157223309384E-2</v>
      </c>
      <c r="H29" s="61"/>
      <c r="J29" s="23">
        <f t="shared" ca="1" si="0"/>
        <v>0</v>
      </c>
      <c r="K29" s="23">
        <f t="shared" ca="1" si="0"/>
        <v>13.231018896302484</v>
      </c>
      <c r="L29" s="23">
        <f t="shared" ca="1" si="0"/>
        <v>11.912885777399637</v>
      </c>
      <c r="M29" s="23">
        <f t="shared" ca="1" si="0"/>
        <v>11.244820129350888</v>
      </c>
      <c r="N29" s="23">
        <f t="shared" ca="1" si="0"/>
        <v>10.449148394963068</v>
      </c>
      <c r="O29" s="23">
        <f t="shared" ca="1" si="0"/>
        <v>8.3775114727668569</v>
      </c>
      <c r="P29" s="23">
        <f t="shared" ca="1" si="0"/>
        <v>0</v>
      </c>
      <c r="R29" s="24">
        <f ca="1">IF(J29=0,0,Agents($C$4,$C$5,J29,$C$3)/(1-$O$1))</f>
        <v>0</v>
      </c>
      <c r="S29" s="24">
        <f ca="1">IF(K29=0,0,Agents($C$4,$C$5,K29,$C$3)/(1-$O$1))</f>
        <v>10</v>
      </c>
      <c r="T29" s="24">
        <f ca="1">IF(L29=0,0,Agents($C$4,$C$5,L29,$C$3)/(1-$O$1))</f>
        <v>10</v>
      </c>
      <c r="U29" s="24">
        <f ca="1">IF(M29=0,0,Agents($C$4,$C$5,M29,$C$3)/(1-$O$1))</f>
        <v>8.75</v>
      </c>
      <c r="V29" s="24">
        <f ca="1">IF(N29=0,0,Agents($C$4,$C$5,N29,$C$3)/(1-$O$1))</f>
        <v>8.75</v>
      </c>
      <c r="W29" s="24">
        <f ca="1">IF(O29=0,0,Agents($C$4,$C$5,O29,$C$3)/(1-$O$1))</f>
        <v>7.5</v>
      </c>
      <c r="X29" s="24">
        <f ca="1">IF(P29=0,0,Agents($C$4,$C$5,P29,$C$3)/(1-$O$1))</f>
        <v>0</v>
      </c>
      <c r="Z29" s="68"/>
    </row>
    <row r="30" spans="1:26" x14ac:dyDescent="0.25">
      <c r="A30" s="7">
        <v>0.70833333333333337</v>
      </c>
      <c r="B30" s="56"/>
      <c r="C30" s="57">
        <v>2.2797031486418332E-2</v>
      </c>
      <c r="D30" s="57">
        <v>2.1178813526866073E-2</v>
      </c>
      <c r="E30" s="57">
        <v>2.1235344206458374E-2</v>
      </c>
      <c r="F30" s="57">
        <v>2.1250206714073093E-2</v>
      </c>
      <c r="G30" s="57">
        <v>1.6163004346981761E-2</v>
      </c>
      <c r="H30" s="58"/>
      <c r="J30" s="23">
        <f t="shared" ca="1" si="0"/>
        <v>0</v>
      </c>
      <c r="K30" s="23">
        <f t="shared" ca="1" si="0"/>
        <v>7.1341076666498067</v>
      </c>
      <c r="L30" s="23">
        <f t="shared" ca="1" si="0"/>
        <v>6.4586527793156865</v>
      </c>
      <c r="M30" s="23">
        <f t="shared" ca="1" si="0"/>
        <v>6.1559788685166463</v>
      </c>
      <c r="N30" s="23">
        <f t="shared" ca="1" si="0"/>
        <v>5.8912566087872218</v>
      </c>
      <c r="O30" s="23">
        <f t="shared" ca="1" si="0"/>
        <v>4.3225881800351642</v>
      </c>
      <c r="P30" s="23">
        <f t="shared" ca="1" si="0"/>
        <v>0</v>
      </c>
      <c r="R30" s="24">
        <f ca="1">IF(J30=0,0,Agents($C$4,$C$5,J30,$C$3)/(1-$O$1))</f>
        <v>0</v>
      </c>
      <c r="S30" s="24">
        <f ca="1">IF(K30=0,0,Agents($C$4,$C$5,K30,$C$3)/(1-$O$1))</f>
        <v>6.25</v>
      </c>
      <c r="T30" s="24">
        <f ca="1">IF(L30=0,0,Agents($C$4,$C$5,L30,$C$3)/(1-$O$1))</f>
        <v>6.25</v>
      </c>
      <c r="U30" s="24">
        <f ca="1">IF(M30=0,0,Agents($C$4,$C$5,M30,$C$3)/(1-$O$1))</f>
        <v>6.25</v>
      </c>
      <c r="V30" s="24">
        <f ca="1">IF(N30=0,0,Agents($C$4,$C$5,N30,$C$3)/(1-$O$1))</f>
        <v>6.25</v>
      </c>
      <c r="W30" s="24">
        <f ca="1">IF(O30=0,0,Agents($C$4,$C$5,O30,$C$3)/(1-$O$1))</f>
        <v>5</v>
      </c>
      <c r="X30" s="24">
        <f ca="1">IF(P30=0,0,Agents($C$4,$C$5,P30,$C$3)/(1-$O$1))</f>
        <v>0</v>
      </c>
      <c r="Z30" s="68"/>
    </row>
    <row r="31" spans="1:26" x14ac:dyDescent="0.25">
      <c r="A31" s="8">
        <v>0.72916666666666663</v>
      </c>
      <c r="B31" s="59"/>
      <c r="C31" s="60">
        <v>1.3632106059514374E-2</v>
      </c>
      <c r="D31" s="60">
        <v>1.2319201358303652E-2</v>
      </c>
      <c r="E31" s="60">
        <v>1.2301041461976813E-2</v>
      </c>
      <c r="F31" s="60">
        <v>1.1989416239457582E-2</v>
      </c>
      <c r="G31" s="60">
        <v>9.7993815634196263E-3</v>
      </c>
      <c r="H31" s="61"/>
      <c r="J31" s="23">
        <f t="shared" ca="1" si="0"/>
        <v>0</v>
      </c>
      <c r="K31" s="23">
        <f t="shared" ca="1" si="0"/>
        <v>4.2660340408664448</v>
      </c>
      <c r="L31" s="23">
        <f t="shared" ca="1" si="0"/>
        <v>3.7568414298008665</v>
      </c>
      <c r="M31" s="23">
        <f t="shared" ca="1" si="0"/>
        <v>3.5659865253159349</v>
      </c>
      <c r="N31" s="23">
        <f t="shared" ca="1" si="0"/>
        <v>3.32386073258423</v>
      </c>
      <c r="O31" s="23">
        <f t="shared" ca="1" si="0"/>
        <v>2.620718896583242</v>
      </c>
      <c r="P31" s="23">
        <f t="shared" ca="1" si="0"/>
        <v>0</v>
      </c>
      <c r="R31" s="24">
        <f ca="1">IF(J31=0,0,Agents($C$4,$C$5,J31,$C$3)/(1-$O$1))</f>
        <v>0</v>
      </c>
      <c r="S31" s="24">
        <f ca="1">IF(K31=0,0,Agents($C$4,$C$5,K31,$C$3)/(1-$O$1))</f>
        <v>5</v>
      </c>
      <c r="T31" s="24">
        <f ca="1">IF(L31=0,0,Agents($C$4,$C$5,L31,$C$3)/(1-$O$1))</f>
        <v>5</v>
      </c>
      <c r="U31" s="24">
        <f ca="1">IF(M31=0,0,Agents($C$4,$C$5,M31,$C$3)/(1-$O$1))</f>
        <v>3.75</v>
      </c>
      <c r="V31" s="24">
        <f ca="1">IF(N31=0,0,Agents($C$4,$C$5,N31,$C$3)/(1-$O$1))</f>
        <v>3.75</v>
      </c>
      <c r="W31" s="24">
        <f ca="1">IF(O31=0,0,Agents($C$4,$C$5,O31,$C$3)/(1-$O$1))</f>
        <v>3.75</v>
      </c>
      <c r="X31" s="24">
        <f ca="1">IF(P31=0,0,Agents($C$4,$C$5,P31,$C$3)/(1-$O$1))</f>
        <v>0</v>
      </c>
      <c r="Z31" s="68"/>
    </row>
    <row r="32" spans="1:26" x14ac:dyDescent="0.25">
      <c r="A32" s="7">
        <v>0.75</v>
      </c>
      <c r="B32" s="56"/>
      <c r="C32" s="57">
        <v>5.3029757187117227E-3</v>
      </c>
      <c r="D32" s="57">
        <v>4.8510844726998839E-3</v>
      </c>
      <c r="E32" s="57">
        <v>4.6898539333202335E-3</v>
      </c>
      <c r="F32" s="57">
        <v>4.354776473182294E-3</v>
      </c>
      <c r="G32" s="57">
        <v>3.9884678009649999E-3</v>
      </c>
      <c r="H32" s="58"/>
      <c r="J32" s="23">
        <f t="shared" ca="1" si="0"/>
        <v>0</v>
      </c>
      <c r="K32" s="23">
        <f t="shared" ca="1" si="0"/>
        <v>1.6595142991954035</v>
      </c>
      <c r="L32" s="23">
        <f t="shared" ca="1" si="0"/>
        <v>1.4793779723568179</v>
      </c>
      <c r="M32" s="23">
        <f t="shared" ca="1" si="0"/>
        <v>1.3595560980437751</v>
      </c>
      <c r="N32" s="23">
        <f t="shared" ca="1" si="0"/>
        <v>1.2072873465478353</v>
      </c>
      <c r="O32" s="23">
        <f t="shared" ca="1" si="0"/>
        <v>1.0666645508959232</v>
      </c>
      <c r="P32" s="23">
        <f t="shared" ca="1" si="0"/>
        <v>0</v>
      </c>
      <c r="R32" s="24">
        <f ca="1">IF(J32=0,0,Agents($C$4,$C$5,J32,$C$3)/(1-$O$1))</f>
        <v>0</v>
      </c>
      <c r="S32" s="24">
        <f ca="1">IF(K32=0,0,Agents($C$4,$C$5,K32,$C$3)/(1-$O$1))</f>
        <v>2.5</v>
      </c>
      <c r="T32" s="24">
        <f ca="1">IF(L32=0,0,Agents($C$4,$C$5,L32,$C$3)/(1-$O$1))</f>
        <v>2.5</v>
      </c>
      <c r="U32" s="24">
        <f ca="1">IF(M32=0,0,Agents($C$4,$C$5,M32,$C$3)/(1-$O$1))</f>
        <v>2.5</v>
      </c>
      <c r="V32" s="24">
        <f ca="1">IF(N32=0,0,Agents($C$4,$C$5,N32,$C$3)/(1-$O$1))</f>
        <v>2.5</v>
      </c>
      <c r="W32" s="24">
        <f ca="1">IF(O32=0,0,Agents($C$4,$C$5,O32,$C$3)/(1-$O$1))</f>
        <v>2.5</v>
      </c>
      <c r="X32" s="24">
        <f ca="1">IF(P32=0,0,Agents($C$4,$C$5,P32,$C$3)/(1-$O$1))</f>
        <v>0</v>
      </c>
      <c r="Z32" s="68"/>
    </row>
    <row r="33" spans="1:26" x14ac:dyDescent="0.25">
      <c r="A33" s="8">
        <v>0.77083333333333337</v>
      </c>
      <c r="B33" s="59"/>
      <c r="C33" s="60">
        <v>2.3488723971467683E-3</v>
      </c>
      <c r="D33" s="60">
        <v>2.1702220009446847E-3</v>
      </c>
      <c r="E33" s="60">
        <v>1.9257221458046766E-3</v>
      </c>
      <c r="F33" s="60">
        <v>2.2600738658287854E-3</v>
      </c>
      <c r="G33" s="60">
        <v>1.7178793899287454E-3</v>
      </c>
      <c r="H33" s="61"/>
      <c r="J33" s="23">
        <f t="shared" ca="1" si="0"/>
        <v>0</v>
      </c>
      <c r="K33" s="23">
        <f t="shared" ca="1" si="0"/>
        <v>0.73505660535013795</v>
      </c>
      <c r="L33" s="23">
        <f t="shared" ca="1" si="0"/>
        <v>0.66182698763331316</v>
      </c>
      <c r="M33" s="23">
        <f t="shared" ca="1" si="0"/>
        <v>0.55825348159898025</v>
      </c>
      <c r="N33" s="23">
        <f t="shared" ca="1" si="0"/>
        <v>0.62656685074001572</v>
      </c>
      <c r="O33" s="23">
        <f t="shared" ca="1" si="0"/>
        <v>0.45942480656565982</v>
      </c>
      <c r="P33" s="23">
        <f t="shared" ca="1" si="0"/>
        <v>0</v>
      </c>
      <c r="R33" s="24">
        <f ca="1">IF(J33=0,0,Agents($C$4,$C$5,J33,$C$3)/(1-$O$1))</f>
        <v>0</v>
      </c>
      <c r="S33" s="24">
        <f ca="1">IF(K33=0,0,Agents($C$4,$C$5,K33,$C$3)/(1-$O$1))</f>
        <v>2.5</v>
      </c>
      <c r="T33" s="24">
        <f ca="1">IF(L33=0,0,Agents($C$4,$C$5,L33,$C$3)/(1-$O$1))</f>
        <v>2.5</v>
      </c>
      <c r="U33" s="24">
        <f ca="1">IF(M33=0,0,Agents($C$4,$C$5,M33,$C$3)/(1-$O$1))</f>
        <v>2.5</v>
      </c>
      <c r="V33" s="24">
        <f ca="1">IF(N33=0,0,Agents($C$4,$C$5,N33,$C$3)/(1-$O$1))</f>
        <v>2.5</v>
      </c>
      <c r="W33" s="24">
        <f ca="1">IF(O33=0,0,Agents($C$4,$C$5,O33,$C$3)/(1-$O$1))</f>
        <v>1.25</v>
      </c>
      <c r="X33" s="24">
        <f ca="1">IF(P33=0,0,Agents($C$4,$C$5,P33,$C$3)/(1-$O$1))</f>
        <v>0</v>
      </c>
      <c r="Z33" s="68"/>
    </row>
    <row r="34" spans="1:26" x14ac:dyDescent="0.25">
      <c r="A34" s="7">
        <v>0.79166666666666663</v>
      </c>
      <c r="B34" s="56"/>
      <c r="C34" s="57">
        <v>1.1095900281000073E-3</v>
      </c>
      <c r="D34" s="57">
        <v>9.1915284745892531E-4</v>
      </c>
      <c r="E34" s="57">
        <v>6.681076832383572E-4</v>
      </c>
      <c r="F34" s="57">
        <v>7.7173253955129266E-4</v>
      </c>
      <c r="G34" s="57">
        <v>9.1122298074481278E-4</v>
      </c>
      <c r="H34" s="58"/>
      <c r="J34" s="23">
        <f t="shared" ca="1" si="0"/>
        <v>0</v>
      </c>
      <c r="K34" s="23">
        <f t="shared" ca="1" si="0"/>
        <v>0.34723532890773395</v>
      </c>
      <c r="L34" s="23">
        <f t="shared" ca="1" si="0"/>
        <v>0.28030319476234444</v>
      </c>
      <c r="M34" s="23">
        <f t="shared" ca="1" si="0"/>
        <v>0.19367977933025843</v>
      </c>
      <c r="N34" s="23">
        <f t="shared" ca="1" si="0"/>
        <v>0.21394965635024932</v>
      </c>
      <c r="O34" s="23">
        <f t="shared" ca="1" si="0"/>
        <v>0.2436948973956978</v>
      </c>
      <c r="P34" s="23">
        <f t="shared" ca="1" si="0"/>
        <v>0</v>
      </c>
      <c r="R34" s="24">
        <f ca="1">IF(J34=0,0,Agents($C$4,$C$5,J34,$C$3)/(1-$O$1))</f>
        <v>0</v>
      </c>
      <c r="S34" s="24">
        <f ca="1">IF(K34=0,0,Agents($C$4,$C$5,K34,$C$3)/(1-$O$1))</f>
        <v>1.25</v>
      </c>
      <c r="T34" s="24">
        <f ca="1">IF(L34=0,0,Agents($C$4,$C$5,L34,$C$3)/(1-$O$1))</f>
        <v>1.25</v>
      </c>
      <c r="U34" s="24">
        <f ca="1">IF(M34=0,0,Agents($C$4,$C$5,M34,$C$3)/(1-$O$1))</f>
        <v>1.25</v>
      </c>
      <c r="V34" s="24">
        <f ca="1">IF(N34=0,0,Agents($C$4,$C$5,N34,$C$3)/(1-$O$1))</f>
        <v>1.25</v>
      </c>
      <c r="W34" s="24">
        <f ca="1">IF(O34=0,0,Agents($C$4,$C$5,O34,$C$3)/(1-$O$1))</f>
        <v>1.25</v>
      </c>
      <c r="X34" s="24">
        <f ca="1">IF(P34=0,0,Agents($C$4,$C$5,P34,$C$3)/(1-$O$1))</f>
        <v>0</v>
      </c>
    </row>
    <row r="35" spans="1:26" x14ac:dyDescent="0.25">
      <c r="A35" s="9">
        <v>0.8125</v>
      </c>
      <c r="B35" s="59"/>
      <c r="C35" s="60">
        <v>5.6200014410260105E-4</v>
      </c>
      <c r="D35" s="60">
        <v>4.851084472699884E-4</v>
      </c>
      <c r="E35" s="60">
        <v>3.9300451955197487E-4</v>
      </c>
      <c r="F35" s="60">
        <v>5.3745659004465025E-4</v>
      </c>
      <c r="G35" s="60">
        <v>4.0332820459196631E-4</v>
      </c>
      <c r="H35" s="61"/>
      <c r="J35" s="23">
        <f t="shared" ca="1" si="0"/>
        <v>0</v>
      </c>
      <c r="K35" s="23">
        <f t="shared" ca="1" si="0"/>
        <v>0.17587243931690419</v>
      </c>
      <c r="L35" s="23">
        <f t="shared" ca="1" si="0"/>
        <v>0.14793779723568179</v>
      </c>
      <c r="M35" s="23">
        <f t="shared" ca="1" si="0"/>
        <v>0.11392928195897556</v>
      </c>
      <c r="N35" s="23">
        <f t="shared" ca="1" si="0"/>
        <v>0.1490006535296379</v>
      </c>
      <c r="O35" s="23">
        <f t="shared" ca="1" si="0"/>
        <v>0.10786495458498099</v>
      </c>
      <c r="P35" s="23">
        <f t="shared" ca="1" si="0"/>
        <v>0</v>
      </c>
      <c r="R35" s="24">
        <f ca="1">IF(J35=0,0,Agents($C$4,$C$5,J35,$C$3)/(1-$O$1))</f>
        <v>0</v>
      </c>
      <c r="S35" s="24">
        <f ca="1">IF(K35=0,0,Agents($C$4,$C$5,K35,$C$3)/(1-$O$1))</f>
        <v>1.25</v>
      </c>
      <c r="T35" s="24">
        <f ca="1">IF(L35=0,0,Agents($C$4,$C$5,L35,$C$3)/(1-$O$1))</f>
        <v>1.25</v>
      </c>
      <c r="U35" s="24">
        <f ca="1">IF(M35=0,0,Agents($C$4,$C$5,M35,$C$3)/(1-$O$1))</f>
        <v>1.25</v>
      </c>
      <c r="V35" s="24">
        <f ca="1">IF(N35=0,0,Agents($C$4,$C$5,N35,$C$3)/(1-$O$1))</f>
        <v>1.25</v>
      </c>
      <c r="W35" s="24">
        <f ca="1">IF(O35=0,0,Agents($C$4,$C$5,O35,$C$3)/(1-$O$1))</f>
        <v>1.25</v>
      </c>
      <c r="X35" s="24">
        <f ca="1">IF(P35=0,0,Agents($C$4,$C$5,P35,$C$3)/(1-$O$1))</f>
        <v>0</v>
      </c>
    </row>
    <row r="36" spans="1:26" x14ac:dyDescent="0.25">
      <c r="A36" s="7"/>
      <c r="B36" s="62"/>
      <c r="C36" s="63"/>
      <c r="D36" s="63"/>
      <c r="E36" s="63"/>
      <c r="F36" s="63"/>
      <c r="G36" s="63"/>
      <c r="H36" s="64"/>
      <c r="J36" s="23"/>
      <c r="K36" s="23"/>
      <c r="L36" s="23"/>
      <c r="M36" s="23"/>
      <c r="N36" s="23"/>
      <c r="O36" s="23"/>
      <c r="P36" s="23"/>
      <c r="R36" s="24"/>
      <c r="S36" s="24"/>
      <c r="T36" s="24"/>
      <c r="U36" s="24"/>
      <c r="V36" s="24"/>
      <c r="W36" s="24"/>
      <c r="X36" s="24"/>
    </row>
    <row r="37" spans="1:26" x14ac:dyDescent="0.25">
      <c r="A37" s="9"/>
      <c r="B37" s="62"/>
      <c r="C37" s="63"/>
      <c r="D37" s="63"/>
      <c r="E37" s="63"/>
      <c r="F37" s="63"/>
      <c r="G37" s="63"/>
      <c r="H37" s="64"/>
      <c r="J37" s="23"/>
      <c r="K37" s="23"/>
      <c r="L37" s="23"/>
      <c r="M37" s="23"/>
      <c r="N37" s="23"/>
      <c r="O37" s="23"/>
      <c r="P37" s="23"/>
      <c r="R37" s="24"/>
      <c r="S37" s="24"/>
      <c r="T37" s="24"/>
      <c r="U37" s="24"/>
      <c r="V37" s="24"/>
      <c r="W37" s="24"/>
      <c r="X37" s="24"/>
    </row>
    <row r="38" spans="1:26" x14ac:dyDescent="0.25">
      <c r="B38" s="65"/>
      <c r="C38" s="66">
        <v>0.21474039146883053</v>
      </c>
      <c r="D38" s="66">
        <v>0.20926311749547671</v>
      </c>
      <c r="E38" s="66">
        <v>0.19892537968090357</v>
      </c>
      <c r="F38" s="66">
        <v>0.19023795164208565</v>
      </c>
      <c r="G38" s="66">
        <v>0.18351609189100279</v>
      </c>
      <c r="H38" s="67"/>
      <c r="J38" s="26">
        <f t="shared" ref="J38:P38" ca="1" si="1">$C$2*B38/SUM($B$38:$H$38)</f>
        <v>0</v>
      </c>
      <c r="K38" s="26">
        <f t="shared" ca="1" si="1"/>
        <v>312.94020324093759</v>
      </c>
      <c r="L38" s="26">
        <f t="shared" ca="1" si="1"/>
        <v>304.95819660164898</v>
      </c>
      <c r="M38" s="26">
        <f t="shared" ca="1" si="1"/>
        <v>289.8930579446133</v>
      </c>
      <c r="N38" s="26">
        <f t="shared" ca="1" si="1"/>
        <v>277.2329082749909</v>
      </c>
      <c r="O38" s="26">
        <f t="shared" ca="1" si="1"/>
        <v>267.4371723993475</v>
      </c>
      <c r="P38" s="26">
        <f t="shared" ca="1" si="1"/>
        <v>0</v>
      </c>
      <c r="R38" s="26">
        <f t="shared" ref="R38:X38" ca="1" si="2">(SUM(R12:R37)/2)/$C$6</f>
        <v>0</v>
      </c>
      <c r="S38" s="26">
        <f t="shared" ca="1" si="2"/>
        <v>14.921875</v>
      </c>
      <c r="T38" s="26">
        <f t="shared" ca="1" si="2"/>
        <v>14.6875</v>
      </c>
      <c r="U38" s="26">
        <f t="shared" ca="1" si="2"/>
        <v>14.21875</v>
      </c>
      <c r="V38" s="26">
        <f t="shared" ca="1" si="2"/>
        <v>13.75</v>
      </c>
      <c r="W38" s="26">
        <f t="shared" ca="1" si="2"/>
        <v>13.046875</v>
      </c>
      <c r="X38" s="26">
        <f t="shared" ca="1" si="2"/>
        <v>0</v>
      </c>
    </row>
    <row r="39" spans="1:26" x14ac:dyDescent="0.25">
      <c r="R39" s="32">
        <f ca="1">SUM(R38:X38)/5</f>
        <v>14.125</v>
      </c>
      <c r="S39" s="31"/>
      <c r="T39" s="31"/>
      <c r="U39" s="31"/>
      <c r="V39" s="31"/>
      <c r="W39" s="31"/>
      <c r="X39" s="4"/>
    </row>
    <row r="41" spans="1:26" x14ac:dyDescent="0.25">
      <c r="J41" s="6" t="s">
        <v>14</v>
      </c>
      <c r="K41" s="20"/>
      <c r="L41" s="20"/>
      <c r="M41" s="33">
        <v>43132</v>
      </c>
      <c r="N41" s="20"/>
      <c r="O41" s="20"/>
      <c r="P41" s="21"/>
      <c r="R41" s="6" t="s">
        <v>15</v>
      </c>
      <c r="S41" s="20"/>
      <c r="T41" s="20"/>
      <c r="U41" s="20"/>
      <c r="V41" s="20"/>
      <c r="W41" s="20"/>
      <c r="X41" s="21"/>
    </row>
    <row r="42" spans="1:26" x14ac:dyDescent="0.25">
      <c r="A42" s="5" t="s">
        <v>6</v>
      </c>
      <c r="B42" s="22" t="s">
        <v>13</v>
      </c>
      <c r="C42" s="28" t="s">
        <v>7</v>
      </c>
      <c r="D42" s="28" t="s">
        <v>8</v>
      </c>
      <c r="E42" s="28" t="s">
        <v>9</v>
      </c>
      <c r="F42" s="28" t="s">
        <v>10</v>
      </c>
      <c r="G42" s="28" t="s">
        <v>11</v>
      </c>
      <c r="H42" s="29" t="s">
        <v>12</v>
      </c>
      <c r="J42" s="22" t="s">
        <v>13</v>
      </c>
      <c r="K42" s="20" t="s">
        <v>7</v>
      </c>
      <c r="L42" s="20" t="s">
        <v>8</v>
      </c>
      <c r="M42" s="20" t="s">
        <v>9</v>
      </c>
      <c r="N42" s="20" t="s">
        <v>10</v>
      </c>
      <c r="O42" s="20" t="s">
        <v>11</v>
      </c>
      <c r="P42" s="21" t="s">
        <v>12</v>
      </c>
      <c r="R42" s="22" t="s">
        <v>13</v>
      </c>
      <c r="S42" s="20" t="s">
        <v>7</v>
      </c>
      <c r="T42" s="20" t="s">
        <v>8</v>
      </c>
      <c r="U42" s="20" t="s">
        <v>9</v>
      </c>
      <c r="V42" s="20" t="s">
        <v>10</v>
      </c>
      <c r="W42" s="20" t="s">
        <v>11</v>
      </c>
      <c r="X42" s="21" t="s">
        <v>12</v>
      </c>
    </row>
    <row r="43" spans="1:26" x14ac:dyDescent="0.25">
      <c r="A43" s="10">
        <v>0.33333333333333331</v>
      </c>
      <c r="B43" s="56"/>
      <c r="C43" s="57">
        <v>1.9093594639383239E-2</v>
      </c>
      <c r="D43" s="57">
        <v>2.2455414703892358E-2</v>
      </c>
      <c r="E43" s="57">
        <v>2.2021353245562324E-2</v>
      </c>
      <c r="F43" s="57">
        <v>2.2600738658287857E-2</v>
      </c>
      <c r="G43" s="57">
        <v>2.2287617824119026E-2</v>
      </c>
      <c r="H43" s="58"/>
      <c r="J43" s="23">
        <f t="shared" ref="J43:P58" ca="1" si="3">B43*J$69</f>
        <v>0</v>
      </c>
      <c r="K43" s="24">
        <f t="shared" ca="1" si="3"/>
        <v>3.6644569548789097</v>
      </c>
      <c r="L43" s="24">
        <f t="shared" ca="1" si="3"/>
        <v>4.1997356689035419</v>
      </c>
      <c r="M43" s="24">
        <f t="shared" ca="1" si="3"/>
        <v>3.9150957243720277</v>
      </c>
      <c r="N43" s="24">
        <f t="shared" ca="1" si="3"/>
        <v>3.842624791637212</v>
      </c>
      <c r="O43" s="24">
        <f t="shared" ca="1" si="3"/>
        <v>3.6554932813700027</v>
      </c>
      <c r="P43" s="25">
        <f t="shared" ca="1" si="3"/>
        <v>0</v>
      </c>
      <c r="R43" s="24">
        <f ca="1">IF(J43=0,0,Agents($D$4,$D$5,J43,$D$3)/(1-$O$1))</f>
        <v>0</v>
      </c>
      <c r="S43" s="24">
        <f ca="1">IF(K43=0,0,Agents($D$4,$D$5,K43,$D$3)/(1-$O$1))</f>
        <v>3.75</v>
      </c>
      <c r="T43" s="24">
        <f ca="1">IF(L43=0,0,Agents($D$4,$D$5,L43,$D$3)/(1-$O$1))</f>
        <v>5</v>
      </c>
      <c r="U43" s="24">
        <f ca="1">IF(M43=0,0,Agents($D$4,$D$5,M43,$D$3)/(1-$O$1))</f>
        <v>5</v>
      </c>
      <c r="V43" s="24">
        <f ca="1">IF(N43=0,0,Agents($D$4,$D$5,N43,$D$3)/(1-$O$1))</f>
        <v>5</v>
      </c>
      <c r="W43" s="24">
        <f ca="1">IF(O43=0,0,Agents($D$4,$D$5,O43,$D$3)/(1-$O$1))</f>
        <v>3.75</v>
      </c>
      <c r="X43" s="24">
        <f ca="1">IF(P43=0,0,Agents($D$4,$D$5,P43,$D$3)/(1-$O$1))</f>
        <v>0</v>
      </c>
    </row>
    <row r="44" spans="1:26" x14ac:dyDescent="0.25">
      <c r="A44" s="8">
        <v>0.35416666666666669</v>
      </c>
      <c r="B44" s="59"/>
      <c r="C44" s="60">
        <v>3.717847107140284E-2</v>
      </c>
      <c r="D44" s="60">
        <v>4.1974646700624257E-2</v>
      </c>
      <c r="E44" s="60">
        <v>4.2287286303792491E-2</v>
      </c>
      <c r="F44" s="60">
        <v>4.0198996747698584E-2</v>
      </c>
      <c r="G44" s="60">
        <v>4.2588470788581329E-2</v>
      </c>
      <c r="H44" s="61"/>
      <c r="J44" s="23">
        <f t="shared" ca="1" si="3"/>
        <v>0</v>
      </c>
      <c r="K44" s="24">
        <f t="shared" ca="1" si="3"/>
        <v>7.1353199574245947</v>
      </c>
      <c r="L44" s="24">
        <f t="shared" ca="1" si="3"/>
        <v>7.850330232720208</v>
      </c>
      <c r="M44" s="24">
        <f t="shared" ca="1" si="3"/>
        <v>7.5181017241361721</v>
      </c>
      <c r="N44" s="24">
        <f t="shared" ca="1" si="3"/>
        <v>6.8347173885400903</v>
      </c>
      <c r="O44" s="24">
        <f t="shared" ca="1" si="3"/>
        <v>6.985128247443618</v>
      </c>
      <c r="P44" s="25">
        <f t="shared" ca="1" si="3"/>
        <v>0</v>
      </c>
      <c r="R44" s="24">
        <f ca="1">IF(J44=0,0,Agents($D$4,$D$5,J44,$D$3)/(1-$O$1))</f>
        <v>0</v>
      </c>
      <c r="S44" s="24">
        <f ca="1">IF(K44=0,0,Agents($D$4,$D$5,K44,$D$3)/(1-$O$1))</f>
        <v>6.25</v>
      </c>
      <c r="T44" s="24">
        <f ca="1">IF(L44=0,0,Agents($D$4,$D$5,L44,$D$3)/(1-$O$1))</f>
        <v>7.5</v>
      </c>
      <c r="U44" s="24">
        <f ca="1">IF(M44=0,0,Agents($D$4,$D$5,M44,$D$3)/(1-$O$1))</f>
        <v>6.25</v>
      </c>
      <c r="V44" s="24">
        <f ca="1">IF(N44=0,0,Agents($D$4,$D$5,N44,$D$3)/(1-$O$1))</f>
        <v>6.25</v>
      </c>
      <c r="W44" s="24">
        <f ca="1">IF(O44=0,0,Agents($D$4,$D$5,O44,$D$3)/(1-$O$1))</f>
        <v>6.25</v>
      </c>
      <c r="X44" s="24">
        <f ca="1">IF(P44=0,0,Agents($D$4,$D$5,P44,$D$3)/(1-$O$1))</f>
        <v>0</v>
      </c>
    </row>
    <row r="45" spans="1:26" x14ac:dyDescent="0.25">
      <c r="A45" s="7">
        <v>0.375</v>
      </c>
      <c r="B45" s="56"/>
      <c r="C45" s="57">
        <v>4.5911088695150946E-2</v>
      </c>
      <c r="D45" s="57">
        <v>5.1983199928510332E-2</v>
      </c>
      <c r="E45" s="57">
        <v>5.2937708783651012E-2</v>
      </c>
      <c r="F45" s="57">
        <v>5.0548481340609672E-2</v>
      </c>
      <c r="G45" s="57">
        <v>5.5524849498827362E-2</v>
      </c>
      <c r="H45" s="58"/>
      <c r="J45" s="23">
        <f t="shared" ca="1" si="3"/>
        <v>0</v>
      </c>
      <c r="K45" s="24">
        <f t="shared" ca="1" si="3"/>
        <v>8.8112904590522323</v>
      </c>
      <c r="L45" s="24">
        <f t="shared" ca="1" si="3"/>
        <v>9.7221851300598185</v>
      </c>
      <c r="M45" s="24">
        <f t="shared" ca="1" si="3"/>
        <v>9.4116013219437029</v>
      </c>
      <c r="N45" s="24">
        <f t="shared" ca="1" si="3"/>
        <v>8.594358375442253</v>
      </c>
      <c r="O45" s="24">
        <f t="shared" ca="1" si="3"/>
        <v>9.1068823906516769</v>
      </c>
      <c r="P45" s="25">
        <f t="shared" ca="1" si="3"/>
        <v>0</v>
      </c>
      <c r="R45" s="24">
        <f ca="1">IF(J45=0,0,Agents($D$4,$D$5,J45,$D$3)/(1-$O$1))</f>
        <v>0</v>
      </c>
      <c r="S45" s="24">
        <f ca="1">IF(K45=0,0,Agents($D$4,$D$5,K45,$D$3)/(1-$O$1))</f>
        <v>7.5</v>
      </c>
      <c r="T45" s="24">
        <f ca="1">IF(L45=0,0,Agents($D$4,$D$5,L45,$D$3)/(1-$O$1))</f>
        <v>8.75</v>
      </c>
      <c r="U45" s="24">
        <f ca="1">IF(M45=0,0,Agents($D$4,$D$5,M45,$D$3)/(1-$O$1))</f>
        <v>7.5</v>
      </c>
      <c r="V45" s="24">
        <f ca="1">IF(N45=0,0,Agents($D$4,$D$5,N45,$D$3)/(1-$O$1))</f>
        <v>7.5</v>
      </c>
      <c r="W45" s="24">
        <f ca="1">IF(O45=0,0,Agents($D$4,$D$5,O45,$D$3)/(1-$O$1))</f>
        <v>7.5</v>
      </c>
      <c r="X45" s="24">
        <f ca="1">IF(P45=0,0,Agents($D$4,$D$5,P45,$D$3)/(1-$O$1))</f>
        <v>0</v>
      </c>
    </row>
    <row r="46" spans="1:26" x14ac:dyDescent="0.25">
      <c r="A46" s="8">
        <v>0.39583333333333331</v>
      </c>
      <c r="B46" s="59"/>
      <c r="C46" s="60">
        <v>5.5767706607104256E-2</v>
      </c>
      <c r="D46" s="60">
        <v>5.8340673790101237E-2</v>
      </c>
      <c r="E46" s="60">
        <v>5.6841553677867293E-2</v>
      </c>
      <c r="F46" s="60">
        <v>5.8403616118185328E-2</v>
      </c>
      <c r="G46" s="60">
        <v>6.3949927550303987E-2</v>
      </c>
      <c r="H46" s="61"/>
      <c r="J46" s="23">
        <f t="shared" ca="1" si="3"/>
        <v>0</v>
      </c>
      <c r="K46" s="24">
        <f t="shared" ca="1" si="3"/>
        <v>10.702979936136892</v>
      </c>
      <c r="L46" s="24">
        <f t="shared" ca="1" si="3"/>
        <v>10.911195001074013</v>
      </c>
      <c r="M46" s="24">
        <f t="shared" ca="1" si="3"/>
        <v>10.105651605026905</v>
      </c>
      <c r="N46" s="24">
        <f t="shared" ca="1" si="3"/>
        <v>9.9299047969259178</v>
      </c>
      <c r="O46" s="24">
        <f t="shared" ca="1" si="3"/>
        <v>10.488717652510042</v>
      </c>
      <c r="P46" s="25">
        <f t="shared" ca="1" si="3"/>
        <v>0</v>
      </c>
      <c r="R46" s="24">
        <f ca="1">IF(J46=0,0,Agents($D$4,$D$5,J46,$D$3)/(1-$O$1))</f>
        <v>0</v>
      </c>
      <c r="S46" s="24">
        <f ca="1">IF(K46=0,0,Agents($D$4,$D$5,K46,$D$3)/(1-$O$1))</f>
        <v>8.75</v>
      </c>
      <c r="T46" s="24">
        <f ca="1">IF(L46=0,0,Agents($D$4,$D$5,L46,$D$3)/(1-$O$1))</f>
        <v>8.75</v>
      </c>
      <c r="U46" s="24">
        <f ca="1">IF(M46=0,0,Agents($D$4,$D$5,M46,$D$3)/(1-$O$1))</f>
        <v>8.75</v>
      </c>
      <c r="V46" s="24">
        <f ca="1">IF(N46=0,0,Agents($D$4,$D$5,N46,$D$3)/(1-$O$1))</f>
        <v>8.75</v>
      </c>
      <c r="W46" s="24">
        <f ca="1">IF(O46=0,0,Agents($D$4,$D$5,O46,$D$3)/(1-$O$1))</f>
        <v>8.75</v>
      </c>
      <c r="X46" s="24">
        <f ca="1">IF(P46=0,0,Agents($D$4,$D$5,P46,$D$3)/(1-$O$1))</f>
        <v>0</v>
      </c>
    </row>
    <row r="47" spans="1:26" x14ac:dyDescent="0.25">
      <c r="A47" s="7">
        <v>0.41666666666666669</v>
      </c>
      <c r="B47" s="56"/>
      <c r="C47" s="57">
        <v>5.6127963109734128E-2</v>
      </c>
      <c r="D47" s="57">
        <v>6.1149196379559061E-2</v>
      </c>
      <c r="E47" s="57">
        <v>5.9396083054955133E-2</v>
      </c>
      <c r="F47" s="57">
        <v>5.9643900556749903E-2</v>
      </c>
      <c r="G47" s="57">
        <v>6.5563240368671852E-2</v>
      </c>
      <c r="H47" s="58"/>
      <c r="J47" s="23">
        <f t="shared" ca="1" si="3"/>
        <v>0</v>
      </c>
      <c r="K47" s="24">
        <f t="shared" ca="1" si="3"/>
        <v>10.772120633398757</v>
      </c>
      <c r="L47" s="24">
        <f t="shared" ca="1" si="3"/>
        <v>11.436460405939719</v>
      </c>
      <c r="M47" s="24">
        <f t="shared" ca="1" si="3"/>
        <v>10.559812025165243</v>
      </c>
      <c r="N47" s="24">
        <f t="shared" ca="1" si="3"/>
        <v>10.140780547686497</v>
      </c>
      <c r="O47" s="24">
        <f t="shared" ca="1" si="3"/>
        <v>10.753324404780793</v>
      </c>
      <c r="P47" s="25">
        <f t="shared" ca="1" si="3"/>
        <v>0</v>
      </c>
      <c r="R47" s="24">
        <f ca="1">IF(J47=0,0,Agents($D$4,$D$5,J47,$D$3)/(1-$O$1))</f>
        <v>0</v>
      </c>
      <c r="S47" s="24">
        <f ca="1">IF(K47=0,0,Agents($D$4,$D$5,K47,$D$3)/(1-$O$1))</f>
        <v>8.75</v>
      </c>
      <c r="T47" s="24">
        <f ca="1">IF(L47=0,0,Agents($D$4,$D$5,L47,$D$3)/(1-$O$1))</f>
        <v>8.75</v>
      </c>
      <c r="U47" s="24">
        <f ca="1">IF(M47=0,0,Agents($D$4,$D$5,M47,$D$3)/(1-$O$1))</f>
        <v>8.75</v>
      </c>
      <c r="V47" s="24">
        <f ca="1">IF(N47=0,0,Agents($D$4,$D$5,N47,$D$3)/(1-$O$1))</f>
        <v>8.75</v>
      </c>
      <c r="W47" s="24">
        <f ca="1">IF(O47=0,0,Agents($D$4,$D$5,O47,$D$3)/(1-$O$1))</f>
        <v>8.75</v>
      </c>
      <c r="X47" s="24">
        <f ca="1">IF(P47=0,0,Agents($D$4,$D$5,P47,$D$3)/(1-$O$1))</f>
        <v>0</v>
      </c>
    </row>
    <row r="48" spans="1:26" x14ac:dyDescent="0.25">
      <c r="A48" s="8">
        <v>0.4375</v>
      </c>
      <c r="B48" s="59"/>
      <c r="C48" s="60">
        <v>6.0580733482239357E-2</v>
      </c>
      <c r="D48" s="60">
        <v>6.1570474767977737E-2</v>
      </c>
      <c r="E48" s="60">
        <v>6.1531407611187527E-2</v>
      </c>
      <c r="F48" s="60">
        <v>6.0415633096301199E-2</v>
      </c>
      <c r="G48" s="60">
        <v>6.4965717102609677E-2</v>
      </c>
      <c r="H48" s="61"/>
      <c r="J48" s="23">
        <f t="shared" ca="1" si="3"/>
        <v>0</v>
      </c>
      <c r="K48" s="24">
        <f t="shared" ca="1" si="3"/>
        <v>11.626699651555425</v>
      </c>
      <c r="L48" s="24">
        <f t="shared" ca="1" si="3"/>
        <v>11.515250216669575</v>
      </c>
      <c r="M48" s="24">
        <f t="shared" ca="1" si="3"/>
        <v>10.939443555844981</v>
      </c>
      <c r="N48" s="24">
        <f t="shared" ca="1" si="3"/>
        <v>10.271992125937523</v>
      </c>
      <c r="O48" s="24">
        <f t="shared" ca="1" si="3"/>
        <v>10.655321903939774</v>
      </c>
      <c r="P48" s="25">
        <f t="shared" ca="1" si="3"/>
        <v>0</v>
      </c>
      <c r="R48" s="24">
        <f ca="1">IF(J48=0,0,Agents($D$4,$D$5,J48,$D$3)/(1-$O$1))</f>
        <v>0</v>
      </c>
      <c r="S48" s="24">
        <f ca="1">IF(K48=0,0,Agents($D$4,$D$5,K48,$D$3)/(1-$O$1))</f>
        <v>8.75</v>
      </c>
      <c r="T48" s="24">
        <f ca="1">IF(L48=0,0,Agents($D$4,$D$5,L48,$D$3)/(1-$O$1))</f>
        <v>8.75</v>
      </c>
      <c r="U48" s="24">
        <f ca="1">IF(M48=0,0,Agents($D$4,$D$5,M48,$D$3)/(1-$O$1))</f>
        <v>8.75</v>
      </c>
      <c r="V48" s="24">
        <f ca="1">IF(N48=0,0,Agents($D$4,$D$5,N48,$D$3)/(1-$O$1))</f>
        <v>8.75</v>
      </c>
      <c r="W48" s="24">
        <f ca="1">IF(O48=0,0,Agents($D$4,$D$5,O48,$D$3)/(1-$O$1))</f>
        <v>8.75</v>
      </c>
      <c r="X48" s="24">
        <f ca="1">IF(P48=0,0,Agents($D$4,$D$5,P48,$D$3)/(1-$O$1))</f>
        <v>0</v>
      </c>
    </row>
    <row r="49" spans="1:24" x14ac:dyDescent="0.25">
      <c r="A49" s="7">
        <v>0.45833333333333331</v>
      </c>
      <c r="B49" s="56"/>
      <c r="C49" s="57">
        <v>6.3491606023488731E-2</v>
      </c>
      <c r="D49" s="57">
        <v>6.1978987144626151E-2</v>
      </c>
      <c r="E49" s="57">
        <v>6.2199515294425883E-2</v>
      </c>
      <c r="F49" s="57">
        <v>6.1614574720246958E-2</v>
      </c>
      <c r="G49" s="57">
        <v>6.4024617958561764E-2</v>
      </c>
      <c r="H49" s="58"/>
      <c r="J49" s="23">
        <f t="shared" ca="1" si="3"/>
        <v>0</v>
      </c>
      <c r="K49" s="24">
        <f t="shared" ca="1" si="3"/>
        <v>12.185356485431305</v>
      </c>
      <c r="L49" s="24">
        <f t="shared" ca="1" si="3"/>
        <v>11.591652457377315</v>
      </c>
      <c r="M49" s="24">
        <f t="shared" ca="1" si="3"/>
        <v>11.058223973419624</v>
      </c>
      <c r="N49" s="24">
        <f t="shared" ca="1" si="3"/>
        <v>10.475838685006083</v>
      </c>
      <c r="O49" s="24">
        <f t="shared" ca="1" si="3"/>
        <v>10.500967965115169</v>
      </c>
      <c r="P49" s="25">
        <f t="shared" ca="1" si="3"/>
        <v>0</v>
      </c>
      <c r="R49" s="24">
        <f ca="1">IF(J49=0,0,Agents($D$4,$D$5,J49,$D$3)/(1-$O$1))</f>
        <v>0</v>
      </c>
      <c r="S49" s="24">
        <f ca="1">IF(K49=0,0,Agents($D$4,$D$5,K49,$D$3)/(1-$O$1))</f>
        <v>10</v>
      </c>
      <c r="T49" s="24">
        <f ca="1">IF(L49=0,0,Agents($D$4,$D$5,L49,$D$3)/(1-$O$1))</f>
        <v>8.75</v>
      </c>
      <c r="U49" s="24">
        <f ca="1">IF(M49=0,0,Agents($D$4,$D$5,M49,$D$3)/(1-$O$1))</f>
        <v>8.75</v>
      </c>
      <c r="V49" s="24">
        <f ca="1">IF(N49=0,0,Agents($D$4,$D$5,N49,$D$3)/(1-$O$1))</f>
        <v>8.75</v>
      </c>
      <c r="W49" s="24">
        <f ca="1">IF(O49=0,0,Agents($D$4,$D$5,O49,$D$3)/(1-$O$1))</f>
        <v>8.75</v>
      </c>
      <c r="X49" s="24">
        <f ca="1">IF(P49=0,0,Agents($D$4,$D$5,P49,$D$3)/(1-$O$1))</f>
        <v>0</v>
      </c>
    </row>
    <row r="50" spans="1:24" x14ac:dyDescent="0.25">
      <c r="A50" s="8">
        <v>0.47916666666666669</v>
      </c>
      <c r="B50" s="59"/>
      <c r="C50" s="60">
        <v>6.0162835939188704E-2</v>
      </c>
      <c r="D50" s="60">
        <v>5.8851314260911745E-2</v>
      </c>
      <c r="E50" s="60">
        <v>5.9147180192572216E-2</v>
      </c>
      <c r="F50" s="60">
        <v>5.9588776803924812E-2</v>
      </c>
      <c r="G50" s="60">
        <v>6.3203023467726271E-2</v>
      </c>
      <c r="H50" s="61"/>
      <c r="J50" s="23">
        <f t="shared" ca="1" si="3"/>
        <v>0</v>
      </c>
      <c r="K50" s="24">
        <f t="shared" ca="1" si="3"/>
        <v>11.546496442731661</v>
      </c>
      <c r="L50" s="24">
        <f t="shared" ca="1" si="3"/>
        <v>11.006697801958685</v>
      </c>
      <c r="M50" s="24">
        <f t="shared" ca="1" si="3"/>
        <v>10.515560497049201</v>
      </c>
      <c r="N50" s="24">
        <f t="shared" ca="1" si="3"/>
        <v>10.131408292097138</v>
      </c>
      <c r="O50" s="24">
        <f t="shared" ca="1" si="3"/>
        <v>10.366214526458768</v>
      </c>
      <c r="P50" s="25">
        <f t="shared" ca="1" si="3"/>
        <v>0</v>
      </c>
      <c r="R50" s="24">
        <f ca="1">IF(J50=0,0,Agents($D$4,$D$5,J50,$D$3)/(1-$O$1))</f>
        <v>0</v>
      </c>
      <c r="S50" s="24">
        <f ca="1">IF(K50=0,0,Agents($D$4,$D$5,K50,$D$3)/(1-$O$1))</f>
        <v>8.75</v>
      </c>
      <c r="T50" s="24">
        <f ca="1">IF(L50=0,0,Agents($D$4,$D$5,L50,$D$3)/(1-$O$1))</f>
        <v>8.75</v>
      </c>
      <c r="U50" s="24">
        <f ca="1">IF(M50=0,0,Agents($D$4,$D$5,M50,$D$3)/(1-$O$1))</f>
        <v>8.75</v>
      </c>
      <c r="V50" s="24">
        <f ca="1">IF(N50=0,0,Agents($D$4,$D$5,N50,$D$3)/(1-$O$1))</f>
        <v>8.75</v>
      </c>
      <c r="W50" s="24">
        <f ca="1">IF(O50=0,0,Agents($D$4,$D$5,O50,$D$3)/(1-$O$1))</f>
        <v>8.75</v>
      </c>
      <c r="X50" s="24">
        <f ca="1">IF(P50=0,0,Agents($D$4,$D$5,P50,$D$3)/(1-$O$1))</f>
        <v>0</v>
      </c>
    </row>
    <row r="51" spans="1:24" x14ac:dyDescent="0.25">
      <c r="A51" s="7">
        <v>0.5</v>
      </c>
      <c r="B51" s="56"/>
      <c r="C51" s="57">
        <v>5.6517040132574393E-2</v>
      </c>
      <c r="D51" s="57">
        <v>5.5672577330116296E-2</v>
      </c>
      <c r="E51" s="57">
        <v>5.551843846204231E-2</v>
      </c>
      <c r="F51" s="57">
        <v>5.5909266302849897E-2</v>
      </c>
      <c r="G51" s="57">
        <v>5.7900004481424495E-2</v>
      </c>
      <c r="H51" s="58"/>
      <c r="J51" s="23">
        <f t="shared" ca="1" si="3"/>
        <v>0</v>
      </c>
      <c r="K51" s="24">
        <f t="shared" ca="1" si="3"/>
        <v>10.846792586441573</v>
      </c>
      <c r="L51" s="24">
        <f t="shared" ca="1" si="3"/>
        <v>10.412192866451589</v>
      </c>
      <c r="M51" s="24">
        <f t="shared" ca="1" si="3"/>
        <v>9.8704197976732022</v>
      </c>
      <c r="N51" s="24">
        <f t="shared" ca="1" si="3"/>
        <v>9.5058102315074198</v>
      </c>
      <c r="O51" s="24">
        <f t="shared" ca="1" si="3"/>
        <v>9.4964423314947268</v>
      </c>
      <c r="P51" s="25">
        <f t="shared" ca="1" si="3"/>
        <v>0</v>
      </c>
      <c r="R51" s="24">
        <f ca="1">IF(J51=0,0,Agents($D$4,$D$5,J51,$D$3)/(1-$O$1))</f>
        <v>0</v>
      </c>
      <c r="S51" s="24">
        <f ca="1">IF(K51=0,0,Agents($D$4,$D$5,K51,$D$3)/(1-$O$1))</f>
        <v>8.75</v>
      </c>
      <c r="T51" s="24">
        <f ca="1">IF(L51=0,0,Agents($D$4,$D$5,L51,$D$3)/(1-$O$1))</f>
        <v>8.75</v>
      </c>
      <c r="U51" s="24">
        <f ca="1">IF(M51=0,0,Agents($D$4,$D$5,M51,$D$3)/(1-$O$1))</f>
        <v>8.75</v>
      </c>
      <c r="V51" s="24">
        <f ca="1">IF(N51=0,0,Agents($D$4,$D$5,N51,$D$3)/(1-$O$1))</f>
        <v>7.5</v>
      </c>
      <c r="W51" s="24">
        <f ca="1">IF(O51=0,0,Agents($D$4,$D$5,O51,$D$3)/(1-$O$1))</f>
        <v>7.5</v>
      </c>
      <c r="X51" s="24">
        <f ca="1">IF(P51=0,0,Agents($D$4,$D$5,P51,$D$3)/(1-$O$1))</f>
        <v>0</v>
      </c>
    </row>
    <row r="52" spans="1:24" x14ac:dyDescent="0.25">
      <c r="A52" s="8">
        <v>0.52083333333333337</v>
      </c>
      <c r="B52" s="59"/>
      <c r="C52" s="60">
        <v>5.526334750342244E-2</v>
      </c>
      <c r="D52" s="60">
        <v>5.3859803658738971E-2</v>
      </c>
      <c r="E52" s="60">
        <v>5.6265147049191062E-2</v>
      </c>
      <c r="F52" s="60">
        <v>5.4365801223747311E-2</v>
      </c>
      <c r="G52" s="60">
        <v>5.573398264194912E-2</v>
      </c>
      <c r="H52" s="61"/>
      <c r="J52" s="23">
        <f t="shared" ca="1" si="3"/>
        <v>0</v>
      </c>
      <c r="K52" s="24">
        <f t="shared" ca="1" si="3"/>
        <v>10.60618295997028</v>
      </c>
      <c r="L52" s="24">
        <f t="shared" ca="1" si="3"/>
        <v>10.073157923310996</v>
      </c>
      <c r="M52" s="24">
        <f t="shared" ca="1" si="3"/>
        <v>10.003174382021331</v>
      </c>
      <c r="N52" s="24">
        <f t="shared" ca="1" si="3"/>
        <v>9.2433870750053657</v>
      </c>
      <c r="O52" s="24">
        <f t="shared" ca="1" si="3"/>
        <v>9.141183265946033</v>
      </c>
      <c r="P52" s="25">
        <f t="shared" ca="1" si="3"/>
        <v>0</v>
      </c>
      <c r="R52" s="24">
        <f ca="1">IF(J52=0,0,Agents($D$4,$D$5,J52,$D$3)/(1-$O$1))</f>
        <v>0</v>
      </c>
      <c r="S52" s="24">
        <f ca="1">IF(K52=0,0,Agents($D$4,$D$5,K52,$D$3)/(1-$O$1))</f>
        <v>8.75</v>
      </c>
      <c r="T52" s="24">
        <f ca="1">IF(L52=0,0,Agents($D$4,$D$5,L52,$D$3)/(1-$O$1))</f>
        <v>8.75</v>
      </c>
      <c r="U52" s="24">
        <f ca="1">IF(M52=0,0,Agents($D$4,$D$5,M52,$D$3)/(1-$O$1))</f>
        <v>8.75</v>
      </c>
      <c r="V52" s="24">
        <f ca="1">IF(N52=0,0,Agents($D$4,$D$5,N52,$D$3)/(1-$O$1))</f>
        <v>7.5</v>
      </c>
      <c r="W52" s="24">
        <f ca="1">IF(O52=0,0,Agents($D$4,$D$5,O52,$D$3)/(1-$O$1))</f>
        <v>7.5</v>
      </c>
      <c r="X52" s="24">
        <f ca="1">IF(P52=0,0,Agents($D$4,$D$5,P52,$D$3)/(1-$O$1))</f>
        <v>0</v>
      </c>
    </row>
    <row r="53" spans="1:24" x14ac:dyDescent="0.25">
      <c r="A53" s="7">
        <v>0.54166666666666663</v>
      </c>
      <c r="B53" s="56"/>
      <c r="C53" s="57">
        <v>5.5436270624684779E-2</v>
      </c>
      <c r="D53" s="57">
        <v>5.3847037646968708E-2</v>
      </c>
      <c r="E53" s="57">
        <v>5.5230235147704199E-2</v>
      </c>
      <c r="F53" s="57">
        <v>5.5812799735405989E-2</v>
      </c>
      <c r="G53" s="57">
        <v>5.4419431456612342E-2</v>
      </c>
      <c r="H53" s="58"/>
      <c r="J53" s="23">
        <f t="shared" ca="1" si="3"/>
        <v>0</v>
      </c>
      <c r="K53" s="24">
        <f t="shared" ca="1" si="3"/>
        <v>10.639370494655976</v>
      </c>
      <c r="L53" s="24">
        <f t="shared" ca="1" si="3"/>
        <v>10.07077035328888</v>
      </c>
      <c r="M53" s="24">
        <f t="shared" ca="1" si="3"/>
        <v>9.8191811861704164</v>
      </c>
      <c r="N53" s="24">
        <f t="shared" ca="1" si="3"/>
        <v>9.4894087842260433</v>
      </c>
      <c r="O53" s="24">
        <f t="shared" ca="1" si="3"/>
        <v>8.9255777640957916</v>
      </c>
      <c r="P53" s="25">
        <f t="shared" ca="1" si="3"/>
        <v>0</v>
      </c>
      <c r="R53" s="24">
        <f ca="1">IF(J53=0,0,Agents($D$4,$D$5,J53,$D$3)/(1-$O$1))</f>
        <v>0</v>
      </c>
      <c r="S53" s="24">
        <f ca="1">IF(K53=0,0,Agents($D$4,$D$5,K53,$D$3)/(1-$O$1))</f>
        <v>8.75</v>
      </c>
      <c r="T53" s="24">
        <f ca="1">IF(L53=0,0,Agents($D$4,$D$5,L53,$D$3)/(1-$O$1))</f>
        <v>8.75</v>
      </c>
      <c r="U53" s="24">
        <f ca="1">IF(M53=0,0,Agents($D$4,$D$5,M53,$D$3)/(1-$O$1))</f>
        <v>8.75</v>
      </c>
      <c r="V53" s="24">
        <f ca="1">IF(N53=0,0,Agents($D$4,$D$5,N53,$D$3)/(1-$O$1))</f>
        <v>7.5</v>
      </c>
      <c r="W53" s="24">
        <f ca="1">IF(O53=0,0,Agents($D$4,$D$5,O53,$D$3)/(1-$O$1))</f>
        <v>7.5</v>
      </c>
      <c r="X53" s="24">
        <f ca="1">IF(P53=0,0,Agents($D$4,$D$5,P53,$D$3)/(1-$O$1))</f>
        <v>0</v>
      </c>
    </row>
    <row r="54" spans="1:24" x14ac:dyDescent="0.25">
      <c r="A54" s="8">
        <v>0.5625</v>
      </c>
      <c r="B54" s="59"/>
      <c r="C54" s="60">
        <v>5.7669860940989984E-2</v>
      </c>
      <c r="D54" s="60">
        <v>5.5647045306575771E-2</v>
      </c>
      <c r="E54" s="60">
        <v>5.5557738913997512E-2</v>
      </c>
      <c r="F54" s="60">
        <v>5.663965602778237E-2</v>
      </c>
      <c r="G54" s="60">
        <v>5.7093348072240563E-2</v>
      </c>
      <c r="H54" s="61"/>
      <c r="J54" s="23">
        <f t="shared" ca="1" si="3"/>
        <v>0</v>
      </c>
      <c r="K54" s="24">
        <f t="shared" ca="1" si="3"/>
        <v>11.068042817679546</v>
      </c>
      <c r="L54" s="24">
        <f t="shared" ca="1" si="3"/>
        <v>10.407417726407356</v>
      </c>
      <c r="M54" s="24">
        <f t="shared" ca="1" si="3"/>
        <v>9.8774068810599474</v>
      </c>
      <c r="N54" s="24">
        <f t="shared" ca="1" si="3"/>
        <v>9.6299926180664279</v>
      </c>
      <c r="O54" s="24">
        <f t="shared" ca="1" si="3"/>
        <v>9.3641389553593513</v>
      </c>
      <c r="P54" s="25">
        <f t="shared" ca="1" si="3"/>
        <v>0</v>
      </c>
      <c r="R54" s="24">
        <f ca="1">IF(J54=0,0,Agents($D$4,$D$5,J54,$D$3)/(1-$O$1))</f>
        <v>0</v>
      </c>
      <c r="S54" s="24">
        <f ca="1">IF(K54=0,0,Agents($D$4,$D$5,K54,$D$3)/(1-$O$1))</f>
        <v>8.75</v>
      </c>
      <c r="T54" s="24">
        <f ca="1">IF(L54=0,0,Agents($D$4,$D$5,L54,$D$3)/(1-$O$1))</f>
        <v>8.75</v>
      </c>
      <c r="U54" s="24">
        <f ca="1">IF(M54=0,0,Agents($D$4,$D$5,M54,$D$3)/(1-$O$1))</f>
        <v>8.75</v>
      </c>
      <c r="V54" s="24">
        <f ca="1">IF(N54=0,0,Agents($D$4,$D$5,N54,$D$3)/(1-$O$1))</f>
        <v>8.75</v>
      </c>
      <c r="W54" s="24">
        <f ca="1">IF(O54=0,0,Agents($D$4,$D$5,O54,$D$3)/(1-$O$1))</f>
        <v>7.5</v>
      </c>
      <c r="X54" s="24">
        <f ca="1">IF(P54=0,0,Agents($D$4,$D$5,P54,$D$3)/(1-$O$1))</f>
        <v>0</v>
      </c>
    </row>
    <row r="55" spans="1:24" x14ac:dyDescent="0.25">
      <c r="A55" s="7">
        <v>0.58333333333333337</v>
      </c>
      <c r="B55" s="56"/>
      <c r="C55" s="57">
        <v>5.9067656171193889E-2</v>
      </c>
      <c r="D55" s="57">
        <v>5.8378971825412025E-2</v>
      </c>
      <c r="E55" s="57">
        <v>5.8989978384751424E-2</v>
      </c>
      <c r="F55" s="57">
        <v>5.8706796758723333E-2</v>
      </c>
      <c r="G55" s="57">
        <v>5.8646908564002211E-2</v>
      </c>
      <c r="H55" s="58"/>
      <c r="J55" s="23">
        <f t="shared" ca="1" si="3"/>
        <v>0</v>
      </c>
      <c r="K55" s="24">
        <f t="shared" ca="1" si="3"/>
        <v>11.336308723055586</v>
      </c>
      <c r="L55" s="24">
        <f t="shared" ca="1" si="3"/>
        <v>10.918357711140363</v>
      </c>
      <c r="M55" s="24">
        <f t="shared" ca="1" si="3"/>
        <v>10.487612163502225</v>
      </c>
      <c r="N55" s="24">
        <f t="shared" ca="1" si="3"/>
        <v>9.9814522026673913</v>
      </c>
      <c r="O55" s="24">
        <f t="shared" ca="1" si="3"/>
        <v>9.6189454575459994</v>
      </c>
      <c r="P55" s="25">
        <f t="shared" ca="1" si="3"/>
        <v>0</v>
      </c>
      <c r="R55" s="24">
        <f ca="1">IF(J55=0,0,Agents($D$4,$D$5,J55,$D$3)/(1-$O$1))</f>
        <v>0</v>
      </c>
      <c r="S55" s="24">
        <f ca="1">IF(K55=0,0,Agents($D$4,$D$5,K55,$D$3)/(1-$O$1))</f>
        <v>8.75</v>
      </c>
      <c r="T55" s="24">
        <f ca="1">IF(L55=0,0,Agents($D$4,$D$5,L55,$D$3)/(1-$O$1))</f>
        <v>8.75</v>
      </c>
      <c r="U55" s="24">
        <f ca="1">IF(M55=0,0,Agents($D$4,$D$5,M55,$D$3)/(1-$O$1))</f>
        <v>8.75</v>
      </c>
      <c r="V55" s="24">
        <f ca="1">IF(N55=0,0,Agents($D$4,$D$5,N55,$D$3)/(1-$O$1))</f>
        <v>8.75</v>
      </c>
      <c r="W55" s="24">
        <f ca="1">IF(O55=0,0,Agents($D$4,$D$5,O55,$D$3)/(1-$O$1))</f>
        <v>8.75</v>
      </c>
      <c r="X55" s="24">
        <f ca="1">IF(P55=0,0,Agents($D$4,$D$5,P55,$D$3)/(1-$O$1))</f>
        <v>0</v>
      </c>
    </row>
    <row r="56" spans="1:24" x14ac:dyDescent="0.25">
      <c r="A56" s="8">
        <v>0.60416666666666663</v>
      </c>
      <c r="B56" s="59"/>
      <c r="C56" s="60">
        <v>6.0033143598241946E-2</v>
      </c>
      <c r="D56" s="60">
        <v>5.8455567896033601E-2</v>
      </c>
      <c r="E56" s="60">
        <v>5.9265081548437806E-2</v>
      </c>
      <c r="F56" s="60">
        <v>6.030538559065101E-2</v>
      </c>
      <c r="G56" s="60">
        <v>5.8766413217214646E-2</v>
      </c>
      <c r="H56" s="61"/>
      <c r="J56" s="23">
        <f t="shared" ca="1" si="3"/>
        <v>0</v>
      </c>
      <c r="K56" s="24">
        <f t="shared" ca="1" si="3"/>
        <v>11.521605791717388</v>
      </c>
      <c r="L56" s="24">
        <f t="shared" ca="1" si="3"/>
        <v>10.932683131273064</v>
      </c>
      <c r="M56" s="24">
        <f t="shared" ca="1" si="3"/>
        <v>10.536521747209431</v>
      </c>
      <c r="N56" s="24">
        <f t="shared" ca="1" si="3"/>
        <v>10.253247614758804</v>
      </c>
      <c r="O56" s="24">
        <f t="shared" ca="1" si="3"/>
        <v>9.6385459577142036</v>
      </c>
      <c r="P56" s="25">
        <f t="shared" ca="1" si="3"/>
        <v>0</v>
      </c>
      <c r="R56" s="24">
        <f ca="1">IF(J56=0,0,Agents($D$4,$D$5,J56,$D$3)/(1-$O$1))</f>
        <v>0</v>
      </c>
      <c r="S56" s="24">
        <f ca="1">IF(K56=0,0,Agents($D$4,$D$5,K56,$D$3)/(1-$O$1))</f>
        <v>8.75</v>
      </c>
      <c r="T56" s="24">
        <f ca="1">IF(L56=0,0,Agents($D$4,$D$5,L56,$D$3)/(1-$O$1))</f>
        <v>8.75</v>
      </c>
      <c r="U56" s="24">
        <f ca="1">IF(M56=0,0,Agents($D$4,$D$5,M56,$D$3)/(1-$O$1))</f>
        <v>8.75</v>
      </c>
      <c r="V56" s="24">
        <f ca="1">IF(N56=0,0,Agents($D$4,$D$5,N56,$D$3)/(1-$O$1))</f>
        <v>8.75</v>
      </c>
      <c r="W56" s="24">
        <f ca="1">IF(O56=0,0,Agents($D$4,$D$5,O56,$D$3)/(1-$O$1))</f>
        <v>8.75</v>
      </c>
      <c r="X56" s="24">
        <f ca="1">IF(P56=0,0,Agents($D$4,$D$5,P56,$D$3)/(1-$O$1))</f>
        <v>0</v>
      </c>
    </row>
    <row r="57" spans="1:24" x14ac:dyDescent="0.25">
      <c r="A57" s="7">
        <v>0.625</v>
      </c>
      <c r="B57" s="56"/>
      <c r="C57" s="57">
        <v>5.9413502413718566E-2</v>
      </c>
      <c r="D57" s="57">
        <v>5.9502380861195157E-2</v>
      </c>
      <c r="E57" s="57">
        <v>5.795506648326456E-2</v>
      </c>
      <c r="F57" s="57">
        <v>6.0815280304283119E-2</v>
      </c>
      <c r="G57" s="57">
        <v>5.6899153010770358E-2</v>
      </c>
      <c r="H57" s="58"/>
      <c r="J57" s="23">
        <f t="shared" ca="1" si="3"/>
        <v>0</v>
      </c>
      <c r="K57" s="24">
        <f t="shared" ca="1" si="3"/>
        <v>11.402683792426977</v>
      </c>
      <c r="L57" s="24">
        <f t="shared" ca="1" si="3"/>
        <v>11.128463873086647</v>
      </c>
      <c r="M57" s="24">
        <f t="shared" ca="1" si="3"/>
        <v>10.30361896765131</v>
      </c>
      <c r="N57" s="24">
        <f t="shared" ca="1" si="3"/>
        <v>10.339940978960376</v>
      </c>
      <c r="O57" s="24">
        <f t="shared" ca="1" si="3"/>
        <v>9.3322881425860196</v>
      </c>
      <c r="P57" s="25">
        <f t="shared" ca="1" si="3"/>
        <v>0</v>
      </c>
      <c r="R57" s="24">
        <f ca="1">IF(J57=0,0,Agents($D$4,$D$5,J57,$D$3)/(1-$O$1))</f>
        <v>0</v>
      </c>
      <c r="S57" s="24">
        <f ca="1">IF(K57=0,0,Agents($D$4,$D$5,K57,$D$3)/(1-$O$1))</f>
        <v>8.75</v>
      </c>
      <c r="T57" s="24">
        <f ca="1">IF(L57=0,0,Agents($D$4,$D$5,L57,$D$3)/(1-$O$1))</f>
        <v>8.75</v>
      </c>
      <c r="U57" s="24">
        <f ca="1">IF(M57=0,0,Agents($D$4,$D$5,M57,$D$3)/(1-$O$1))</f>
        <v>8.75</v>
      </c>
      <c r="V57" s="24">
        <f ca="1">IF(N57=0,0,Agents($D$4,$D$5,N57,$D$3)/(1-$O$1))</f>
        <v>8.75</v>
      </c>
      <c r="W57" s="24">
        <f ca="1">IF(O57=0,0,Agents($D$4,$D$5,O57,$D$3)/(1-$O$1))</f>
        <v>7.5</v>
      </c>
      <c r="X57" s="24">
        <f ca="1">IF(P57=0,0,Agents($D$4,$D$5,P57,$D$3)/(1-$O$1))</f>
        <v>0</v>
      </c>
    </row>
    <row r="58" spans="1:24" x14ac:dyDescent="0.25">
      <c r="A58" s="8">
        <v>0.64583333333333337</v>
      </c>
      <c r="B58" s="59"/>
      <c r="C58" s="60">
        <v>5.827509186540817E-2</v>
      </c>
      <c r="D58" s="60">
        <v>5.6438538036332073E-2</v>
      </c>
      <c r="E58" s="60">
        <v>5.6186546145280673E-2</v>
      </c>
      <c r="F58" s="60">
        <v>5.5592304724105618E-2</v>
      </c>
      <c r="G58" s="60">
        <v>5.1387000881346817E-2</v>
      </c>
      <c r="H58" s="61"/>
      <c r="J58" s="23">
        <f t="shared" ca="1" si="3"/>
        <v>0</v>
      </c>
      <c r="K58" s="24">
        <f t="shared" ca="1" si="3"/>
        <v>11.184199189079481</v>
      </c>
      <c r="L58" s="24">
        <f t="shared" ca="1" si="3"/>
        <v>10.555447067778601</v>
      </c>
      <c r="M58" s="24">
        <f t="shared" ca="1" si="3"/>
        <v>9.9892002152478447</v>
      </c>
      <c r="N58" s="24">
        <f t="shared" ca="1" si="3"/>
        <v>9.4519197618686057</v>
      </c>
      <c r="O58" s="24">
        <f t="shared" ca="1" si="3"/>
        <v>8.428215072327621</v>
      </c>
      <c r="P58" s="25">
        <f t="shared" ca="1" si="3"/>
        <v>0</v>
      </c>
      <c r="R58" s="24">
        <f ca="1">IF(J58=0,0,Agents($D$4,$D$5,J58,$D$3)/(1-$O$1))</f>
        <v>0</v>
      </c>
      <c r="S58" s="24">
        <f ca="1">IF(K58=0,0,Agents($D$4,$D$5,K58,$D$3)/(1-$O$1))</f>
        <v>8.75</v>
      </c>
      <c r="T58" s="24">
        <f ca="1">IF(L58=0,0,Agents($D$4,$D$5,L58,$D$3)/(1-$O$1))</f>
        <v>8.75</v>
      </c>
      <c r="U58" s="24">
        <f ca="1">IF(M58=0,0,Agents($D$4,$D$5,M58,$D$3)/(1-$O$1))</f>
        <v>8.75</v>
      </c>
      <c r="V58" s="24">
        <f ca="1">IF(N58=0,0,Agents($D$4,$D$5,N58,$D$3)/(1-$O$1))</f>
        <v>7.5</v>
      </c>
      <c r="W58" s="24">
        <f ca="1">IF(O58=0,0,Agents($D$4,$D$5,O58,$D$3)/(1-$O$1))</f>
        <v>7.5</v>
      </c>
      <c r="X58" s="24">
        <f ca="1">IF(P58=0,0,Agents($D$4,$D$5,P58,$D$3)/(1-$O$1))</f>
        <v>0</v>
      </c>
    </row>
    <row r="59" spans="1:24" x14ac:dyDescent="0.25">
      <c r="A59" s="7">
        <v>0.66666666666666663</v>
      </c>
      <c r="B59" s="56"/>
      <c r="C59" s="57">
        <v>5.1761654297860074E-2</v>
      </c>
      <c r="D59" s="57">
        <v>4.8778930974174357E-2</v>
      </c>
      <c r="E59" s="57">
        <v>4.8536058164668897E-2</v>
      </c>
      <c r="F59" s="57">
        <v>4.9749186924645833E-2</v>
      </c>
      <c r="G59" s="57">
        <v>4.2618346951884441E-2</v>
      </c>
      <c r="H59" s="58"/>
      <c r="J59" s="23">
        <f t="shared" ref="J59:P68" ca="1" si="4">B59*J$69</f>
        <v>0</v>
      </c>
      <c r="K59" s="24">
        <f t="shared" ca="1" si="4"/>
        <v>9.9341353825849392</v>
      </c>
      <c r="L59" s="24">
        <f t="shared" ca="1" si="4"/>
        <v>9.1229050545084895</v>
      </c>
      <c r="M59" s="24">
        <f t="shared" ca="1" si="4"/>
        <v>8.6290479826284141</v>
      </c>
      <c r="N59" s="24">
        <f t="shared" ca="1" si="4"/>
        <v>8.4584606693965458</v>
      </c>
      <c r="O59" s="24">
        <f t="shared" ca="1" si="4"/>
        <v>6.9900283724856695</v>
      </c>
      <c r="P59" s="25">
        <f t="shared" ca="1" si="4"/>
        <v>0</v>
      </c>
      <c r="R59" s="24">
        <f ca="1">IF(J59=0,0,Agents($D$4,$D$5,J59,$D$3)/(1-$O$1))</f>
        <v>0</v>
      </c>
      <c r="S59" s="24">
        <f ca="1">IF(K59=0,0,Agents($D$4,$D$5,K59,$D$3)/(1-$O$1))</f>
        <v>8.75</v>
      </c>
      <c r="T59" s="24">
        <f ca="1">IF(L59=0,0,Agents($D$4,$D$5,L59,$D$3)/(1-$O$1))</f>
        <v>7.5</v>
      </c>
      <c r="U59" s="24">
        <f ca="1">IF(M59=0,0,Agents($D$4,$D$5,M59,$D$3)/(1-$O$1))</f>
        <v>7.5</v>
      </c>
      <c r="V59" s="24">
        <f ca="1">IF(N59=0,0,Agents($D$4,$D$5,N59,$D$3)/(1-$O$1))</f>
        <v>7.5</v>
      </c>
      <c r="W59" s="24">
        <f ca="1">IF(O59=0,0,Agents($D$4,$D$5,O59,$D$3)/(1-$O$1))</f>
        <v>6.25</v>
      </c>
      <c r="X59" s="24">
        <f ca="1">IF(P59=0,0,Agents($D$4,$D$5,P59,$D$3)/(1-$O$1))</f>
        <v>0</v>
      </c>
    </row>
    <row r="60" spans="1:24" x14ac:dyDescent="0.25">
      <c r="A60" s="8">
        <v>0.6875</v>
      </c>
      <c r="B60" s="59"/>
      <c r="C60" s="60">
        <v>4.227970314864183E-2</v>
      </c>
      <c r="D60" s="60">
        <v>3.9063996017004325E-2</v>
      </c>
      <c r="E60" s="60">
        <v>3.878954607977992E-2</v>
      </c>
      <c r="F60" s="60">
        <v>3.7690865994156879E-2</v>
      </c>
      <c r="G60" s="60">
        <v>3.1325157223309384E-2</v>
      </c>
      <c r="H60" s="61"/>
      <c r="J60" s="23">
        <f t="shared" ca="1" si="4"/>
        <v>0</v>
      </c>
      <c r="K60" s="24">
        <f t="shared" ca="1" si="4"/>
        <v>8.114352230652619</v>
      </c>
      <c r="L60" s="24">
        <f t="shared" ca="1" si="4"/>
        <v>7.3059642676775658</v>
      </c>
      <c r="M60" s="24">
        <f t="shared" ca="1" si="4"/>
        <v>6.8962513027159877</v>
      </c>
      <c r="N60" s="24">
        <f t="shared" ca="1" si="4"/>
        <v>6.4082797592242526</v>
      </c>
      <c r="O60" s="24">
        <f t="shared" ca="1" si="4"/>
        <v>5.1377811065904133</v>
      </c>
      <c r="P60" s="25">
        <f t="shared" ca="1" si="4"/>
        <v>0</v>
      </c>
      <c r="R60" s="24">
        <f ca="1">IF(J60=0,0,Agents($D$4,$D$5,J60,$D$3)/(1-$O$1))</f>
        <v>0</v>
      </c>
      <c r="S60" s="24">
        <f ca="1">IF(K60=0,0,Agents($D$4,$D$5,K60,$D$3)/(1-$O$1))</f>
        <v>7.5</v>
      </c>
      <c r="T60" s="24">
        <f ca="1">IF(L60=0,0,Agents($D$4,$D$5,L60,$D$3)/(1-$O$1))</f>
        <v>6.25</v>
      </c>
      <c r="U60" s="24">
        <f ca="1">IF(M60=0,0,Agents($D$4,$D$5,M60,$D$3)/(1-$O$1))</f>
        <v>6.25</v>
      </c>
      <c r="V60" s="24">
        <f ca="1">IF(N60=0,0,Agents($D$4,$D$5,N60,$D$3)/(1-$O$1))</f>
        <v>6.25</v>
      </c>
      <c r="W60" s="24">
        <f ca="1">IF(O60=0,0,Agents($D$4,$D$5,O60,$D$3)/(1-$O$1))</f>
        <v>5</v>
      </c>
      <c r="X60" s="24">
        <f ca="1">IF(P60=0,0,Agents($D$4,$D$5,P60,$D$3)/(1-$O$1))</f>
        <v>0</v>
      </c>
    </row>
    <row r="61" spans="1:24" x14ac:dyDescent="0.25">
      <c r="A61" s="7">
        <v>0.70833333333333337</v>
      </c>
      <c r="B61" s="56"/>
      <c r="C61" s="57">
        <v>2.2797031486418332E-2</v>
      </c>
      <c r="D61" s="57">
        <v>2.1178813526866073E-2</v>
      </c>
      <c r="E61" s="57">
        <v>2.1235344206458374E-2</v>
      </c>
      <c r="F61" s="57">
        <v>2.1250206714073093E-2</v>
      </c>
      <c r="G61" s="57">
        <v>1.6163004346981761E-2</v>
      </c>
      <c r="H61" s="58"/>
      <c r="J61" s="23">
        <f t="shared" ca="1" si="4"/>
        <v>0</v>
      </c>
      <c r="K61" s="24">
        <f t="shared" ca="1" si="4"/>
        <v>4.3752233227308954</v>
      </c>
      <c r="L61" s="24">
        <f t="shared" ca="1" si="4"/>
        <v>3.9609786666918572</v>
      </c>
      <c r="M61" s="24">
        <f t="shared" ca="1" si="4"/>
        <v>3.7753540566371546</v>
      </c>
      <c r="N61" s="24">
        <f t="shared" ca="1" si="4"/>
        <v>3.613004529697915</v>
      </c>
      <c r="O61" s="24">
        <f t="shared" ca="1" si="4"/>
        <v>2.6509676477495598</v>
      </c>
      <c r="P61" s="25">
        <f t="shared" ca="1" si="4"/>
        <v>0</v>
      </c>
      <c r="R61" s="24">
        <f ca="1">IF(J61=0,0,Agents($D$4,$D$5,J61,$D$3)/(1-$O$1))</f>
        <v>0</v>
      </c>
      <c r="S61" s="24">
        <f ca="1">IF(K61=0,0,Agents($D$4,$D$5,K61,$D$3)/(1-$O$1))</f>
        <v>5</v>
      </c>
      <c r="T61" s="24">
        <f ca="1">IF(L61=0,0,Agents($D$4,$D$5,L61,$D$3)/(1-$O$1))</f>
        <v>5</v>
      </c>
      <c r="U61" s="24">
        <f ca="1">IF(M61=0,0,Agents($D$4,$D$5,M61,$D$3)/(1-$O$1))</f>
        <v>5</v>
      </c>
      <c r="V61" s="24">
        <f ca="1">IF(N61=0,0,Agents($D$4,$D$5,N61,$D$3)/(1-$O$1))</f>
        <v>3.75</v>
      </c>
      <c r="W61" s="24">
        <f ca="1">IF(O61=0,0,Agents($D$4,$D$5,O61,$D$3)/(1-$O$1))</f>
        <v>3.75</v>
      </c>
      <c r="X61" s="24">
        <f ca="1">IF(P61=0,0,Agents($D$4,$D$5,P61,$D$3)/(1-$O$1))</f>
        <v>0</v>
      </c>
    </row>
    <row r="62" spans="1:24" x14ac:dyDescent="0.25">
      <c r="A62" s="8">
        <v>0.72916666666666663</v>
      </c>
      <c r="B62" s="59"/>
      <c r="C62" s="60">
        <v>1.3632106059514374E-2</v>
      </c>
      <c r="D62" s="60">
        <v>1.2319201358303652E-2</v>
      </c>
      <c r="E62" s="60">
        <v>1.2301041461976813E-2</v>
      </c>
      <c r="F62" s="60">
        <v>1.1989416239457582E-2</v>
      </c>
      <c r="G62" s="60">
        <v>9.7993815634196263E-3</v>
      </c>
      <c r="H62" s="61"/>
      <c r="J62" s="23">
        <f t="shared" ca="1" si="4"/>
        <v>0</v>
      </c>
      <c r="K62" s="24">
        <f t="shared" ca="1" si="4"/>
        <v>2.616283984389018</v>
      </c>
      <c r="L62" s="24">
        <f t="shared" ca="1" si="4"/>
        <v>2.304005071342762</v>
      </c>
      <c r="M62" s="24">
        <f t="shared" ca="1" si="4"/>
        <v>2.1869571000507642</v>
      </c>
      <c r="N62" s="24">
        <f t="shared" ca="1" si="4"/>
        <v>2.0384655906855942</v>
      </c>
      <c r="O62" s="24">
        <f t="shared" ca="1" si="4"/>
        <v>1.6072410137927091</v>
      </c>
      <c r="P62" s="25">
        <f t="shared" ca="1" si="4"/>
        <v>0</v>
      </c>
      <c r="R62" s="24">
        <f ca="1">IF(J62=0,0,Agents($D$4,$D$5,J62,$D$3)/(1-$O$1))</f>
        <v>0</v>
      </c>
      <c r="S62" s="24">
        <f ca="1">IF(K62=0,0,Agents($D$4,$D$5,K62,$D$3)/(1-$O$1))</f>
        <v>3.75</v>
      </c>
      <c r="T62" s="24">
        <f ca="1">IF(L62=0,0,Agents($D$4,$D$5,L62,$D$3)/(1-$O$1))</f>
        <v>3.75</v>
      </c>
      <c r="U62" s="24">
        <f ca="1">IF(M62=0,0,Agents($D$4,$D$5,M62,$D$3)/(1-$O$1))</f>
        <v>3.75</v>
      </c>
      <c r="V62" s="24">
        <f ca="1">IF(N62=0,0,Agents($D$4,$D$5,N62,$D$3)/(1-$O$1))</f>
        <v>3.75</v>
      </c>
      <c r="W62" s="24">
        <f ca="1">IF(O62=0,0,Agents($D$4,$D$5,O62,$D$3)/(1-$O$1))</f>
        <v>2.5</v>
      </c>
      <c r="X62" s="24">
        <f ca="1">IF(P62=0,0,Agents($D$4,$D$5,P62,$D$3)/(1-$O$1))</f>
        <v>0</v>
      </c>
    </row>
    <row r="63" spans="1:24" x14ac:dyDescent="0.25">
      <c r="A63" s="7">
        <v>0.75</v>
      </c>
      <c r="B63" s="56"/>
      <c r="C63" s="57">
        <v>5.3029757187117227E-3</v>
      </c>
      <c r="D63" s="57">
        <v>4.8510844726998839E-3</v>
      </c>
      <c r="E63" s="57">
        <v>4.6898539333202335E-3</v>
      </c>
      <c r="F63" s="57">
        <v>4.354776473182294E-3</v>
      </c>
      <c r="G63" s="57">
        <v>3.9884678009649999E-3</v>
      </c>
      <c r="H63" s="58"/>
      <c r="J63" s="23">
        <f t="shared" ca="1" si="4"/>
        <v>0</v>
      </c>
      <c r="K63" s="24">
        <f t="shared" ca="1" si="4"/>
        <v>1.0177510636946707</v>
      </c>
      <c r="L63" s="24">
        <f t="shared" ca="1" si="4"/>
        <v>0.90727660840440361</v>
      </c>
      <c r="M63" s="24">
        <f t="shared" ca="1" si="4"/>
        <v>0.83379195081807622</v>
      </c>
      <c r="N63" s="24">
        <f t="shared" ca="1" si="4"/>
        <v>0.74040819155936521</v>
      </c>
      <c r="O63" s="24">
        <f t="shared" ca="1" si="4"/>
        <v>0.65416669311380071</v>
      </c>
      <c r="P63" s="25">
        <f t="shared" ca="1" si="4"/>
        <v>0</v>
      </c>
      <c r="R63" s="24">
        <f ca="1">IF(J63=0,0,Agents($D$4,$D$5,J63,$D$3)/(1-$O$1))</f>
        <v>0</v>
      </c>
      <c r="S63" s="24">
        <f ca="1">IF(K63=0,0,Agents($D$4,$D$5,K63,$D$3)/(1-$O$1))</f>
        <v>2.5</v>
      </c>
      <c r="T63" s="24">
        <f ca="1">IF(L63=0,0,Agents($D$4,$D$5,L63,$D$3)/(1-$O$1))</f>
        <v>2.5</v>
      </c>
      <c r="U63" s="24">
        <f ca="1">IF(M63=0,0,Agents($D$4,$D$5,M63,$D$3)/(1-$O$1))</f>
        <v>2.5</v>
      </c>
      <c r="V63" s="24">
        <f ca="1">IF(N63=0,0,Agents($D$4,$D$5,N63,$D$3)/(1-$O$1))</f>
        <v>2.5</v>
      </c>
      <c r="W63" s="24">
        <f ca="1">IF(O63=0,0,Agents($D$4,$D$5,O63,$D$3)/(1-$O$1))</f>
        <v>2.5</v>
      </c>
      <c r="X63" s="24">
        <f ca="1">IF(P63=0,0,Agents($D$4,$D$5,P63,$D$3)/(1-$O$1))</f>
        <v>0</v>
      </c>
    </row>
    <row r="64" spans="1:24" x14ac:dyDescent="0.25">
      <c r="A64" s="8">
        <v>0.77083333333333337</v>
      </c>
      <c r="B64" s="59"/>
      <c r="C64" s="60">
        <v>2.3488723971467683E-3</v>
      </c>
      <c r="D64" s="60">
        <v>2.1702220009446847E-3</v>
      </c>
      <c r="E64" s="60">
        <v>1.9257221458046766E-3</v>
      </c>
      <c r="F64" s="60">
        <v>2.2600738658287854E-3</v>
      </c>
      <c r="G64" s="60">
        <v>1.7178793899287454E-3</v>
      </c>
      <c r="H64" s="61"/>
      <c r="J64" s="23">
        <f t="shared" ca="1" si="4"/>
        <v>0</v>
      </c>
      <c r="K64" s="24">
        <f t="shared" ca="1" si="4"/>
        <v>0.45079734614736777</v>
      </c>
      <c r="L64" s="24">
        <f t="shared" ca="1" si="4"/>
        <v>0.40588690375986475</v>
      </c>
      <c r="M64" s="24">
        <f t="shared" ca="1" si="4"/>
        <v>0.34236708595043908</v>
      </c>
      <c r="N64" s="24">
        <f t="shared" ca="1" si="4"/>
        <v>0.38426247916372119</v>
      </c>
      <c r="O64" s="24">
        <f t="shared" ca="1" si="4"/>
        <v>0.2817571899179292</v>
      </c>
      <c r="P64" s="25">
        <f t="shared" ca="1" si="4"/>
        <v>0</v>
      </c>
      <c r="R64" s="24">
        <f ca="1">IF(J64=0,0,Agents($D$4,$D$5,J64,$D$3)/(1-$O$1))</f>
        <v>0</v>
      </c>
      <c r="S64" s="24">
        <f ca="1">IF(K64=0,0,Agents($D$4,$D$5,K64,$D$3)/(1-$O$1))</f>
        <v>1.25</v>
      </c>
      <c r="T64" s="24">
        <f ca="1">IF(L64=0,0,Agents($D$4,$D$5,L64,$D$3)/(1-$O$1))</f>
        <v>1.25</v>
      </c>
      <c r="U64" s="24">
        <f ca="1">IF(M64=0,0,Agents($D$4,$D$5,M64,$D$3)/(1-$O$1))</f>
        <v>1.25</v>
      </c>
      <c r="V64" s="24">
        <f ca="1">IF(N64=0,0,Agents($D$4,$D$5,N64,$D$3)/(1-$O$1))</f>
        <v>1.25</v>
      </c>
      <c r="W64" s="24">
        <f ca="1">IF(O64=0,0,Agents($D$4,$D$5,O64,$D$3)/(1-$O$1))</f>
        <v>1.25</v>
      </c>
      <c r="X64" s="24">
        <f ca="1">IF(P64=0,0,Agents($D$4,$D$5,P64,$D$3)/(1-$O$1))</f>
        <v>0</v>
      </c>
    </row>
    <row r="65" spans="1:24" x14ac:dyDescent="0.25">
      <c r="A65" s="7">
        <v>0.79166666666666663</v>
      </c>
      <c r="B65" s="56"/>
      <c r="C65" s="57">
        <v>1.1095900281000073E-3</v>
      </c>
      <c r="D65" s="57">
        <v>9.1915284745892531E-4</v>
      </c>
      <c r="E65" s="57">
        <v>6.681076832383572E-4</v>
      </c>
      <c r="F65" s="57">
        <v>7.7173253955129266E-4</v>
      </c>
      <c r="G65" s="57">
        <v>9.1122298074481278E-4</v>
      </c>
      <c r="H65" s="58"/>
      <c r="J65" s="23">
        <f t="shared" ca="1" si="4"/>
        <v>0</v>
      </c>
      <c r="K65" s="24">
        <f t="shared" ca="1" si="4"/>
        <v>0.21295334756654799</v>
      </c>
      <c r="L65" s="24">
        <f t="shared" ca="1" si="4"/>
        <v>0.17190504159241329</v>
      </c>
      <c r="M65" s="24">
        <f t="shared" ca="1" si="4"/>
        <v>0.11878041757464212</v>
      </c>
      <c r="N65" s="24">
        <f t="shared" ca="1" si="4"/>
        <v>0.13121157825102675</v>
      </c>
      <c r="O65" s="24">
        <f t="shared" ca="1" si="4"/>
        <v>0.14945381378255373</v>
      </c>
      <c r="P65" s="25">
        <f t="shared" ca="1" si="4"/>
        <v>0</v>
      </c>
      <c r="R65" s="24">
        <f ca="1">IF(J65=0,0,Agents($D$4,$D$5,J65,$D$3)/(1-$O$1))</f>
        <v>0</v>
      </c>
      <c r="S65" s="24">
        <f ca="1">IF(K65=0,0,Agents($D$4,$D$5,K65,$D$3)/(1-$O$1))</f>
        <v>1.25</v>
      </c>
      <c r="T65" s="24">
        <f ca="1">IF(L65=0,0,Agents($D$4,$D$5,L65,$D$3)/(1-$O$1))</f>
        <v>1.25</v>
      </c>
      <c r="U65" s="24">
        <f ca="1">IF(M65=0,0,Agents($D$4,$D$5,M65,$D$3)/(1-$O$1))</f>
        <v>1.25</v>
      </c>
      <c r="V65" s="24">
        <f ca="1">IF(N65=0,0,Agents($D$4,$D$5,N65,$D$3)/(1-$O$1))</f>
        <v>1.25</v>
      </c>
      <c r="W65" s="24">
        <f ca="1">IF(O65=0,0,Agents($D$4,$D$5,O65,$D$3)/(1-$O$1))</f>
        <v>1.25</v>
      </c>
      <c r="X65" s="24">
        <f ca="1">IF(P65=0,0,Agents($D$4,$D$5,P65,$D$3)/(1-$O$1))</f>
        <v>0</v>
      </c>
    </row>
    <row r="66" spans="1:24" x14ac:dyDescent="0.25">
      <c r="A66" s="9">
        <v>0.8125</v>
      </c>
      <c r="B66" s="59"/>
      <c r="C66" s="60">
        <v>5.6200014410260105E-4</v>
      </c>
      <c r="D66" s="60">
        <v>4.851084472699884E-4</v>
      </c>
      <c r="E66" s="60">
        <v>3.9300451955197487E-4</v>
      </c>
      <c r="F66" s="60">
        <v>5.3745659004465025E-4</v>
      </c>
      <c r="G66" s="60">
        <v>4.0332820459196631E-4</v>
      </c>
      <c r="H66" s="61"/>
      <c r="J66" s="23">
        <f t="shared" ca="1" si="4"/>
        <v>0</v>
      </c>
      <c r="K66" s="24">
        <f t="shared" ca="1" si="4"/>
        <v>0.10785948772851131</v>
      </c>
      <c r="L66" s="24">
        <f t="shared" ca="1" si="4"/>
        <v>9.0727660840440358E-2</v>
      </c>
      <c r="M66" s="24">
        <f t="shared" ca="1" si="4"/>
        <v>6.9870833867436546E-2</v>
      </c>
      <c r="N66" s="24">
        <f t="shared" ca="1" si="4"/>
        <v>9.137949199625077E-2</v>
      </c>
      <c r="O66" s="24">
        <f t="shared" ca="1" si="4"/>
        <v>6.6151688067687717E-2</v>
      </c>
      <c r="P66" s="25">
        <f t="shared" ca="1" si="4"/>
        <v>0</v>
      </c>
      <c r="R66" s="24">
        <f ca="1">IF(J66=0,0,Agents($D$4,$D$5,J66,$D$3)/(1-$O$1))</f>
        <v>0</v>
      </c>
      <c r="S66" s="24">
        <f ca="1">IF(K66=0,0,Agents($D$4,$D$5,K66,$D$3)/(1-$O$1))</f>
        <v>1.25</v>
      </c>
      <c r="T66" s="24">
        <f ca="1">IF(L66=0,0,Agents($D$4,$D$5,L66,$D$3)/(1-$O$1))</f>
        <v>1.25</v>
      </c>
      <c r="U66" s="24">
        <f ca="1">IF(M66=0,0,Agents($D$4,$D$5,M66,$D$3)/(1-$O$1))</f>
        <v>1.25</v>
      </c>
      <c r="V66" s="24">
        <f ca="1">IF(N66=0,0,Agents($D$4,$D$5,N66,$D$3)/(1-$O$1))</f>
        <v>1.25</v>
      </c>
      <c r="W66" s="24">
        <f ca="1">IF(O66=0,0,Agents($D$4,$D$5,O66,$D$3)/(1-$O$1))</f>
        <v>1.25</v>
      </c>
      <c r="X66" s="24">
        <f ca="1">IF(P66=0,0,Agents($D$4,$D$5,P66,$D$3)/(1-$O$1))</f>
        <v>0</v>
      </c>
    </row>
    <row r="67" spans="1:24" x14ac:dyDescent="0.25">
      <c r="A67" s="7"/>
      <c r="B67" s="62"/>
      <c r="C67" s="63"/>
      <c r="D67" s="63"/>
      <c r="E67" s="63"/>
      <c r="F67" s="63"/>
      <c r="G67" s="63"/>
      <c r="H67" s="64"/>
      <c r="J67" s="23">
        <f t="shared" ca="1" si="4"/>
        <v>0</v>
      </c>
      <c r="K67" s="24">
        <f t="shared" ca="1" si="4"/>
        <v>0</v>
      </c>
      <c r="L67" s="24">
        <f t="shared" ca="1" si="4"/>
        <v>0</v>
      </c>
      <c r="M67" s="24">
        <f t="shared" ca="1" si="4"/>
        <v>0</v>
      </c>
      <c r="N67" s="24">
        <f t="shared" ca="1" si="4"/>
        <v>0</v>
      </c>
      <c r="O67" s="24">
        <f t="shared" ca="1" si="4"/>
        <v>0</v>
      </c>
      <c r="P67" s="25">
        <f t="shared" ca="1" si="4"/>
        <v>0</v>
      </c>
      <c r="R67" s="24">
        <f ca="1">IF(J67=0,0,Agents($D$4,$D$5,J67,$D$3)/(1-$O$1))</f>
        <v>0</v>
      </c>
      <c r="S67" s="24">
        <f ca="1">IF(K67=0,0,Agents($D$4,$D$5,K67,$D$3)/(1-$O$1))</f>
        <v>0</v>
      </c>
      <c r="T67" s="24">
        <f ca="1">IF(L67=0,0,Agents($D$4,$D$5,L67,$D$3)/(1-$O$1))</f>
        <v>0</v>
      </c>
      <c r="U67" s="24">
        <f ca="1">IF(M67=0,0,Agents($D$4,$D$5,M67,$D$3)/(1-$O$1))</f>
        <v>0</v>
      </c>
      <c r="V67" s="24">
        <f ca="1">IF(N67=0,0,Agents($D$4,$D$5,N67,$D$3)/(1-$O$1))</f>
        <v>0</v>
      </c>
      <c r="W67" s="24">
        <f ca="1">IF(O67=0,0,Agents($D$4,$D$5,O67,$D$3)/(1-$O$1))</f>
        <v>0</v>
      </c>
      <c r="X67" s="24">
        <f ca="1">IF(P67=0,0,Agents($D$4,$D$5,P67,$D$3)/(1-$O$1))</f>
        <v>0</v>
      </c>
    </row>
    <row r="68" spans="1:24" x14ac:dyDescent="0.25">
      <c r="A68" s="9"/>
      <c r="B68" s="62"/>
      <c r="C68" s="63"/>
      <c r="D68" s="63"/>
      <c r="E68" s="63"/>
      <c r="F68" s="63"/>
      <c r="G68" s="63"/>
      <c r="H68" s="64"/>
      <c r="J68" s="23">
        <f t="shared" ca="1" si="4"/>
        <v>0</v>
      </c>
      <c r="K68" s="24">
        <f t="shared" ca="1" si="4"/>
        <v>0</v>
      </c>
      <c r="L68" s="24">
        <f t="shared" ca="1" si="4"/>
        <v>0</v>
      </c>
      <c r="M68" s="24">
        <f t="shared" ca="1" si="4"/>
        <v>0</v>
      </c>
      <c r="N68" s="24">
        <f t="shared" ca="1" si="4"/>
        <v>0</v>
      </c>
      <c r="O68" s="24">
        <f t="shared" ca="1" si="4"/>
        <v>0</v>
      </c>
      <c r="P68" s="25">
        <f t="shared" ca="1" si="4"/>
        <v>0</v>
      </c>
      <c r="R68" s="24">
        <f ca="1">IF(J68=0,0,Agents($D$4,$D$5,J68,$D$3)/(1-$O$1))</f>
        <v>0</v>
      </c>
      <c r="S68" s="24">
        <f ca="1">IF(K68=0,0,Agents($D$4,$D$5,K68,$D$3)/(1-$O$1))</f>
        <v>0</v>
      </c>
      <c r="T68" s="24">
        <f ca="1">IF(L68=0,0,Agents($D$4,$D$5,L68,$D$3)/(1-$O$1))</f>
        <v>0</v>
      </c>
      <c r="U68" s="24">
        <f ca="1">IF(M68=0,0,Agents($D$4,$D$5,M68,$D$3)/(1-$O$1))</f>
        <v>0</v>
      </c>
      <c r="V68" s="24">
        <f ca="1">IF(N68=0,0,Agents($D$4,$D$5,N68,$D$3)/(1-$O$1))</f>
        <v>0</v>
      </c>
      <c r="W68" s="24">
        <f ca="1">IF(O68=0,0,Agents($D$4,$D$5,O68,$D$3)/(1-$O$1))</f>
        <v>0</v>
      </c>
      <c r="X68" s="24">
        <f ca="1">IF(P68=0,0,Agents($D$4,$D$5,P68,$D$3)/(1-$O$1))</f>
        <v>0</v>
      </c>
    </row>
    <row r="69" spans="1:24" x14ac:dyDescent="0.25">
      <c r="B69" s="65"/>
      <c r="C69" s="66">
        <v>0.21474039146883053</v>
      </c>
      <c r="D69" s="66">
        <v>0.20926311749547671</v>
      </c>
      <c r="E69" s="66">
        <v>0.19892537968090357</v>
      </c>
      <c r="F69" s="66">
        <v>0.19023795164208565</v>
      </c>
      <c r="G69" s="66">
        <v>0.18351609189100279</v>
      </c>
      <c r="H69" s="67"/>
      <c r="J69" s="26">
        <f t="shared" ref="J69:P69" ca="1" si="5">$D$2*B69/SUM($B$38:$H$38)</f>
        <v>0</v>
      </c>
      <c r="K69" s="26">
        <f t="shared" ca="1" si="5"/>
        <v>191.92074745948827</v>
      </c>
      <c r="L69" s="26">
        <f t="shared" ca="1" si="5"/>
        <v>187.02552254247934</v>
      </c>
      <c r="M69" s="26">
        <f t="shared" ca="1" si="5"/>
        <v>177.78633677569229</v>
      </c>
      <c r="N69" s="26">
        <f t="shared" ca="1" si="5"/>
        <v>170.02208864656259</v>
      </c>
      <c r="O69" s="26">
        <f t="shared" ca="1" si="5"/>
        <v>164.01453534500811</v>
      </c>
      <c r="P69" s="26">
        <f t="shared" ca="1" si="5"/>
        <v>0</v>
      </c>
      <c r="R69" s="26">
        <f t="shared" ref="R69:X69" ca="1" si="6">(SUM(R43:R68)/2)/$C$6</f>
        <v>0</v>
      </c>
      <c r="S69" s="26">
        <f t="shared" ca="1" si="6"/>
        <v>10.234375</v>
      </c>
      <c r="T69" s="26">
        <f t="shared" ca="1" si="6"/>
        <v>10.234375</v>
      </c>
      <c r="U69" s="26">
        <f t="shared" ca="1" si="6"/>
        <v>10.078125</v>
      </c>
      <c r="V69" s="26">
        <f t="shared" ca="1" si="6"/>
        <v>9.6875</v>
      </c>
      <c r="W69" s="26">
        <f t="shared" ca="1" si="6"/>
        <v>9.21875</v>
      </c>
      <c r="X69" s="26">
        <f t="shared" ca="1" si="6"/>
        <v>0</v>
      </c>
    </row>
    <row r="70" spans="1:24" x14ac:dyDescent="0.25">
      <c r="R70" s="32">
        <f ca="1">SUM(R69:X69)/5</f>
        <v>9.890625</v>
      </c>
      <c r="S70" s="31"/>
      <c r="T70" s="31"/>
      <c r="U70" s="31"/>
      <c r="V70" s="31"/>
      <c r="W70" s="31"/>
      <c r="X70" s="4"/>
    </row>
    <row r="72" spans="1:24" x14ac:dyDescent="0.25">
      <c r="J72" s="6" t="s">
        <v>14</v>
      </c>
      <c r="K72" s="20"/>
      <c r="L72" s="20"/>
      <c r="M72" s="33">
        <v>43160</v>
      </c>
      <c r="N72" s="20"/>
      <c r="O72" s="20"/>
      <c r="P72" s="21"/>
      <c r="R72" s="6" t="s">
        <v>15</v>
      </c>
      <c r="S72" s="20"/>
      <c r="T72" s="20"/>
      <c r="U72" s="20"/>
      <c r="V72" s="20"/>
      <c r="W72" s="20"/>
      <c r="X72" s="21"/>
    </row>
    <row r="73" spans="1:24" x14ac:dyDescent="0.25">
      <c r="A73" s="5" t="s">
        <v>6</v>
      </c>
      <c r="B73" s="22" t="s">
        <v>13</v>
      </c>
      <c r="C73" s="28" t="s">
        <v>7</v>
      </c>
      <c r="D73" s="28" t="s">
        <v>8</v>
      </c>
      <c r="E73" s="28" t="s">
        <v>9</v>
      </c>
      <c r="F73" s="28" t="s">
        <v>10</v>
      </c>
      <c r="G73" s="28" t="s">
        <v>11</v>
      </c>
      <c r="H73" s="29" t="s">
        <v>12</v>
      </c>
      <c r="J73" s="22" t="s">
        <v>13</v>
      </c>
      <c r="K73" s="20" t="s">
        <v>7</v>
      </c>
      <c r="L73" s="20" t="s">
        <v>8</v>
      </c>
      <c r="M73" s="20" t="s">
        <v>9</v>
      </c>
      <c r="N73" s="20" t="s">
        <v>10</v>
      </c>
      <c r="O73" s="20" t="s">
        <v>11</v>
      </c>
      <c r="P73" s="21" t="s">
        <v>12</v>
      </c>
      <c r="R73" s="22" t="s">
        <v>13</v>
      </c>
      <c r="S73" s="20" t="s">
        <v>7</v>
      </c>
      <c r="T73" s="20" t="s">
        <v>8</v>
      </c>
      <c r="U73" s="20" t="s">
        <v>9</v>
      </c>
      <c r="V73" s="20" t="s">
        <v>10</v>
      </c>
      <c r="W73" s="20" t="s">
        <v>11</v>
      </c>
      <c r="X73" s="21" t="s">
        <v>12</v>
      </c>
    </row>
    <row r="74" spans="1:24" x14ac:dyDescent="0.25">
      <c r="A74" s="10">
        <v>0.33333333333333331</v>
      </c>
      <c r="B74" s="56"/>
      <c r="C74" s="57">
        <v>1.9093594639383239E-2</v>
      </c>
      <c r="D74" s="57">
        <v>2.2455414703892358E-2</v>
      </c>
      <c r="E74" s="57">
        <v>2.2021353245562324E-2</v>
      </c>
      <c r="F74" s="57">
        <v>2.2600738658287857E-2</v>
      </c>
      <c r="G74" s="57">
        <v>2.2287617824119026E-2</v>
      </c>
      <c r="H74" s="58"/>
      <c r="J74" s="23">
        <f t="shared" ref="J74:P89" ca="1" si="7">B74*J$100</f>
        <v>0</v>
      </c>
      <c r="K74" s="24">
        <f t="shared" ca="1" si="7"/>
        <v>4.5818743801275748</v>
      </c>
      <c r="L74" s="24">
        <f t="shared" ca="1" si="7"/>
        <v>5.2511631331996229</v>
      </c>
      <c r="M74" s="24">
        <f t="shared" ca="1" si="7"/>
        <v>4.8952619763656013</v>
      </c>
      <c r="N74" s="24">
        <f t="shared" ca="1" si="7"/>
        <v>4.8046475376942723</v>
      </c>
      <c r="O74" s="24">
        <f t="shared" ca="1" si="7"/>
        <v>4.5706666005007444</v>
      </c>
      <c r="P74" s="25">
        <f t="shared" ca="1" si="7"/>
        <v>0</v>
      </c>
      <c r="R74" s="24">
        <f ca="1">IF(J74=0,0,Agents($E$4,$E$5,J74,$E$3)/(1-$O$1))</f>
        <v>0</v>
      </c>
      <c r="S74" s="24">
        <f ca="1">IF(K74=0,0,Agents($E$4,$E$5,K74,$E$3)/(1-$O$1))</f>
        <v>5</v>
      </c>
      <c r="T74" s="24">
        <f ca="1">IF(L74=0,0,Agents($E$4,$E$5,L74,$E$3)/(1-$O$1))</f>
        <v>5</v>
      </c>
      <c r="U74" s="24">
        <f ca="1">IF(M74=0,0,Agents($E$4,$E$5,M74,$E$3)/(1-$O$1))</f>
        <v>5</v>
      </c>
      <c r="V74" s="24">
        <f ca="1">IF(N74=0,0,Agents($E$4,$E$5,N74,$E$3)/(1-$O$1))</f>
        <v>5</v>
      </c>
      <c r="W74" s="24">
        <f ca="1">IF(O74=0,0,Agents($E$4,$E$5,O74,$E$3)/(1-$O$1))</f>
        <v>5</v>
      </c>
      <c r="X74" s="24">
        <f ca="1">IF(P74=0,0,Agents($E$4,$E$5,P74,$E$3)/(1-$O$1))</f>
        <v>0</v>
      </c>
    </row>
    <row r="75" spans="1:24" x14ac:dyDescent="0.25">
      <c r="A75" s="8">
        <v>0.35416666666666669</v>
      </c>
      <c r="B75" s="59"/>
      <c r="C75" s="60">
        <v>3.717847107140284E-2</v>
      </c>
      <c r="D75" s="60">
        <v>4.1974646700624257E-2</v>
      </c>
      <c r="E75" s="60">
        <v>4.2287286303792491E-2</v>
      </c>
      <c r="F75" s="60">
        <v>4.0198996747698584E-2</v>
      </c>
      <c r="G75" s="60">
        <v>4.2588470788581329E-2</v>
      </c>
      <c r="H75" s="61"/>
      <c r="J75" s="23">
        <f t="shared" ca="1" si="7"/>
        <v>0</v>
      </c>
      <c r="K75" s="24">
        <f t="shared" ca="1" si="7"/>
        <v>8.9216874722484096</v>
      </c>
      <c r="L75" s="24">
        <f t="shared" ca="1" si="7"/>
        <v>9.8157045946335177</v>
      </c>
      <c r="M75" s="24">
        <f t="shared" ca="1" si="7"/>
        <v>9.4003008088686268</v>
      </c>
      <c r="N75" s="24">
        <f t="shared" ca="1" si="7"/>
        <v>8.5458273582037769</v>
      </c>
      <c r="O75" s="24">
        <f t="shared" ca="1" si="7"/>
        <v>8.7338944222705237</v>
      </c>
      <c r="P75" s="25">
        <f t="shared" ca="1" si="7"/>
        <v>0</v>
      </c>
      <c r="R75" s="24">
        <f ca="1">IF(J75=0,0,Agents($E$4,$E$5,J75,$E$3)/(1-$O$1))</f>
        <v>0</v>
      </c>
      <c r="S75" s="24">
        <f ca="1">IF(K75=0,0,Agents($E$4,$E$5,K75,$E$3)/(1-$O$1))</f>
        <v>7.5</v>
      </c>
      <c r="T75" s="24">
        <f ca="1">IF(L75=0,0,Agents($E$4,$E$5,L75,$E$3)/(1-$O$1))</f>
        <v>8.75</v>
      </c>
      <c r="U75" s="24">
        <f ca="1">IF(M75=0,0,Agents($E$4,$E$5,M75,$E$3)/(1-$O$1))</f>
        <v>7.5</v>
      </c>
      <c r="V75" s="24">
        <f ca="1">IF(N75=0,0,Agents($E$4,$E$5,N75,$E$3)/(1-$O$1))</f>
        <v>7.5</v>
      </c>
      <c r="W75" s="24">
        <f ca="1">IF(O75=0,0,Agents($E$4,$E$5,O75,$E$3)/(1-$O$1))</f>
        <v>7.5</v>
      </c>
      <c r="X75" s="24">
        <f ca="1">IF(P75=0,0,Agents($E$4,$E$5,P75,$E$3)/(1-$O$1))</f>
        <v>0</v>
      </c>
    </row>
    <row r="76" spans="1:24" x14ac:dyDescent="0.25">
      <c r="A76" s="7">
        <v>0.375</v>
      </c>
      <c r="B76" s="56"/>
      <c r="C76" s="57">
        <v>4.5911088695150946E-2</v>
      </c>
      <c r="D76" s="57">
        <v>5.1983199928510332E-2</v>
      </c>
      <c r="E76" s="57">
        <v>5.2937708783651012E-2</v>
      </c>
      <c r="F76" s="57">
        <v>5.0548481340609672E-2</v>
      </c>
      <c r="G76" s="57">
        <v>5.5524849498827362E-2</v>
      </c>
      <c r="H76" s="58"/>
      <c r="J76" s="23">
        <f t="shared" ca="1" si="7"/>
        <v>0</v>
      </c>
      <c r="K76" s="24">
        <f t="shared" ca="1" si="7"/>
        <v>11.017246622706757</v>
      </c>
      <c r="L76" s="24">
        <f t="shared" ca="1" si="7"/>
        <v>12.156188901869735</v>
      </c>
      <c r="M76" s="24">
        <f t="shared" ca="1" si="7"/>
        <v>11.767848689169183</v>
      </c>
      <c r="N76" s="24">
        <f t="shared" ca="1" si="7"/>
        <v>10.746004370891825</v>
      </c>
      <c r="O76" s="24">
        <f t="shared" ca="1" si="7"/>
        <v>11.386841658218009</v>
      </c>
      <c r="P76" s="25">
        <f t="shared" ca="1" si="7"/>
        <v>0</v>
      </c>
      <c r="R76" s="24">
        <f ca="1">IF(J76=0,0,Agents($E$4,$E$5,J76,$E$3)/(1-$O$1))</f>
        <v>0</v>
      </c>
      <c r="S76" s="24">
        <f ca="1">IF(K76=0,0,Agents($E$4,$E$5,K76,$E$3)/(1-$O$1))</f>
        <v>8.75</v>
      </c>
      <c r="T76" s="24">
        <f ca="1">IF(L76=0,0,Agents($E$4,$E$5,L76,$E$3)/(1-$O$1))</f>
        <v>10</v>
      </c>
      <c r="U76" s="24">
        <f ca="1">IF(M76=0,0,Agents($E$4,$E$5,M76,$E$3)/(1-$O$1))</f>
        <v>10</v>
      </c>
      <c r="V76" s="24">
        <f ca="1">IF(N76=0,0,Agents($E$4,$E$5,N76,$E$3)/(1-$O$1))</f>
        <v>8.75</v>
      </c>
      <c r="W76" s="24">
        <f ca="1">IF(O76=0,0,Agents($E$4,$E$5,O76,$E$3)/(1-$O$1))</f>
        <v>8.75</v>
      </c>
      <c r="X76" s="24">
        <f ca="1">IF(P76=0,0,Agents($E$4,$E$5,P76,$E$3)/(1-$O$1))</f>
        <v>0</v>
      </c>
    </row>
    <row r="77" spans="1:24" x14ac:dyDescent="0.25">
      <c r="A77" s="8">
        <v>0.39583333333333331</v>
      </c>
      <c r="B77" s="59"/>
      <c r="C77" s="60">
        <v>5.5767706607104256E-2</v>
      </c>
      <c r="D77" s="60">
        <v>5.8340673790101237E-2</v>
      </c>
      <c r="E77" s="60">
        <v>5.6841553677867293E-2</v>
      </c>
      <c r="F77" s="60">
        <v>5.8403616118185328E-2</v>
      </c>
      <c r="G77" s="60">
        <v>6.3949927550303987E-2</v>
      </c>
      <c r="H77" s="61"/>
      <c r="J77" s="23">
        <f t="shared" ca="1" si="7"/>
        <v>0</v>
      </c>
      <c r="K77" s="24">
        <f t="shared" ca="1" si="7"/>
        <v>13.382531208372614</v>
      </c>
      <c r="L77" s="24">
        <f t="shared" ca="1" si="7"/>
        <v>13.642874086823353</v>
      </c>
      <c r="M77" s="24">
        <f t="shared" ca="1" si="7"/>
        <v>12.635658367311329</v>
      </c>
      <c r="N77" s="24">
        <f t="shared" ca="1" si="7"/>
        <v>12.415912356553859</v>
      </c>
      <c r="O77" s="24">
        <f t="shared" ca="1" si="7"/>
        <v>13.114627155994429</v>
      </c>
      <c r="P77" s="25">
        <f t="shared" ca="1" si="7"/>
        <v>0</v>
      </c>
      <c r="R77" s="24">
        <f ca="1">IF(J77=0,0,Agents($E$4,$E$5,J77,$E$3)/(1-$O$1))</f>
        <v>0</v>
      </c>
      <c r="S77" s="24">
        <f ca="1">IF(K77=0,0,Agents($E$4,$E$5,K77,$E$3)/(1-$O$1))</f>
        <v>10</v>
      </c>
      <c r="T77" s="24">
        <f ca="1">IF(L77=0,0,Agents($E$4,$E$5,L77,$E$3)/(1-$O$1))</f>
        <v>10</v>
      </c>
      <c r="U77" s="24">
        <f ca="1">IF(M77=0,0,Agents($E$4,$E$5,M77,$E$3)/(1-$O$1))</f>
        <v>10</v>
      </c>
      <c r="V77" s="24">
        <f ca="1">IF(N77=0,0,Agents($E$4,$E$5,N77,$E$3)/(1-$O$1))</f>
        <v>10</v>
      </c>
      <c r="W77" s="24">
        <f ca="1">IF(O77=0,0,Agents($E$4,$E$5,O77,$E$3)/(1-$O$1))</f>
        <v>10</v>
      </c>
      <c r="X77" s="24">
        <f ca="1">IF(P77=0,0,Agents($E$4,$E$5,P77,$E$3)/(1-$O$1))</f>
        <v>0</v>
      </c>
    </row>
    <row r="78" spans="1:24" x14ac:dyDescent="0.25">
      <c r="A78" s="7">
        <v>0.41666666666666669</v>
      </c>
      <c r="B78" s="56"/>
      <c r="C78" s="57">
        <v>5.6127963109734128E-2</v>
      </c>
      <c r="D78" s="57">
        <v>6.1149196379559061E-2</v>
      </c>
      <c r="E78" s="57">
        <v>5.9396083054955133E-2</v>
      </c>
      <c r="F78" s="57">
        <v>5.9643900556749903E-2</v>
      </c>
      <c r="G78" s="57">
        <v>6.5563240368671852E-2</v>
      </c>
      <c r="H78" s="58"/>
      <c r="J78" s="23">
        <f t="shared" ca="1" si="7"/>
        <v>0</v>
      </c>
      <c r="K78" s="24">
        <f t="shared" ca="1" si="7"/>
        <v>13.468981668375021</v>
      </c>
      <c r="L78" s="24">
        <f t="shared" ca="1" si="7"/>
        <v>14.299642642425351</v>
      </c>
      <c r="M78" s="24">
        <f t="shared" ca="1" si="7"/>
        <v>13.203520405021795</v>
      </c>
      <c r="N78" s="24">
        <f t="shared" ca="1" si="7"/>
        <v>12.679582038500495</v>
      </c>
      <c r="O78" s="24">
        <f t="shared" ca="1" si="7"/>
        <v>13.445479698121828</v>
      </c>
      <c r="P78" s="25">
        <f t="shared" ca="1" si="7"/>
        <v>0</v>
      </c>
      <c r="R78" s="24">
        <f ca="1">IF(J78=0,0,Agents($E$4,$E$5,J78,$E$3)/(1-$O$1))</f>
        <v>0</v>
      </c>
      <c r="S78" s="24">
        <f ca="1">IF(K78=0,0,Agents($E$4,$E$5,K78,$E$3)/(1-$O$1))</f>
        <v>10</v>
      </c>
      <c r="T78" s="24">
        <f ca="1">IF(L78=0,0,Agents($E$4,$E$5,L78,$E$3)/(1-$O$1))</f>
        <v>11.25</v>
      </c>
      <c r="U78" s="24">
        <f ca="1">IF(M78=0,0,Agents($E$4,$E$5,M78,$E$3)/(1-$O$1))</f>
        <v>10</v>
      </c>
      <c r="V78" s="24">
        <f ca="1">IF(N78=0,0,Agents($E$4,$E$5,N78,$E$3)/(1-$O$1))</f>
        <v>10</v>
      </c>
      <c r="W78" s="24">
        <f ca="1">IF(O78=0,0,Agents($E$4,$E$5,O78,$E$3)/(1-$O$1))</f>
        <v>10</v>
      </c>
      <c r="X78" s="24">
        <f ca="1">IF(P78=0,0,Agents($E$4,$E$5,P78,$E$3)/(1-$O$1))</f>
        <v>0</v>
      </c>
    </row>
    <row r="79" spans="1:24" x14ac:dyDescent="0.25">
      <c r="A79" s="8">
        <v>0.4375</v>
      </c>
      <c r="B79" s="59"/>
      <c r="C79" s="60">
        <v>6.0580733482239357E-2</v>
      </c>
      <c r="D79" s="60">
        <v>6.1570474767977737E-2</v>
      </c>
      <c r="E79" s="60">
        <v>6.1531407611187527E-2</v>
      </c>
      <c r="F79" s="60">
        <v>6.0415633096301199E-2</v>
      </c>
      <c r="G79" s="60">
        <v>6.4965717102609677E-2</v>
      </c>
      <c r="H79" s="61"/>
      <c r="J79" s="23">
        <f t="shared" ca="1" si="7"/>
        <v>0</v>
      </c>
      <c r="K79" s="24">
        <f t="shared" ca="1" si="7"/>
        <v>14.537509354004774</v>
      </c>
      <c r="L79" s="24">
        <f t="shared" ca="1" si="7"/>
        <v>14.398157925765652</v>
      </c>
      <c r="M79" s="24">
        <f t="shared" ca="1" si="7"/>
        <v>13.678194826287466</v>
      </c>
      <c r="N79" s="24">
        <f t="shared" ca="1" si="7"/>
        <v>12.843643173933959</v>
      </c>
      <c r="O79" s="24">
        <f t="shared" ca="1" si="7"/>
        <v>13.322941719556123</v>
      </c>
      <c r="P79" s="25">
        <f t="shared" ca="1" si="7"/>
        <v>0</v>
      </c>
      <c r="R79" s="24">
        <f ca="1">IF(J79=0,0,Agents($E$4,$E$5,J79,$E$3)/(1-$O$1))</f>
        <v>0</v>
      </c>
      <c r="S79" s="24">
        <f ca="1">IF(K79=0,0,Agents($E$4,$E$5,K79,$E$3)/(1-$O$1))</f>
        <v>11.25</v>
      </c>
      <c r="T79" s="24">
        <f ca="1">IF(L79=0,0,Agents($E$4,$E$5,L79,$E$3)/(1-$O$1))</f>
        <v>11.25</v>
      </c>
      <c r="U79" s="24">
        <f ca="1">IF(M79=0,0,Agents($E$4,$E$5,M79,$E$3)/(1-$O$1))</f>
        <v>10</v>
      </c>
      <c r="V79" s="24">
        <f ca="1">IF(N79=0,0,Agents($E$4,$E$5,N79,$E$3)/(1-$O$1))</f>
        <v>10</v>
      </c>
      <c r="W79" s="24">
        <f ca="1">IF(O79=0,0,Agents($E$4,$E$5,O79,$E$3)/(1-$O$1))</f>
        <v>10</v>
      </c>
      <c r="X79" s="24">
        <f ca="1">IF(P79=0,0,Agents($E$4,$E$5,P79,$E$3)/(1-$O$1))</f>
        <v>0</v>
      </c>
    </row>
    <row r="80" spans="1:24" x14ac:dyDescent="0.25">
      <c r="A80" s="7">
        <v>0.45833333333333331</v>
      </c>
      <c r="B80" s="56"/>
      <c r="C80" s="57">
        <v>6.3491606023488731E-2</v>
      </c>
      <c r="D80" s="57">
        <v>6.1978987144626151E-2</v>
      </c>
      <c r="E80" s="57">
        <v>6.2199515294425883E-2</v>
      </c>
      <c r="F80" s="57">
        <v>6.1614574720246958E-2</v>
      </c>
      <c r="G80" s="57">
        <v>6.4024617958561764E-2</v>
      </c>
      <c r="H80" s="58"/>
      <c r="J80" s="23">
        <f t="shared" ca="1" si="7"/>
        <v>0</v>
      </c>
      <c r="K80" s="24">
        <f t="shared" ca="1" si="7"/>
        <v>15.236029070824225</v>
      </c>
      <c r="L80" s="24">
        <f t="shared" ca="1" si="7"/>
        <v>14.493687897489579</v>
      </c>
      <c r="M80" s="24">
        <f t="shared" ca="1" si="7"/>
        <v>13.826712589996356</v>
      </c>
      <c r="N80" s="24">
        <f t="shared" ca="1" si="7"/>
        <v>13.098523866482374</v>
      </c>
      <c r="O80" s="24">
        <f t="shared" ca="1" si="7"/>
        <v>13.129944403315143</v>
      </c>
      <c r="P80" s="25">
        <f t="shared" ca="1" si="7"/>
        <v>0</v>
      </c>
      <c r="R80" s="24">
        <f ca="1">IF(J80=0,0,Agents($E$4,$E$5,J80,$E$3)/(1-$O$1))</f>
        <v>0</v>
      </c>
      <c r="S80" s="24">
        <f ca="1">IF(K80=0,0,Agents($E$4,$E$5,K80,$E$3)/(1-$O$1))</f>
        <v>11.25</v>
      </c>
      <c r="T80" s="24">
        <f ca="1">IF(L80=0,0,Agents($E$4,$E$5,L80,$E$3)/(1-$O$1))</f>
        <v>11.25</v>
      </c>
      <c r="U80" s="24">
        <f ca="1">IF(M80=0,0,Agents($E$4,$E$5,M80,$E$3)/(1-$O$1))</f>
        <v>11.25</v>
      </c>
      <c r="V80" s="24">
        <f ca="1">IF(N80=0,0,Agents($E$4,$E$5,N80,$E$3)/(1-$O$1))</f>
        <v>10</v>
      </c>
      <c r="W80" s="24">
        <f ca="1">IF(O80=0,0,Agents($E$4,$E$5,O80,$E$3)/(1-$O$1))</f>
        <v>10</v>
      </c>
      <c r="X80" s="24">
        <f ca="1">IF(P80=0,0,Agents($E$4,$E$5,P80,$E$3)/(1-$O$1))</f>
        <v>0</v>
      </c>
    </row>
    <row r="81" spans="1:24" x14ac:dyDescent="0.25">
      <c r="A81" s="8">
        <v>0.47916666666666669</v>
      </c>
      <c r="B81" s="59"/>
      <c r="C81" s="60">
        <v>6.0162835939188704E-2</v>
      </c>
      <c r="D81" s="60">
        <v>5.8851314260911745E-2</v>
      </c>
      <c r="E81" s="60">
        <v>5.9147180192572216E-2</v>
      </c>
      <c r="F81" s="60">
        <v>5.9588776803924812E-2</v>
      </c>
      <c r="G81" s="60">
        <v>6.3203023467726271E-2</v>
      </c>
      <c r="H81" s="61"/>
      <c r="J81" s="23">
        <f t="shared" ca="1" si="7"/>
        <v>0</v>
      </c>
      <c r="K81" s="24">
        <f t="shared" ca="1" si="7"/>
        <v>14.437226820401982</v>
      </c>
      <c r="L81" s="24">
        <f t="shared" ca="1" si="7"/>
        <v>13.76228655147826</v>
      </c>
      <c r="M81" s="24">
        <f t="shared" ca="1" si="7"/>
        <v>13.148190257757699</v>
      </c>
      <c r="N81" s="24">
        <f t="shared" ca="1" si="7"/>
        <v>12.667863385969532</v>
      </c>
      <c r="O81" s="24">
        <f t="shared" ca="1" si="7"/>
        <v>12.961454682787299</v>
      </c>
      <c r="P81" s="25">
        <f t="shared" ca="1" si="7"/>
        <v>0</v>
      </c>
      <c r="R81" s="24">
        <f ca="1">IF(J81=0,0,Agents($E$4,$E$5,J81,$E$3)/(1-$O$1))</f>
        <v>0</v>
      </c>
      <c r="S81" s="24">
        <f ca="1">IF(K81=0,0,Agents($E$4,$E$5,K81,$E$3)/(1-$O$1))</f>
        <v>11.25</v>
      </c>
      <c r="T81" s="24">
        <f ca="1">IF(L81=0,0,Agents($E$4,$E$5,L81,$E$3)/(1-$O$1))</f>
        <v>11.25</v>
      </c>
      <c r="U81" s="24">
        <f ca="1">IF(M81=0,0,Agents($E$4,$E$5,M81,$E$3)/(1-$O$1))</f>
        <v>10</v>
      </c>
      <c r="V81" s="24">
        <f ca="1">IF(N81=0,0,Agents($E$4,$E$5,N81,$E$3)/(1-$O$1))</f>
        <v>10</v>
      </c>
      <c r="W81" s="24">
        <f ca="1">IF(O81=0,0,Agents($E$4,$E$5,O81,$E$3)/(1-$O$1))</f>
        <v>10</v>
      </c>
      <c r="X81" s="24">
        <f ca="1">IF(P81=0,0,Agents($E$4,$E$5,P81,$E$3)/(1-$O$1))</f>
        <v>0</v>
      </c>
    </row>
    <row r="82" spans="1:24" x14ac:dyDescent="0.25">
      <c r="A82" s="7">
        <v>0.5</v>
      </c>
      <c r="B82" s="56"/>
      <c r="C82" s="57">
        <v>5.6517040132574393E-2</v>
      </c>
      <c r="D82" s="57">
        <v>5.5672577330116296E-2</v>
      </c>
      <c r="E82" s="57">
        <v>5.551843846204231E-2</v>
      </c>
      <c r="F82" s="57">
        <v>5.5909266302849897E-2</v>
      </c>
      <c r="G82" s="57">
        <v>5.7900004481424495E-2</v>
      </c>
      <c r="H82" s="58"/>
      <c r="J82" s="23">
        <f t="shared" ca="1" si="7"/>
        <v>0</v>
      </c>
      <c r="K82" s="24">
        <f t="shared" ca="1" si="7"/>
        <v>13.562348165177621</v>
      </c>
      <c r="L82" s="24">
        <f t="shared" ca="1" si="7"/>
        <v>13.018943959001453</v>
      </c>
      <c r="M82" s="24">
        <f t="shared" ca="1" si="7"/>
        <v>12.341534952907447</v>
      </c>
      <c r="N82" s="24">
        <f t="shared" ca="1" si="7"/>
        <v>11.885643329527843</v>
      </c>
      <c r="O82" s="24">
        <f t="shared" ca="1" si="7"/>
        <v>11.873930123016679</v>
      </c>
      <c r="P82" s="25">
        <f t="shared" ca="1" si="7"/>
        <v>0</v>
      </c>
      <c r="R82" s="24">
        <f ca="1">IF(J82=0,0,Agents($E$4,$E$5,J82,$E$3)/(1-$O$1))</f>
        <v>0</v>
      </c>
      <c r="S82" s="24">
        <f ca="1">IF(K82=0,0,Agents($E$4,$E$5,K82,$E$3)/(1-$O$1))</f>
        <v>10</v>
      </c>
      <c r="T82" s="24">
        <f ca="1">IF(L82=0,0,Agents($E$4,$E$5,L82,$E$3)/(1-$O$1))</f>
        <v>10</v>
      </c>
      <c r="U82" s="24">
        <f ca="1">IF(M82=0,0,Agents($E$4,$E$5,M82,$E$3)/(1-$O$1))</f>
        <v>10</v>
      </c>
      <c r="V82" s="24">
        <f ca="1">IF(N82=0,0,Agents($E$4,$E$5,N82,$E$3)/(1-$O$1))</f>
        <v>10</v>
      </c>
      <c r="W82" s="24">
        <f ca="1">IF(O82=0,0,Agents($E$4,$E$5,O82,$E$3)/(1-$O$1))</f>
        <v>10</v>
      </c>
      <c r="X82" s="24">
        <f ca="1">IF(P82=0,0,Agents($E$4,$E$5,P82,$E$3)/(1-$O$1))</f>
        <v>0</v>
      </c>
    </row>
    <row r="83" spans="1:24" x14ac:dyDescent="0.25">
      <c r="A83" s="8">
        <v>0.52083333333333337</v>
      </c>
      <c r="B83" s="59"/>
      <c r="C83" s="60">
        <v>5.526334750342244E-2</v>
      </c>
      <c r="D83" s="60">
        <v>5.3859803658738971E-2</v>
      </c>
      <c r="E83" s="60">
        <v>5.6265147049191062E-2</v>
      </c>
      <c r="F83" s="60">
        <v>5.4365801223747311E-2</v>
      </c>
      <c r="G83" s="60">
        <v>5.573398264194912E-2</v>
      </c>
      <c r="H83" s="61"/>
      <c r="J83" s="23">
        <f t="shared" ca="1" si="7"/>
        <v>0</v>
      </c>
      <c r="K83" s="24">
        <f t="shared" ca="1" si="7"/>
        <v>13.261500564369246</v>
      </c>
      <c r="L83" s="24">
        <f t="shared" ca="1" si="7"/>
        <v>12.595029709476524</v>
      </c>
      <c r="M83" s="24">
        <f t="shared" ca="1" si="7"/>
        <v>12.507525394699737</v>
      </c>
      <c r="N83" s="24">
        <f t="shared" ca="1" si="7"/>
        <v>11.557521058660917</v>
      </c>
      <c r="O83" s="24">
        <f t="shared" ca="1" si="7"/>
        <v>11.429729950716004</v>
      </c>
      <c r="P83" s="25">
        <f t="shared" ca="1" si="7"/>
        <v>0</v>
      </c>
      <c r="R83" s="24">
        <f ca="1">IF(J83=0,0,Agents($E$4,$E$5,J83,$E$3)/(1-$O$1))</f>
        <v>0</v>
      </c>
      <c r="S83" s="24">
        <f ca="1">IF(K83=0,0,Agents($E$4,$E$5,K83,$E$3)/(1-$O$1))</f>
        <v>10</v>
      </c>
      <c r="T83" s="24">
        <f ca="1">IF(L83=0,0,Agents($E$4,$E$5,L83,$E$3)/(1-$O$1))</f>
        <v>10</v>
      </c>
      <c r="U83" s="24">
        <f ca="1">IF(M83=0,0,Agents($E$4,$E$5,M83,$E$3)/(1-$O$1))</f>
        <v>10</v>
      </c>
      <c r="V83" s="24">
        <f ca="1">IF(N83=0,0,Agents($E$4,$E$5,N83,$E$3)/(1-$O$1))</f>
        <v>8.75</v>
      </c>
      <c r="W83" s="24">
        <f ca="1">IF(O83=0,0,Agents($E$4,$E$5,O83,$E$3)/(1-$O$1))</f>
        <v>8.75</v>
      </c>
      <c r="X83" s="24">
        <f ca="1">IF(P83=0,0,Agents($E$4,$E$5,P83,$E$3)/(1-$O$1))</f>
        <v>0</v>
      </c>
    </row>
    <row r="84" spans="1:24" x14ac:dyDescent="0.25">
      <c r="A84" s="7">
        <v>0.54166666666666663</v>
      </c>
      <c r="B84" s="56"/>
      <c r="C84" s="57">
        <v>5.5436270624684779E-2</v>
      </c>
      <c r="D84" s="57">
        <v>5.3847037646968708E-2</v>
      </c>
      <c r="E84" s="57">
        <v>5.5230235147704199E-2</v>
      </c>
      <c r="F84" s="57">
        <v>5.5812799735405989E-2</v>
      </c>
      <c r="G84" s="57">
        <v>5.4419431456612342E-2</v>
      </c>
      <c r="H84" s="58"/>
      <c r="J84" s="23">
        <f t="shared" ca="1" si="7"/>
        <v>0</v>
      </c>
      <c r="K84" s="24">
        <f t="shared" ca="1" si="7"/>
        <v>13.302996785170402</v>
      </c>
      <c r="L84" s="24">
        <f t="shared" ca="1" si="7"/>
        <v>12.592044397860152</v>
      </c>
      <c r="M84" s="24">
        <f t="shared" ca="1" si="7"/>
        <v>12.27746846660165</v>
      </c>
      <c r="N84" s="24">
        <f t="shared" ca="1" si="7"/>
        <v>11.865135687598661</v>
      </c>
      <c r="O84" s="24">
        <f t="shared" ca="1" si="7"/>
        <v>11.160146397871456</v>
      </c>
      <c r="P84" s="25">
        <f t="shared" ca="1" si="7"/>
        <v>0</v>
      </c>
      <c r="R84" s="24">
        <f ca="1">IF(J84=0,0,Agents($E$4,$E$5,J84,$E$3)/(1-$O$1))</f>
        <v>0</v>
      </c>
      <c r="S84" s="24">
        <f ca="1">IF(K84=0,0,Agents($E$4,$E$5,K84,$E$3)/(1-$O$1))</f>
        <v>10</v>
      </c>
      <c r="T84" s="24">
        <f ca="1">IF(L84=0,0,Agents($E$4,$E$5,L84,$E$3)/(1-$O$1))</f>
        <v>10</v>
      </c>
      <c r="U84" s="24">
        <f ca="1">IF(M84=0,0,Agents($E$4,$E$5,M84,$E$3)/(1-$O$1))</f>
        <v>10</v>
      </c>
      <c r="V84" s="24">
        <f ca="1">IF(N84=0,0,Agents($E$4,$E$5,N84,$E$3)/(1-$O$1))</f>
        <v>10</v>
      </c>
      <c r="W84" s="24">
        <f ca="1">IF(O84=0,0,Agents($E$4,$E$5,O84,$E$3)/(1-$O$1))</f>
        <v>8.75</v>
      </c>
      <c r="X84" s="24">
        <f ca="1">IF(P84=0,0,Agents($E$4,$E$5,P84,$E$3)/(1-$O$1))</f>
        <v>0</v>
      </c>
    </row>
    <row r="85" spans="1:24" x14ac:dyDescent="0.25">
      <c r="A85" s="8">
        <v>0.5625</v>
      </c>
      <c r="B85" s="59"/>
      <c r="C85" s="60">
        <v>5.7669860940989984E-2</v>
      </c>
      <c r="D85" s="60">
        <v>5.5647045306575771E-2</v>
      </c>
      <c r="E85" s="60">
        <v>5.5557738913997512E-2</v>
      </c>
      <c r="F85" s="60">
        <v>5.663965602778237E-2</v>
      </c>
      <c r="G85" s="60">
        <v>5.7093348072240563E-2</v>
      </c>
      <c r="H85" s="61"/>
      <c r="J85" s="23">
        <f t="shared" ca="1" si="7"/>
        <v>0</v>
      </c>
      <c r="K85" s="24">
        <f t="shared" ca="1" si="7"/>
        <v>13.838989637185325</v>
      </c>
      <c r="L85" s="24">
        <f t="shared" ca="1" si="7"/>
        <v>13.012973335768706</v>
      </c>
      <c r="M85" s="24">
        <f t="shared" ca="1" si="7"/>
        <v>12.350271291949147</v>
      </c>
      <c r="N85" s="24">
        <f t="shared" ca="1" si="7"/>
        <v>12.040915475563086</v>
      </c>
      <c r="O85" s="24">
        <f t="shared" ca="1" si="7"/>
        <v>11.70850385195298</v>
      </c>
      <c r="P85" s="25">
        <f t="shared" ca="1" si="7"/>
        <v>0</v>
      </c>
      <c r="R85" s="24">
        <f ca="1">IF(J85=0,0,Agents($E$4,$E$5,J85,$E$3)/(1-$O$1))</f>
        <v>0</v>
      </c>
      <c r="S85" s="24">
        <f ca="1">IF(K85=0,0,Agents($E$4,$E$5,K85,$E$3)/(1-$O$1))</f>
        <v>11.25</v>
      </c>
      <c r="T85" s="24">
        <f ca="1">IF(L85=0,0,Agents($E$4,$E$5,L85,$E$3)/(1-$O$1))</f>
        <v>10</v>
      </c>
      <c r="U85" s="24">
        <f ca="1">IF(M85=0,0,Agents($E$4,$E$5,M85,$E$3)/(1-$O$1))</f>
        <v>10</v>
      </c>
      <c r="V85" s="24">
        <f ca="1">IF(N85=0,0,Agents($E$4,$E$5,N85,$E$3)/(1-$O$1))</f>
        <v>10</v>
      </c>
      <c r="W85" s="24">
        <f ca="1">IF(O85=0,0,Agents($E$4,$E$5,O85,$E$3)/(1-$O$1))</f>
        <v>10</v>
      </c>
      <c r="X85" s="24">
        <f ca="1">IF(P85=0,0,Agents($E$4,$E$5,P85,$E$3)/(1-$O$1))</f>
        <v>0</v>
      </c>
    </row>
    <row r="86" spans="1:24" x14ac:dyDescent="0.25">
      <c r="A86" s="7">
        <v>0.58333333333333337</v>
      </c>
      <c r="B86" s="56"/>
      <c r="C86" s="57">
        <v>5.9067656171193889E-2</v>
      </c>
      <c r="D86" s="57">
        <v>5.8378971825412025E-2</v>
      </c>
      <c r="E86" s="57">
        <v>5.8989978384751424E-2</v>
      </c>
      <c r="F86" s="57">
        <v>5.8706796758723333E-2</v>
      </c>
      <c r="G86" s="57">
        <v>5.8646908564002211E-2</v>
      </c>
      <c r="H86" s="58"/>
      <c r="J86" s="23">
        <f t="shared" ca="1" si="7"/>
        <v>0</v>
      </c>
      <c r="K86" s="24">
        <f t="shared" ca="1" si="7"/>
        <v>14.174417421994663</v>
      </c>
      <c r="L86" s="24">
        <f t="shared" ca="1" si="7"/>
        <v>13.65183002167247</v>
      </c>
      <c r="M86" s="24">
        <f t="shared" ca="1" si="7"/>
        <v>13.1132449015909</v>
      </c>
      <c r="N86" s="24">
        <f t="shared" ca="1" si="7"/>
        <v>12.480364945474147</v>
      </c>
      <c r="O86" s="24">
        <f t="shared" ca="1" si="7"/>
        <v>12.027102596223809</v>
      </c>
      <c r="P86" s="25">
        <f t="shared" ca="1" si="7"/>
        <v>0</v>
      </c>
      <c r="R86" s="24">
        <f ca="1">IF(J86=0,0,Agents($E$4,$E$5,J86,$E$3)/(1-$O$1))</f>
        <v>0</v>
      </c>
      <c r="S86" s="24">
        <f ca="1">IF(K86=0,0,Agents($E$4,$E$5,K86,$E$3)/(1-$O$1))</f>
        <v>11.25</v>
      </c>
      <c r="T86" s="24">
        <f ca="1">IF(L86=0,0,Agents($E$4,$E$5,L86,$E$3)/(1-$O$1))</f>
        <v>10</v>
      </c>
      <c r="U86" s="24">
        <f ca="1">IF(M86=0,0,Agents($E$4,$E$5,M86,$E$3)/(1-$O$1))</f>
        <v>10</v>
      </c>
      <c r="V86" s="24">
        <f ca="1">IF(N86=0,0,Agents($E$4,$E$5,N86,$E$3)/(1-$O$1))</f>
        <v>10</v>
      </c>
      <c r="W86" s="24">
        <f ca="1">IF(O86=0,0,Agents($E$4,$E$5,O86,$E$3)/(1-$O$1))</f>
        <v>10</v>
      </c>
      <c r="X86" s="24">
        <f ca="1">IF(P86=0,0,Agents($E$4,$E$5,P86,$E$3)/(1-$O$1))</f>
        <v>0</v>
      </c>
    </row>
    <row r="87" spans="1:24" x14ac:dyDescent="0.25">
      <c r="A87" s="8">
        <v>0.60416666666666663</v>
      </c>
      <c r="B87" s="59"/>
      <c r="C87" s="60">
        <v>6.0033143598241946E-2</v>
      </c>
      <c r="D87" s="60">
        <v>5.8455567896033601E-2</v>
      </c>
      <c r="E87" s="60">
        <v>5.9265081548437806E-2</v>
      </c>
      <c r="F87" s="60">
        <v>6.030538559065101E-2</v>
      </c>
      <c r="G87" s="60">
        <v>5.8766413217214646E-2</v>
      </c>
      <c r="H87" s="61"/>
      <c r="J87" s="23">
        <f t="shared" ca="1" si="7"/>
        <v>0</v>
      </c>
      <c r="K87" s="24">
        <f t="shared" ca="1" si="7"/>
        <v>14.406104654801114</v>
      </c>
      <c r="L87" s="24">
        <f t="shared" ca="1" si="7"/>
        <v>13.669741891370707</v>
      </c>
      <c r="M87" s="24">
        <f t="shared" ca="1" si="7"/>
        <v>13.174399274882797</v>
      </c>
      <c r="N87" s="24">
        <f t="shared" ca="1" si="7"/>
        <v>12.820205868872034</v>
      </c>
      <c r="O87" s="24">
        <f t="shared" ca="1" si="7"/>
        <v>12.05161019193695</v>
      </c>
      <c r="P87" s="25">
        <f t="shared" ca="1" si="7"/>
        <v>0</v>
      </c>
      <c r="R87" s="24">
        <f ca="1">IF(J87=0,0,Agents($E$4,$E$5,J87,$E$3)/(1-$O$1))</f>
        <v>0</v>
      </c>
      <c r="S87" s="24">
        <f ca="1">IF(K87=0,0,Agents($E$4,$E$5,K87,$E$3)/(1-$O$1))</f>
        <v>11.25</v>
      </c>
      <c r="T87" s="24">
        <f ca="1">IF(L87=0,0,Agents($E$4,$E$5,L87,$E$3)/(1-$O$1))</f>
        <v>10</v>
      </c>
      <c r="U87" s="24">
        <f ca="1">IF(M87=0,0,Agents($E$4,$E$5,M87,$E$3)/(1-$O$1))</f>
        <v>10</v>
      </c>
      <c r="V87" s="24">
        <f ca="1">IF(N87=0,0,Agents($E$4,$E$5,N87,$E$3)/(1-$O$1))</f>
        <v>10</v>
      </c>
      <c r="W87" s="24">
        <f ca="1">IF(O87=0,0,Agents($E$4,$E$5,O87,$E$3)/(1-$O$1))</f>
        <v>10</v>
      </c>
      <c r="X87" s="24">
        <f ca="1">IF(P87=0,0,Agents($E$4,$E$5,P87,$E$3)/(1-$O$1))</f>
        <v>0</v>
      </c>
    </row>
    <row r="88" spans="1:24" x14ac:dyDescent="0.25">
      <c r="A88" s="7">
        <v>0.625</v>
      </c>
      <c r="B88" s="56"/>
      <c r="C88" s="57">
        <v>5.9413502413718566E-2</v>
      </c>
      <c r="D88" s="57">
        <v>5.9502380861195157E-2</v>
      </c>
      <c r="E88" s="57">
        <v>5.795506648326456E-2</v>
      </c>
      <c r="F88" s="57">
        <v>6.0815280304283119E-2</v>
      </c>
      <c r="G88" s="57">
        <v>5.6899153010770358E-2</v>
      </c>
      <c r="H88" s="58"/>
      <c r="J88" s="23">
        <f t="shared" ca="1" si="7"/>
        <v>0</v>
      </c>
      <c r="K88" s="24">
        <f t="shared" ca="1" si="7"/>
        <v>14.257409863596974</v>
      </c>
      <c r="L88" s="24">
        <f t="shared" ca="1" si="7"/>
        <v>13.91453744391327</v>
      </c>
      <c r="M88" s="24">
        <f t="shared" ca="1" si="7"/>
        <v>12.883187973492815</v>
      </c>
      <c r="N88" s="24">
        <f t="shared" ca="1" si="7"/>
        <v>12.928603404783431</v>
      </c>
      <c r="O88" s="24">
        <f t="shared" ca="1" si="7"/>
        <v>11.668679008919126</v>
      </c>
      <c r="P88" s="25">
        <f t="shared" ca="1" si="7"/>
        <v>0</v>
      </c>
      <c r="R88" s="24">
        <f ca="1">IF(J88=0,0,Agents($E$4,$E$5,J88,$E$3)/(1-$O$1))</f>
        <v>0</v>
      </c>
      <c r="S88" s="24">
        <f ca="1">IF(K88=0,0,Agents($E$4,$E$5,K88,$E$3)/(1-$O$1))</f>
        <v>11.25</v>
      </c>
      <c r="T88" s="24">
        <f ca="1">IF(L88=0,0,Agents($E$4,$E$5,L88,$E$3)/(1-$O$1))</f>
        <v>11.25</v>
      </c>
      <c r="U88" s="24">
        <f ca="1">IF(M88=0,0,Agents($E$4,$E$5,M88,$E$3)/(1-$O$1))</f>
        <v>10</v>
      </c>
      <c r="V88" s="24">
        <f ca="1">IF(N88=0,0,Agents($E$4,$E$5,N88,$E$3)/(1-$O$1))</f>
        <v>10</v>
      </c>
      <c r="W88" s="24">
        <f ca="1">IF(O88=0,0,Agents($E$4,$E$5,O88,$E$3)/(1-$O$1))</f>
        <v>10</v>
      </c>
      <c r="X88" s="24">
        <f ca="1">IF(P88=0,0,Agents($E$4,$E$5,P88,$E$3)/(1-$O$1))</f>
        <v>0</v>
      </c>
    </row>
    <row r="89" spans="1:24" x14ac:dyDescent="0.25">
      <c r="A89" s="8">
        <v>0.64583333333333337</v>
      </c>
      <c r="B89" s="59"/>
      <c r="C89" s="60">
        <v>5.827509186540817E-2</v>
      </c>
      <c r="D89" s="60">
        <v>5.6438538036332073E-2</v>
      </c>
      <c r="E89" s="60">
        <v>5.6186546145280673E-2</v>
      </c>
      <c r="F89" s="60">
        <v>5.5592304724105618E-2</v>
      </c>
      <c r="G89" s="60">
        <v>5.1387000881346817E-2</v>
      </c>
      <c r="H89" s="61"/>
      <c r="J89" s="23">
        <f t="shared" ca="1" si="7"/>
        <v>0</v>
      </c>
      <c r="K89" s="24">
        <f t="shared" ca="1" si="7"/>
        <v>13.984226409989368</v>
      </c>
      <c r="L89" s="24">
        <f t="shared" ca="1" si="7"/>
        <v>13.198062655983817</v>
      </c>
      <c r="M89" s="24">
        <f t="shared" ca="1" si="7"/>
        <v>12.490052716616338</v>
      </c>
      <c r="N89" s="24">
        <f t="shared" ca="1" si="7"/>
        <v>11.818261077474814</v>
      </c>
      <c r="O89" s="24">
        <f t="shared" ca="1" si="7"/>
        <v>10.538266156650511</v>
      </c>
      <c r="P89" s="25">
        <f t="shared" ca="1" si="7"/>
        <v>0</v>
      </c>
      <c r="R89" s="24">
        <f ca="1">IF(J89=0,0,Agents($E$4,$E$5,J89,$E$3)/(1-$O$1))</f>
        <v>0</v>
      </c>
      <c r="S89" s="24">
        <f ca="1">IF(K89=0,0,Agents($E$4,$E$5,K89,$E$3)/(1-$O$1))</f>
        <v>11.25</v>
      </c>
      <c r="T89" s="24">
        <f ca="1">IF(L89=0,0,Agents($E$4,$E$5,L89,$E$3)/(1-$O$1))</f>
        <v>10</v>
      </c>
      <c r="U89" s="24">
        <f ca="1">IF(M89=0,0,Agents($E$4,$E$5,M89,$E$3)/(1-$O$1))</f>
        <v>10</v>
      </c>
      <c r="V89" s="24">
        <f ca="1">IF(N89=0,0,Agents($E$4,$E$5,N89,$E$3)/(1-$O$1))</f>
        <v>10</v>
      </c>
      <c r="W89" s="24">
        <f ca="1">IF(O89=0,0,Agents($E$4,$E$5,O89,$E$3)/(1-$O$1))</f>
        <v>8.75</v>
      </c>
      <c r="X89" s="24">
        <f ca="1">IF(P89=0,0,Agents($E$4,$E$5,P89,$E$3)/(1-$O$1))</f>
        <v>0</v>
      </c>
    </row>
    <row r="90" spans="1:24" x14ac:dyDescent="0.25">
      <c r="A90" s="7">
        <v>0.66666666666666663</v>
      </c>
      <c r="B90" s="56"/>
      <c r="C90" s="57">
        <v>5.1761654297860074E-2</v>
      </c>
      <c r="D90" s="57">
        <v>4.8778930974174357E-2</v>
      </c>
      <c r="E90" s="57">
        <v>4.8536058164668897E-2</v>
      </c>
      <c r="F90" s="57">
        <v>4.9749186924645833E-2</v>
      </c>
      <c r="G90" s="57">
        <v>4.2618346951884441E-2</v>
      </c>
      <c r="H90" s="58"/>
      <c r="J90" s="23">
        <f t="shared" ref="J90:P99" ca="1" si="8">B90*J$100</f>
        <v>0</v>
      </c>
      <c r="K90" s="24">
        <f t="shared" ca="1" si="8"/>
        <v>12.421202093145848</v>
      </c>
      <c r="L90" s="24">
        <f t="shared" ca="1" si="8"/>
        <v>11.406875686160181</v>
      </c>
      <c r="M90" s="24">
        <f t="shared" ca="1" si="8"/>
        <v>10.789378716498844</v>
      </c>
      <c r="N90" s="24">
        <f t="shared" ca="1" si="8"/>
        <v>10.576083909192882</v>
      </c>
      <c r="O90" s="24">
        <f t="shared" ca="1" si="8"/>
        <v>8.7400213211988103</v>
      </c>
      <c r="P90" s="25">
        <f t="shared" ca="1" si="8"/>
        <v>0</v>
      </c>
      <c r="R90" s="24">
        <f ca="1">IF(J90=0,0,Agents($E$4,$E$5,J90,$E$3)/(1-$O$1))</f>
        <v>0</v>
      </c>
      <c r="S90" s="24">
        <f ca="1">IF(K90=0,0,Agents($E$4,$E$5,K90,$E$3)/(1-$O$1))</f>
        <v>10</v>
      </c>
      <c r="T90" s="24">
        <f ca="1">IF(L90=0,0,Agents($E$4,$E$5,L90,$E$3)/(1-$O$1))</f>
        <v>8.75</v>
      </c>
      <c r="U90" s="24">
        <f ca="1">IF(M90=0,0,Agents($E$4,$E$5,M90,$E$3)/(1-$O$1))</f>
        <v>8.75</v>
      </c>
      <c r="V90" s="24">
        <f ca="1">IF(N90=0,0,Agents($E$4,$E$5,N90,$E$3)/(1-$O$1))</f>
        <v>8.75</v>
      </c>
      <c r="W90" s="24">
        <f ca="1">IF(O90=0,0,Agents($E$4,$E$5,O90,$E$3)/(1-$O$1))</f>
        <v>7.5</v>
      </c>
      <c r="X90" s="24">
        <f ca="1">IF(P90=0,0,Agents($E$4,$E$5,P90,$E$3)/(1-$O$1))</f>
        <v>0</v>
      </c>
    </row>
    <row r="91" spans="1:24" x14ac:dyDescent="0.25">
      <c r="A91" s="8">
        <v>0.6875</v>
      </c>
      <c r="B91" s="59"/>
      <c r="C91" s="60">
        <v>4.227970314864183E-2</v>
      </c>
      <c r="D91" s="60">
        <v>3.9063996017004325E-2</v>
      </c>
      <c r="E91" s="60">
        <v>3.878954607977992E-2</v>
      </c>
      <c r="F91" s="60">
        <v>3.7690865994156879E-2</v>
      </c>
      <c r="G91" s="60">
        <v>3.1325157223309384E-2</v>
      </c>
      <c r="H91" s="61"/>
      <c r="J91" s="23">
        <f t="shared" ca="1" si="8"/>
        <v>0</v>
      </c>
      <c r="K91" s="24">
        <f t="shared" ca="1" si="8"/>
        <v>10.145825985882494</v>
      </c>
      <c r="L91" s="24">
        <f t="shared" ca="1" si="8"/>
        <v>9.1350535461005364</v>
      </c>
      <c r="M91" s="24">
        <f t="shared" ca="1" si="8"/>
        <v>8.6227666341573741</v>
      </c>
      <c r="N91" s="24">
        <f t="shared" ca="1" si="8"/>
        <v>8.0126286680450214</v>
      </c>
      <c r="O91" s="24">
        <f t="shared" ca="1" si="8"/>
        <v>6.424053526307012</v>
      </c>
      <c r="P91" s="25">
        <f t="shared" ca="1" si="8"/>
        <v>0</v>
      </c>
      <c r="R91" s="24">
        <f ca="1">IF(J91=0,0,Agents($E$4,$E$5,J91,$E$3)/(1-$O$1))</f>
        <v>0</v>
      </c>
      <c r="S91" s="24">
        <f ca="1">IF(K91=0,0,Agents($E$4,$E$5,K91,$E$3)/(1-$O$1))</f>
        <v>8.75</v>
      </c>
      <c r="T91" s="24">
        <f ca="1">IF(L91=0,0,Agents($E$4,$E$5,L91,$E$3)/(1-$O$1))</f>
        <v>7.5</v>
      </c>
      <c r="U91" s="24">
        <f ca="1">IF(M91=0,0,Agents($E$4,$E$5,M91,$E$3)/(1-$O$1))</f>
        <v>7.5</v>
      </c>
      <c r="V91" s="24">
        <f ca="1">IF(N91=0,0,Agents($E$4,$E$5,N91,$E$3)/(1-$O$1))</f>
        <v>7.5</v>
      </c>
      <c r="W91" s="24">
        <f ca="1">IF(O91=0,0,Agents($E$4,$E$5,O91,$E$3)/(1-$O$1))</f>
        <v>6.25</v>
      </c>
      <c r="X91" s="24">
        <f ca="1">IF(P91=0,0,Agents($E$4,$E$5,P91,$E$3)/(1-$O$1))</f>
        <v>0</v>
      </c>
    </row>
    <row r="92" spans="1:24" x14ac:dyDescent="0.25">
      <c r="A92" s="7">
        <v>0.70833333333333337</v>
      </c>
      <c r="B92" s="56"/>
      <c r="C92" s="57">
        <v>2.2797031486418332E-2</v>
      </c>
      <c r="D92" s="57">
        <v>2.1178813526866073E-2</v>
      </c>
      <c r="E92" s="57">
        <v>2.1235344206458374E-2</v>
      </c>
      <c r="F92" s="57">
        <v>2.1250206714073093E-2</v>
      </c>
      <c r="G92" s="57">
        <v>1.6163004346981761E-2</v>
      </c>
      <c r="H92" s="58"/>
      <c r="J92" s="23">
        <f t="shared" ca="1" si="8"/>
        <v>0</v>
      </c>
      <c r="K92" s="24">
        <f t="shared" ca="1" si="8"/>
        <v>5.4705851089523199</v>
      </c>
      <c r="L92" s="24">
        <f t="shared" ca="1" si="8"/>
        <v>4.9526319715623508</v>
      </c>
      <c r="M92" s="24">
        <f t="shared" ca="1" si="8"/>
        <v>4.7205351955316122</v>
      </c>
      <c r="N92" s="24">
        <f t="shared" ca="1" si="8"/>
        <v>4.5175405506857125</v>
      </c>
      <c r="O92" s="24">
        <f t="shared" ca="1" si="8"/>
        <v>3.3146523202022826</v>
      </c>
      <c r="P92" s="25">
        <f t="shared" ca="1" si="8"/>
        <v>0</v>
      </c>
      <c r="R92" s="24">
        <f ca="1">IF(J92=0,0,Agents($E$4,$E$5,J92,$E$3)/(1-$O$1))</f>
        <v>0</v>
      </c>
      <c r="S92" s="24">
        <f ca="1">IF(K92=0,0,Agents($E$4,$E$5,K92,$E$3)/(1-$O$1))</f>
        <v>5</v>
      </c>
      <c r="T92" s="24">
        <f ca="1">IF(L92=0,0,Agents($E$4,$E$5,L92,$E$3)/(1-$O$1))</f>
        <v>5</v>
      </c>
      <c r="U92" s="24">
        <f ca="1">IF(M92=0,0,Agents($E$4,$E$5,M92,$E$3)/(1-$O$1))</f>
        <v>5</v>
      </c>
      <c r="V92" s="24">
        <f ca="1">IF(N92=0,0,Agents($E$4,$E$5,N92,$E$3)/(1-$O$1))</f>
        <v>5</v>
      </c>
      <c r="W92" s="24">
        <f ca="1">IF(O92=0,0,Agents($E$4,$E$5,O92,$E$3)/(1-$O$1))</f>
        <v>3.75</v>
      </c>
      <c r="X92" s="24">
        <f ca="1">IF(P92=0,0,Agents($E$4,$E$5,P92,$E$3)/(1-$O$1))</f>
        <v>0</v>
      </c>
    </row>
    <row r="93" spans="1:24" x14ac:dyDescent="0.25">
      <c r="A93" s="8">
        <v>0.72916666666666663</v>
      </c>
      <c r="B93" s="59"/>
      <c r="C93" s="60">
        <v>1.3632106059514374E-2</v>
      </c>
      <c r="D93" s="60">
        <v>1.2319201358303652E-2</v>
      </c>
      <c r="E93" s="60">
        <v>1.2301041461976813E-2</v>
      </c>
      <c r="F93" s="60">
        <v>1.1989416239457582E-2</v>
      </c>
      <c r="G93" s="60">
        <v>9.7993815634196263E-3</v>
      </c>
      <c r="H93" s="61"/>
      <c r="J93" s="23">
        <f t="shared" ca="1" si="8"/>
        <v>0</v>
      </c>
      <c r="K93" s="24">
        <f t="shared" ca="1" si="8"/>
        <v>3.2712854064910837</v>
      </c>
      <c r="L93" s="24">
        <f t="shared" ca="1" si="8"/>
        <v>2.8808257097996792</v>
      </c>
      <c r="M93" s="24">
        <f t="shared" ca="1" si="8"/>
        <v>2.7344741200519334</v>
      </c>
      <c r="N93" s="24">
        <f t="shared" ca="1" si="8"/>
        <v>2.5488069254841568</v>
      </c>
      <c r="O93" s="24">
        <f t="shared" ca="1" si="8"/>
        <v>2.0096228484775396</v>
      </c>
      <c r="P93" s="25">
        <f t="shared" ca="1" si="8"/>
        <v>0</v>
      </c>
      <c r="R93" s="24">
        <f ca="1">IF(J93=0,0,Agents($E$4,$E$5,J93,$E$3)/(1-$O$1))</f>
        <v>0</v>
      </c>
      <c r="S93" s="24">
        <f ca="1">IF(K93=0,0,Agents($E$4,$E$5,K93,$E$3)/(1-$O$1))</f>
        <v>3.75</v>
      </c>
      <c r="T93" s="24">
        <f ca="1">IF(L93=0,0,Agents($E$4,$E$5,L93,$E$3)/(1-$O$1))</f>
        <v>3.75</v>
      </c>
      <c r="U93" s="24">
        <f ca="1">IF(M93=0,0,Agents($E$4,$E$5,M93,$E$3)/(1-$O$1))</f>
        <v>3.75</v>
      </c>
      <c r="V93" s="24">
        <f ca="1">IF(N93=0,0,Agents($E$4,$E$5,N93,$E$3)/(1-$O$1))</f>
        <v>3.75</v>
      </c>
      <c r="W93" s="24">
        <f ca="1">IF(O93=0,0,Agents($E$4,$E$5,O93,$E$3)/(1-$O$1))</f>
        <v>3.75</v>
      </c>
      <c r="X93" s="24">
        <f ca="1">IF(P93=0,0,Agents($E$4,$E$5,P93,$E$3)/(1-$O$1))</f>
        <v>0</v>
      </c>
    </row>
    <row r="94" spans="1:24" x14ac:dyDescent="0.25">
      <c r="A94" s="7">
        <v>0.75</v>
      </c>
      <c r="B94" s="56"/>
      <c r="C94" s="57">
        <v>5.3029757187117227E-3</v>
      </c>
      <c r="D94" s="57">
        <v>4.8510844726998839E-3</v>
      </c>
      <c r="E94" s="57">
        <v>4.6898539333202335E-3</v>
      </c>
      <c r="F94" s="57">
        <v>4.354776473182294E-3</v>
      </c>
      <c r="G94" s="57">
        <v>3.9884678009649999E-3</v>
      </c>
      <c r="H94" s="58"/>
      <c r="J94" s="23">
        <f t="shared" ca="1" si="8"/>
        <v>0</v>
      </c>
      <c r="K94" s="24">
        <f t="shared" ca="1" si="8"/>
        <v>1.272550771235432</v>
      </c>
      <c r="L94" s="24">
        <f t="shared" ca="1" si="8"/>
        <v>1.1344184142216354</v>
      </c>
      <c r="M94" s="24">
        <f t="shared" ca="1" si="8"/>
        <v>1.0425364589761366</v>
      </c>
      <c r="N94" s="24">
        <f t="shared" ca="1" si="8"/>
        <v>0.9257735499459695</v>
      </c>
      <c r="O94" s="24">
        <f t="shared" ca="1" si="8"/>
        <v>0.81794100692607163</v>
      </c>
      <c r="P94" s="25">
        <f t="shared" ca="1" si="8"/>
        <v>0</v>
      </c>
      <c r="R94" s="24">
        <f ca="1">IF(J94=0,0,Agents($E$4,$E$5,J94,$E$3)/(1-$O$1))</f>
        <v>0</v>
      </c>
      <c r="S94" s="24">
        <f ca="1">IF(K94=0,0,Agents($E$4,$E$5,K94,$E$3)/(1-$O$1))</f>
        <v>2.5</v>
      </c>
      <c r="T94" s="24">
        <f ca="1">IF(L94=0,0,Agents($E$4,$E$5,L94,$E$3)/(1-$O$1))</f>
        <v>2.5</v>
      </c>
      <c r="U94" s="24">
        <f ca="1">IF(M94=0,0,Agents($E$4,$E$5,M94,$E$3)/(1-$O$1))</f>
        <v>2.5</v>
      </c>
      <c r="V94" s="24">
        <f ca="1">IF(N94=0,0,Agents($E$4,$E$5,N94,$E$3)/(1-$O$1))</f>
        <v>2.5</v>
      </c>
      <c r="W94" s="24">
        <f ca="1">IF(O94=0,0,Agents($E$4,$E$5,O94,$E$3)/(1-$O$1))</f>
        <v>2.5</v>
      </c>
      <c r="X94" s="24">
        <f ca="1">IF(P94=0,0,Agents($E$4,$E$5,P94,$E$3)/(1-$O$1))</f>
        <v>0</v>
      </c>
    </row>
    <row r="95" spans="1:24" x14ac:dyDescent="0.25">
      <c r="A95" s="8">
        <v>0.77083333333333337</v>
      </c>
      <c r="B95" s="59"/>
      <c r="C95" s="60">
        <v>2.3488723971467683E-3</v>
      </c>
      <c r="D95" s="60">
        <v>2.1702220009446847E-3</v>
      </c>
      <c r="E95" s="60">
        <v>1.9257221458046766E-3</v>
      </c>
      <c r="F95" s="60">
        <v>2.2600738658287854E-3</v>
      </c>
      <c r="G95" s="60">
        <v>1.7178793899287454E-3</v>
      </c>
      <c r="H95" s="61"/>
      <c r="J95" s="23">
        <f t="shared" ca="1" si="8"/>
        <v>0</v>
      </c>
      <c r="K95" s="24">
        <f t="shared" ca="1" si="8"/>
        <v>0.56365699921569401</v>
      </c>
      <c r="L95" s="24">
        <f t="shared" ca="1" si="8"/>
        <v>0.50750297478336315</v>
      </c>
      <c r="M95" s="24">
        <f t="shared" ca="1" si="8"/>
        <v>0.42808061304327388</v>
      </c>
      <c r="N95" s="24">
        <f t="shared" ca="1" si="8"/>
        <v>0.48046475376942721</v>
      </c>
      <c r="O95" s="24">
        <f t="shared" ca="1" si="8"/>
        <v>0.35229668837639788</v>
      </c>
      <c r="P95" s="25">
        <f t="shared" ca="1" si="8"/>
        <v>0</v>
      </c>
      <c r="R95" s="24">
        <f ca="1">IF(J95=0,0,Agents($E$4,$E$5,J95,$E$3)/(1-$O$1))</f>
        <v>0</v>
      </c>
      <c r="S95" s="24">
        <f ca="1">IF(K95=0,0,Agents($E$4,$E$5,K95,$E$3)/(1-$O$1))</f>
        <v>2.5</v>
      </c>
      <c r="T95" s="24">
        <f ca="1">IF(L95=0,0,Agents($E$4,$E$5,L95,$E$3)/(1-$O$1))</f>
        <v>1.25</v>
      </c>
      <c r="U95" s="24">
        <f ca="1">IF(M95=0,0,Agents($E$4,$E$5,M95,$E$3)/(1-$O$1))</f>
        <v>1.25</v>
      </c>
      <c r="V95" s="24">
        <f ca="1">IF(N95=0,0,Agents($E$4,$E$5,N95,$E$3)/(1-$O$1))</f>
        <v>1.25</v>
      </c>
      <c r="W95" s="24">
        <f ca="1">IF(O95=0,0,Agents($E$4,$E$5,O95,$E$3)/(1-$O$1))</f>
        <v>1.25</v>
      </c>
      <c r="X95" s="24">
        <f ca="1">IF(P95=0,0,Agents($E$4,$E$5,P95,$E$3)/(1-$O$1))</f>
        <v>0</v>
      </c>
    </row>
    <row r="96" spans="1:24" x14ac:dyDescent="0.25">
      <c r="A96" s="7">
        <v>0.79166666666666663</v>
      </c>
      <c r="B96" s="56"/>
      <c r="C96" s="57">
        <v>1.1095900281000073E-3</v>
      </c>
      <c r="D96" s="57">
        <v>9.1915284745892531E-4</v>
      </c>
      <c r="E96" s="57">
        <v>6.681076832383572E-4</v>
      </c>
      <c r="F96" s="57">
        <v>7.7173253955129266E-4</v>
      </c>
      <c r="G96" s="57">
        <v>9.1122298074481278E-4</v>
      </c>
      <c r="H96" s="58"/>
      <c r="J96" s="23">
        <f t="shared" ca="1" si="8"/>
        <v>0</v>
      </c>
      <c r="K96" s="24">
        <f t="shared" ca="1" si="8"/>
        <v>0.26626741680741378</v>
      </c>
      <c r="L96" s="24">
        <f t="shared" ca="1" si="8"/>
        <v>0.21494243637883617</v>
      </c>
      <c r="M96" s="24">
        <f t="shared" ca="1" si="8"/>
        <v>0.14851776370889094</v>
      </c>
      <c r="N96" s="24">
        <f t="shared" ca="1" si="8"/>
        <v>0.16406113543346296</v>
      </c>
      <c r="O96" s="24">
        <f t="shared" ca="1" si="8"/>
        <v>0.18687041731269802</v>
      </c>
      <c r="P96" s="25">
        <f t="shared" ca="1" si="8"/>
        <v>0</v>
      </c>
      <c r="R96" s="24">
        <f ca="1">IF(J96=0,0,Agents($E$4,$E$5,J96,$E$3)/(1-$O$1))</f>
        <v>0</v>
      </c>
      <c r="S96" s="24">
        <f ca="1">IF(K96=0,0,Agents($E$4,$E$5,K96,$E$3)/(1-$O$1))</f>
        <v>1.25</v>
      </c>
      <c r="T96" s="24">
        <f ca="1">IF(L96=0,0,Agents($E$4,$E$5,L96,$E$3)/(1-$O$1))</f>
        <v>1.25</v>
      </c>
      <c r="U96" s="24">
        <f ca="1">IF(M96=0,0,Agents($E$4,$E$5,M96,$E$3)/(1-$O$1))</f>
        <v>1.25</v>
      </c>
      <c r="V96" s="24">
        <f ca="1">IF(N96=0,0,Agents($E$4,$E$5,N96,$E$3)/(1-$O$1))</f>
        <v>1.25</v>
      </c>
      <c r="W96" s="24">
        <f ca="1">IF(O96=0,0,Agents($E$4,$E$5,O96,$E$3)/(1-$O$1))</f>
        <v>1.25</v>
      </c>
      <c r="X96" s="24">
        <f ca="1">IF(P96=0,0,Agents($E$4,$E$5,P96,$E$3)/(1-$O$1))</f>
        <v>0</v>
      </c>
    </row>
    <row r="97" spans="1:24" x14ac:dyDescent="0.25">
      <c r="A97" s="9">
        <v>0.8125</v>
      </c>
      <c r="B97" s="59"/>
      <c r="C97" s="60">
        <v>5.6200014410260105E-4</v>
      </c>
      <c r="D97" s="60">
        <v>4.851084472699884E-4</v>
      </c>
      <c r="E97" s="60">
        <v>3.9300451955197487E-4</v>
      </c>
      <c r="F97" s="60">
        <v>5.3745659004465025E-4</v>
      </c>
      <c r="G97" s="60">
        <v>4.0332820459196631E-4</v>
      </c>
      <c r="H97" s="61"/>
      <c r="J97" s="23">
        <f t="shared" ca="1" si="8"/>
        <v>0</v>
      </c>
      <c r="K97" s="24">
        <f t="shared" ca="1" si="8"/>
        <v>0.13486271760375504</v>
      </c>
      <c r="L97" s="24">
        <f t="shared" ca="1" si="8"/>
        <v>0.11344184142216354</v>
      </c>
      <c r="M97" s="24">
        <f t="shared" ca="1" si="8"/>
        <v>8.7363390416994674E-2</v>
      </c>
      <c r="N97" s="24">
        <f t="shared" ca="1" si="8"/>
        <v>0.11425686217687599</v>
      </c>
      <c r="O97" s="24">
        <f t="shared" ca="1" si="8"/>
        <v>8.2713135531849946E-2</v>
      </c>
      <c r="P97" s="25">
        <f t="shared" ca="1" si="8"/>
        <v>0</v>
      </c>
      <c r="R97" s="24">
        <f ca="1">IF(J97=0,0,Agents($E$4,$E$5,J97,$E$3)/(1-$O$1))</f>
        <v>0</v>
      </c>
      <c r="S97" s="24">
        <f ca="1">IF(K97=0,0,Agents($E$4,$E$5,K97,$E$3)/(1-$O$1))</f>
        <v>1.25</v>
      </c>
      <c r="T97" s="24">
        <f ca="1">IF(L97=0,0,Agents($E$4,$E$5,L97,$E$3)/(1-$O$1))</f>
        <v>1.25</v>
      </c>
      <c r="U97" s="24">
        <f ca="1">IF(M97=0,0,Agents($E$4,$E$5,M97,$E$3)/(1-$O$1))</f>
        <v>1.25</v>
      </c>
      <c r="V97" s="24">
        <f ca="1">IF(N97=0,0,Agents($E$4,$E$5,N97,$E$3)/(1-$O$1))</f>
        <v>1.25</v>
      </c>
      <c r="W97" s="24">
        <f ca="1">IF(O97=0,0,Agents($E$4,$E$5,O97,$E$3)/(1-$O$1))</f>
        <v>1.25</v>
      </c>
      <c r="X97" s="24">
        <f ca="1">IF(P97=0,0,Agents($E$4,$E$5,P97,$E$3)/(1-$O$1))</f>
        <v>0</v>
      </c>
    </row>
    <row r="98" spans="1:24" x14ac:dyDescent="0.25">
      <c r="A98" s="7"/>
      <c r="B98" s="62"/>
      <c r="C98" s="63"/>
      <c r="D98" s="63"/>
      <c r="E98" s="63"/>
      <c r="F98" s="63"/>
      <c r="G98" s="63"/>
      <c r="H98" s="64"/>
      <c r="J98" s="23">
        <f t="shared" ca="1" si="8"/>
        <v>0</v>
      </c>
      <c r="K98" s="24">
        <f t="shared" ca="1" si="8"/>
        <v>0</v>
      </c>
      <c r="L98" s="24">
        <f t="shared" ca="1" si="8"/>
        <v>0</v>
      </c>
      <c r="M98" s="24">
        <f t="shared" ca="1" si="8"/>
        <v>0</v>
      </c>
      <c r="N98" s="24">
        <f t="shared" ca="1" si="8"/>
        <v>0</v>
      </c>
      <c r="O98" s="24">
        <f t="shared" ca="1" si="8"/>
        <v>0</v>
      </c>
      <c r="P98" s="25">
        <f t="shared" ca="1" si="8"/>
        <v>0</v>
      </c>
      <c r="R98" s="24">
        <f ca="1">IF(J98=0,0,Agents($E$4,$E$5,J98,$E$3)/(1-$O$1))</f>
        <v>0</v>
      </c>
      <c r="S98" s="24">
        <f ca="1">IF(K98=0,0,Agents($E$4,$E$5,K98,$E$3)/(1-$O$1))</f>
        <v>0</v>
      </c>
      <c r="T98" s="24">
        <f ca="1">IF(L98=0,0,Agents($E$4,$E$5,L98,$E$3)/(1-$O$1))</f>
        <v>0</v>
      </c>
      <c r="U98" s="24">
        <f ca="1">IF(M98=0,0,Agents($E$4,$E$5,M98,$E$3)/(1-$O$1))</f>
        <v>0</v>
      </c>
      <c r="V98" s="24">
        <f ca="1">IF(N98=0,0,Agents($E$4,$E$5,N98,$E$3)/(1-$O$1))</f>
        <v>0</v>
      </c>
      <c r="W98" s="24">
        <f ca="1">IF(O98=0,0,Agents($E$4,$E$5,O98,$E$3)/(1-$O$1))</f>
        <v>0</v>
      </c>
      <c r="X98" s="24">
        <f ca="1">IF(P98=0,0,Agents($E$4,$E$5,P98,$E$3)/(1-$O$1))</f>
        <v>0</v>
      </c>
    </row>
    <row r="99" spans="1:24" x14ac:dyDescent="0.25">
      <c r="A99" s="9"/>
      <c r="B99" s="62"/>
      <c r="C99" s="63"/>
      <c r="D99" s="63"/>
      <c r="E99" s="63"/>
      <c r="F99" s="63"/>
      <c r="G99" s="63"/>
      <c r="H99" s="64"/>
      <c r="J99" s="23">
        <f t="shared" ca="1" si="8"/>
        <v>0</v>
      </c>
      <c r="K99" s="24">
        <f t="shared" ca="1" si="8"/>
        <v>0</v>
      </c>
      <c r="L99" s="24">
        <f t="shared" ca="1" si="8"/>
        <v>0</v>
      </c>
      <c r="M99" s="24">
        <f t="shared" ca="1" si="8"/>
        <v>0</v>
      </c>
      <c r="N99" s="24">
        <f t="shared" ca="1" si="8"/>
        <v>0</v>
      </c>
      <c r="O99" s="24">
        <f t="shared" ca="1" si="8"/>
        <v>0</v>
      </c>
      <c r="P99" s="25">
        <f t="shared" ca="1" si="8"/>
        <v>0</v>
      </c>
      <c r="R99" s="24">
        <f ca="1">IF(J99=0,0,Agents($E$4,$E$5,J99,$E$3)/(1-$O$1))</f>
        <v>0</v>
      </c>
      <c r="S99" s="24">
        <f ca="1">IF(K99=0,0,Agents($E$4,$E$5,K99,$E$3)/(1-$O$1))</f>
        <v>0</v>
      </c>
      <c r="T99" s="24">
        <f ca="1">IF(L99=0,0,Agents($E$4,$E$5,L99,$E$3)/(1-$O$1))</f>
        <v>0</v>
      </c>
      <c r="U99" s="24">
        <f ca="1">IF(M99=0,0,Agents($E$4,$E$5,M99,$E$3)/(1-$O$1))</f>
        <v>0</v>
      </c>
      <c r="V99" s="24">
        <f ca="1">IF(N99=0,0,Agents($E$4,$E$5,N99,$E$3)/(1-$O$1))</f>
        <v>0</v>
      </c>
      <c r="W99" s="24">
        <f ca="1">IF(O99=0,0,Agents($E$4,$E$5,O99,$E$3)/(1-$O$1))</f>
        <v>0</v>
      </c>
      <c r="X99" s="24">
        <f ca="1">IF(P99=0,0,Agents($E$4,$E$5,P99,$E$3)/(1-$O$1))</f>
        <v>0</v>
      </c>
    </row>
    <row r="100" spans="1:24" x14ac:dyDescent="0.25">
      <c r="B100" s="65"/>
      <c r="C100" s="66">
        <v>0.21474039146883053</v>
      </c>
      <c r="D100" s="66">
        <v>0.20926311749547671</v>
      </c>
      <c r="E100" s="66">
        <v>0.19892537968090357</v>
      </c>
      <c r="F100" s="66">
        <v>0.19023795164208565</v>
      </c>
      <c r="G100" s="66">
        <v>0.18351609189100279</v>
      </c>
      <c r="H100" s="67"/>
      <c r="J100" s="27">
        <f t="shared" ref="J100:P100" ca="1" si="9">$E$2*B100/SUM($B$100:$H$100)</f>
        <v>0</v>
      </c>
      <c r="K100" s="27">
        <f t="shared" ca="1" si="9"/>
        <v>239.96918687468155</v>
      </c>
      <c r="L100" s="27">
        <f t="shared" ca="1" si="9"/>
        <v>233.84841484532464</v>
      </c>
      <c r="M100" s="27">
        <f t="shared" ca="1" si="9"/>
        <v>222.29614691604294</v>
      </c>
      <c r="N100" s="27">
        <f t="shared" ca="1" si="9"/>
        <v>212.58807556417511</v>
      </c>
      <c r="O100" s="27">
        <f t="shared" ca="1" si="9"/>
        <v>205.07649747809742</v>
      </c>
      <c r="P100" s="27">
        <f t="shared" ca="1" si="9"/>
        <v>0</v>
      </c>
      <c r="R100" s="26">
        <f t="shared" ref="R100:X100" ca="1" si="10">(SUM(R74:R99)/2)/$C$6</f>
        <v>0</v>
      </c>
      <c r="S100" s="26">
        <f t="shared" ca="1" si="10"/>
        <v>12.265625</v>
      </c>
      <c r="T100" s="26">
        <f t="shared" ca="1" si="10"/>
        <v>11.953125</v>
      </c>
      <c r="U100" s="26">
        <f t="shared" ca="1" si="10"/>
        <v>11.5625</v>
      </c>
      <c r="V100" s="26">
        <f t="shared" ca="1" si="10"/>
        <v>11.328125</v>
      </c>
      <c r="W100" s="26">
        <f t="shared" ca="1" si="10"/>
        <v>10.9375</v>
      </c>
      <c r="X100" s="26">
        <f t="shared" ca="1" si="10"/>
        <v>0</v>
      </c>
    </row>
    <row r="101" spans="1:24" x14ac:dyDescent="0.25">
      <c r="R101" s="32">
        <f ca="1">SUM(R100:X100)/5</f>
        <v>11.609375</v>
      </c>
      <c r="S101" s="31"/>
      <c r="T101" s="31"/>
      <c r="U101" s="31"/>
      <c r="V101" s="31"/>
      <c r="W101" s="31"/>
      <c r="X101" s="4"/>
    </row>
    <row r="103" spans="1:24" x14ac:dyDescent="0.25">
      <c r="A103" s="39" t="s">
        <v>20</v>
      </c>
      <c r="J103" s="6" t="s">
        <v>14</v>
      </c>
      <c r="K103" s="20"/>
      <c r="L103" s="20"/>
      <c r="M103" s="33">
        <v>43191</v>
      </c>
      <c r="N103" s="20"/>
      <c r="O103" s="20"/>
      <c r="P103" s="21"/>
      <c r="R103" s="6" t="s">
        <v>15</v>
      </c>
      <c r="S103" s="20"/>
      <c r="T103" s="20"/>
      <c r="U103" s="20"/>
      <c r="V103" s="20"/>
      <c r="W103" s="20"/>
      <c r="X103" s="21"/>
    </row>
    <row r="104" spans="1:24" x14ac:dyDescent="0.25">
      <c r="A104" s="5" t="s">
        <v>6</v>
      </c>
      <c r="B104" s="22" t="s">
        <v>13</v>
      </c>
      <c r="C104" s="28" t="s">
        <v>7</v>
      </c>
      <c r="D104" s="28" t="s">
        <v>8</v>
      </c>
      <c r="E104" s="28" t="s">
        <v>9</v>
      </c>
      <c r="F104" s="28" t="s">
        <v>10</v>
      </c>
      <c r="G104" s="28" t="s">
        <v>11</v>
      </c>
      <c r="H104" s="29" t="s">
        <v>12</v>
      </c>
      <c r="J104" s="22" t="s">
        <v>13</v>
      </c>
      <c r="K104" s="20" t="s">
        <v>7</v>
      </c>
      <c r="L104" s="20" t="s">
        <v>8</v>
      </c>
      <c r="M104" s="20" t="s">
        <v>9</v>
      </c>
      <c r="N104" s="20" t="s">
        <v>10</v>
      </c>
      <c r="O104" s="20" t="s">
        <v>11</v>
      </c>
      <c r="P104" s="21" t="s">
        <v>12</v>
      </c>
      <c r="R104" s="22" t="s">
        <v>13</v>
      </c>
      <c r="S104" s="20" t="s">
        <v>7</v>
      </c>
      <c r="T104" s="20" t="s">
        <v>8</v>
      </c>
      <c r="U104" s="20" t="s">
        <v>9</v>
      </c>
      <c r="V104" s="20" t="s">
        <v>10</v>
      </c>
      <c r="W104" s="20" t="s">
        <v>11</v>
      </c>
      <c r="X104" s="21" t="s">
        <v>12</v>
      </c>
    </row>
    <row r="105" spans="1:24" x14ac:dyDescent="0.25">
      <c r="A105" s="10">
        <v>0.33333333333333331</v>
      </c>
      <c r="B105" s="56"/>
      <c r="C105" s="57">
        <v>1.9093594639383239E-2</v>
      </c>
      <c r="D105" s="57">
        <v>2.2455414703892358E-2</v>
      </c>
      <c r="E105" s="57">
        <v>2.2021353245562324E-2</v>
      </c>
      <c r="F105" s="57">
        <v>2.2600738658287857E-2</v>
      </c>
      <c r="G105" s="57">
        <v>2.2287617824119026E-2</v>
      </c>
      <c r="H105" s="58"/>
      <c r="J105" s="24">
        <f t="shared" ref="J105:P120" ca="1" si="11">B105*J$131</f>
        <v>0</v>
      </c>
      <c r="K105" s="24">
        <f t="shared" ca="1" si="11"/>
        <v>4.8531948564667937</v>
      </c>
      <c r="L105" s="24">
        <f t="shared" ca="1" si="11"/>
        <v>5.5621162420002603</v>
      </c>
      <c r="M105" s="24">
        <f t="shared" ca="1" si="11"/>
        <v>5.1851400264914105</v>
      </c>
      <c r="N105" s="24">
        <f t="shared" ca="1" si="11"/>
        <v>5.0891597592041444</v>
      </c>
      <c r="O105" s="24">
        <f t="shared" ca="1" si="11"/>
        <v>4.8413233964649089</v>
      </c>
      <c r="P105" s="24">
        <f t="shared" ca="1" si="11"/>
        <v>0</v>
      </c>
      <c r="R105" s="24">
        <f ca="1">IF(J105=0,0,Agents($F$4,$F$5,J105,$F$3)/(1-$P$1))</f>
        <v>0</v>
      </c>
      <c r="S105" s="24">
        <f ca="1">IF(K105=0,0,Agents($F$4,$F$5,K105,$F$3)/(1-$P$1))</f>
        <v>4.7058823529411766</v>
      </c>
      <c r="T105" s="24">
        <f ca="1">IF(L105=0,0,Agents($F$4,$F$5,L105,$F$3)/(1-$P$1))</f>
        <v>5.882352941176471</v>
      </c>
      <c r="U105" s="24">
        <f ca="1">IF(M105=0,0,Agents($F$4,$F$5,M105,$F$3)/(1-$P$1))</f>
        <v>4.7058823529411766</v>
      </c>
      <c r="V105" s="24">
        <f ca="1">IF(N105=0,0,Agents($F$4,$F$5,N105,$F$3)/(1-$P$1))</f>
        <v>4.7058823529411766</v>
      </c>
      <c r="W105" s="24">
        <f ca="1">IF(O105=0,0,Agents($F$4,$F$5,O105,$F$3)/(1-$P$1))</f>
        <v>4.7058823529411766</v>
      </c>
      <c r="X105" s="24">
        <f ca="1">IF(P105=0,0,Agents($F$4,$F$5,P105,$F$3)/(1-$P$1))</f>
        <v>0</v>
      </c>
    </row>
    <row r="106" spans="1:24" x14ac:dyDescent="0.25">
      <c r="A106" s="8">
        <v>0.35416666666666669</v>
      </c>
      <c r="B106" s="59"/>
      <c r="C106" s="60">
        <v>3.717847107140284E-2</v>
      </c>
      <c r="D106" s="60">
        <v>4.1974646700624257E-2</v>
      </c>
      <c r="E106" s="60">
        <v>4.2287286303792491E-2</v>
      </c>
      <c r="F106" s="60">
        <v>4.0198996747698584E-2</v>
      </c>
      <c r="G106" s="60">
        <v>4.2588470788581329E-2</v>
      </c>
      <c r="H106" s="61"/>
      <c r="J106" s="24">
        <f t="shared" ca="1" si="11"/>
        <v>0</v>
      </c>
      <c r="K106" s="24">
        <f t="shared" ca="1" si="11"/>
        <v>9.4499945129693046</v>
      </c>
      <c r="L106" s="24">
        <f t="shared" ca="1" si="11"/>
        <v>10.396951792891903</v>
      </c>
      <c r="M106" s="24">
        <f t="shared" ca="1" si="11"/>
        <v>9.9569494381405548</v>
      </c>
      <c r="N106" s="24">
        <f t="shared" ca="1" si="11"/>
        <v>9.0518774497551764</v>
      </c>
      <c r="O106" s="24">
        <f t="shared" ca="1" si="11"/>
        <v>9.251081101421887</v>
      </c>
      <c r="P106" s="24">
        <f t="shared" ca="1" si="11"/>
        <v>0</v>
      </c>
      <c r="R106" s="30">
        <f ca="1">IF(J106=0,0,Agents($F$4,$F$5,J106,$F$3)/(1-$P$1))</f>
        <v>0</v>
      </c>
      <c r="S106" s="30">
        <f ca="1">IF(K106=0,0,Agents($F$4,$F$5,K106,$F$3)/(1-$P$1))</f>
        <v>7.0588235294117645</v>
      </c>
      <c r="T106" s="30">
        <f ca="1">IF(L106=0,0,Agents($F$4,$F$5,L106,$F$3)/(1-$P$1))</f>
        <v>8.2352941176470598</v>
      </c>
      <c r="U106" s="30">
        <f ca="1">IF(M106=0,0,Agents($F$4,$F$5,M106,$F$3)/(1-$P$1))</f>
        <v>8.2352941176470598</v>
      </c>
      <c r="V106" s="30">
        <f ca="1">IF(N106=0,0,Agents($F$4,$F$5,N106,$F$3)/(1-$P$1))</f>
        <v>7.0588235294117645</v>
      </c>
      <c r="W106" s="30">
        <f ca="1">IF(O106=0,0,Agents($F$4,$F$5,O106,$F$3)/(1-$P$1))</f>
        <v>7.0588235294117645</v>
      </c>
      <c r="X106" s="30">
        <f ca="1">IF(P106=0,0,Agents($F$4,$F$5,P106,$F$3)/(1-$P$1))</f>
        <v>0</v>
      </c>
    </row>
    <row r="107" spans="1:24" x14ac:dyDescent="0.25">
      <c r="A107" s="7">
        <v>0.375</v>
      </c>
      <c r="B107" s="56"/>
      <c r="C107" s="57">
        <v>4.5911088695150946E-2</v>
      </c>
      <c r="D107" s="57">
        <v>5.1983199928510332E-2</v>
      </c>
      <c r="E107" s="57">
        <v>5.2937708783651012E-2</v>
      </c>
      <c r="F107" s="57">
        <v>5.0548481340609672E-2</v>
      </c>
      <c r="G107" s="57">
        <v>5.5524849498827362E-2</v>
      </c>
      <c r="H107" s="58"/>
      <c r="J107" s="24">
        <f t="shared" ca="1" si="11"/>
        <v>0</v>
      </c>
      <c r="K107" s="24">
        <f t="shared" ca="1" si="11"/>
        <v>11.669644386945814</v>
      </c>
      <c r="L107" s="24">
        <f t="shared" ca="1" si="11"/>
        <v>12.876030322583889</v>
      </c>
      <c r="M107" s="24">
        <f t="shared" ca="1" si="11"/>
        <v>12.46469413863878</v>
      </c>
      <c r="N107" s="24">
        <f t="shared" ca="1" si="11"/>
        <v>11.382340241927318</v>
      </c>
      <c r="O107" s="24">
        <f t="shared" ca="1" si="11"/>
        <v>12.06112537845849</v>
      </c>
      <c r="P107" s="24">
        <f t="shared" ca="1" si="11"/>
        <v>0</v>
      </c>
      <c r="R107" s="24">
        <f ca="1">IF(J107=0,0,Agents($F$4,$F$5,J107,$F$3)/(1-$P$1))</f>
        <v>0</v>
      </c>
      <c r="S107" s="24">
        <f ca="1">IF(K107=0,0,Agents($F$4,$F$5,K107,$F$3)/(1-$P$1))</f>
        <v>9.4117647058823533</v>
      </c>
      <c r="T107" s="24">
        <f ca="1">IF(L107=0,0,Agents($F$4,$F$5,L107,$F$3)/(1-$P$1))</f>
        <v>9.4117647058823533</v>
      </c>
      <c r="U107" s="24">
        <f ca="1">IF(M107=0,0,Agents($F$4,$F$5,M107,$F$3)/(1-$P$1))</f>
        <v>9.4117647058823533</v>
      </c>
      <c r="V107" s="24">
        <f ca="1">IF(N107=0,0,Agents($F$4,$F$5,N107,$F$3)/(1-$P$1))</f>
        <v>8.2352941176470598</v>
      </c>
      <c r="W107" s="24">
        <f ca="1">IF(O107=0,0,Agents($F$4,$F$5,O107,$F$3)/(1-$P$1))</f>
        <v>9.4117647058823533</v>
      </c>
      <c r="X107" s="24">
        <f ca="1">IF(P107=0,0,Agents($F$4,$F$5,P107,$F$3)/(1-$P$1))</f>
        <v>0</v>
      </c>
    </row>
    <row r="108" spans="1:24" x14ac:dyDescent="0.25">
      <c r="A108" s="8">
        <v>0.39583333333333331</v>
      </c>
      <c r="B108" s="59"/>
      <c r="C108" s="60">
        <v>5.5767706607104256E-2</v>
      </c>
      <c r="D108" s="60">
        <v>5.8340673790101237E-2</v>
      </c>
      <c r="E108" s="60">
        <v>5.6841553677867293E-2</v>
      </c>
      <c r="F108" s="60">
        <v>5.8403616118185328E-2</v>
      </c>
      <c r="G108" s="60">
        <v>6.3949927550303987E-2</v>
      </c>
      <c r="H108" s="61"/>
      <c r="J108" s="24">
        <f t="shared" ca="1" si="11"/>
        <v>0</v>
      </c>
      <c r="K108" s="24">
        <f t="shared" ca="1" si="11"/>
        <v>14.174991769453955</v>
      </c>
      <c r="L108" s="24">
        <f t="shared" ca="1" si="11"/>
        <v>14.450751123332116</v>
      </c>
      <c r="M108" s="24">
        <f t="shared" ca="1" si="11"/>
        <v>13.383892073138744</v>
      </c>
      <c r="N108" s="24">
        <f t="shared" ca="1" si="11"/>
        <v>13.15113357287022</v>
      </c>
      <c r="O108" s="24">
        <f t="shared" ca="1" si="11"/>
        <v>13.891223498837986</v>
      </c>
      <c r="P108" s="24">
        <f t="shared" ca="1" si="11"/>
        <v>0</v>
      </c>
      <c r="R108" s="30">
        <f ca="1">IF(J108=0,0,Agents($F$4,$F$5,J108,$F$3)/(1-$P$1))</f>
        <v>0</v>
      </c>
      <c r="S108" s="30">
        <f ca="1">IF(K108=0,0,Agents($F$4,$F$5,K108,$F$3)/(1-$P$1))</f>
        <v>10.588235294117647</v>
      </c>
      <c r="T108" s="30">
        <f ca="1">IF(L108=0,0,Agents($F$4,$F$5,L108,$F$3)/(1-$P$1))</f>
        <v>10.588235294117647</v>
      </c>
      <c r="U108" s="30">
        <f ca="1">IF(M108=0,0,Agents($F$4,$F$5,M108,$F$3)/(1-$P$1))</f>
        <v>9.4117647058823533</v>
      </c>
      <c r="V108" s="30">
        <f ca="1">IF(N108=0,0,Agents($F$4,$F$5,N108,$F$3)/(1-$P$1))</f>
        <v>9.4117647058823533</v>
      </c>
      <c r="W108" s="30">
        <f ca="1">IF(O108=0,0,Agents($F$4,$F$5,O108,$F$3)/(1-$P$1))</f>
        <v>10.588235294117647</v>
      </c>
      <c r="X108" s="30">
        <f ca="1">IF(P108=0,0,Agents($F$4,$F$5,P108,$F$3)/(1-$P$1))</f>
        <v>0</v>
      </c>
    </row>
    <row r="109" spans="1:24" x14ac:dyDescent="0.25">
      <c r="A109" s="7">
        <v>0.41666666666666669</v>
      </c>
      <c r="B109" s="56"/>
      <c r="C109" s="57">
        <v>5.6127963109734128E-2</v>
      </c>
      <c r="D109" s="57">
        <v>6.1149196379559061E-2</v>
      </c>
      <c r="E109" s="57">
        <v>5.9396083054955133E-2</v>
      </c>
      <c r="F109" s="57">
        <v>5.9643900556749903E-2</v>
      </c>
      <c r="G109" s="57">
        <v>6.5563240368671852E-2</v>
      </c>
      <c r="H109" s="58"/>
      <c r="J109" s="24">
        <f t="shared" ca="1" si="11"/>
        <v>0</v>
      </c>
      <c r="K109" s="24">
        <f t="shared" ca="1" si="11"/>
        <v>14.266561483726914</v>
      </c>
      <c r="L109" s="24">
        <f t="shared" ca="1" si="11"/>
        <v>15.146410914827316</v>
      </c>
      <c r="M109" s="24">
        <f t="shared" ca="1" si="11"/>
        <v>13.985380654439059</v>
      </c>
      <c r="N109" s="24">
        <f t="shared" ca="1" si="11"/>
        <v>13.43041673038752</v>
      </c>
      <c r="O109" s="24">
        <f t="shared" ca="1" si="11"/>
        <v>14.241667819761719</v>
      </c>
      <c r="P109" s="24">
        <f t="shared" ca="1" si="11"/>
        <v>0</v>
      </c>
      <c r="R109" s="24">
        <f ca="1">IF(J109=0,0,Agents($F$4,$F$5,J109,$F$3)/(1-$P$1))</f>
        <v>0</v>
      </c>
      <c r="S109" s="24">
        <f ca="1">IF(K109=0,0,Agents($F$4,$F$5,K109,$F$3)/(1-$P$1))</f>
        <v>10.588235294117647</v>
      </c>
      <c r="T109" s="24">
        <f ca="1">IF(L109=0,0,Agents($F$4,$F$5,L109,$F$3)/(1-$P$1))</f>
        <v>10.588235294117647</v>
      </c>
      <c r="U109" s="24">
        <f ca="1">IF(M109=0,0,Agents($F$4,$F$5,M109,$F$3)/(1-$P$1))</f>
        <v>10.588235294117647</v>
      </c>
      <c r="V109" s="24">
        <f ca="1">IF(N109=0,0,Agents($F$4,$F$5,N109,$F$3)/(1-$P$1))</f>
        <v>9.4117647058823533</v>
      </c>
      <c r="W109" s="24">
        <f ca="1">IF(O109=0,0,Agents($F$4,$F$5,O109,$F$3)/(1-$P$1))</f>
        <v>10.588235294117647</v>
      </c>
      <c r="X109" s="24">
        <f ca="1">IF(P109=0,0,Agents($F$4,$F$5,P109,$F$3)/(1-$P$1))</f>
        <v>0</v>
      </c>
    </row>
    <row r="110" spans="1:24" x14ac:dyDescent="0.25">
      <c r="A110" s="8">
        <v>0.4375</v>
      </c>
      <c r="B110" s="59"/>
      <c r="C110" s="60">
        <v>6.0580733482239357E-2</v>
      </c>
      <c r="D110" s="60">
        <v>6.1570474767977737E-2</v>
      </c>
      <c r="E110" s="60">
        <v>6.1531407611187527E-2</v>
      </c>
      <c r="F110" s="60">
        <v>6.0415633096301199E-2</v>
      </c>
      <c r="G110" s="60">
        <v>6.4965717102609677E-2</v>
      </c>
      <c r="H110" s="61"/>
      <c r="J110" s="24">
        <f t="shared" ca="1" si="11"/>
        <v>0</v>
      </c>
      <c r="K110" s="24">
        <f t="shared" ca="1" si="11"/>
        <v>15.39836315214068</v>
      </c>
      <c r="L110" s="24">
        <f t="shared" ca="1" si="11"/>
        <v>15.250759883551595</v>
      </c>
      <c r="M110" s="24">
        <f t="shared" ca="1" si="11"/>
        <v>14.488163417269575</v>
      </c>
      <c r="N110" s="24">
        <f t="shared" ca="1" si="11"/>
        <v>13.604192917287175</v>
      </c>
      <c r="O110" s="24">
        <f t="shared" ca="1" si="11"/>
        <v>14.111873626827002</v>
      </c>
      <c r="P110" s="24">
        <f t="shared" ca="1" si="11"/>
        <v>0</v>
      </c>
      <c r="R110" s="30">
        <f ca="1">IF(J110=0,0,Agents($F$4,$F$5,J110,$F$3)/(1-$P$1))</f>
        <v>0</v>
      </c>
      <c r="S110" s="30">
        <f ca="1">IF(K110=0,0,Agents($F$4,$F$5,K110,$F$3)/(1-$P$1))</f>
        <v>10.588235294117647</v>
      </c>
      <c r="T110" s="30">
        <f ca="1">IF(L110=0,0,Agents($F$4,$F$5,L110,$F$3)/(1-$P$1))</f>
        <v>10.588235294117647</v>
      </c>
      <c r="U110" s="30">
        <f ca="1">IF(M110=0,0,Agents($F$4,$F$5,M110,$F$3)/(1-$P$1))</f>
        <v>10.588235294117647</v>
      </c>
      <c r="V110" s="30">
        <f ca="1">IF(N110=0,0,Agents($F$4,$F$5,N110,$F$3)/(1-$P$1))</f>
        <v>9.4117647058823533</v>
      </c>
      <c r="W110" s="30">
        <f ca="1">IF(O110=0,0,Agents($F$4,$F$5,O110,$F$3)/(1-$P$1))</f>
        <v>10.588235294117647</v>
      </c>
      <c r="X110" s="30">
        <f ca="1">IF(P110=0,0,Agents($F$4,$F$5,P110,$F$3)/(1-$P$1))</f>
        <v>0</v>
      </c>
    </row>
    <row r="111" spans="1:24" x14ac:dyDescent="0.25">
      <c r="A111" s="7">
        <v>0.45833333333333331</v>
      </c>
      <c r="B111" s="56"/>
      <c r="C111" s="57">
        <v>6.3491606023488731E-2</v>
      </c>
      <c r="D111" s="57">
        <v>6.1978987144626151E-2</v>
      </c>
      <c r="E111" s="57">
        <v>6.2199515294425883E-2</v>
      </c>
      <c r="F111" s="57">
        <v>6.1614574720246958E-2</v>
      </c>
      <c r="G111" s="57">
        <v>6.4024617958561764E-2</v>
      </c>
      <c r="H111" s="58"/>
      <c r="J111" s="24">
        <f t="shared" ca="1" si="11"/>
        <v>0</v>
      </c>
      <c r="K111" s="24">
        <f t="shared" ca="1" si="11"/>
        <v>16.138246443466183</v>
      </c>
      <c r="L111" s="24">
        <f t="shared" ca="1" si="11"/>
        <v>15.351946762314535</v>
      </c>
      <c r="M111" s="24">
        <f t="shared" ca="1" si="11"/>
        <v>14.645475815455811</v>
      </c>
      <c r="N111" s="24">
        <f t="shared" ca="1" si="11"/>
        <v>13.874166636220567</v>
      </c>
      <c r="O111" s="24">
        <f t="shared" ca="1" si="11"/>
        <v>13.907447772954827</v>
      </c>
      <c r="P111" s="24">
        <f t="shared" ca="1" si="11"/>
        <v>0</v>
      </c>
      <c r="R111" s="24">
        <f ca="1">IF(J111=0,0,Agents($F$4,$F$5,J111,$F$3)/(1-$P$1))</f>
        <v>0</v>
      </c>
      <c r="S111" s="24">
        <f ca="1">IF(K111=0,0,Agents($F$4,$F$5,K111,$F$3)/(1-$P$1))</f>
        <v>11.764705882352942</v>
      </c>
      <c r="T111" s="24">
        <f ca="1">IF(L111=0,0,Agents($F$4,$F$5,L111,$F$3)/(1-$P$1))</f>
        <v>10.588235294117647</v>
      </c>
      <c r="U111" s="24">
        <f ca="1">IF(M111=0,0,Agents($F$4,$F$5,M111,$F$3)/(1-$P$1))</f>
        <v>10.588235294117647</v>
      </c>
      <c r="V111" s="24">
        <f ca="1">IF(N111=0,0,Agents($F$4,$F$5,N111,$F$3)/(1-$P$1))</f>
        <v>10.588235294117647</v>
      </c>
      <c r="W111" s="24">
        <f ca="1">IF(O111=0,0,Agents($F$4,$F$5,O111,$F$3)/(1-$P$1))</f>
        <v>10.588235294117647</v>
      </c>
      <c r="X111" s="24">
        <f ca="1">IF(P111=0,0,Agents($F$4,$F$5,P111,$F$3)/(1-$P$1))</f>
        <v>0</v>
      </c>
    </row>
    <row r="112" spans="1:24" x14ac:dyDescent="0.25">
      <c r="A112" s="8">
        <v>0.47916666666666669</v>
      </c>
      <c r="B112" s="59"/>
      <c r="C112" s="60">
        <v>6.0162835939188704E-2</v>
      </c>
      <c r="D112" s="60">
        <v>5.8851314260911745E-2</v>
      </c>
      <c r="E112" s="60">
        <v>5.9147180192572216E-2</v>
      </c>
      <c r="F112" s="60">
        <v>5.9588776803924812E-2</v>
      </c>
      <c r="G112" s="60">
        <v>6.3203023467726271E-2</v>
      </c>
      <c r="H112" s="61"/>
      <c r="J112" s="24">
        <f t="shared" ca="1" si="11"/>
        <v>0</v>
      </c>
      <c r="K112" s="24">
        <f t="shared" ca="1" si="11"/>
        <v>15.292142283584049</v>
      </c>
      <c r="L112" s="24">
        <f t="shared" ca="1" si="11"/>
        <v>14.577234721785787</v>
      </c>
      <c r="M112" s="24">
        <f t="shared" ca="1" si="11"/>
        <v>13.926774074722617</v>
      </c>
      <c r="N112" s="24">
        <f t="shared" ca="1" si="11"/>
        <v>13.418004145608975</v>
      </c>
      <c r="O112" s="24">
        <f t="shared" ca="1" si="11"/>
        <v>13.728980757669591</v>
      </c>
      <c r="P112" s="24">
        <f t="shared" ca="1" si="11"/>
        <v>0</v>
      </c>
      <c r="R112" s="30">
        <f ca="1">IF(J112=0,0,Agents($F$4,$F$5,J112,$F$3)/(1-$P$1))</f>
        <v>0</v>
      </c>
      <c r="S112" s="30">
        <f ca="1">IF(K112=0,0,Agents($F$4,$F$5,K112,$F$3)/(1-$P$1))</f>
        <v>10.588235294117647</v>
      </c>
      <c r="T112" s="30">
        <f ca="1">IF(L112=0,0,Agents($F$4,$F$5,L112,$F$3)/(1-$P$1))</f>
        <v>10.588235294117647</v>
      </c>
      <c r="U112" s="30">
        <f ca="1">IF(M112=0,0,Agents($F$4,$F$5,M112,$F$3)/(1-$P$1))</f>
        <v>10.588235294117647</v>
      </c>
      <c r="V112" s="30">
        <f ca="1">IF(N112=0,0,Agents($F$4,$F$5,N112,$F$3)/(1-$P$1))</f>
        <v>9.4117647058823533</v>
      </c>
      <c r="W112" s="30">
        <f ca="1">IF(O112=0,0,Agents($F$4,$F$5,O112,$F$3)/(1-$P$1))</f>
        <v>9.4117647058823533</v>
      </c>
      <c r="X112" s="30">
        <f ca="1">IF(P112=0,0,Agents($F$4,$F$5,P112,$F$3)/(1-$P$1))</f>
        <v>0</v>
      </c>
    </row>
    <row r="113" spans="1:24" x14ac:dyDescent="0.25">
      <c r="A113" s="7">
        <v>0.5</v>
      </c>
      <c r="B113" s="56"/>
      <c r="C113" s="57">
        <v>5.6517040132574393E-2</v>
      </c>
      <c r="D113" s="57">
        <v>5.5672577330116296E-2</v>
      </c>
      <c r="E113" s="57">
        <v>5.551843846204231E-2</v>
      </c>
      <c r="F113" s="57">
        <v>5.5909266302849897E-2</v>
      </c>
      <c r="G113" s="57">
        <v>5.7900004481424495E-2</v>
      </c>
      <c r="H113" s="58"/>
      <c r="J113" s="24">
        <f t="shared" ca="1" si="11"/>
        <v>0</v>
      </c>
      <c r="K113" s="24">
        <f t="shared" ca="1" si="11"/>
        <v>14.365456775141709</v>
      </c>
      <c r="L113" s="24">
        <f t="shared" ca="1" si="11"/>
        <v>13.789874321411673</v>
      </c>
      <c r="M113" s="24">
        <f t="shared" ca="1" si="11"/>
        <v>13.072351833593455</v>
      </c>
      <c r="N113" s="24">
        <f t="shared" ca="1" si="11"/>
        <v>12.589464111640982</v>
      </c>
      <c r="O113" s="24">
        <f t="shared" ca="1" si="11"/>
        <v>12.577057295373987</v>
      </c>
      <c r="P113" s="24">
        <f t="shared" ca="1" si="11"/>
        <v>0</v>
      </c>
      <c r="R113" s="24">
        <f ca="1">IF(J113=0,0,Agents($F$4,$F$5,J113,$F$3)/(1-$P$1))</f>
        <v>0</v>
      </c>
      <c r="S113" s="24">
        <f ca="1">IF(K113=0,0,Agents($F$4,$F$5,K113,$F$3)/(1-$P$1))</f>
        <v>10.588235294117647</v>
      </c>
      <c r="T113" s="24">
        <f ca="1">IF(L113=0,0,Agents($F$4,$F$5,L113,$F$3)/(1-$P$1))</f>
        <v>10.588235294117647</v>
      </c>
      <c r="U113" s="24">
        <f ca="1">IF(M113=0,0,Agents($F$4,$F$5,M113,$F$3)/(1-$P$1))</f>
        <v>9.4117647058823533</v>
      </c>
      <c r="V113" s="24">
        <f ca="1">IF(N113=0,0,Agents($F$4,$F$5,N113,$F$3)/(1-$P$1))</f>
        <v>9.4117647058823533</v>
      </c>
      <c r="W113" s="24">
        <f ca="1">IF(O113=0,0,Agents($F$4,$F$5,O113,$F$3)/(1-$P$1))</f>
        <v>9.4117647058823533</v>
      </c>
      <c r="X113" s="24">
        <f ca="1">IF(P113=0,0,Agents($F$4,$F$5,P113,$F$3)/(1-$P$1))</f>
        <v>0</v>
      </c>
    </row>
    <row r="114" spans="1:24" x14ac:dyDescent="0.25">
      <c r="A114" s="8">
        <v>0.52083333333333337</v>
      </c>
      <c r="B114" s="59"/>
      <c r="C114" s="60">
        <v>5.526334750342244E-2</v>
      </c>
      <c r="D114" s="60">
        <v>5.3859803658738971E-2</v>
      </c>
      <c r="E114" s="60">
        <v>5.6265147049191062E-2</v>
      </c>
      <c r="F114" s="60">
        <v>5.4365801223747311E-2</v>
      </c>
      <c r="G114" s="60">
        <v>5.573398264194912E-2</v>
      </c>
      <c r="H114" s="61"/>
      <c r="J114" s="24">
        <f t="shared" ca="1" si="11"/>
        <v>0</v>
      </c>
      <c r="K114" s="24">
        <f t="shared" ca="1" si="11"/>
        <v>14.046794169471815</v>
      </c>
      <c r="L114" s="24">
        <f t="shared" ca="1" si="11"/>
        <v>13.340857546901136</v>
      </c>
      <c r="M114" s="24">
        <f t="shared" ca="1" si="11"/>
        <v>13.248171572742777</v>
      </c>
      <c r="N114" s="24">
        <f t="shared" ca="1" si="11"/>
        <v>12.241911737841676</v>
      </c>
      <c r="O114" s="24">
        <f t="shared" ca="1" si="11"/>
        <v>12.10655334598564</v>
      </c>
      <c r="P114" s="24">
        <f t="shared" ca="1" si="11"/>
        <v>0</v>
      </c>
      <c r="R114" s="30">
        <f ca="1">IF(J114=0,0,Agents($F$4,$F$5,J114,$F$3)/(1-$P$1))</f>
        <v>0</v>
      </c>
      <c r="S114" s="30">
        <f ca="1">IF(K114=0,0,Agents($F$4,$F$5,K114,$F$3)/(1-$P$1))</f>
        <v>10.588235294117647</v>
      </c>
      <c r="T114" s="30">
        <f ca="1">IF(L114=0,0,Agents($F$4,$F$5,L114,$F$3)/(1-$P$1))</f>
        <v>9.4117647058823533</v>
      </c>
      <c r="U114" s="30">
        <f ca="1">IF(M114=0,0,Agents($F$4,$F$5,M114,$F$3)/(1-$P$1))</f>
        <v>9.4117647058823533</v>
      </c>
      <c r="V114" s="30">
        <f ca="1">IF(N114=0,0,Agents($F$4,$F$5,N114,$F$3)/(1-$P$1))</f>
        <v>9.4117647058823533</v>
      </c>
      <c r="W114" s="30">
        <f ca="1">IF(O114=0,0,Agents($F$4,$F$5,O114,$F$3)/(1-$P$1))</f>
        <v>9.4117647058823533</v>
      </c>
      <c r="X114" s="30">
        <f ca="1">IF(P114=0,0,Agents($F$4,$F$5,P114,$F$3)/(1-$P$1))</f>
        <v>0</v>
      </c>
    </row>
    <row r="115" spans="1:24" x14ac:dyDescent="0.25">
      <c r="A115" s="7">
        <v>0.54166666666666663</v>
      </c>
      <c r="B115" s="56"/>
      <c r="C115" s="57">
        <v>5.5436270624684779E-2</v>
      </c>
      <c r="D115" s="57">
        <v>5.3847037646968708E-2</v>
      </c>
      <c r="E115" s="57">
        <v>5.5230235147704199E-2</v>
      </c>
      <c r="F115" s="57">
        <v>5.5812799735405989E-2</v>
      </c>
      <c r="G115" s="57">
        <v>5.4419431456612342E-2</v>
      </c>
      <c r="H115" s="58"/>
      <c r="J115" s="24">
        <f t="shared" ca="1" si="11"/>
        <v>0</v>
      </c>
      <c r="K115" s="24">
        <f t="shared" ca="1" si="11"/>
        <v>14.090747632322834</v>
      </c>
      <c r="L115" s="24">
        <f t="shared" ca="1" si="11"/>
        <v>13.337695456939795</v>
      </c>
      <c r="M115" s="24">
        <f t="shared" ca="1" si="11"/>
        <v>13.004491583395472</v>
      </c>
      <c r="N115" s="24">
        <f t="shared" ca="1" si="11"/>
        <v>12.567742088278527</v>
      </c>
      <c r="O115" s="24">
        <f t="shared" ca="1" si="11"/>
        <v>11.821006121529265</v>
      </c>
      <c r="P115" s="24">
        <f t="shared" ca="1" si="11"/>
        <v>0</v>
      </c>
      <c r="R115" s="24">
        <f ca="1">IF(J115=0,0,Agents($F$4,$F$5,J115,$F$3)/(1-$P$1))</f>
        <v>0</v>
      </c>
      <c r="S115" s="24">
        <f ca="1">IF(K115=0,0,Agents($F$4,$F$5,K115,$F$3)/(1-$P$1))</f>
        <v>10.588235294117647</v>
      </c>
      <c r="T115" s="24">
        <f ca="1">IF(L115=0,0,Agents($F$4,$F$5,L115,$F$3)/(1-$P$1))</f>
        <v>9.4117647058823533</v>
      </c>
      <c r="U115" s="24">
        <f ca="1">IF(M115=0,0,Agents($F$4,$F$5,M115,$F$3)/(1-$P$1))</f>
        <v>9.4117647058823533</v>
      </c>
      <c r="V115" s="24">
        <f ca="1">IF(N115=0,0,Agents($F$4,$F$5,N115,$F$3)/(1-$P$1))</f>
        <v>9.4117647058823533</v>
      </c>
      <c r="W115" s="24">
        <f ca="1">IF(O115=0,0,Agents($F$4,$F$5,O115,$F$3)/(1-$P$1))</f>
        <v>9.4117647058823533</v>
      </c>
      <c r="X115" s="24">
        <f ca="1">IF(P115=0,0,Agents($F$4,$F$5,P115,$F$3)/(1-$P$1))</f>
        <v>0</v>
      </c>
    </row>
    <row r="116" spans="1:24" x14ac:dyDescent="0.25">
      <c r="A116" s="8">
        <v>0.5625</v>
      </c>
      <c r="B116" s="59"/>
      <c r="C116" s="60">
        <v>5.7669860940989984E-2</v>
      </c>
      <c r="D116" s="60">
        <v>5.5647045306575771E-2</v>
      </c>
      <c r="E116" s="60">
        <v>5.5557738913997512E-2</v>
      </c>
      <c r="F116" s="60">
        <v>5.663965602778237E-2</v>
      </c>
      <c r="G116" s="60">
        <v>5.7093348072240563E-2</v>
      </c>
      <c r="H116" s="61"/>
      <c r="J116" s="24">
        <f t="shared" ca="1" si="11"/>
        <v>0</v>
      </c>
      <c r="K116" s="24">
        <f t="shared" ca="1" si="11"/>
        <v>14.658479860815175</v>
      </c>
      <c r="L116" s="24">
        <f t="shared" ca="1" si="11"/>
        <v>13.783550141488991</v>
      </c>
      <c r="M116" s="24">
        <f t="shared" ca="1" si="11"/>
        <v>13.081605504074998</v>
      </c>
      <c r="N116" s="24">
        <f t="shared" ca="1" si="11"/>
        <v>12.753930859956727</v>
      </c>
      <c r="O116" s="24">
        <f t="shared" ca="1" si="11"/>
        <v>12.401835134912119</v>
      </c>
      <c r="P116" s="24">
        <f t="shared" ca="1" si="11"/>
        <v>0</v>
      </c>
      <c r="R116" s="30">
        <f ca="1">IF(J116=0,0,Agents($F$4,$F$5,J116,$F$3)/(1-$P$1))</f>
        <v>0</v>
      </c>
      <c r="S116" s="30">
        <f ca="1">IF(K116=0,0,Agents($F$4,$F$5,K116,$F$3)/(1-$P$1))</f>
        <v>10.588235294117647</v>
      </c>
      <c r="T116" s="30">
        <f ca="1">IF(L116=0,0,Agents($F$4,$F$5,L116,$F$3)/(1-$P$1))</f>
        <v>10.588235294117647</v>
      </c>
      <c r="U116" s="30">
        <f ca="1">IF(M116=0,0,Agents($F$4,$F$5,M116,$F$3)/(1-$P$1))</f>
        <v>9.4117647058823533</v>
      </c>
      <c r="V116" s="30">
        <f ca="1">IF(N116=0,0,Agents($F$4,$F$5,N116,$F$3)/(1-$P$1))</f>
        <v>9.4117647058823533</v>
      </c>
      <c r="W116" s="30">
        <f ca="1">IF(O116=0,0,Agents($F$4,$F$5,O116,$F$3)/(1-$P$1))</f>
        <v>9.4117647058823533</v>
      </c>
      <c r="X116" s="30">
        <f ca="1">IF(P116=0,0,Agents($F$4,$F$5,P116,$F$3)/(1-$P$1))</f>
        <v>0</v>
      </c>
    </row>
    <row r="117" spans="1:24" x14ac:dyDescent="0.25">
      <c r="A117" s="7">
        <v>0.58333333333333337</v>
      </c>
      <c r="B117" s="56"/>
      <c r="C117" s="57">
        <v>5.9067656171193889E-2</v>
      </c>
      <c r="D117" s="57">
        <v>5.8378971825412025E-2</v>
      </c>
      <c r="E117" s="57">
        <v>5.8989978384751424E-2</v>
      </c>
      <c r="F117" s="57">
        <v>5.8706796758723333E-2</v>
      </c>
      <c r="G117" s="57">
        <v>5.8646908564002211E-2</v>
      </c>
      <c r="H117" s="58"/>
      <c r="J117" s="24">
        <f t="shared" ca="1" si="11"/>
        <v>0</v>
      </c>
      <c r="K117" s="24">
        <f t="shared" ca="1" si="11"/>
        <v>15.013770352194253</v>
      </c>
      <c r="L117" s="24">
        <f t="shared" ca="1" si="11"/>
        <v>14.460237393216142</v>
      </c>
      <c r="M117" s="24">
        <f t="shared" ca="1" si="11"/>
        <v>13.889759392796444</v>
      </c>
      <c r="N117" s="24">
        <f t="shared" ca="1" si="11"/>
        <v>13.219402789152227</v>
      </c>
      <c r="O117" s="24">
        <f t="shared" ca="1" si="11"/>
        <v>12.739300036542382</v>
      </c>
      <c r="P117" s="24">
        <f t="shared" ca="1" si="11"/>
        <v>0</v>
      </c>
      <c r="R117" s="24">
        <f ca="1">IF(J117=0,0,Agents($F$4,$F$5,J117,$F$3)/(1-$P$1))</f>
        <v>0</v>
      </c>
      <c r="S117" s="24">
        <f ca="1">IF(K117=0,0,Agents($F$4,$F$5,K117,$F$3)/(1-$P$1))</f>
        <v>10.588235294117647</v>
      </c>
      <c r="T117" s="24">
        <f ca="1">IF(L117=0,0,Agents($F$4,$F$5,L117,$F$3)/(1-$P$1))</f>
        <v>10.588235294117647</v>
      </c>
      <c r="U117" s="24">
        <f ca="1">IF(M117=0,0,Agents($F$4,$F$5,M117,$F$3)/(1-$P$1))</f>
        <v>10.588235294117647</v>
      </c>
      <c r="V117" s="24">
        <f ca="1">IF(N117=0,0,Agents($F$4,$F$5,N117,$F$3)/(1-$P$1))</f>
        <v>9.4117647058823533</v>
      </c>
      <c r="W117" s="24">
        <f ca="1">IF(O117=0,0,Agents($F$4,$F$5,O117,$F$3)/(1-$P$1))</f>
        <v>9.4117647058823533</v>
      </c>
      <c r="X117" s="24">
        <f ca="1">IF(P117=0,0,Agents($F$4,$F$5,P117,$F$3)/(1-$P$1))</f>
        <v>0</v>
      </c>
    </row>
    <row r="118" spans="1:24" x14ac:dyDescent="0.25">
      <c r="A118" s="8">
        <v>0.60416666666666663</v>
      </c>
      <c r="B118" s="59"/>
      <c r="C118" s="60">
        <v>6.0033143598241946E-2</v>
      </c>
      <c r="D118" s="60">
        <v>5.8455567896033601E-2</v>
      </c>
      <c r="E118" s="60">
        <v>5.9265081548437806E-2</v>
      </c>
      <c r="F118" s="60">
        <v>6.030538559065101E-2</v>
      </c>
      <c r="G118" s="60">
        <v>5.8766413217214646E-2</v>
      </c>
      <c r="H118" s="61"/>
      <c r="J118" s="24">
        <f t="shared" ca="1" si="11"/>
        <v>0</v>
      </c>
      <c r="K118" s="24">
        <f t="shared" ca="1" si="11"/>
        <v>15.259177186445783</v>
      </c>
      <c r="L118" s="24">
        <f t="shared" ca="1" si="11"/>
        <v>14.479209932984192</v>
      </c>
      <c r="M118" s="24">
        <f t="shared" ca="1" si="11"/>
        <v>13.954535086167247</v>
      </c>
      <c r="N118" s="24">
        <f t="shared" ca="1" si="11"/>
        <v>13.579367747730082</v>
      </c>
      <c r="O118" s="24">
        <f t="shared" ca="1" si="11"/>
        <v>12.765258875129325</v>
      </c>
      <c r="P118" s="24">
        <f t="shared" ca="1" si="11"/>
        <v>0</v>
      </c>
      <c r="R118" s="30">
        <f ca="1">IF(J118=0,0,Agents($F$4,$F$5,J118,$F$3)/(1-$P$1))</f>
        <v>0</v>
      </c>
      <c r="S118" s="30">
        <f ca="1">IF(K118=0,0,Agents($F$4,$F$5,K118,$F$3)/(1-$P$1))</f>
        <v>10.588235294117647</v>
      </c>
      <c r="T118" s="30">
        <f ca="1">IF(L118=0,0,Agents($F$4,$F$5,L118,$F$3)/(1-$P$1))</f>
        <v>10.588235294117647</v>
      </c>
      <c r="U118" s="30">
        <f ca="1">IF(M118=0,0,Agents($F$4,$F$5,M118,$F$3)/(1-$P$1))</f>
        <v>10.588235294117647</v>
      </c>
      <c r="V118" s="30">
        <f ca="1">IF(N118=0,0,Agents($F$4,$F$5,N118,$F$3)/(1-$P$1))</f>
        <v>9.4117647058823533</v>
      </c>
      <c r="W118" s="30">
        <f ca="1">IF(O118=0,0,Agents($F$4,$F$5,O118,$F$3)/(1-$P$1))</f>
        <v>9.4117647058823533</v>
      </c>
      <c r="X118" s="30">
        <f ca="1">IF(P118=0,0,Agents($F$4,$F$5,P118,$F$3)/(1-$P$1))</f>
        <v>0</v>
      </c>
    </row>
    <row r="119" spans="1:24" x14ac:dyDescent="0.25">
      <c r="A119" s="7">
        <v>0.625</v>
      </c>
      <c r="B119" s="56"/>
      <c r="C119" s="57">
        <v>5.9413502413718566E-2</v>
      </c>
      <c r="D119" s="57">
        <v>5.9502380861195157E-2</v>
      </c>
      <c r="E119" s="57">
        <v>5.795506648326456E-2</v>
      </c>
      <c r="F119" s="57">
        <v>6.0815280304283119E-2</v>
      </c>
      <c r="G119" s="57">
        <v>5.6899153010770358E-2</v>
      </c>
      <c r="H119" s="58"/>
      <c r="J119" s="24">
        <f t="shared" ca="1" si="11"/>
        <v>0</v>
      </c>
      <c r="K119" s="24">
        <f t="shared" ca="1" si="11"/>
        <v>15.101677277896295</v>
      </c>
      <c r="L119" s="24">
        <f t="shared" ca="1" si="11"/>
        <v>14.738501309814222</v>
      </c>
      <c r="M119" s="24">
        <f t="shared" ca="1" si="11"/>
        <v>13.646079403449139</v>
      </c>
      <c r="N119" s="24">
        <f t="shared" ca="1" si="11"/>
        <v>13.694184156931639</v>
      </c>
      <c r="O119" s="24">
        <f t="shared" ca="1" si="11"/>
        <v>12.359652022208337</v>
      </c>
      <c r="P119" s="24">
        <f t="shared" ca="1" si="11"/>
        <v>0</v>
      </c>
      <c r="R119" s="24">
        <f ca="1">IF(J119=0,0,Agents($F$4,$F$5,J119,$F$3)/(1-$P$1))</f>
        <v>0</v>
      </c>
      <c r="S119" s="24">
        <f ca="1">IF(K119=0,0,Agents($F$4,$F$5,K119,$F$3)/(1-$P$1))</f>
        <v>10.588235294117647</v>
      </c>
      <c r="T119" s="24">
        <f ca="1">IF(L119=0,0,Agents($F$4,$F$5,L119,$F$3)/(1-$P$1))</f>
        <v>10.588235294117647</v>
      </c>
      <c r="U119" s="24">
        <f ca="1">IF(M119=0,0,Agents($F$4,$F$5,M119,$F$3)/(1-$P$1))</f>
        <v>9.4117647058823533</v>
      </c>
      <c r="V119" s="24">
        <f ca="1">IF(N119=0,0,Agents($F$4,$F$5,N119,$F$3)/(1-$P$1))</f>
        <v>9.4117647058823533</v>
      </c>
      <c r="W119" s="24">
        <f ca="1">IF(O119=0,0,Agents($F$4,$F$5,O119,$F$3)/(1-$P$1))</f>
        <v>9.4117647058823533</v>
      </c>
      <c r="X119" s="24">
        <f ca="1">IF(P119=0,0,Agents($F$4,$F$5,P119,$F$3)/(1-$P$1))</f>
        <v>0</v>
      </c>
    </row>
    <row r="120" spans="1:24" x14ac:dyDescent="0.25">
      <c r="A120" s="8">
        <v>0.64583333333333337</v>
      </c>
      <c r="B120" s="59"/>
      <c r="C120" s="60">
        <v>5.827509186540817E-2</v>
      </c>
      <c r="D120" s="60">
        <v>5.6438538036332073E-2</v>
      </c>
      <c r="E120" s="60">
        <v>5.6186546145280673E-2</v>
      </c>
      <c r="F120" s="60">
        <v>5.5592304724105618E-2</v>
      </c>
      <c r="G120" s="60">
        <v>5.1387000881346817E-2</v>
      </c>
      <c r="H120" s="61"/>
      <c r="J120" s="24">
        <f t="shared" ca="1" si="11"/>
        <v>0</v>
      </c>
      <c r="K120" s="24">
        <f t="shared" ca="1" si="11"/>
        <v>14.812316980793746</v>
      </c>
      <c r="L120" s="24">
        <f t="shared" ca="1" si="11"/>
        <v>13.979599719092185</v>
      </c>
      <c r="M120" s="24">
        <f t="shared" ca="1" si="11"/>
        <v>13.229664231779692</v>
      </c>
      <c r="N120" s="24">
        <f t="shared" ca="1" si="11"/>
        <v>12.51809174916434</v>
      </c>
      <c r="O120" s="24">
        <f t="shared" ca="1" si="11"/>
        <v>11.162300592385581</v>
      </c>
      <c r="P120" s="24">
        <f t="shared" ca="1" si="11"/>
        <v>0</v>
      </c>
      <c r="R120" s="30">
        <f ca="1">IF(J120=0,0,Agents($F$4,$F$5,J120,$F$3)/(1-$P$1))</f>
        <v>0</v>
      </c>
      <c r="S120" s="30">
        <f ca="1">IF(K120=0,0,Agents($F$4,$F$5,K120,$F$3)/(1-$P$1))</f>
        <v>10.588235294117647</v>
      </c>
      <c r="T120" s="30">
        <f ca="1">IF(L120=0,0,Agents($F$4,$F$5,L120,$F$3)/(1-$P$1))</f>
        <v>10.588235294117647</v>
      </c>
      <c r="U120" s="30">
        <f ca="1">IF(M120=0,0,Agents($F$4,$F$5,M120,$F$3)/(1-$P$1))</f>
        <v>9.4117647058823533</v>
      </c>
      <c r="V120" s="30">
        <f ca="1">IF(N120=0,0,Agents($F$4,$F$5,N120,$F$3)/(1-$P$1))</f>
        <v>9.4117647058823533</v>
      </c>
      <c r="W120" s="30">
        <f ca="1">IF(O120=0,0,Agents($F$4,$F$5,O120,$F$3)/(1-$P$1))</f>
        <v>8.2352941176470598</v>
      </c>
      <c r="X120" s="30">
        <f ca="1">IF(P120=0,0,Agents($F$4,$F$5,P120,$F$3)/(1-$P$1))</f>
        <v>0</v>
      </c>
    </row>
    <row r="121" spans="1:24" x14ac:dyDescent="0.25">
      <c r="A121" s="7">
        <v>0.66666666666666663</v>
      </c>
      <c r="B121" s="56"/>
      <c r="C121" s="57">
        <v>5.1761654297860074E-2</v>
      </c>
      <c r="D121" s="57">
        <v>4.8778930974174357E-2</v>
      </c>
      <c r="E121" s="57">
        <v>4.8536058164668897E-2</v>
      </c>
      <c r="F121" s="57">
        <v>4.9749186924645833E-2</v>
      </c>
      <c r="G121" s="57">
        <v>4.2618346951884441E-2</v>
      </c>
      <c r="H121" s="58"/>
      <c r="J121" s="24">
        <f t="shared" ref="J121:P128" ca="1" si="12">B121*J$131</f>
        <v>0</v>
      </c>
      <c r="K121" s="24">
        <f t="shared" ca="1" si="12"/>
        <v>13.156736546738658</v>
      </c>
      <c r="L121" s="24">
        <f t="shared" ca="1" si="12"/>
        <v>12.082345742287092</v>
      </c>
      <c r="M121" s="24">
        <f t="shared" ca="1" si="12"/>
        <v>11.428283044705935</v>
      </c>
      <c r="N121" s="24">
        <f t="shared" ca="1" si="12"/>
        <v>11.202357762638391</v>
      </c>
      <c r="O121" s="24">
        <f t="shared" ca="1" si="12"/>
        <v>9.2575708110686232</v>
      </c>
      <c r="P121" s="24">
        <f t="shared" ca="1" si="12"/>
        <v>0</v>
      </c>
      <c r="R121" s="24">
        <f ca="1">IF(J121=0,0,Agents($F$4,$F$5,J121,$F$3)/(1-$P$1))</f>
        <v>0</v>
      </c>
      <c r="S121" s="24">
        <f ca="1">IF(K121=0,0,Agents($F$4,$F$5,K121,$F$3)/(1-$P$1))</f>
        <v>9.4117647058823533</v>
      </c>
      <c r="T121" s="24">
        <f ca="1">IF(L121=0,0,Agents($F$4,$F$5,L121,$F$3)/(1-$P$1))</f>
        <v>9.4117647058823533</v>
      </c>
      <c r="U121" s="24">
        <f ca="1">IF(M121=0,0,Agents($F$4,$F$5,M121,$F$3)/(1-$P$1))</f>
        <v>8.2352941176470598</v>
      </c>
      <c r="V121" s="24">
        <f ca="1">IF(N121=0,0,Agents($F$4,$F$5,N121,$F$3)/(1-$P$1))</f>
        <v>8.2352941176470598</v>
      </c>
      <c r="W121" s="24">
        <f ca="1">IF(O121=0,0,Agents($F$4,$F$5,O121,$F$3)/(1-$P$1))</f>
        <v>7.0588235294117645</v>
      </c>
      <c r="X121" s="24">
        <f ca="1">IF(P121=0,0,Agents($F$4,$F$5,P121,$F$3)/(1-$P$1))</f>
        <v>0</v>
      </c>
    </row>
    <row r="122" spans="1:24" x14ac:dyDescent="0.25">
      <c r="A122" s="8">
        <v>0.6875</v>
      </c>
      <c r="B122" s="59"/>
      <c r="C122" s="60">
        <v>4.227970314864183E-2</v>
      </c>
      <c r="D122" s="60">
        <v>3.9063996017004325E-2</v>
      </c>
      <c r="E122" s="60">
        <v>3.878954607977992E-2</v>
      </c>
      <c r="F122" s="60">
        <v>3.7690865994156879E-2</v>
      </c>
      <c r="G122" s="60">
        <v>3.1325157223309384E-2</v>
      </c>
      <c r="H122" s="61"/>
      <c r="J122" s="24">
        <f t="shared" ca="1" si="12"/>
        <v>0</v>
      </c>
      <c r="K122" s="24">
        <f t="shared" ca="1" si="12"/>
        <v>10.746621667074393</v>
      </c>
      <c r="L122" s="24">
        <f t="shared" ca="1" si="12"/>
        <v>9.6759952817059673</v>
      </c>
      <c r="M122" s="24">
        <f t="shared" ca="1" si="12"/>
        <v>9.1333727652832053</v>
      </c>
      <c r="N122" s="24">
        <f t="shared" ca="1" si="12"/>
        <v>8.4871048423313002</v>
      </c>
      <c r="O122" s="24">
        <f t="shared" ca="1" si="12"/>
        <v>6.8044605646024898</v>
      </c>
      <c r="P122" s="24">
        <f t="shared" ca="1" si="12"/>
        <v>0</v>
      </c>
      <c r="R122" s="30">
        <f ca="1">IF(J122=0,0,Agents($F$4,$F$5,J122,$F$3)/(1-$P$1))</f>
        <v>0</v>
      </c>
      <c r="S122" s="30">
        <f ca="1">IF(K122=0,0,Agents($F$4,$F$5,K122,$F$3)/(1-$P$1))</f>
        <v>8.2352941176470598</v>
      </c>
      <c r="T122" s="30">
        <f ca="1">IF(L122=0,0,Agents($F$4,$F$5,L122,$F$3)/(1-$P$1))</f>
        <v>8.2352941176470598</v>
      </c>
      <c r="U122" s="30">
        <f ca="1">IF(M122=0,0,Agents($F$4,$F$5,M122,$F$3)/(1-$P$1))</f>
        <v>7.0588235294117645</v>
      </c>
      <c r="V122" s="30">
        <f ca="1">IF(N122=0,0,Agents($F$4,$F$5,N122,$F$3)/(1-$P$1))</f>
        <v>7.0588235294117645</v>
      </c>
      <c r="W122" s="30">
        <f ca="1">IF(O122=0,0,Agents($F$4,$F$5,O122,$F$3)/(1-$P$1))</f>
        <v>5.882352941176471</v>
      </c>
      <c r="X122" s="30">
        <f ca="1">IF(P122=0,0,Agents($F$4,$F$5,P122,$F$3)/(1-$P$1))</f>
        <v>0</v>
      </c>
    </row>
    <row r="123" spans="1:24" x14ac:dyDescent="0.25">
      <c r="A123" s="7">
        <v>0.70833333333333337</v>
      </c>
      <c r="B123" s="56"/>
      <c r="C123" s="57">
        <v>2.2797031486418332E-2</v>
      </c>
      <c r="D123" s="57">
        <v>2.1178813526866073E-2</v>
      </c>
      <c r="E123" s="57">
        <v>2.1235344206458374E-2</v>
      </c>
      <c r="F123" s="57">
        <v>2.1250206714073093E-2</v>
      </c>
      <c r="G123" s="57">
        <v>1.6163004346981761E-2</v>
      </c>
      <c r="H123" s="58"/>
      <c r="J123" s="24">
        <f t="shared" ca="1" si="12"/>
        <v>0</v>
      </c>
      <c r="K123" s="24">
        <f t="shared" ca="1" si="12"/>
        <v>5.7945315191928062</v>
      </c>
      <c r="L123" s="24">
        <f t="shared" ca="1" si="12"/>
        <v>5.2459072458660785</v>
      </c>
      <c r="M123" s="24">
        <f t="shared" ca="1" si="12"/>
        <v>5.0000666168605452</v>
      </c>
      <c r="N123" s="24">
        <f t="shared" ca="1" si="12"/>
        <v>4.7850514321297499</v>
      </c>
      <c r="O123" s="24">
        <f t="shared" ca="1" si="12"/>
        <v>3.5109329188840692</v>
      </c>
      <c r="P123" s="24">
        <f t="shared" ca="1" si="12"/>
        <v>0</v>
      </c>
      <c r="R123" s="24">
        <f ca="1">IF(J123=0,0,Agents($F$4,$F$5,J123,$F$3)/(1-$P$1))</f>
        <v>0</v>
      </c>
      <c r="S123" s="24">
        <f ca="1">IF(K123=0,0,Agents($F$4,$F$5,K123,$F$3)/(1-$P$1))</f>
        <v>5.882352941176471</v>
      </c>
      <c r="T123" s="24">
        <f ca="1">IF(L123=0,0,Agents($F$4,$F$5,L123,$F$3)/(1-$P$1))</f>
        <v>4.7058823529411766</v>
      </c>
      <c r="U123" s="24">
        <f ca="1">IF(M123=0,0,Agents($F$4,$F$5,M123,$F$3)/(1-$P$1))</f>
        <v>4.7058823529411766</v>
      </c>
      <c r="V123" s="24">
        <f ca="1">IF(N123=0,0,Agents($F$4,$F$5,N123,$F$3)/(1-$P$1))</f>
        <v>4.7058823529411766</v>
      </c>
      <c r="W123" s="24">
        <f ca="1">IF(O123=0,0,Agents($F$4,$F$5,O123,$F$3)/(1-$P$1))</f>
        <v>3.5294117647058822</v>
      </c>
      <c r="X123" s="24">
        <f ca="1">IF(P123=0,0,Agents($F$4,$F$5,P123,$F$3)/(1-$P$1))</f>
        <v>0</v>
      </c>
    </row>
    <row r="124" spans="1:24" x14ac:dyDescent="0.25">
      <c r="A124" s="8">
        <v>0.72916666666666663</v>
      </c>
      <c r="B124" s="59"/>
      <c r="C124" s="60">
        <v>1.3632106059514374E-2</v>
      </c>
      <c r="D124" s="60">
        <v>1.2319201358303652E-2</v>
      </c>
      <c r="E124" s="60">
        <v>1.2301041461976813E-2</v>
      </c>
      <c r="F124" s="60">
        <v>1.1989416239457582E-2</v>
      </c>
      <c r="G124" s="60">
        <v>9.7993815634196263E-3</v>
      </c>
      <c r="H124" s="61"/>
      <c r="J124" s="24">
        <f t="shared" ca="1" si="12"/>
        <v>0</v>
      </c>
      <c r="K124" s="24">
        <f t="shared" ca="1" si="12"/>
        <v>3.4649979880887449</v>
      </c>
      <c r="L124" s="24">
        <f t="shared" ca="1" si="12"/>
        <v>3.051416812694856</v>
      </c>
      <c r="M124" s="24">
        <f t="shared" ca="1" si="12"/>
        <v>2.8963988607230426</v>
      </c>
      <c r="N124" s="24">
        <f t="shared" ca="1" si="12"/>
        <v>2.6997371893339053</v>
      </c>
      <c r="O124" s="24">
        <f t="shared" ca="1" si="12"/>
        <v>2.1286247641293436</v>
      </c>
      <c r="P124" s="24">
        <f t="shared" ca="1" si="12"/>
        <v>0</v>
      </c>
      <c r="R124" s="30">
        <f ca="1">IF(J124=0,0,Agents($F$4,$F$5,J124,$F$3)/(1-$P$1))</f>
        <v>0</v>
      </c>
      <c r="S124" s="30">
        <f ca="1">IF(K124=0,0,Agents($F$4,$F$5,K124,$F$3)/(1-$P$1))</f>
        <v>3.5294117647058822</v>
      </c>
      <c r="T124" s="30">
        <f ca="1">IF(L124=0,0,Agents($F$4,$F$5,L124,$F$3)/(1-$P$1))</f>
        <v>3.5294117647058822</v>
      </c>
      <c r="U124" s="30">
        <f ca="1">IF(M124=0,0,Agents($F$4,$F$5,M124,$F$3)/(1-$P$1))</f>
        <v>3.5294117647058822</v>
      </c>
      <c r="V124" s="30">
        <f ca="1">IF(N124=0,0,Agents($F$4,$F$5,N124,$F$3)/(1-$P$1))</f>
        <v>3.5294117647058822</v>
      </c>
      <c r="W124" s="30">
        <f ca="1">IF(O124=0,0,Agents($F$4,$F$5,O124,$F$3)/(1-$P$1))</f>
        <v>3.5294117647058822</v>
      </c>
      <c r="X124" s="30">
        <f ca="1">IF(P124=0,0,Agents($F$4,$F$5,P124,$F$3)/(1-$P$1))</f>
        <v>0</v>
      </c>
    </row>
    <row r="125" spans="1:24" x14ac:dyDescent="0.25">
      <c r="A125" s="7">
        <v>0.75</v>
      </c>
      <c r="B125" s="56"/>
      <c r="C125" s="57">
        <v>5.3029757187117227E-3</v>
      </c>
      <c r="D125" s="57">
        <v>4.8510844726998839E-3</v>
      </c>
      <c r="E125" s="57">
        <v>4.6898539333202335E-3</v>
      </c>
      <c r="F125" s="57">
        <v>4.354776473182294E-3</v>
      </c>
      <c r="G125" s="57">
        <v>3.9884678009649999E-3</v>
      </c>
      <c r="H125" s="58"/>
      <c r="J125" s="24">
        <f t="shared" ca="1" si="12"/>
        <v>0</v>
      </c>
      <c r="K125" s="24">
        <f t="shared" ca="1" si="12"/>
        <v>1.3479061940979473</v>
      </c>
      <c r="L125" s="24">
        <f t="shared" ca="1" si="12"/>
        <v>1.2015941853098915</v>
      </c>
      <c r="M125" s="24">
        <f t="shared" ca="1" si="12"/>
        <v>1.1042713441308301</v>
      </c>
      <c r="N125" s="24">
        <f t="shared" ca="1" si="12"/>
        <v>0.98059419750518861</v>
      </c>
      <c r="O125" s="24">
        <f t="shared" ca="1" si="12"/>
        <v>0.86637623783922968</v>
      </c>
      <c r="P125" s="24">
        <f t="shared" ca="1" si="12"/>
        <v>0</v>
      </c>
      <c r="R125" s="24">
        <f ca="1">IF(J125=0,0,Agents($F$4,$F$5,J125,$F$3)/(1-$P$1))</f>
        <v>0</v>
      </c>
      <c r="S125" s="24">
        <f ca="1">IF(K125=0,0,Agents($F$4,$F$5,K125,$F$3)/(1-$P$1))</f>
        <v>2.3529411764705883</v>
      </c>
      <c r="T125" s="24">
        <f ca="1">IF(L125=0,0,Agents($F$4,$F$5,L125,$F$3)/(1-$P$1))</f>
        <v>2.3529411764705883</v>
      </c>
      <c r="U125" s="24">
        <f ca="1">IF(M125=0,0,Agents($F$4,$F$5,M125,$F$3)/(1-$P$1))</f>
        <v>2.3529411764705883</v>
      </c>
      <c r="V125" s="24">
        <f ca="1">IF(N125=0,0,Agents($F$4,$F$5,N125,$F$3)/(1-$P$1))</f>
        <v>2.3529411764705883</v>
      </c>
      <c r="W125" s="24">
        <f ca="1">IF(O125=0,0,Agents($F$4,$F$5,O125,$F$3)/(1-$P$1))</f>
        <v>2.3529411764705883</v>
      </c>
      <c r="X125" s="24">
        <f ca="1">IF(P125=0,0,Agents($F$4,$F$5,P125,$F$3)/(1-$P$1))</f>
        <v>0</v>
      </c>
    </row>
    <row r="126" spans="1:24" x14ac:dyDescent="0.25">
      <c r="A126" s="8">
        <v>0.77083333333333337</v>
      </c>
      <c r="B126" s="59"/>
      <c r="C126" s="60">
        <v>2.3488723971467683E-3</v>
      </c>
      <c r="D126" s="60">
        <v>2.1702220009446847E-3</v>
      </c>
      <c r="E126" s="60">
        <v>1.9257221458046766E-3</v>
      </c>
      <c r="F126" s="60">
        <v>2.2600738658287854E-3</v>
      </c>
      <c r="G126" s="60">
        <v>1.7178793899287454E-3</v>
      </c>
      <c r="H126" s="61"/>
      <c r="J126" s="24">
        <f t="shared" ca="1" si="12"/>
        <v>0</v>
      </c>
      <c r="K126" s="24">
        <f t="shared" ca="1" si="12"/>
        <v>0.59703453705968856</v>
      </c>
      <c r="L126" s="24">
        <f t="shared" ca="1" si="12"/>
        <v>0.53755529342810926</v>
      </c>
      <c r="M126" s="24">
        <f t="shared" ca="1" si="12"/>
        <v>0.45342985359562005</v>
      </c>
      <c r="N126" s="24">
        <f t="shared" ca="1" si="12"/>
        <v>0.50891597592041438</v>
      </c>
      <c r="O126" s="24">
        <f t="shared" ca="1" si="12"/>
        <v>0.37315830468730865</v>
      </c>
      <c r="P126" s="24">
        <f t="shared" ca="1" si="12"/>
        <v>0</v>
      </c>
      <c r="R126" s="30">
        <f ca="1">IF(J126=0,0,Agents($F$4,$F$5,J126,$F$3)/(1-$P$1))</f>
        <v>0</v>
      </c>
      <c r="S126" s="30">
        <f ca="1">IF(K126=0,0,Agents($F$4,$F$5,K126,$F$3)/(1-$P$1))</f>
        <v>2.3529411764705883</v>
      </c>
      <c r="T126" s="30">
        <f ca="1">IF(L126=0,0,Agents($F$4,$F$5,L126,$F$3)/(1-$P$1))</f>
        <v>2.3529411764705883</v>
      </c>
      <c r="U126" s="30">
        <f ca="1">IF(M126=0,0,Agents($F$4,$F$5,M126,$F$3)/(1-$P$1))</f>
        <v>1.1764705882352942</v>
      </c>
      <c r="V126" s="30">
        <f ca="1">IF(N126=0,0,Agents($F$4,$F$5,N126,$F$3)/(1-$P$1))</f>
        <v>1.1764705882352942</v>
      </c>
      <c r="W126" s="30">
        <f ca="1">IF(O126=0,0,Agents($F$4,$F$5,O126,$F$3)/(1-$P$1))</f>
        <v>1.1764705882352942</v>
      </c>
      <c r="X126" s="30">
        <f ca="1">IF(P126=0,0,Agents($F$4,$F$5,P126,$F$3)/(1-$P$1))</f>
        <v>0</v>
      </c>
    </row>
    <row r="127" spans="1:24" x14ac:dyDescent="0.25">
      <c r="A127" s="7">
        <v>0.79166666666666663</v>
      </c>
      <c r="B127" s="56"/>
      <c r="C127" s="57">
        <v>1.1095900281000073E-3</v>
      </c>
      <c r="D127" s="57">
        <v>9.1915284745892531E-4</v>
      </c>
      <c r="E127" s="57">
        <v>6.681076832383572E-4</v>
      </c>
      <c r="F127" s="57">
        <v>7.7173253955129266E-4</v>
      </c>
      <c r="G127" s="57">
        <v>9.1122298074481278E-4</v>
      </c>
      <c r="H127" s="58"/>
      <c r="J127" s="24">
        <f t="shared" ca="1" si="12"/>
        <v>0</v>
      </c>
      <c r="K127" s="24">
        <f t="shared" ca="1" si="12"/>
        <v>0.28203471996071178</v>
      </c>
      <c r="L127" s="24">
        <f t="shared" ca="1" si="12"/>
        <v>0.22767047721661099</v>
      </c>
      <c r="M127" s="24">
        <f t="shared" ca="1" si="12"/>
        <v>0.15731239818623552</v>
      </c>
      <c r="N127" s="24">
        <f t="shared" ca="1" si="12"/>
        <v>0.17377618689965368</v>
      </c>
      <c r="O127" s="24">
        <f t="shared" ca="1" si="12"/>
        <v>0.19793614422544201</v>
      </c>
      <c r="P127" s="24">
        <f t="shared" ca="1" si="12"/>
        <v>0</v>
      </c>
      <c r="R127" s="24">
        <f ca="1">IF(J127=0,0,Agents($F$4,$F$5,J127,$F$3)/(1-$P$1))</f>
        <v>0</v>
      </c>
      <c r="S127" s="24">
        <f ca="1">IF(K127=0,0,Agents($F$4,$F$5,K127,$F$3)/(1-$P$1))</f>
        <v>1.1764705882352942</v>
      </c>
      <c r="T127" s="24">
        <f ca="1">IF(L127=0,0,Agents($F$4,$F$5,L127,$F$3)/(1-$P$1))</f>
        <v>1.1764705882352942</v>
      </c>
      <c r="U127" s="24">
        <f ca="1">IF(M127=0,0,Agents($F$4,$F$5,M127,$F$3)/(1-$P$1))</f>
        <v>1.1764705882352942</v>
      </c>
      <c r="V127" s="24">
        <f ca="1">IF(N127=0,0,Agents($F$4,$F$5,N127,$F$3)/(1-$P$1))</f>
        <v>1.1764705882352942</v>
      </c>
      <c r="W127" s="24">
        <f ca="1">IF(O127=0,0,Agents($F$4,$F$5,O127,$F$3)/(1-$P$1))</f>
        <v>1.1764705882352942</v>
      </c>
      <c r="X127" s="24">
        <f ca="1">IF(P127=0,0,Agents($F$4,$F$5,P127,$F$3)/(1-$P$1))</f>
        <v>0</v>
      </c>
    </row>
    <row r="128" spans="1:24" x14ac:dyDescent="0.25">
      <c r="A128" s="9">
        <v>0.8125</v>
      </c>
      <c r="B128" s="59"/>
      <c r="C128" s="60">
        <v>5.6200014410260105E-4</v>
      </c>
      <c r="D128" s="60">
        <v>4.851084472699884E-4</v>
      </c>
      <c r="E128" s="60">
        <v>3.9300451955197487E-4</v>
      </c>
      <c r="F128" s="60">
        <v>5.3745659004465025E-4</v>
      </c>
      <c r="G128" s="60">
        <v>4.0332820459196631E-4</v>
      </c>
      <c r="H128" s="61"/>
      <c r="J128" s="24">
        <f t="shared" ca="1" si="12"/>
        <v>0</v>
      </c>
      <c r="K128" s="24">
        <f t="shared" ca="1" si="12"/>
        <v>0.14284875426581506</v>
      </c>
      <c r="L128" s="24">
        <f t="shared" ca="1" si="12"/>
        <v>0.12015941853098915</v>
      </c>
      <c r="M128" s="24">
        <f t="shared" ca="1" si="12"/>
        <v>9.2536704815432677E-2</v>
      </c>
      <c r="N128" s="24">
        <f t="shared" ca="1" si="12"/>
        <v>0.12102270159083026</v>
      </c>
      <c r="O128" s="24">
        <f t="shared" ca="1" si="12"/>
        <v>8.7611080230933336E-2</v>
      </c>
      <c r="P128" s="24">
        <f t="shared" ca="1" si="12"/>
        <v>0</v>
      </c>
      <c r="R128" s="30">
        <f ca="1">IF(J128=0,0,Agents($F$4,$F$5,J128,$F$3)/(1-$P$1))</f>
        <v>0</v>
      </c>
      <c r="S128" s="30">
        <f ca="1">IF(K128=0,0,Agents($F$4,$F$5,K128,$F$3)/(1-$P$1))</f>
        <v>1.1764705882352942</v>
      </c>
      <c r="T128" s="30">
        <f ca="1">IF(L128=0,0,Agents($F$4,$F$5,L128,$F$3)/(1-$P$1))</f>
        <v>1.1764705882352942</v>
      </c>
      <c r="U128" s="30">
        <f ca="1">IF(M128=0,0,Agents($F$4,$F$5,M128,$F$3)/(1-$P$1))</f>
        <v>1.1764705882352942</v>
      </c>
      <c r="V128" s="30">
        <f ca="1">IF(N128=0,0,Agents($F$4,$F$5,N128,$F$3)/(1-$P$1))</f>
        <v>1.1764705882352942</v>
      </c>
      <c r="W128" s="30">
        <f ca="1">IF(O128=0,0,Agents($F$4,$F$5,O128,$F$3)/(1-$P$1))</f>
        <v>1.1764705882352942</v>
      </c>
      <c r="X128" s="30">
        <f ca="1">IF(P128=0,0,Agents($F$4,$F$5,P128,$F$3)/(1-$P$1))</f>
        <v>0</v>
      </c>
    </row>
    <row r="129" spans="1:24" x14ac:dyDescent="0.25">
      <c r="A129" s="9"/>
      <c r="B129" s="62"/>
      <c r="C129" s="63"/>
      <c r="D129" s="63"/>
      <c r="E129" s="63"/>
      <c r="F129" s="63"/>
      <c r="G129" s="63"/>
      <c r="H129" s="64"/>
      <c r="J129" s="24"/>
      <c r="K129" s="24"/>
      <c r="L129" s="24"/>
      <c r="M129" s="24"/>
      <c r="N129" s="24"/>
      <c r="O129" s="24"/>
      <c r="P129" s="24"/>
      <c r="R129" s="30"/>
      <c r="S129" s="30"/>
      <c r="T129" s="30"/>
      <c r="U129" s="30"/>
      <c r="V129" s="30"/>
      <c r="W129" s="30"/>
      <c r="X129" s="30"/>
    </row>
    <row r="130" spans="1:24" x14ac:dyDescent="0.25">
      <c r="A130" s="9"/>
      <c r="B130" s="62"/>
      <c r="C130" s="63"/>
      <c r="D130" s="63"/>
      <c r="E130" s="63"/>
      <c r="F130" s="63"/>
      <c r="G130" s="63"/>
      <c r="H130" s="64"/>
      <c r="J130" s="24"/>
      <c r="K130" s="24"/>
      <c r="L130" s="24"/>
      <c r="M130" s="24"/>
      <c r="N130" s="24"/>
      <c r="O130" s="24"/>
      <c r="P130" s="24"/>
      <c r="R130" s="30"/>
      <c r="S130" s="30"/>
      <c r="T130" s="30"/>
      <c r="U130" s="30"/>
      <c r="V130" s="30"/>
      <c r="W130" s="30"/>
      <c r="X130" s="30"/>
    </row>
    <row r="131" spans="1:24" x14ac:dyDescent="0.25">
      <c r="B131" s="65"/>
      <c r="C131" s="66">
        <v>0.21474039146883053</v>
      </c>
      <c r="D131" s="66">
        <v>0.20926311749547671</v>
      </c>
      <c r="E131" s="66">
        <v>0.19892537968090357</v>
      </c>
      <c r="F131" s="66">
        <v>0.19023795164208565</v>
      </c>
      <c r="G131" s="66">
        <v>0.18351609189100279</v>
      </c>
      <c r="H131" s="67"/>
      <c r="J131" s="27">
        <f t="shared" ref="J131:P131" ca="1" si="13">$F$2*B131/SUM($B$131:$H$131)</f>
        <v>0</v>
      </c>
      <c r="K131" s="27">
        <f t="shared" ca="1" si="13"/>
        <v>254.17921287887785</v>
      </c>
      <c r="L131" s="27">
        <f t="shared" ca="1" si="13"/>
        <v>247.69599294178875</v>
      </c>
      <c r="M131" s="27">
        <f t="shared" ca="1" si="13"/>
        <v>235.45964540286843</v>
      </c>
      <c r="N131" s="27">
        <f t="shared" ca="1" si="13"/>
        <v>225.17670046761555</v>
      </c>
      <c r="O131" s="27">
        <f t="shared" ca="1" si="13"/>
        <v>217.22031644071743</v>
      </c>
      <c r="P131" s="27">
        <f t="shared" ca="1" si="13"/>
        <v>0</v>
      </c>
      <c r="R131" s="26">
        <f t="shared" ref="R131:X131" ca="1" si="14">(SUM(R105:R130)/2)/$C$6</f>
        <v>0</v>
      </c>
      <c r="S131" s="26">
        <f t="shared" ca="1" si="14"/>
        <v>12.132352941176473</v>
      </c>
      <c r="T131" s="26">
        <f t="shared" ca="1" si="14"/>
        <v>11.985294117647062</v>
      </c>
      <c r="U131" s="26">
        <f t="shared" ca="1" si="14"/>
        <v>11.323529411764707</v>
      </c>
      <c r="V131" s="26">
        <f t="shared" ca="1" si="14"/>
        <v>10.808823529411766</v>
      </c>
      <c r="W131" s="26">
        <f t="shared" ca="1" si="14"/>
        <v>10.808823529411764</v>
      </c>
      <c r="X131" s="26">
        <f t="shared" ca="1" si="14"/>
        <v>0</v>
      </c>
    </row>
    <row r="132" spans="1:24" x14ac:dyDescent="0.25">
      <c r="R132" s="32">
        <f ca="1">SUM(R131:X131)/5</f>
        <v>11.411764705882357</v>
      </c>
      <c r="S132" s="31"/>
      <c r="T132" s="31"/>
      <c r="U132" s="31"/>
      <c r="V132" s="31"/>
      <c r="W132" s="31"/>
      <c r="X132" s="4"/>
    </row>
    <row r="134" spans="1:24" x14ac:dyDescent="0.25">
      <c r="A134" s="39" t="s">
        <v>20</v>
      </c>
      <c r="J134" s="6" t="s">
        <v>14</v>
      </c>
      <c r="K134" s="20"/>
      <c r="L134" s="20"/>
      <c r="M134" s="33">
        <v>43221</v>
      </c>
      <c r="N134" s="20"/>
      <c r="O134" s="20"/>
      <c r="P134" s="21"/>
      <c r="R134" s="6" t="s">
        <v>15</v>
      </c>
      <c r="S134" s="20"/>
      <c r="T134" s="20"/>
      <c r="U134" s="20"/>
      <c r="V134" s="20"/>
      <c r="W134" s="20"/>
      <c r="X134" s="21"/>
    </row>
    <row r="135" spans="1:24" x14ac:dyDescent="0.25">
      <c r="A135" s="5" t="s">
        <v>6</v>
      </c>
      <c r="B135" s="22" t="s">
        <v>13</v>
      </c>
      <c r="C135" s="28" t="s">
        <v>7</v>
      </c>
      <c r="D135" s="28" t="s">
        <v>8</v>
      </c>
      <c r="E135" s="28" t="s">
        <v>9</v>
      </c>
      <c r="F135" s="28" t="s">
        <v>10</v>
      </c>
      <c r="G135" s="28" t="s">
        <v>11</v>
      </c>
      <c r="H135" s="29" t="s">
        <v>12</v>
      </c>
      <c r="J135" s="22" t="s">
        <v>13</v>
      </c>
      <c r="K135" s="20" t="s">
        <v>7</v>
      </c>
      <c r="L135" s="20" t="s">
        <v>8</v>
      </c>
      <c r="M135" s="20" t="s">
        <v>9</v>
      </c>
      <c r="N135" s="20" t="s">
        <v>10</v>
      </c>
      <c r="O135" s="20" t="s">
        <v>11</v>
      </c>
      <c r="P135" s="21" t="s">
        <v>12</v>
      </c>
      <c r="R135" s="22" t="s">
        <v>13</v>
      </c>
      <c r="S135" s="20" t="s">
        <v>7</v>
      </c>
      <c r="T135" s="20" t="s">
        <v>8</v>
      </c>
      <c r="U135" s="20" t="s">
        <v>9</v>
      </c>
      <c r="V135" s="20" t="s">
        <v>10</v>
      </c>
      <c r="W135" s="20" t="s">
        <v>11</v>
      </c>
      <c r="X135" s="21" t="s">
        <v>12</v>
      </c>
    </row>
    <row r="136" spans="1:24" x14ac:dyDescent="0.25">
      <c r="A136" s="10">
        <v>0.33333333333333331</v>
      </c>
      <c r="B136" s="56"/>
      <c r="C136" s="57">
        <v>1.9093594639383239E-2</v>
      </c>
      <c r="D136" s="57">
        <v>2.2455414703892358E-2</v>
      </c>
      <c r="E136" s="57">
        <v>2.2021353245562324E-2</v>
      </c>
      <c r="F136" s="57">
        <v>2.2600738658287857E-2</v>
      </c>
      <c r="G136" s="57">
        <v>2.2287617824119026E-2</v>
      </c>
      <c r="H136" s="58"/>
      <c r="J136" s="24">
        <f t="shared" ref="J136:P151" ca="1" si="15">B136*J$162</f>
        <v>0</v>
      </c>
      <c r="K136" s="24">
        <f t="shared" ca="1" si="15"/>
        <v>3.23820276504973</v>
      </c>
      <c r="L136" s="24">
        <f t="shared" ca="1" si="15"/>
        <v>3.7112171934274558</v>
      </c>
      <c r="M136" s="24">
        <f t="shared" ca="1" si="15"/>
        <v>3.4596869212002552</v>
      </c>
      <c r="N136" s="24">
        <f t="shared" ca="1" si="15"/>
        <v>3.3956458974804473</v>
      </c>
      <c r="O136" s="24">
        <f t="shared" ca="1" si="15"/>
        <v>3.2302817571899163</v>
      </c>
      <c r="P136" s="24">
        <f t="shared" ca="1" si="15"/>
        <v>0</v>
      </c>
      <c r="R136" s="24">
        <f ca="1">IF(J136=0,0,Agents($G$4,$G$5,J136,$G$3)/(1-$P$1))</f>
        <v>0</v>
      </c>
      <c r="S136" s="24">
        <f ca="1">IF(K136=0,0,Agents($G$4,$G$5,K136,$G$3)/(1-$P$1))</f>
        <v>3.5294117647058822</v>
      </c>
      <c r="T136" s="24">
        <f ca="1">IF(L136=0,0,Agents($G$4,$G$5,L136,$G$3)/(1-$P$1))</f>
        <v>4.7058823529411766</v>
      </c>
      <c r="U136" s="24">
        <f ca="1">IF(M136=0,0,Agents($G$4,$G$5,M136,$G$3)/(1-$P$1))</f>
        <v>3.5294117647058822</v>
      </c>
      <c r="V136" s="24">
        <f ca="1">IF(N136=0,0,Agents($G$4,$G$5,N136,$G$3)/(1-$P$1))</f>
        <v>3.5294117647058822</v>
      </c>
      <c r="W136" s="24">
        <f ca="1">IF(O136=0,0,Agents($G$4,$G$5,O136,$G$3)/(1-$P$1))</f>
        <v>3.5294117647058822</v>
      </c>
      <c r="X136" s="24">
        <f ca="1">IF(P136=0,0,Agents($G$4,$G$5,P136,$G$3)/(1-$P$1))</f>
        <v>0</v>
      </c>
    </row>
    <row r="137" spans="1:24" x14ac:dyDescent="0.25">
      <c r="A137" s="8">
        <v>0.35416666666666669</v>
      </c>
      <c r="B137" s="59"/>
      <c r="C137" s="60">
        <v>3.717847107140284E-2</v>
      </c>
      <c r="D137" s="60">
        <v>4.1974646700624257E-2</v>
      </c>
      <c r="E137" s="60">
        <v>4.2287286303792491E-2</v>
      </c>
      <c r="F137" s="60">
        <v>4.0198996747698584E-2</v>
      </c>
      <c r="G137" s="60">
        <v>4.2588470788581329E-2</v>
      </c>
      <c r="H137" s="61"/>
      <c r="J137" s="24">
        <f t="shared" ca="1" si="15"/>
        <v>0</v>
      </c>
      <c r="K137" s="24">
        <f t="shared" ca="1" si="15"/>
        <v>6.3053306670402298</v>
      </c>
      <c r="L137" s="24">
        <f t="shared" ca="1" si="15"/>
        <v>6.9371700579815094</v>
      </c>
      <c r="M137" s="24">
        <f t="shared" ca="1" si="15"/>
        <v>6.6435867826498649</v>
      </c>
      <c r="N137" s="24">
        <f t="shared" ca="1" si="15"/>
        <v>6.0396945627746739</v>
      </c>
      <c r="O137" s="24">
        <f t="shared" ca="1" si="15"/>
        <v>6.1726094435311341</v>
      </c>
      <c r="P137" s="24">
        <f t="shared" ca="1" si="15"/>
        <v>0</v>
      </c>
      <c r="R137" s="30">
        <f ca="1">IF(J137=0,0,Agents($G$4,$G$5,J137,$G$3)/(1-$P$1))</f>
        <v>0</v>
      </c>
      <c r="S137" s="30">
        <f ca="1">IF(K137=0,0,Agents($G$4,$G$5,K137,$G$3)/(1-$P$1))</f>
        <v>5.882352941176471</v>
      </c>
      <c r="T137" s="30">
        <f ca="1">IF(L137=0,0,Agents($G$4,$G$5,L137,$G$3)/(1-$P$1))</f>
        <v>5.882352941176471</v>
      </c>
      <c r="U137" s="30">
        <f ca="1">IF(M137=0,0,Agents($G$4,$G$5,M137,$G$3)/(1-$P$1))</f>
        <v>5.882352941176471</v>
      </c>
      <c r="V137" s="30">
        <f ca="1">IF(N137=0,0,Agents($G$4,$G$5,N137,$G$3)/(1-$P$1))</f>
        <v>5.882352941176471</v>
      </c>
      <c r="W137" s="30">
        <f ca="1">IF(O137=0,0,Agents($G$4,$G$5,O137,$G$3)/(1-$P$1))</f>
        <v>5.882352941176471</v>
      </c>
      <c r="X137" s="30">
        <f ca="1">IF(P137=0,0,Agents($G$4,$G$5,P137,$G$3)/(1-$P$1))</f>
        <v>0</v>
      </c>
    </row>
    <row r="138" spans="1:24" x14ac:dyDescent="0.25">
      <c r="A138" s="7">
        <v>0.375</v>
      </c>
      <c r="B138" s="56"/>
      <c r="C138" s="57">
        <v>4.5911088695150946E-2</v>
      </c>
      <c r="D138" s="57">
        <v>5.1983199928510332E-2</v>
      </c>
      <c r="E138" s="57">
        <v>5.2937708783651012E-2</v>
      </c>
      <c r="F138" s="57">
        <v>5.0548481340609672E-2</v>
      </c>
      <c r="G138" s="57">
        <v>5.5524849498827362E-2</v>
      </c>
      <c r="H138" s="58"/>
      <c r="J138" s="24">
        <f t="shared" ca="1" si="15"/>
        <v>0</v>
      </c>
      <c r="K138" s="24">
        <f t="shared" ca="1" si="15"/>
        <v>7.7863501958101438</v>
      </c>
      <c r="L138" s="24">
        <f t="shared" ca="1" si="15"/>
        <v>8.5912884659673683</v>
      </c>
      <c r="M138" s="24">
        <f t="shared" ca="1" si="15"/>
        <v>8.3168321526295248</v>
      </c>
      <c r="N138" s="24">
        <f t="shared" ca="1" si="15"/>
        <v>7.5946519219257809</v>
      </c>
      <c r="O138" s="24">
        <f t="shared" ca="1" si="15"/>
        <v>8.0475585063504838</v>
      </c>
      <c r="P138" s="24">
        <f t="shared" ca="1" si="15"/>
        <v>0</v>
      </c>
      <c r="R138" s="24">
        <f ca="1">IF(J138=0,0,Agents($G$4,$G$5,J138,$G$3)/(1-$P$1))</f>
        <v>0</v>
      </c>
      <c r="S138" s="24">
        <f ca="1">IF(K138=0,0,Agents($G$4,$G$5,K138,$G$3)/(1-$P$1))</f>
        <v>7.0588235294117645</v>
      </c>
      <c r="T138" s="24">
        <f ca="1">IF(L138=0,0,Agents($G$4,$G$5,L138,$G$3)/(1-$P$1))</f>
        <v>7.0588235294117645</v>
      </c>
      <c r="U138" s="24">
        <f ca="1">IF(M138=0,0,Agents($G$4,$G$5,M138,$G$3)/(1-$P$1))</f>
        <v>7.0588235294117645</v>
      </c>
      <c r="V138" s="24">
        <f ca="1">IF(N138=0,0,Agents($G$4,$G$5,N138,$G$3)/(1-$P$1))</f>
        <v>7.0588235294117645</v>
      </c>
      <c r="W138" s="24">
        <f ca="1">IF(O138=0,0,Agents($G$4,$G$5,O138,$G$3)/(1-$P$1))</f>
        <v>7.0588235294117645</v>
      </c>
      <c r="X138" s="24">
        <f ca="1">IF(P138=0,0,Agents($G$4,$G$5,P138,$G$3)/(1-$P$1))</f>
        <v>0</v>
      </c>
    </row>
    <row r="139" spans="1:24" x14ac:dyDescent="0.25">
      <c r="A139" s="8">
        <v>0.39583333333333331</v>
      </c>
      <c r="B139" s="59"/>
      <c r="C139" s="60">
        <v>5.5767706607104256E-2</v>
      </c>
      <c r="D139" s="60">
        <v>5.8340673790101237E-2</v>
      </c>
      <c r="E139" s="60">
        <v>5.6841553677867293E-2</v>
      </c>
      <c r="F139" s="60">
        <v>5.8403616118185328E-2</v>
      </c>
      <c r="G139" s="60">
        <v>6.3949927550303987E-2</v>
      </c>
      <c r="H139" s="61"/>
      <c r="J139" s="24">
        <f t="shared" ca="1" si="15"/>
        <v>0</v>
      </c>
      <c r="K139" s="24">
        <f t="shared" ca="1" si="15"/>
        <v>9.4579960005603443</v>
      </c>
      <c r="L139" s="24">
        <f t="shared" ca="1" si="15"/>
        <v>9.6419912302236916</v>
      </c>
      <c r="M139" s="24">
        <f t="shared" ca="1" si="15"/>
        <v>8.9301496437167796</v>
      </c>
      <c r="N139" s="24">
        <f t="shared" ca="1" si="15"/>
        <v>8.7748459228793507</v>
      </c>
      <c r="O139" s="24">
        <f t="shared" ca="1" si="15"/>
        <v>9.2686569722051146</v>
      </c>
      <c r="P139" s="24">
        <f t="shared" ca="1" si="15"/>
        <v>0</v>
      </c>
      <c r="R139" s="30">
        <f ca="1">IF(J139=0,0,Agents($G$4,$G$5,J139,$G$3)/(1-$P$1))</f>
        <v>0</v>
      </c>
      <c r="S139" s="30">
        <f ca="1">IF(K139=0,0,Agents($G$4,$G$5,K139,$G$3)/(1-$P$1))</f>
        <v>7.0588235294117645</v>
      </c>
      <c r="T139" s="30">
        <f ca="1">IF(L139=0,0,Agents($G$4,$G$5,L139,$G$3)/(1-$P$1))</f>
        <v>8.2352941176470598</v>
      </c>
      <c r="U139" s="30">
        <f ca="1">IF(M139=0,0,Agents($G$4,$G$5,M139,$G$3)/(1-$P$1))</f>
        <v>7.0588235294117645</v>
      </c>
      <c r="V139" s="30">
        <f ca="1">IF(N139=0,0,Agents($G$4,$G$5,N139,$G$3)/(1-$P$1))</f>
        <v>7.0588235294117645</v>
      </c>
      <c r="W139" s="30">
        <f ca="1">IF(O139=0,0,Agents($G$4,$G$5,O139,$G$3)/(1-$P$1))</f>
        <v>7.0588235294117645</v>
      </c>
      <c r="X139" s="30">
        <f ca="1">IF(P139=0,0,Agents($G$4,$G$5,P139,$G$3)/(1-$P$1))</f>
        <v>0</v>
      </c>
    </row>
    <row r="140" spans="1:24" x14ac:dyDescent="0.25">
      <c r="A140" s="7">
        <v>0.41666666666666669</v>
      </c>
      <c r="B140" s="56"/>
      <c r="C140" s="57">
        <v>5.6127963109734128E-2</v>
      </c>
      <c r="D140" s="57">
        <v>6.1149196379559061E-2</v>
      </c>
      <c r="E140" s="57">
        <v>5.9396083054955133E-2</v>
      </c>
      <c r="F140" s="57">
        <v>5.9643900556749903E-2</v>
      </c>
      <c r="G140" s="57">
        <v>6.5563240368671852E-2</v>
      </c>
      <c r="H140" s="58"/>
      <c r="J140" s="24">
        <f t="shared" ca="1" si="15"/>
        <v>0</v>
      </c>
      <c r="K140" s="24">
        <f t="shared" ca="1" si="15"/>
        <v>9.5190941659386397</v>
      </c>
      <c r="L140" s="24">
        <f t="shared" ca="1" si="15"/>
        <v>10.106157110015641</v>
      </c>
      <c r="M140" s="24">
        <f t="shared" ca="1" si="15"/>
        <v>9.3314815590255549</v>
      </c>
      <c r="N140" s="24">
        <f t="shared" ca="1" si="15"/>
        <v>8.9611923440825461</v>
      </c>
      <c r="O140" s="24">
        <f t="shared" ca="1" si="15"/>
        <v>9.5024843380070667</v>
      </c>
      <c r="P140" s="24">
        <f t="shared" ca="1" si="15"/>
        <v>0</v>
      </c>
      <c r="R140" s="24">
        <f ca="1">IF(J140=0,0,Agents($G$4,$G$5,J140,$G$3)/(1-$P$1))</f>
        <v>0</v>
      </c>
      <c r="S140" s="24">
        <f ca="1">IF(K140=0,0,Agents($G$4,$G$5,K140,$G$3)/(1-$P$1))</f>
        <v>7.0588235294117645</v>
      </c>
      <c r="T140" s="24">
        <f ca="1">IF(L140=0,0,Agents($G$4,$G$5,L140,$G$3)/(1-$P$1))</f>
        <v>8.2352941176470598</v>
      </c>
      <c r="U140" s="24">
        <f ca="1">IF(M140=0,0,Agents($G$4,$G$5,M140,$G$3)/(1-$P$1))</f>
        <v>7.0588235294117645</v>
      </c>
      <c r="V140" s="24">
        <f ca="1">IF(N140=0,0,Agents($G$4,$G$5,N140,$G$3)/(1-$P$1))</f>
        <v>7.0588235294117645</v>
      </c>
      <c r="W140" s="24">
        <f ca="1">IF(O140=0,0,Agents($G$4,$G$5,O140,$G$3)/(1-$P$1))</f>
        <v>7.0588235294117645</v>
      </c>
      <c r="X140" s="24">
        <f ca="1">IF(P140=0,0,Agents($G$4,$G$5,P140,$G$3)/(1-$P$1))</f>
        <v>0</v>
      </c>
    </row>
    <row r="141" spans="1:24" x14ac:dyDescent="0.25">
      <c r="A141" s="8">
        <v>0.4375</v>
      </c>
      <c r="B141" s="59"/>
      <c r="C141" s="60">
        <v>6.0580733482239357E-2</v>
      </c>
      <c r="D141" s="60">
        <v>6.1570474767977737E-2</v>
      </c>
      <c r="E141" s="60">
        <v>6.1531407611187527E-2</v>
      </c>
      <c r="F141" s="60">
        <v>6.0415633096301199E-2</v>
      </c>
      <c r="G141" s="60">
        <v>6.4965717102609677E-2</v>
      </c>
      <c r="H141" s="61"/>
      <c r="J141" s="24">
        <f t="shared" ca="1" si="15"/>
        <v>0</v>
      </c>
      <c r="K141" s="24">
        <f t="shared" ca="1" si="15"/>
        <v>10.27426749001439</v>
      </c>
      <c r="L141" s="24">
        <f t="shared" ca="1" si="15"/>
        <v>10.175781991984435</v>
      </c>
      <c r="M141" s="24">
        <f t="shared" ca="1" si="15"/>
        <v>9.6669538779759652</v>
      </c>
      <c r="N141" s="24">
        <f t="shared" ca="1" si="15"/>
        <v>9.0771412283867576</v>
      </c>
      <c r="O141" s="24">
        <f t="shared" ca="1" si="15"/>
        <v>9.4158816099322689</v>
      </c>
      <c r="P141" s="24">
        <f t="shared" ca="1" si="15"/>
        <v>0</v>
      </c>
      <c r="R141" s="30">
        <f ca="1">IF(J141=0,0,Agents($G$4,$G$5,J141,$G$3)/(1-$P$1))</f>
        <v>0</v>
      </c>
      <c r="S141" s="30">
        <f ca="1">IF(K141=0,0,Agents($G$4,$G$5,K141,$G$3)/(1-$P$1))</f>
        <v>8.2352941176470598</v>
      </c>
      <c r="T141" s="30">
        <f ca="1">IF(L141=0,0,Agents($G$4,$G$5,L141,$G$3)/(1-$P$1))</f>
        <v>8.2352941176470598</v>
      </c>
      <c r="U141" s="30">
        <f ca="1">IF(M141=0,0,Agents($G$4,$G$5,M141,$G$3)/(1-$P$1))</f>
        <v>8.2352941176470598</v>
      </c>
      <c r="V141" s="30">
        <f ca="1">IF(N141=0,0,Agents($G$4,$G$5,N141,$G$3)/(1-$P$1))</f>
        <v>7.0588235294117645</v>
      </c>
      <c r="W141" s="30">
        <f ca="1">IF(O141=0,0,Agents($G$4,$G$5,O141,$G$3)/(1-$P$1))</f>
        <v>7.0588235294117645</v>
      </c>
      <c r="X141" s="30">
        <f ca="1">IF(P141=0,0,Agents($G$4,$G$5,P141,$G$3)/(1-$P$1))</f>
        <v>0</v>
      </c>
    </row>
    <row r="142" spans="1:24" x14ac:dyDescent="0.25">
      <c r="A142" s="7">
        <v>0.45833333333333331</v>
      </c>
      <c r="B142" s="56"/>
      <c r="C142" s="57">
        <v>6.3491606023488731E-2</v>
      </c>
      <c r="D142" s="57">
        <v>6.1978987144626151E-2</v>
      </c>
      <c r="E142" s="57">
        <v>6.2199515294425883E-2</v>
      </c>
      <c r="F142" s="57">
        <v>6.1614574720246958E-2</v>
      </c>
      <c r="G142" s="57">
        <v>6.4024617958561764E-2</v>
      </c>
      <c r="H142" s="58"/>
      <c r="J142" s="24">
        <f t="shared" ca="1" si="15"/>
        <v>0</v>
      </c>
      <c r="K142" s="24">
        <f t="shared" ca="1" si="15"/>
        <v>10.767940666271029</v>
      </c>
      <c r="L142" s="24">
        <f t="shared" ca="1" si="15"/>
        <v>10.243297029045083</v>
      </c>
      <c r="M142" s="24">
        <f t="shared" ca="1" si="15"/>
        <v>9.7719176096721068</v>
      </c>
      <c r="N142" s="24">
        <f t="shared" ca="1" si="15"/>
        <v>9.2572761022165118</v>
      </c>
      <c r="O142" s="24">
        <f t="shared" ca="1" si="15"/>
        <v>9.2794823132144657</v>
      </c>
      <c r="P142" s="24">
        <f t="shared" ca="1" si="15"/>
        <v>0</v>
      </c>
      <c r="R142" s="24">
        <f ca="1">IF(J142=0,0,Agents($G$4,$G$5,J142,$G$3)/(1-$P$1))</f>
        <v>0</v>
      </c>
      <c r="S142" s="24">
        <f ca="1">IF(K142=0,0,Agents($G$4,$G$5,K142,$G$3)/(1-$P$1))</f>
        <v>8.2352941176470598</v>
      </c>
      <c r="T142" s="24">
        <f ca="1">IF(L142=0,0,Agents($G$4,$G$5,L142,$G$3)/(1-$P$1))</f>
        <v>8.2352941176470598</v>
      </c>
      <c r="U142" s="24">
        <f ca="1">IF(M142=0,0,Agents($G$4,$G$5,M142,$G$3)/(1-$P$1))</f>
        <v>8.2352941176470598</v>
      </c>
      <c r="V142" s="24">
        <f ca="1">IF(N142=0,0,Agents($G$4,$G$5,N142,$G$3)/(1-$P$1))</f>
        <v>7.0588235294117645</v>
      </c>
      <c r="W142" s="24">
        <f ca="1">IF(O142=0,0,Agents($G$4,$G$5,O142,$G$3)/(1-$P$1))</f>
        <v>7.0588235294117645</v>
      </c>
      <c r="X142" s="24">
        <f ca="1">IF(P142=0,0,Agents($G$4,$G$5,P142,$G$3)/(1-$P$1))</f>
        <v>0</v>
      </c>
    </row>
    <row r="143" spans="1:24" x14ac:dyDescent="0.25">
      <c r="A143" s="8">
        <v>0.47916666666666669</v>
      </c>
      <c r="B143" s="59"/>
      <c r="C143" s="60">
        <v>6.0162835939188704E-2</v>
      </c>
      <c r="D143" s="60">
        <v>5.8851314260911745E-2</v>
      </c>
      <c r="E143" s="60">
        <v>5.9147180192572216E-2</v>
      </c>
      <c r="F143" s="60">
        <v>5.9588776803924812E-2</v>
      </c>
      <c r="G143" s="60">
        <v>6.3203023467726271E-2</v>
      </c>
      <c r="H143" s="61"/>
      <c r="J143" s="24">
        <f t="shared" ca="1" si="15"/>
        <v>0</v>
      </c>
      <c r="K143" s="24">
        <f t="shared" ca="1" si="15"/>
        <v>10.203393618175564</v>
      </c>
      <c r="L143" s="24">
        <f t="shared" ca="1" si="15"/>
        <v>9.7263850265495009</v>
      </c>
      <c r="M143" s="24">
        <f t="shared" ca="1" si="15"/>
        <v>9.2923774236877765</v>
      </c>
      <c r="N143" s="24">
        <f t="shared" ca="1" si="15"/>
        <v>8.9529102809179602</v>
      </c>
      <c r="O143" s="24">
        <f t="shared" ca="1" si="15"/>
        <v>9.16040356211162</v>
      </c>
      <c r="P143" s="24">
        <f t="shared" ca="1" si="15"/>
        <v>0</v>
      </c>
      <c r="R143" s="30">
        <f ca="1">IF(J143=0,0,Agents($G$4,$G$5,J143,$G$3)/(1-$P$1))</f>
        <v>0</v>
      </c>
      <c r="S143" s="30">
        <f ca="1">IF(K143=0,0,Agents($G$4,$G$5,K143,$G$3)/(1-$P$1))</f>
        <v>8.2352941176470598</v>
      </c>
      <c r="T143" s="30">
        <f ca="1">IF(L143=0,0,Agents($G$4,$G$5,L143,$G$3)/(1-$P$1))</f>
        <v>8.2352941176470598</v>
      </c>
      <c r="U143" s="30">
        <f ca="1">IF(M143=0,0,Agents($G$4,$G$5,M143,$G$3)/(1-$P$1))</f>
        <v>7.0588235294117645</v>
      </c>
      <c r="V143" s="30">
        <f ca="1">IF(N143=0,0,Agents($G$4,$G$5,N143,$G$3)/(1-$P$1))</f>
        <v>7.0588235294117645</v>
      </c>
      <c r="W143" s="30">
        <f ca="1">IF(O143=0,0,Agents($G$4,$G$5,O143,$G$3)/(1-$P$1))</f>
        <v>7.0588235294117645</v>
      </c>
      <c r="X143" s="30">
        <f ca="1">IF(P143=0,0,Agents($G$4,$G$5,P143,$G$3)/(1-$P$1))</f>
        <v>0</v>
      </c>
    </row>
    <row r="144" spans="1:24" x14ac:dyDescent="0.25">
      <c r="A144" s="7">
        <v>0.5</v>
      </c>
      <c r="B144" s="56"/>
      <c r="C144" s="57">
        <v>5.6517040132574393E-2</v>
      </c>
      <c r="D144" s="57">
        <v>5.5672577330116296E-2</v>
      </c>
      <c r="E144" s="57">
        <v>5.551843846204231E-2</v>
      </c>
      <c r="F144" s="57">
        <v>5.5909266302849897E-2</v>
      </c>
      <c r="G144" s="57">
        <v>5.7900004481424495E-2</v>
      </c>
      <c r="H144" s="58"/>
      <c r="J144" s="24">
        <f t="shared" ca="1" si="15"/>
        <v>0</v>
      </c>
      <c r="K144" s="24">
        <f t="shared" ca="1" si="15"/>
        <v>9.585080184547202</v>
      </c>
      <c r="L144" s="24">
        <f t="shared" ca="1" si="15"/>
        <v>9.2010336444213383</v>
      </c>
      <c r="M144" s="24">
        <f t="shared" ca="1" si="15"/>
        <v>8.7222802927106962</v>
      </c>
      <c r="N144" s="24">
        <f t="shared" ca="1" si="15"/>
        <v>8.4000825646818136</v>
      </c>
      <c r="O144" s="24">
        <f t="shared" ca="1" si="15"/>
        <v>8.3918043504477993</v>
      </c>
      <c r="P144" s="24">
        <f t="shared" ca="1" si="15"/>
        <v>0</v>
      </c>
      <c r="R144" s="24">
        <f ca="1">IF(J144=0,0,Agents($G$4,$G$5,J144,$G$3)/(1-$P$1))</f>
        <v>0</v>
      </c>
      <c r="S144" s="24">
        <f ca="1">IF(K144=0,0,Agents($G$4,$G$5,K144,$G$3)/(1-$P$1))</f>
        <v>8.2352941176470598</v>
      </c>
      <c r="T144" s="24">
        <f ca="1">IF(L144=0,0,Agents($G$4,$G$5,L144,$G$3)/(1-$P$1))</f>
        <v>7.0588235294117645</v>
      </c>
      <c r="U144" s="24">
        <f ca="1">IF(M144=0,0,Agents($G$4,$G$5,M144,$G$3)/(1-$P$1))</f>
        <v>7.0588235294117645</v>
      </c>
      <c r="V144" s="24">
        <f ca="1">IF(N144=0,0,Agents($G$4,$G$5,N144,$G$3)/(1-$P$1))</f>
        <v>7.0588235294117645</v>
      </c>
      <c r="W144" s="24">
        <f ca="1">IF(O144=0,0,Agents($G$4,$G$5,O144,$G$3)/(1-$P$1))</f>
        <v>7.0588235294117645</v>
      </c>
      <c r="X144" s="24">
        <f ca="1">IF(P144=0,0,Agents($G$4,$G$5,P144,$G$3)/(1-$P$1))</f>
        <v>0</v>
      </c>
    </row>
    <row r="145" spans="1:24" x14ac:dyDescent="0.25">
      <c r="A145" s="8">
        <v>0.52083333333333337</v>
      </c>
      <c r="B145" s="59"/>
      <c r="C145" s="60">
        <v>5.526334750342244E-2</v>
      </c>
      <c r="D145" s="60">
        <v>5.3859803658738971E-2</v>
      </c>
      <c r="E145" s="60">
        <v>5.6265147049191062E-2</v>
      </c>
      <c r="F145" s="60">
        <v>5.4365801223747311E-2</v>
      </c>
      <c r="G145" s="60">
        <v>5.573398264194912E-2</v>
      </c>
      <c r="H145" s="61"/>
      <c r="J145" s="24">
        <f t="shared" ca="1" si="15"/>
        <v>0</v>
      </c>
      <c r="K145" s="24">
        <f t="shared" ca="1" si="15"/>
        <v>9.3724585690307283</v>
      </c>
      <c r="L145" s="24">
        <f t="shared" ca="1" si="15"/>
        <v>8.9014356674647157</v>
      </c>
      <c r="M145" s="24">
        <f t="shared" ca="1" si="15"/>
        <v>8.8395926987240312</v>
      </c>
      <c r="N145" s="24">
        <f t="shared" ca="1" si="15"/>
        <v>8.1681847960733922</v>
      </c>
      <c r="O145" s="24">
        <f t="shared" ca="1" si="15"/>
        <v>8.077869461176661</v>
      </c>
      <c r="P145" s="24">
        <f t="shared" ca="1" si="15"/>
        <v>0</v>
      </c>
      <c r="R145" s="30">
        <f ca="1">IF(J145=0,0,Agents($G$4,$G$5,J145,$G$3)/(1-$P$1))</f>
        <v>0</v>
      </c>
      <c r="S145" s="30">
        <f ca="1">IF(K145=0,0,Agents($G$4,$G$5,K145,$G$3)/(1-$P$1))</f>
        <v>7.0588235294117645</v>
      </c>
      <c r="T145" s="30">
        <f ca="1">IF(L145=0,0,Agents($G$4,$G$5,L145,$G$3)/(1-$P$1))</f>
        <v>7.0588235294117645</v>
      </c>
      <c r="U145" s="30">
        <f ca="1">IF(M145=0,0,Agents($G$4,$G$5,M145,$G$3)/(1-$P$1))</f>
        <v>7.0588235294117645</v>
      </c>
      <c r="V145" s="30">
        <f ca="1">IF(N145=0,0,Agents($G$4,$G$5,N145,$G$3)/(1-$P$1))</f>
        <v>7.0588235294117645</v>
      </c>
      <c r="W145" s="30">
        <f ca="1">IF(O145=0,0,Agents($G$4,$G$5,O145,$G$3)/(1-$P$1))</f>
        <v>7.0588235294117645</v>
      </c>
      <c r="X145" s="30">
        <f ca="1">IF(P145=0,0,Agents($G$4,$G$5,P145,$G$3)/(1-$P$1))</f>
        <v>0</v>
      </c>
    </row>
    <row r="146" spans="1:24" x14ac:dyDescent="0.25">
      <c r="A146" s="7">
        <v>0.54166666666666663</v>
      </c>
      <c r="B146" s="56"/>
      <c r="C146" s="57">
        <v>5.5436270624684779E-2</v>
      </c>
      <c r="D146" s="57">
        <v>5.3847037646968708E-2</v>
      </c>
      <c r="E146" s="57">
        <v>5.5230235147704199E-2</v>
      </c>
      <c r="F146" s="57">
        <v>5.5812799735405989E-2</v>
      </c>
      <c r="G146" s="57">
        <v>5.4419431456612342E-2</v>
      </c>
      <c r="H146" s="58"/>
      <c r="J146" s="24">
        <f t="shared" ca="1" si="15"/>
        <v>0</v>
      </c>
      <c r="K146" s="24">
        <f t="shared" ca="1" si="15"/>
        <v>9.4017856884123105</v>
      </c>
      <c r="L146" s="24">
        <f t="shared" ca="1" si="15"/>
        <v>8.8993258225565715</v>
      </c>
      <c r="M146" s="24">
        <f t="shared" ca="1" si="15"/>
        <v>8.677001820214322</v>
      </c>
      <c r="N146" s="24">
        <f t="shared" ca="1" si="15"/>
        <v>8.3855889541437882</v>
      </c>
      <c r="O146" s="24">
        <f t="shared" ca="1" si="15"/>
        <v>7.8873434594121088</v>
      </c>
      <c r="P146" s="24">
        <f t="shared" ca="1" si="15"/>
        <v>0</v>
      </c>
      <c r="R146" s="24">
        <f ca="1">IF(J146=0,0,Agents($G$4,$G$5,J146,$G$3)/(1-$P$1))</f>
        <v>0</v>
      </c>
      <c r="S146" s="24">
        <f ca="1">IF(K146=0,0,Agents($G$4,$G$5,K146,$G$3)/(1-$P$1))</f>
        <v>7.0588235294117645</v>
      </c>
      <c r="T146" s="24">
        <f ca="1">IF(L146=0,0,Agents($G$4,$G$5,L146,$G$3)/(1-$P$1))</f>
        <v>7.0588235294117645</v>
      </c>
      <c r="U146" s="24">
        <f ca="1">IF(M146=0,0,Agents($G$4,$G$5,M146,$G$3)/(1-$P$1))</f>
        <v>7.0588235294117645</v>
      </c>
      <c r="V146" s="24">
        <f ca="1">IF(N146=0,0,Agents($G$4,$G$5,N146,$G$3)/(1-$P$1))</f>
        <v>7.0588235294117645</v>
      </c>
      <c r="W146" s="24">
        <f ca="1">IF(O146=0,0,Agents($G$4,$G$5,O146,$G$3)/(1-$P$1))</f>
        <v>7.0588235294117645</v>
      </c>
      <c r="X146" s="24">
        <f ca="1">IF(P146=0,0,Agents($G$4,$G$5,P146,$G$3)/(1-$P$1))</f>
        <v>0</v>
      </c>
    </row>
    <row r="147" spans="1:24" x14ac:dyDescent="0.25">
      <c r="A147" s="8">
        <v>0.5625</v>
      </c>
      <c r="B147" s="59"/>
      <c r="C147" s="60">
        <v>5.7669860940989984E-2</v>
      </c>
      <c r="D147" s="60">
        <v>5.5647045306575771E-2</v>
      </c>
      <c r="E147" s="60">
        <v>5.5557738913997512E-2</v>
      </c>
      <c r="F147" s="60">
        <v>5.663965602778237E-2</v>
      </c>
      <c r="G147" s="60">
        <v>5.7093348072240563E-2</v>
      </c>
      <c r="H147" s="61"/>
      <c r="J147" s="24">
        <f t="shared" ca="1" si="15"/>
        <v>0</v>
      </c>
      <c r="K147" s="24">
        <f t="shared" ca="1" si="15"/>
        <v>9.7805943137577511</v>
      </c>
      <c r="L147" s="24">
        <f t="shared" ca="1" si="15"/>
        <v>9.196813954605048</v>
      </c>
      <c r="M147" s="24">
        <f t="shared" ca="1" si="15"/>
        <v>8.7284546298692938</v>
      </c>
      <c r="N147" s="24">
        <f t="shared" ca="1" si="15"/>
        <v>8.5098199016125839</v>
      </c>
      <c r="O147" s="24">
        <f t="shared" ca="1" si="15"/>
        <v>8.2748906675468241</v>
      </c>
      <c r="P147" s="24">
        <f t="shared" ca="1" si="15"/>
        <v>0</v>
      </c>
      <c r="R147" s="30">
        <f ca="1">IF(J147=0,0,Agents($G$4,$G$5,J147,$G$3)/(1-$P$1))</f>
        <v>0</v>
      </c>
      <c r="S147" s="30">
        <f ca="1">IF(K147=0,0,Agents($G$4,$G$5,K147,$G$3)/(1-$P$1))</f>
        <v>8.2352941176470598</v>
      </c>
      <c r="T147" s="30">
        <f ca="1">IF(L147=0,0,Agents($G$4,$G$5,L147,$G$3)/(1-$P$1))</f>
        <v>7.0588235294117645</v>
      </c>
      <c r="U147" s="30">
        <f ca="1">IF(M147=0,0,Agents($G$4,$G$5,M147,$G$3)/(1-$P$1))</f>
        <v>7.0588235294117645</v>
      </c>
      <c r="V147" s="30">
        <f ca="1">IF(N147=0,0,Agents($G$4,$G$5,N147,$G$3)/(1-$P$1))</f>
        <v>7.0588235294117645</v>
      </c>
      <c r="W147" s="30">
        <f ca="1">IF(O147=0,0,Agents($G$4,$G$5,O147,$G$3)/(1-$P$1))</f>
        <v>7.0588235294117645</v>
      </c>
      <c r="X147" s="30">
        <f ca="1">IF(P147=0,0,Agents($G$4,$G$5,P147,$G$3)/(1-$P$1))</f>
        <v>0</v>
      </c>
    </row>
    <row r="148" spans="1:24" x14ac:dyDescent="0.25">
      <c r="A148" s="7">
        <v>0.58333333333333337</v>
      </c>
      <c r="B148" s="56"/>
      <c r="C148" s="57">
        <v>5.9067656171193889E-2</v>
      </c>
      <c r="D148" s="57">
        <v>5.8378971825412025E-2</v>
      </c>
      <c r="E148" s="57">
        <v>5.8989978384751424E-2</v>
      </c>
      <c r="F148" s="57">
        <v>5.8706796758723333E-2</v>
      </c>
      <c r="G148" s="57">
        <v>5.8646908564002211E-2</v>
      </c>
      <c r="H148" s="58"/>
      <c r="J148" s="24">
        <f t="shared" ca="1" si="15"/>
        <v>0</v>
      </c>
      <c r="K148" s="24">
        <f t="shared" ca="1" si="15"/>
        <v>10.017655195425542</v>
      </c>
      <c r="L148" s="24">
        <f t="shared" ca="1" si="15"/>
        <v>9.648320764948128</v>
      </c>
      <c r="M148" s="24">
        <f t="shared" ca="1" si="15"/>
        <v>9.2676800750533896</v>
      </c>
      <c r="N148" s="24">
        <f t="shared" ca="1" si="15"/>
        <v>8.8203972702845768</v>
      </c>
      <c r="O148" s="24">
        <f t="shared" ca="1" si="15"/>
        <v>8.5000577605412957</v>
      </c>
      <c r="P148" s="24">
        <f t="shared" ca="1" si="15"/>
        <v>0</v>
      </c>
      <c r="R148" s="24">
        <f ca="1">IF(J148=0,0,Agents($G$4,$G$5,J148,$G$3)/(1-$P$1))</f>
        <v>0</v>
      </c>
      <c r="S148" s="24">
        <f ca="1">IF(K148=0,0,Agents($G$4,$G$5,K148,$G$3)/(1-$P$1))</f>
        <v>8.2352941176470598</v>
      </c>
      <c r="T148" s="24">
        <f ca="1">IF(L148=0,0,Agents($G$4,$G$5,L148,$G$3)/(1-$P$1))</f>
        <v>8.2352941176470598</v>
      </c>
      <c r="U148" s="24">
        <f ca="1">IF(M148=0,0,Agents($G$4,$G$5,M148,$G$3)/(1-$P$1))</f>
        <v>7.0588235294117645</v>
      </c>
      <c r="V148" s="24">
        <f ca="1">IF(N148=0,0,Agents($G$4,$G$5,N148,$G$3)/(1-$P$1))</f>
        <v>7.0588235294117645</v>
      </c>
      <c r="W148" s="24">
        <f ca="1">IF(O148=0,0,Agents($G$4,$G$5,O148,$G$3)/(1-$P$1))</f>
        <v>7.0588235294117645</v>
      </c>
      <c r="X148" s="24">
        <f ca="1">IF(P148=0,0,Agents($G$4,$G$5,P148,$G$3)/(1-$P$1))</f>
        <v>0</v>
      </c>
    </row>
    <row r="149" spans="1:24" x14ac:dyDescent="0.25">
      <c r="A149" s="8">
        <v>0.60416666666666663</v>
      </c>
      <c r="B149" s="59"/>
      <c r="C149" s="60">
        <v>6.0033143598241946E-2</v>
      </c>
      <c r="D149" s="60">
        <v>5.8455567896033601E-2</v>
      </c>
      <c r="E149" s="60">
        <v>5.9265081548437806E-2</v>
      </c>
      <c r="F149" s="60">
        <v>6.030538559065101E-2</v>
      </c>
      <c r="G149" s="60">
        <v>5.8766413217214646E-2</v>
      </c>
      <c r="H149" s="61"/>
      <c r="J149" s="24">
        <f t="shared" ca="1" si="15"/>
        <v>0</v>
      </c>
      <c r="K149" s="24">
        <f t="shared" ca="1" si="15"/>
        <v>10.181398278639378</v>
      </c>
      <c r="L149" s="24">
        <f t="shared" ca="1" si="15"/>
        <v>9.6609798343969988</v>
      </c>
      <c r="M149" s="24">
        <f t="shared" ca="1" si="15"/>
        <v>9.3109004351635658</v>
      </c>
      <c r="N149" s="24">
        <f t="shared" ca="1" si="15"/>
        <v>9.060577102057584</v>
      </c>
      <c r="O149" s="24">
        <f t="shared" ca="1" si="15"/>
        <v>8.5173783061562549</v>
      </c>
      <c r="P149" s="24">
        <f t="shared" ca="1" si="15"/>
        <v>0</v>
      </c>
      <c r="R149" s="30">
        <f ca="1">IF(J149=0,0,Agents($G$4,$G$5,J149,$G$3)/(1-$P$1))</f>
        <v>0</v>
      </c>
      <c r="S149" s="30">
        <f ca="1">IF(K149=0,0,Agents($G$4,$G$5,K149,$G$3)/(1-$P$1))</f>
        <v>8.2352941176470598</v>
      </c>
      <c r="T149" s="30">
        <f ca="1">IF(L149=0,0,Agents($G$4,$G$5,L149,$G$3)/(1-$P$1))</f>
        <v>8.2352941176470598</v>
      </c>
      <c r="U149" s="30">
        <f ca="1">IF(M149=0,0,Agents($G$4,$G$5,M149,$G$3)/(1-$P$1))</f>
        <v>7.0588235294117645</v>
      </c>
      <c r="V149" s="30">
        <f ca="1">IF(N149=0,0,Agents($G$4,$G$5,N149,$G$3)/(1-$P$1))</f>
        <v>7.0588235294117645</v>
      </c>
      <c r="W149" s="30">
        <f ca="1">IF(O149=0,0,Agents($G$4,$G$5,O149,$G$3)/(1-$P$1))</f>
        <v>7.0588235294117645</v>
      </c>
      <c r="X149" s="30">
        <f ca="1">IF(P149=0,0,Agents($G$4,$G$5,P149,$G$3)/(1-$P$1))</f>
        <v>0</v>
      </c>
    </row>
    <row r="150" spans="1:24" x14ac:dyDescent="0.25">
      <c r="A150" s="7">
        <v>0.625</v>
      </c>
      <c r="B150" s="56"/>
      <c r="C150" s="57">
        <v>5.9413502413718566E-2</v>
      </c>
      <c r="D150" s="57">
        <v>5.9502380861195157E-2</v>
      </c>
      <c r="E150" s="57">
        <v>5.795506648326456E-2</v>
      </c>
      <c r="F150" s="57">
        <v>6.0815280304283119E-2</v>
      </c>
      <c r="G150" s="57">
        <v>5.6899153010770358E-2</v>
      </c>
      <c r="H150" s="58"/>
      <c r="J150" s="24">
        <f t="shared" ca="1" si="15"/>
        <v>0</v>
      </c>
      <c r="K150" s="24">
        <f t="shared" ca="1" si="15"/>
        <v>10.076309434188707</v>
      </c>
      <c r="L150" s="24">
        <f t="shared" ca="1" si="15"/>
        <v>9.8339871168649076</v>
      </c>
      <c r="M150" s="24">
        <f t="shared" ca="1" si="15"/>
        <v>9.1050891965436822</v>
      </c>
      <c r="N150" s="24">
        <f t="shared" ca="1" si="15"/>
        <v>9.137186186330009</v>
      </c>
      <c r="O150" s="24">
        <f t="shared" ca="1" si="15"/>
        <v>8.2467447809225156</v>
      </c>
      <c r="P150" s="24">
        <f t="shared" ca="1" si="15"/>
        <v>0</v>
      </c>
      <c r="R150" s="24">
        <f ca="1">IF(J150=0,0,Agents($G$4,$G$5,J150,$G$3)/(1-$P$1))</f>
        <v>0</v>
      </c>
      <c r="S150" s="24">
        <f ca="1">IF(K150=0,0,Agents($G$4,$G$5,K150,$G$3)/(1-$P$1))</f>
        <v>8.2352941176470598</v>
      </c>
      <c r="T150" s="24">
        <f ca="1">IF(L150=0,0,Agents($G$4,$G$5,L150,$G$3)/(1-$P$1))</f>
        <v>8.2352941176470598</v>
      </c>
      <c r="U150" s="24">
        <f ca="1">IF(M150=0,0,Agents($G$4,$G$5,M150,$G$3)/(1-$P$1))</f>
        <v>7.0588235294117645</v>
      </c>
      <c r="V150" s="24">
        <f ca="1">IF(N150=0,0,Agents($G$4,$G$5,N150,$G$3)/(1-$P$1))</f>
        <v>7.0588235294117645</v>
      </c>
      <c r="W150" s="24">
        <f ca="1">IF(O150=0,0,Agents($G$4,$G$5,O150,$G$3)/(1-$P$1))</f>
        <v>7.0588235294117645</v>
      </c>
      <c r="X150" s="24">
        <f ca="1">IF(P150=0,0,Agents($G$4,$G$5,P150,$G$3)/(1-$P$1))</f>
        <v>0</v>
      </c>
    </row>
    <row r="151" spans="1:24" x14ac:dyDescent="0.25">
      <c r="A151" s="8">
        <v>0.64583333333333337</v>
      </c>
      <c r="B151" s="59"/>
      <c r="C151" s="60">
        <v>5.827509186540817E-2</v>
      </c>
      <c r="D151" s="60">
        <v>5.6438538036332073E-2</v>
      </c>
      <c r="E151" s="60">
        <v>5.6186546145280673E-2</v>
      </c>
      <c r="F151" s="60">
        <v>5.5592304724105618E-2</v>
      </c>
      <c r="G151" s="60">
        <v>5.1387000881346817E-2</v>
      </c>
      <c r="H151" s="61"/>
      <c r="J151" s="24">
        <f t="shared" ca="1" si="15"/>
        <v>0</v>
      </c>
      <c r="K151" s="24">
        <f t="shared" ca="1" si="15"/>
        <v>9.88323923159329</v>
      </c>
      <c r="L151" s="24">
        <f t="shared" ca="1" si="15"/>
        <v>9.3276243389100539</v>
      </c>
      <c r="M151" s="24">
        <f t="shared" ca="1" si="15"/>
        <v>8.8272440244068378</v>
      </c>
      <c r="N151" s="24">
        <f t="shared" ca="1" si="15"/>
        <v>8.3524607014854411</v>
      </c>
      <c r="O151" s="24">
        <f t="shared" ca="1" si="15"/>
        <v>7.4478346144325158</v>
      </c>
      <c r="P151" s="24">
        <f t="shared" ca="1" si="15"/>
        <v>0</v>
      </c>
      <c r="R151" s="30">
        <f ca="1">IF(J151=0,0,Agents($G$4,$G$5,J151,$G$3)/(1-$P$1))</f>
        <v>0</v>
      </c>
      <c r="S151" s="30">
        <f ca="1">IF(K151=0,0,Agents($G$4,$G$5,K151,$G$3)/(1-$P$1))</f>
        <v>8.2352941176470598</v>
      </c>
      <c r="T151" s="30">
        <f ca="1">IF(L151=0,0,Agents($G$4,$G$5,L151,$G$3)/(1-$P$1))</f>
        <v>7.0588235294117645</v>
      </c>
      <c r="U151" s="30">
        <f ca="1">IF(M151=0,0,Agents($G$4,$G$5,M151,$G$3)/(1-$P$1))</f>
        <v>7.0588235294117645</v>
      </c>
      <c r="V151" s="30">
        <f ca="1">IF(N151=0,0,Agents($G$4,$G$5,N151,$G$3)/(1-$P$1))</f>
        <v>7.0588235294117645</v>
      </c>
      <c r="W151" s="30">
        <f ca="1">IF(O151=0,0,Agents($G$4,$G$5,O151,$G$3)/(1-$P$1))</f>
        <v>5.882352941176471</v>
      </c>
      <c r="X151" s="30">
        <f ca="1">IF(P151=0,0,Agents($G$4,$G$5,P151,$G$3)/(1-$P$1))</f>
        <v>0</v>
      </c>
    </row>
    <row r="152" spans="1:24" x14ac:dyDescent="0.25">
      <c r="A152" s="7">
        <v>0.66666666666666663</v>
      </c>
      <c r="B152" s="56"/>
      <c r="C152" s="57">
        <v>5.1761654297860074E-2</v>
      </c>
      <c r="D152" s="57">
        <v>4.8778930974174357E-2</v>
      </c>
      <c r="E152" s="57">
        <v>4.8536058164668897E-2</v>
      </c>
      <c r="F152" s="57">
        <v>4.9749186924645833E-2</v>
      </c>
      <c r="G152" s="57">
        <v>4.2618346951884441E-2</v>
      </c>
      <c r="H152" s="58"/>
      <c r="J152" s="24">
        <f t="shared" ref="J152:P161" ca="1" si="16">B152*J$162</f>
        <v>0</v>
      </c>
      <c r="K152" s="24">
        <f t="shared" ca="1" si="16"/>
        <v>8.7785844015536831</v>
      </c>
      <c r="L152" s="24">
        <f t="shared" ca="1" si="16"/>
        <v>8.0617173940229154</v>
      </c>
      <c r="M152" s="24">
        <f t="shared" ca="1" si="16"/>
        <v>7.6253063908667142</v>
      </c>
      <c r="N152" s="24">
        <f t="shared" ca="1" si="16"/>
        <v>7.4745620060392772</v>
      </c>
      <c r="O152" s="24">
        <f t="shared" ca="1" si="16"/>
        <v>6.1769395799348743</v>
      </c>
      <c r="P152" s="24">
        <f t="shared" ca="1" si="16"/>
        <v>0</v>
      </c>
      <c r="R152" s="24">
        <f ca="1">IF(J152=0,0,Agents($G$4,$G$5,J152,$G$3)/(1-$P$1))</f>
        <v>0</v>
      </c>
      <c r="S152" s="24">
        <f ca="1">IF(K152=0,0,Agents($G$4,$G$5,K152,$G$3)/(1-$P$1))</f>
        <v>7.0588235294117645</v>
      </c>
      <c r="T152" s="24">
        <f ca="1">IF(L152=0,0,Agents($G$4,$G$5,L152,$G$3)/(1-$P$1))</f>
        <v>7.0588235294117645</v>
      </c>
      <c r="U152" s="24">
        <f ca="1">IF(M152=0,0,Agents($G$4,$G$5,M152,$G$3)/(1-$P$1))</f>
        <v>7.0588235294117645</v>
      </c>
      <c r="V152" s="24">
        <f ca="1">IF(N152=0,0,Agents($G$4,$G$5,N152,$G$3)/(1-$P$1))</f>
        <v>5.882352941176471</v>
      </c>
      <c r="W152" s="24">
        <f ca="1">IF(O152=0,0,Agents($G$4,$G$5,O152,$G$3)/(1-$P$1))</f>
        <v>5.882352941176471</v>
      </c>
      <c r="X152" s="24">
        <f ca="1">IF(P152=0,0,Agents($G$4,$G$5,P152,$G$3)/(1-$P$1))</f>
        <v>0</v>
      </c>
    </row>
    <row r="153" spans="1:24" x14ac:dyDescent="0.25">
      <c r="A153" s="8">
        <v>0.6875</v>
      </c>
      <c r="B153" s="59"/>
      <c r="C153" s="60">
        <v>4.227970314864183E-2</v>
      </c>
      <c r="D153" s="60">
        <v>3.9063996017004325E-2</v>
      </c>
      <c r="E153" s="60">
        <v>3.878954607977992E-2</v>
      </c>
      <c r="F153" s="60">
        <v>3.7690865994156879E-2</v>
      </c>
      <c r="G153" s="60">
        <v>3.1325157223309384E-2</v>
      </c>
      <c r="H153" s="61"/>
      <c r="J153" s="24">
        <f t="shared" ca="1" si="16"/>
        <v>0</v>
      </c>
      <c r="K153" s="24">
        <f t="shared" ca="1" si="16"/>
        <v>7.1704806887969115</v>
      </c>
      <c r="L153" s="24">
        <f t="shared" ca="1" si="16"/>
        <v>6.4561254189243966</v>
      </c>
      <c r="M153" s="24">
        <f t="shared" ca="1" si="16"/>
        <v>6.0940707755347745</v>
      </c>
      <c r="N153" s="24">
        <f t="shared" ca="1" si="16"/>
        <v>5.6628606887859894</v>
      </c>
      <c r="O153" s="24">
        <f t="shared" ca="1" si="16"/>
        <v>4.5401480193212169</v>
      </c>
      <c r="P153" s="24">
        <f t="shared" ca="1" si="16"/>
        <v>0</v>
      </c>
      <c r="R153" s="30">
        <f ca="1">IF(J153=0,0,Agents($G$4,$G$5,J153,$G$3)/(1-$P$1))</f>
        <v>0</v>
      </c>
      <c r="S153" s="30">
        <f ca="1">IF(K153=0,0,Agents($G$4,$G$5,K153,$G$3)/(1-$P$1))</f>
        <v>5.882352941176471</v>
      </c>
      <c r="T153" s="30">
        <f ca="1">IF(L153=0,0,Agents($G$4,$G$5,L153,$G$3)/(1-$P$1))</f>
        <v>5.882352941176471</v>
      </c>
      <c r="U153" s="30">
        <f ca="1">IF(M153=0,0,Agents($G$4,$G$5,M153,$G$3)/(1-$P$1))</f>
        <v>5.882352941176471</v>
      </c>
      <c r="V153" s="30">
        <f ca="1">IF(N153=0,0,Agents($G$4,$G$5,N153,$G$3)/(1-$P$1))</f>
        <v>5.882352941176471</v>
      </c>
      <c r="W153" s="30">
        <f ca="1">IF(O153=0,0,Agents($G$4,$G$5,O153,$G$3)/(1-$P$1))</f>
        <v>4.7058823529411766</v>
      </c>
      <c r="X153" s="30">
        <f ca="1">IF(P153=0,0,Agents($G$4,$G$5,P153,$G$3)/(1-$P$1))</f>
        <v>0</v>
      </c>
    </row>
    <row r="154" spans="1:24" x14ac:dyDescent="0.25">
      <c r="A154" s="7">
        <v>0.70833333333333337</v>
      </c>
      <c r="B154" s="56"/>
      <c r="C154" s="57">
        <v>2.2797031486418332E-2</v>
      </c>
      <c r="D154" s="57">
        <v>2.1178813526866073E-2</v>
      </c>
      <c r="E154" s="57">
        <v>2.1235344206458374E-2</v>
      </c>
      <c r="F154" s="57">
        <v>2.1250206714073093E-2</v>
      </c>
      <c r="G154" s="57">
        <v>1.6163004346981761E-2</v>
      </c>
      <c r="H154" s="58"/>
      <c r="J154" s="24">
        <f t="shared" ca="1" si="16"/>
        <v>0</v>
      </c>
      <c r="K154" s="24">
        <f t="shared" ca="1" si="16"/>
        <v>3.8662919051386213</v>
      </c>
      <c r="L154" s="24">
        <f t="shared" ca="1" si="16"/>
        <v>3.5002327026129332</v>
      </c>
      <c r="M154" s="24">
        <f t="shared" ca="1" si="16"/>
        <v>3.3362001780283248</v>
      </c>
      <c r="N154" s="24">
        <f t="shared" ca="1" si="16"/>
        <v>3.1927353499480788</v>
      </c>
      <c r="O154" s="24">
        <f t="shared" ca="1" si="16"/>
        <v>2.3426037944232507</v>
      </c>
      <c r="P154" s="24">
        <f t="shared" ca="1" si="16"/>
        <v>0</v>
      </c>
      <c r="R154" s="24">
        <f ca="1">IF(J154=0,0,Agents($G$4,$G$5,J154,$G$3)/(1-$P$1))</f>
        <v>0</v>
      </c>
      <c r="S154" s="24">
        <f ca="1">IF(K154=0,0,Agents($G$4,$G$5,K154,$G$3)/(1-$P$1))</f>
        <v>4.7058823529411766</v>
      </c>
      <c r="T154" s="24">
        <f ca="1">IF(L154=0,0,Agents($G$4,$G$5,L154,$G$3)/(1-$P$1))</f>
        <v>3.5294117647058822</v>
      </c>
      <c r="U154" s="24">
        <f ca="1">IF(M154=0,0,Agents($G$4,$G$5,M154,$G$3)/(1-$P$1))</f>
        <v>3.5294117647058822</v>
      </c>
      <c r="V154" s="24">
        <f ca="1">IF(N154=0,0,Agents($G$4,$G$5,N154,$G$3)/(1-$P$1))</f>
        <v>3.5294117647058822</v>
      </c>
      <c r="W154" s="24">
        <f ca="1">IF(O154=0,0,Agents($G$4,$G$5,O154,$G$3)/(1-$P$1))</f>
        <v>3.5294117647058822</v>
      </c>
      <c r="X154" s="24">
        <f ca="1">IF(P154=0,0,Agents($G$4,$G$5,P154,$G$3)/(1-$P$1))</f>
        <v>0</v>
      </c>
    </row>
    <row r="155" spans="1:24" x14ac:dyDescent="0.25">
      <c r="A155" s="8">
        <v>0.72916666666666663</v>
      </c>
      <c r="B155" s="59"/>
      <c r="C155" s="60">
        <v>1.3632106059514374E-2</v>
      </c>
      <c r="D155" s="60">
        <v>1.2319201358303652E-2</v>
      </c>
      <c r="E155" s="60">
        <v>1.2301041461976813E-2</v>
      </c>
      <c r="F155" s="60">
        <v>1.1989416239457582E-2</v>
      </c>
      <c r="G155" s="60">
        <v>9.7993815634196263E-3</v>
      </c>
      <c r="H155" s="61"/>
      <c r="J155" s="24">
        <f t="shared" ca="1" si="16"/>
        <v>0</v>
      </c>
      <c r="K155" s="24">
        <f t="shared" ca="1" si="16"/>
        <v>2.3119545779147508</v>
      </c>
      <c r="L155" s="24">
        <f t="shared" ca="1" si="16"/>
        <v>2.0360003363601451</v>
      </c>
      <c r="M155" s="24">
        <f t="shared" ca="1" si="16"/>
        <v>1.9325675306407137</v>
      </c>
      <c r="N155" s="24">
        <f t="shared" ca="1" si="16"/>
        <v>1.8013487382975542</v>
      </c>
      <c r="O155" s="24">
        <f t="shared" ca="1" si="16"/>
        <v>1.4202847404266659</v>
      </c>
      <c r="P155" s="24">
        <f t="shared" ca="1" si="16"/>
        <v>0</v>
      </c>
      <c r="R155" s="30">
        <f ca="1">IF(J155=0,0,Agents($G$4,$G$5,J155,$G$3)/(1-$P$1))</f>
        <v>0</v>
      </c>
      <c r="S155" s="30">
        <f ca="1">IF(K155=0,0,Agents($G$4,$G$5,K155,$G$3)/(1-$P$1))</f>
        <v>3.5294117647058822</v>
      </c>
      <c r="T155" s="30">
        <f ca="1">IF(L155=0,0,Agents($G$4,$G$5,L155,$G$3)/(1-$P$1))</f>
        <v>3.5294117647058822</v>
      </c>
      <c r="U155" s="30">
        <f ca="1">IF(M155=0,0,Agents($G$4,$G$5,M155,$G$3)/(1-$P$1))</f>
        <v>2.3529411764705883</v>
      </c>
      <c r="V155" s="30">
        <f ca="1">IF(N155=0,0,Agents($G$4,$G$5,N155,$G$3)/(1-$P$1))</f>
        <v>2.3529411764705883</v>
      </c>
      <c r="W155" s="30">
        <f ca="1">IF(O155=0,0,Agents($G$4,$G$5,O155,$G$3)/(1-$P$1))</f>
        <v>2.3529411764705883</v>
      </c>
      <c r="X155" s="30">
        <f ca="1">IF(P155=0,0,Agents($G$4,$G$5,P155,$G$3)/(1-$P$1))</f>
        <v>0</v>
      </c>
    </row>
    <row r="156" spans="1:24" x14ac:dyDescent="0.25">
      <c r="A156" s="7">
        <v>0.75</v>
      </c>
      <c r="B156" s="56"/>
      <c r="C156" s="57">
        <v>5.3029757187117227E-3</v>
      </c>
      <c r="D156" s="57">
        <v>4.8510844726998839E-3</v>
      </c>
      <c r="E156" s="57">
        <v>4.6898539333202335E-3</v>
      </c>
      <c r="F156" s="57">
        <v>4.354776473182294E-3</v>
      </c>
      <c r="G156" s="57">
        <v>3.9884678009649999E-3</v>
      </c>
      <c r="H156" s="58"/>
      <c r="J156" s="24">
        <f t="shared" ca="1" si="16"/>
        <v>0</v>
      </c>
      <c r="K156" s="24">
        <f t="shared" ca="1" si="16"/>
        <v>0.89936499436852879</v>
      </c>
      <c r="L156" s="24">
        <f t="shared" ca="1" si="16"/>
        <v>0.80174106509518661</v>
      </c>
      <c r="M156" s="24">
        <f t="shared" ca="1" si="16"/>
        <v>0.73680423425918584</v>
      </c>
      <c r="N156" s="24">
        <f t="shared" ca="1" si="16"/>
        <v>0.65428299000233003</v>
      </c>
      <c r="O156" s="24">
        <f t="shared" ca="1" si="16"/>
        <v>0.57807320989926791</v>
      </c>
      <c r="P156" s="24">
        <f t="shared" ca="1" si="16"/>
        <v>0</v>
      </c>
      <c r="R156" s="24">
        <f ca="1">IF(J156=0,0,Agents($G$4,$G$5,J156,$G$3)/(1-$P$1))</f>
        <v>0</v>
      </c>
      <c r="S156" s="24">
        <f ca="1">IF(K156=0,0,Agents($G$4,$G$5,K156,$G$3)/(1-$P$1))</f>
        <v>2.3529411764705883</v>
      </c>
      <c r="T156" s="24">
        <f ca="1">IF(L156=0,0,Agents($G$4,$G$5,L156,$G$3)/(1-$P$1))</f>
        <v>2.3529411764705883</v>
      </c>
      <c r="U156" s="24">
        <f ca="1">IF(M156=0,0,Agents($G$4,$G$5,M156,$G$3)/(1-$P$1))</f>
        <v>2.3529411764705883</v>
      </c>
      <c r="V156" s="24">
        <f ca="1">IF(N156=0,0,Agents($G$4,$G$5,N156,$G$3)/(1-$P$1))</f>
        <v>2.3529411764705883</v>
      </c>
      <c r="W156" s="24">
        <f ca="1">IF(O156=0,0,Agents($G$4,$G$5,O156,$G$3)/(1-$P$1))</f>
        <v>2.3529411764705883</v>
      </c>
      <c r="X156" s="24">
        <f ca="1">IF(P156=0,0,Agents($G$4,$G$5,P156,$G$3)/(1-$P$1))</f>
        <v>0</v>
      </c>
    </row>
    <row r="157" spans="1:24" x14ac:dyDescent="0.25">
      <c r="A157" s="8">
        <v>0.77083333333333337</v>
      </c>
      <c r="B157" s="59"/>
      <c r="C157" s="60">
        <v>2.3488723971467683E-3</v>
      </c>
      <c r="D157" s="60">
        <v>2.1702220009446847E-3</v>
      </c>
      <c r="E157" s="60">
        <v>1.9257221458046766E-3</v>
      </c>
      <c r="F157" s="60">
        <v>2.2600738658287854E-3</v>
      </c>
      <c r="G157" s="60">
        <v>1.7178793899287454E-3</v>
      </c>
      <c r="H157" s="61"/>
      <c r="J157" s="24">
        <f t="shared" ca="1" si="16"/>
        <v>0</v>
      </c>
      <c r="K157" s="24">
        <f t="shared" ca="1" si="16"/>
        <v>0.39836003826649508</v>
      </c>
      <c r="L157" s="24">
        <f t="shared" ca="1" si="16"/>
        <v>0.35867363438468874</v>
      </c>
      <c r="M157" s="24">
        <f t="shared" ca="1" si="16"/>
        <v>0.30254252077122989</v>
      </c>
      <c r="N157" s="24">
        <f t="shared" ca="1" si="16"/>
        <v>0.33956458974804471</v>
      </c>
      <c r="O157" s="24">
        <f t="shared" ca="1" si="16"/>
        <v>0.24898284321504049</v>
      </c>
      <c r="P157" s="24">
        <f t="shared" ca="1" si="16"/>
        <v>0</v>
      </c>
      <c r="R157" s="30">
        <f ca="1">IF(J157=0,0,Agents($G$4,$G$5,J157,$G$3)/(1-$P$1))</f>
        <v>0</v>
      </c>
      <c r="S157" s="30">
        <f ca="1">IF(K157=0,0,Agents($G$4,$G$5,K157,$G$3)/(1-$P$1))</f>
        <v>1.1764705882352942</v>
      </c>
      <c r="T157" s="30">
        <f ca="1">IF(L157=0,0,Agents($G$4,$G$5,L157,$G$3)/(1-$P$1))</f>
        <v>1.1764705882352942</v>
      </c>
      <c r="U157" s="30">
        <f ca="1">IF(M157=0,0,Agents($G$4,$G$5,M157,$G$3)/(1-$P$1))</f>
        <v>1.1764705882352942</v>
      </c>
      <c r="V157" s="30">
        <f ca="1">IF(N157=0,0,Agents($G$4,$G$5,N157,$G$3)/(1-$P$1))</f>
        <v>1.1764705882352942</v>
      </c>
      <c r="W157" s="30">
        <f ca="1">IF(O157=0,0,Agents($G$4,$G$5,O157,$G$3)/(1-$P$1))</f>
        <v>1.1764705882352942</v>
      </c>
      <c r="X157" s="30">
        <f ca="1">IF(P157=0,0,Agents($G$4,$G$5,P157,$G$3)/(1-$P$1))</f>
        <v>0</v>
      </c>
    </row>
    <row r="158" spans="1:24" x14ac:dyDescent="0.25">
      <c r="A158" s="7">
        <v>0.79166666666666663</v>
      </c>
      <c r="B158" s="56"/>
      <c r="C158" s="57">
        <v>1.1095900281000073E-3</v>
      </c>
      <c r="D158" s="57">
        <v>9.1915284745892531E-4</v>
      </c>
      <c r="E158" s="57">
        <v>6.681076832383572E-4</v>
      </c>
      <c r="F158" s="57">
        <v>7.7173253955129266E-4</v>
      </c>
      <c r="G158" s="57">
        <v>9.1122298074481278E-4</v>
      </c>
      <c r="H158" s="58"/>
      <c r="J158" s="24">
        <f t="shared" ca="1" si="16"/>
        <v>0</v>
      </c>
      <c r="K158" s="24">
        <f t="shared" ca="1" si="16"/>
        <v>0.18818234936515413</v>
      </c>
      <c r="L158" s="24">
        <f t="shared" ca="1" si="16"/>
        <v>0.15190883338645642</v>
      </c>
      <c r="M158" s="24">
        <f t="shared" ca="1" si="16"/>
        <v>0.10496373169614098</v>
      </c>
      <c r="N158" s="24">
        <f t="shared" ca="1" si="16"/>
        <v>0.1159488843042104</v>
      </c>
      <c r="O158" s="24">
        <f t="shared" ca="1" si="16"/>
        <v>0.13206916031406496</v>
      </c>
      <c r="P158" s="24">
        <f t="shared" ca="1" si="16"/>
        <v>0</v>
      </c>
      <c r="R158" s="24">
        <f ca="1">IF(J158=0,0,Agents($G$4,$G$5,J158,$G$3)/(1-$P$1))</f>
        <v>0</v>
      </c>
      <c r="S158" s="24">
        <f ca="1">IF(K158=0,0,Agents($G$4,$G$5,K158,$G$3)/(1-$P$1))</f>
        <v>1.1764705882352942</v>
      </c>
      <c r="T158" s="24">
        <f ca="1">IF(L158=0,0,Agents($G$4,$G$5,L158,$G$3)/(1-$P$1))</f>
        <v>1.1764705882352942</v>
      </c>
      <c r="U158" s="24">
        <f ca="1">IF(M158=0,0,Agents($G$4,$G$5,M158,$G$3)/(1-$P$1))</f>
        <v>1.1764705882352942</v>
      </c>
      <c r="V158" s="24">
        <f ca="1">IF(N158=0,0,Agents($G$4,$G$5,N158,$G$3)/(1-$P$1))</f>
        <v>1.1764705882352942</v>
      </c>
      <c r="W158" s="24">
        <f ca="1">IF(O158=0,0,Agents($G$4,$G$5,O158,$G$3)/(1-$P$1))</f>
        <v>1.1764705882352942</v>
      </c>
      <c r="X158" s="24">
        <f ca="1">IF(P158=0,0,Agents($G$4,$G$5,P158,$G$3)/(1-$P$1))</f>
        <v>0</v>
      </c>
    </row>
    <row r="159" spans="1:24" x14ac:dyDescent="0.25">
      <c r="A159" s="9">
        <v>0.8125</v>
      </c>
      <c r="B159" s="59"/>
      <c r="C159" s="60">
        <v>5.6200014410260105E-4</v>
      </c>
      <c r="D159" s="60">
        <v>4.851084472699884E-4</v>
      </c>
      <c r="E159" s="60">
        <v>3.9300451955197487E-4</v>
      </c>
      <c r="F159" s="60">
        <v>5.3745659004465025E-4</v>
      </c>
      <c r="G159" s="60">
        <v>4.0332820459196631E-4</v>
      </c>
      <c r="H159" s="61"/>
      <c r="J159" s="24">
        <f t="shared" ca="1" si="16"/>
        <v>0</v>
      </c>
      <c r="K159" s="24">
        <f t="shared" ca="1" si="16"/>
        <v>9.5313137990143001E-2</v>
      </c>
      <c r="L159" s="24">
        <f t="shared" ca="1" si="16"/>
        <v>8.0174106509518658E-2</v>
      </c>
      <c r="M159" s="24">
        <f t="shared" ca="1" si="16"/>
        <v>6.1743371585965295E-2</v>
      </c>
      <c r="N159" s="24">
        <f t="shared" ca="1" si="16"/>
        <v>8.0750115854717947E-2</v>
      </c>
      <c r="O159" s="24">
        <f t="shared" ca="1" si="16"/>
        <v>5.8456841450487768E-2</v>
      </c>
      <c r="P159" s="24">
        <f t="shared" ca="1" si="16"/>
        <v>0</v>
      </c>
      <c r="R159" s="30">
        <f ca="1">IF(J159=0,0,Agents($G$4,$G$5,J159,$G$3)/(1-$P$1))</f>
        <v>0</v>
      </c>
      <c r="S159" s="30">
        <f ca="1">IF(K159=0,0,Agents($G$4,$G$5,K159,$G$3)/(1-$P$1))</f>
        <v>1.1764705882352942</v>
      </c>
      <c r="T159" s="30">
        <f ca="1">IF(L159=0,0,Agents($G$4,$G$5,L159,$G$3)/(1-$P$1))</f>
        <v>1.1764705882352942</v>
      </c>
      <c r="U159" s="30">
        <f ca="1">IF(M159=0,0,Agents($G$4,$G$5,M159,$G$3)/(1-$P$1))</f>
        <v>1.1764705882352942</v>
      </c>
      <c r="V159" s="30">
        <f ca="1">IF(N159=0,0,Agents($G$4,$G$5,N159,$G$3)/(1-$P$1))</f>
        <v>1.1764705882352942</v>
      </c>
      <c r="W159" s="30">
        <f ca="1">IF(O159=0,0,Agents($G$4,$G$5,O159,$G$3)/(1-$P$1))</f>
        <v>1.1764705882352942</v>
      </c>
      <c r="X159" s="30">
        <f ca="1">IF(P159=0,0,Agents($G$4,$G$5,P159,$G$3)/(1-$P$1))</f>
        <v>0</v>
      </c>
    </row>
    <row r="160" spans="1:24" x14ac:dyDescent="0.25">
      <c r="A160" s="9"/>
      <c r="B160" s="62"/>
      <c r="C160" s="63"/>
      <c r="D160" s="63"/>
      <c r="E160" s="63"/>
      <c r="F160" s="63"/>
      <c r="G160" s="63"/>
      <c r="H160" s="64"/>
      <c r="J160" s="24">
        <f t="shared" ca="1" si="16"/>
        <v>0</v>
      </c>
      <c r="K160" s="24">
        <f t="shared" ca="1" si="16"/>
        <v>0</v>
      </c>
      <c r="L160" s="24">
        <f t="shared" ca="1" si="16"/>
        <v>0</v>
      </c>
      <c r="M160" s="24">
        <f t="shared" ca="1" si="16"/>
        <v>0</v>
      </c>
      <c r="N160" s="24">
        <f t="shared" ca="1" si="16"/>
        <v>0</v>
      </c>
      <c r="O160" s="24">
        <f t="shared" ca="1" si="16"/>
        <v>0</v>
      </c>
      <c r="P160" s="24">
        <f t="shared" ca="1" si="16"/>
        <v>0</v>
      </c>
      <c r="R160" s="30">
        <f ca="1">IF(J160=0,0,Agents($G$4,$G$5,J160,$G$3)/(1-$P$1))</f>
        <v>0</v>
      </c>
      <c r="S160" s="30">
        <f ca="1">IF(K160=0,0,Agents($G$4,$G$5,K160,$G$3)/(1-$P$1))</f>
        <v>0</v>
      </c>
      <c r="T160" s="30">
        <f ca="1">IF(L160=0,0,Agents($G$4,$G$5,L160,$G$3)/(1-$P$1))</f>
        <v>0</v>
      </c>
      <c r="U160" s="30">
        <f ca="1">IF(M160=0,0,Agents($G$4,$G$5,M160,$G$3)/(1-$P$1))</f>
        <v>0</v>
      </c>
      <c r="V160" s="30">
        <f ca="1">IF(N160=0,0,Agents($G$4,$G$5,N160,$G$3)/(1-$P$1))</f>
        <v>0</v>
      </c>
      <c r="W160" s="30">
        <f ca="1">IF(O160=0,0,Agents($G$4,$G$5,O160,$G$3)/(1-$P$1))</f>
        <v>0</v>
      </c>
      <c r="X160" s="30">
        <f ca="1">IF(P160=0,0,Agents($G$4,$G$5,P160,$G$3)/(1-$P$1))</f>
        <v>0</v>
      </c>
    </row>
    <row r="161" spans="1:24" x14ac:dyDescent="0.25">
      <c r="A161" s="9"/>
      <c r="B161" s="62"/>
      <c r="C161" s="63"/>
      <c r="D161" s="63"/>
      <c r="E161" s="63"/>
      <c r="F161" s="63"/>
      <c r="G161" s="63"/>
      <c r="H161" s="64"/>
      <c r="J161" s="24">
        <f t="shared" ca="1" si="16"/>
        <v>0</v>
      </c>
      <c r="K161" s="24">
        <f t="shared" ca="1" si="16"/>
        <v>0</v>
      </c>
      <c r="L161" s="24">
        <f t="shared" ca="1" si="16"/>
        <v>0</v>
      </c>
      <c r="M161" s="24">
        <f t="shared" ca="1" si="16"/>
        <v>0</v>
      </c>
      <c r="N161" s="24">
        <f t="shared" ca="1" si="16"/>
        <v>0</v>
      </c>
      <c r="O161" s="24">
        <f t="shared" ca="1" si="16"/>
        <v>0</v>
      </c>
      <c r="P161" s="24">
        <f t="shared" ca="1" si="16"/>
        <v>0</v>
      </c>
      <c r="R161" s="30">
        <f ca="1">IF(J161=0,0,Agents($G$4,$G$5,J161,$G$3)/(1-$P$1))</f>
        <v>0</v>
      </c>
      <c r="S161" s="30">
        <f ca="1">IF(K161=0,0,Agents($G$4,$G$5,K161,$G$3)/(1-$P$1))</f>
        <v>0</v>
      </c>
      <c r="T161" s="30">
        <f ca="1">IF(L161=0,0,Agents($G$4,$G$5,L161,$G$3)/(1-$P$1))</f>
        <v>0</v>
      </c>
      <c r="U161" s="30">
        <f ca="1">IF(M161=0,0,Agents($G$4,$G$5,M161,$G$3)/(1-$P$1))</f>
        <v>0</v>
      </c>
      <c r="V161" s="30">
        <f ca="1">IF(N161=0,0,Agents($G$4,$G$5,N161,$G$3)/(1-$P$1))</f>
        <v>0</v>
      </c>
      <c r="W161" s="30">
        <f ca="1">IF(O161=0,0,Agents($G$4,$G$5,O161,$G$3)/(1-$P$1))</f>
        <v>0</v>
      </c>
      <c r="X161" s="30">
        <f ca="1">IF(P161=0,0,Agents($G$4,$G$5,P161,$G$3)/(1-$P$1))</f>
        <v>0</v>
      </c>
    </row>
    <row r="162" spans="1:24" x14ac:dyDescent="0.25">
      <c r="B162" s="65"/>
      <c r="C162" s="66">
        <v>0.21474039146883053</v>
      </c>
      <c r="D162" s="66">
        <v>0.20926311749547671</v>
      </c>
      <c r="E162" s="66">
        <v>0.19892537968090357</v>
      </c>
      <c r="F162" s="66">
        <v>0.19023795164208565</v>
      </c>
      <c r="G162" s="66">
        <v>0.18351609189100279</v>
      </c>
      <c r="H162" s="67"/>
      <c r="J162" s="27">
        <f t="shared" ref="J162:P162" ca="1" si="17">$G$2*B162/SUM($B$162:$H$162)</f>
        <v>0</v>
      </c>
      <c r="K162" s="27">
        <f t="shared" ca="1" si="17"/>
        <v>169.59628745707624</v>
      </c>
      <c r="L162" s="27">
        <f t="shared" ca="1" si="17"/>
        <v>165.27048118974014</v>
      </c>
      <c r="M162" s="27">
        <f t="shared" ca="1" si="17"/>
        <v>157.10600900048868</v>
      </c>
      <c r="N162" s="27">
        <f t="shared" ca="1" si="17"/>
        <v>150.24490786876291</v>
      </c>
      <c r="O162" s="27">
        <f t="shared" ca="1" si="17"/>
        <v>144.93616063777787</v>
      </c>
      <c r="P162" s="27">
        <f t="shared" ca="1" si="17"/>
        <v>0</v>
      </c>
      <c r="R162" s="26">
        <f t="shared" ref="R162:X162" ca="1" si="18">(SUM(R136:R161)/2)/$C$6</f>
        <v>0</v>
      </c>
      <c r="S162" s="26">
        <f t="shared" ca="1" si="18"/>
        <v>9.1176470588235308</v>
      </c>
      <c r="T162" s="26">
        <f t="shared" ca="1" si="18"/>
        <v>9.044117647058826</v>
      </c>
      <c r="U162" s="26">
        <f t="shared" ca="1" si="18"/>
        <v>8.4558823529411793</v>
      </c>
      <c r="V162" s="26">
        <f t="shared" ca="1" si="18"/>
        <v>8.2352941176470633</v>
      </c>
      <c r="W162" s="26">
        <f t="shared" ca="1" si="18"/>
        <v>8.0882352941176503</v>
      </c>
      <c r="X162" s="26">
        <f t="shared" ca="1" si="18"/>
        <v>0</v>
      </c>
    </row>
    <row r="163" spans="1:24" x14ac:dyDescent="0.25">
      <c r="R163" s="32">
        <f ca="1">SUM(R162:X162)/5</f>
        <v>8.5882352941176503</v>
      </c>
      <c r="S163" s="31"/>
      <c r="T163" s="31"/>
      <c r="U163" s="31"/>
      <c r="V163" s="31"/>
      <c r="W163" s="31"/>
      <c r="X163" s="4"/>
    </row>
    <row r="165" spans="1:24" x14ac:dyDescent="0.25">
      <c r="A165" s="39" t="s">
        <v>20</v>
      </c>
      <c r="J165" s="6" t="s">
        <v>14</v>
      </c>
      <c r="K165" s="20"/>
      <c r="L165" s="20"/>
      <c r="M165" s="33">
        <v>43252</v>
      </c>
      <c r="N165" s="20"/>
      <c r="O165" s="20"/>
      <c r="P165" s="21"/>
      <c r="R165" s="6" t="s">
        <v>15</v>
      </c>
      <c r="S165" s="20"/>
      <c r="T165" s="20"/>
      <c r="U165" s="20"/>
      <c r="V165" s="20"/>
      <c r="W165" s="20"/>
      <c r="X165" s="21"/>
    </row>
    <row r="166" spans="1:24" x14ac:dyDescent="0.25">
      <c r="A166" s="5" t="s">
        <v>6</v>
      </c>
      <c r="B166" s="22" t="s">
        <v>13</v>
      </c>
      <c r="C166" s="28" t="s">
        <v>7</v>
      </c>
      <c r="D166" s="28" t="s">
        <v>8</v>
      </c>
      <c r="E166" s="28" t="s">
        <v>9</v>
      </c>
      <c r="F166" s="28" t="s">
        <v>10</v>
      </c>
      <c r="G166" s="28" t="s">
        <v>11</v>
      </c>
      <c r="H166" s="29" t="s">
        <v>12</v>
      </c>
      <c r="J166" s="22" t="s">
        <v>13</v>
      </c>
      <c r="K166" s="20" t="s">
        <v>7</v>
      </c>
      <c r="L166" s="20" t="s">
        <v>8</v>
      </c>
      <c r="M166" s="20" t="s">
        <v>9</v>
      </c>
      <c r="N166" s="20" t="s">
        <v>10</v>
      </c>
      <c r="O166" s="20" t="s">
        <v>11</v>
      </c>
      <c r="P166" s="21" t="s">
        <v>12</v>
      </c>
      <c r="R166" s="22" t="s">
        <v>13</v>
      </c>
      <c r="S166" s="20" t="s">
        <v>7</v>
      </c>
      <c r="T166" s="20" t="s">
        <v>8</v>
      </c>
      <c r="U166" s="20" t="s">
        <v>9</v>
      </c>
      <c r="V166" s="20" t="s">
        <v>10</v>
      </c>
      <c r="W166" s="20" t="s">
        <v>11</v>
      </c>
      <c r="X166" s="21" t="s">
        <v>12</v>
      </c>
    </row>
    <row r="167" spans="1:24" x14ac:dyDescent="0.25">
      <c r="A167" s="10">
        <v>0.33333333333333331</v>
      </c>
      <c r="B167" s="56"/>
      <c r="C167" s="57">
        <v>1.9093594639383239E-2</v>
      </c>
      <c r="D167" s="57">
        <v>2.2455414703892358E-2</v>
      </c>
      <c r="E167" s="57">
        <v>2.2021353245562324E-2</v>
      </c>
      <c r="F167" s="57">
        <v>2.2600738658287857E-2</v>
      </c>
      <c r="G167" s="57">
        <v>2.2287617824119026E-2</v>
      </c>
      <c r="H167" s="58"/>
      <c r="J167" s="24">
        <f t="shared" ref="J167:P190" ca="1" si="19">B167*J$193</f>
        <v>0</v>
      </c>
      <c r="K167" s="24">
        <f t="shared" ca="1" si="19"/>
        <v>2.7903035963160847</v>
      </c>
      <c r="L167" s="24">
        <f t="shared" ca="1" si="19"/>
        <v>3.1978919891298676</v>
      </c>
      <c r="M167" s="24">
        <f t="shared" ca="1" si="19"/>
        <v>2.9811526821435912</v>
      </c>
      <c r="N167" s="24">
        <f t="shared" ca="1" si="19"/>
        <v>2.9259696340881063</v>
      </c>
      <c r="O167" s="24">
        <f t="shared" ca="1" si="19"/>
        <v>2.7834782001561429</v>
      </c>
      <c r="P167" s="24">
        <f t="shared" ca="1" si="19"/>
        <v>0</v>
      </c>
      <c r="R167" s="24">
        <f ca="1">IF(J167=0,0,Agents($H$4,$H$5,J167,$H$3)/(1-$P$1))</f>
        <v>0</v>
      </c>
      <c r="S167" s="24">
        <f ca="1">IF(K167=0,0,Agents($H$4,$H$5,K167,$H$3)/(1-$P$1))</f>
        <v>3.5294117647058822</v>
      </c>
      <c r="T167" s="24">
        <f ca="1">IF(L167=0,0,Agents($H$4,$H$5,L167,$H$3)/(1-$P$1))</f>
        <v>3.5294117647058822</v>
      </c>
      <c r="U167" s="24">
        <f ca="1">IF(M167=0,0,Agents($H$4,$H$5,M167,$H$3)/(1-$P$1))</f>
        <v>3.5294117647058822</v>
      </c>
      <c r="V167" s="24">
        <f ca="1">IF(N167=0,0,Agents($H$4,$H$5,N167,$H$3)/(1-$P$1))</f>
        <v>3.5294117647058822</v>
      </c>
      <c r="W167" s="24">
        <f ca="1">IF(O167=0,0,Agents($H$4,$H$5,O167,$H$3)/(1-$P$1))</f>
        <v>3.5294117647058822</v>
      </c>
      <c r="X167" s="24">
        <f ca="1">IF(P167=0,0,Agents($H$4,$H$5,P167,$H$3)/(1-$P$1))</f>
        <v>0</v>
      </c>
    </row>
    <row r="168" spans="1:24" x14ac:dyDescent="0.25">
      <c r="A168" s="8">
        <v>0.35416666666666669</v>
      </c>
      <c r="B168" s="59"/>
      <c r="C168" s="60">
        <v>3.717847107140284E-2</v>
      </c>
      <c r="D168" s="60">
        <v>4.1974646700624257E-2</v>
      </c>
      <c r="E168" s="60">
        <v>4.2287286303792491E-2</v>
      </c>
      <c r="F168" s="60">
        <v>4.0198996747698584E-2</v>
      </c>
      <c r="G168" s="60">
        <v>4.2588470788581329E-2</v>
      </c>
      <c r="H168" s="61"/>
      <c r="J168" s="30">
        <f t="shared" ca="1" si="19"/>
        <v>0</v>
      </c>
      <c r="K168" s="30">
        <f t="shared" ca="1" si="19"/>
        <v>5.4331949271664142</v>
      </c>
      <c r="L168" s="30">
        <f t="shared" ca="1" si="19"/>
        <v>5.9776400569977284</v>
      </c>
      <c r="M168" s="30">
        <f t="shared" ca="1" si="19"/>
        <v>5.724664400927729</v>
      </c>
      <c r="N168" s="30">
        <f t="shared" ca="1" si="19"/>
        <v>5.2043008674603701</v>
      </c>
      <c r="O168" s="30">
        <f t="shared" ca="1" si="19"/>
        <v>5.3188313328720938</v>
      </c>
      <c r="P168" s="30">
        <f t="shared" ca="1" si="19"/>
        <v>0</v>
      </c>
      <c r="R168" s="30">
        <f ca="1">IF(J168=0,0,Agents($H$4,$H$5,J168,$H$3)/(1-$P$1))</f>
        <v>0</v>
      </c>
      <c r="S168" s="30">
        <f ca="1">IF(K168=0,0,Agents($H$4,$H$5,K168,$H$3)/(1-$P$1))</f>
        <v>4.7058823529411766</v>
      </c>
      <c r="T168" s="30">
        <f ca="1">IF(L168=0,0,Agents($H$4,$H$5,L168,$H$3)/(1-$P$1))</f>
        <v>5.882352941176471</v>
      </c>
      <c r="U168" s="30">
        <f ca="1">IF(M168=0,0,Agents($H$4,$H$5,M168,$H$3)/(1-$P$1))</f>
        <v>5.882352941176471</v>
      </c>
      <c r="V168" s="30">
        <f ca="1">IF(N168=0,0,Agents($H$4,$H$5,N168,$H$3)/(1-$P$1))</f>
        <v>4.7058823529411766</v>
      </c>
      <c r="W168" s="30">
        <f ca="1">IF(O168=0,0,Agents($H$4,$H$5,O168,$H$3)/(1-$P$1))</f>
        <v>4.7058823529411766</v>
      </c>
      <c r="X168" s="30">
        <f ca="1">IF(P168=0,0,Agents($H$4,$H$5,P168,$H$3)/(1-$P$1))</f>
        <v>0</v>
      </c>
    </row>
    <row r="169" spans="1:24" x14ac:dyDescent="0.25">
      <c r="A169" s="7">
        <v>0.375</v>
      </c>
      <c r="B169" s="56"/>
      <c r="C169" s="57">
        <v>4.5911088695150946E-2</v>
      </c>
      <c r="D169" s="57">
        <v>5.1983199928510332E-2</v>
      </c>
      <c r="E169" s="57">
        <v>5.2937708783651012E-2</v>
      </c>
      <c r="F169" s="57">
        <v>5.0548481340609672E-2</v>
      </c>
      <c r="G169" s="57">
        <v>5.5524849498827362E-2</v>
      </c>
      <c r="H169" s="58"/>
      <c r="J169" s="24">
        <f t="shared" ca="1" si="19"/>
        <v>0</v>
      </c>
      <c r="K169" s="24">
        <f t="shared" ca="1" si="19"/>
        <v>6.7093639681985255</v>
      </c>
      <c r="L169" s="24">
        <f t="shared" ca="1" si="19"/>
        <v>7.4029654233864806</v>
      </c>
      <c r="M169" s="24">
        <f t="shared" ca="1" si="19"/>
        <v>7.166471141310085</v>
      </c>
      <c r="N169" s="24">
        <f t="shared" ca="1" si="19"/>
        <v>6.5441808645336428</v>
      </c>
      <c r="O169" s="24">
        <f t="shared" ca="1" si="19"/>
        <v>6.9344426742495866</v>
      </c>
      <c r="P169" s="24">
        <f t="shared" ca="1" si="19"/>
        <v>0</v>
      </c>
      <c r="R169" s="24">
        <f ca="1">IF(J169=0,0,Agents($H$4,$H$5,J169,$H$3)/(1-$P$1))</f>
        <v>0</v>
      </c>
      <c r="S169" s="24">
        <f ca="1">IF(K169=0,0,Agents($H$4,$H$5,K169,$H$3)/(1-$P$1))</f>
        <v>5.882352941176471</v>
      </c>
      <c r="T169" s="24">
        <f ca="1">IF(L169=0,0,Agents($H$4,$H$5,L169,$H$3)/(1-$P$1))</f>
        <v>5.882352941176471</v>
      </c>
      <c r="U169" s="24">
        <f ca="1">IF(M169=0,0,Agents($H$4,$H$5,M169,$H$3)/(1-$P$1))</f>
        <v>5.882352941176471</v>
      </c>
      <c r="V169" s="24">
        <f ca="1">IF(N169=0,0,Agents($H$4,$H$5,N169,$H$3)/(1-$P$1))</f>
        <v>5.882352941176471</v>
      </c>
      <c r="W169" s="24">
        <f ca="1">IF(O169=0,0,Agents($H$4,$H$5,O169,$H$3)/(1-$P$1))</f>
        <v>5.882352941176471</v>
      </c>
      <c r="X169" s="24">
        <f ca="1">IF(P169=0,0,Agents($H$4,$H$5,P169,$H$3)/(1-$P$1))</f>
        <v>0</v>
      </c>
    </row>
    <row r="170" spans="1:24" x14ac:dyDescent="0.25">
      <c r="A170" s="8">
        <v>0.39583333333333331</v>
      </c>
      <c r="B170" s="59"/>
      <c r="C170" s="60">
        <v>5.5767706607104256E-2</v>
      </c>
      <c r="D170" s="60">
        <v>5.8340673790101237E-2</v>
      </c>
      <c r="E170" s="60">
        <v>5.6841553677867293E-2</v>
      </c>
      <c r="F170" s="60">
        <v>5.8403616118185328E-2</v>
      </c>
      <c r="G170" s="60">
        <v>6.3949927550303987E-2</v>
      </c>
      <c r="H170" s="61"/>
      <c r="J170" s="30">
        <f t="shared" ca="1" si="19"/>
        <v>0</v>
      </c>
      <c r="K170" s="30">
        <f t="shared" ca="1" si="19"/>
        <v>8.1497923907496208</v>
      </c>
      <c r="L170" s="30">
        <f t="shared" ca="1" si="19"/>
        <v>8.3083379137711741</v>
      </c>
      <c r="M170" s="30">
        <f t="shared" ca="1" si="19"/>
        <v>7.6949562687811079</v>
      </c>
      <c r="N170" s="30">
        <f t="shared" ca="1" si="19"/>
        <v>7.5611337251618265</v>
      </c>
      <c r="O170" s="30">
        <f t="shared" ca="1" si="19"/>
        <v>7.9866422083568684</v>
      </c>
      <c r="P170" s="30">
        <f t="shared" ca="1" si="19"/>
        <v>0</v>
      </c>
      <c r="R170" s="30">
        <f ca="1">IF(J170=0,0,Agents($H$4,$H$5,J170,$H$3)/(1-$P$1))</f>
        <v>0</v>
      </c>
      <c r="S170" s="30">
        <f ca="1">IF(K170=0,0,Agents($H$4,$H$5,K170,$H$3)/(1-$P$1))</f>
        <v>7.0588235294117645</v>
      </c>
      <c r="T170" s="30">
        <f ca="1">IF(L170=0,0,Agents($H$4,$H$5,L170,$H$3)/(1-$P$1))</f>
        <v>7.0588235294117645</v>
      </c>
      <c r="U170" s="30">
        <f ca="1">IF(M170=0,0,Agents($H$4,$H$5,M170,$H$3)/(1-$P$1))</f>
        <v>7.0588235294117645</v>
      </c>
      <c r="V170" s="30">
        <f ca="1">IF(N170=0,0,Agents($H$4,$H$5,N170,$H$3)/(1-$P$1))</f>
        <v>7.0588235294117645</v>
      </c>
      <c r="W170" s="30">
        <f ca="1">IF(O170=0,0,Agents($H$4,$H$5,O170,$H$3)/(1-$P$1))</f>
        <v>7.0588235294117645</v>
      </c>
      <c r="X170" s="30">
        <f ca="1">IF(P170=0,0,Agents($H$4,$H$5,P170,$H$3)/(1-$P$1))</f>
        <v>0</v>
      </c>
    </row>
    <row r="171" spans="1:24" x14ac:dyDescent="0.25">
      <c r="A171" s="7">
        <v>0.41666666666666669</v>
      </c>
      <c r="B171" s="56"/>
      <c r="C171" s="57">
        <v>5.6127963109734128E-2</v>
      </c>
      <c r="D171" s="57">
        <v>6.1149196379559061E-2</v>
      </c>
      <c r="E171" s="57">
        <v>5.9396083054955133E-2</v>
      </c>
      <c r="F171" s="57">
        <v>5.9643900556749903E-2</v>
      </c>
      <c r="G171" s="57">
        <v>6.5563240368671852E-2</v>
      </c>
      <c r="H171" s="58"/>
      <c r="J171" s="24">
        <f t="shared" ca="1" si="19"/>
        <v>0</v>
      </c>
      <c r="K171" s="24">
        <f t="shared" ca="1" si="19"/>
        <v>8.2024396284159629</v>
      </c>
      <c r="L171" s="24">
        <f t="shared" ca="1" si="19"/>
        <v>8.7083016645435265</v>
      </c>
      <c r="M171" s="24">
        <f t="shared" ca="1" si="19"/>
        <v>8.0407770736698652</v>
      </c>
      <c r="N171" s="24">
        <f t="shared" ca="1" si="19"/>
        <v>7.7217052294715396</v>
      </c>
      <c r="O171" s="24">
        <f t="shared" ca="1" si="19"/>
        <v>8.1881272255263475</v>
      </c>
      <c r="P171" s="24">
        <f t="shared" ca="1" si="19"/>
        <v>0</v>
      </c>
      <c r="R171" s="24">
        <f ca="1">IF(J171=0,0,Agents($H$4,$H$5,J171,$H$3)/(1-$P$1))</f>
        <v>0</v>
      </c>
      <c r="S171" s="24">
        <f ca="1">IF(K171=0,0,Agents($H$4,$H$5,K171,$H$3)/(1-$P$1))</f>
        <v>7.0588235294117645</v>
      </c>
      <c r="T171" s="24">
        <f ca="1">IF(L171=0,0,Agents($H$4,$H$5,L171,$H$3)/(1-$P$1))</f>
        <v>7.0588235294117645</v>
      </c>
      <c r="U171" s="24">
        <f ca="1">IF(M171=0,0,Agents($H$4,$H$5,M171,$H$3)/(1-$P$1))</f>
        <v>7.0588235294117645</v>
      </c>
      <c r="V171" s="24">
        <f ca="1">IF(N171=0,0,Agents($H$4,$H$5,N171,$H$3)/(1-$P$1))</f>
        <v>7.0588235294117645</v>
      </c>
      <c r="W171" s="24">
        <f ca="1">IF(O171=0,0,Agents($H$4,$H$5,O171,$H$3)/(1-$P$1))</f>
        <v>7.0588235294117645</v>
      </c>
      <c r="X171" s="24">
        <f ca="1">IF(P171=0,0,Agents($H$4,$H$5,P171,$H$3)/(1-$P$1))</f>
        <v>0</v>
      </c>
    </row>
    <row r="172" spans="1:24" x14ac:dyDescent="0.25">
      <c r="A172" s="8">
        <v>0.4375</v>
      </c>
      <c r="B172" s="59"/>
      <c r="C172" s="60">
        <v>6.0580733482239357E-2</v>
      </c>
      <c r="D172" s="60">
        <v>6.1570474767977737E-2</v>
      </c>
      <c r="E172" s="60">
        <v>6.1531407611187527E-2</v>
      </c>
      <c r="F172" s="60">
        <v>6.0415633096301199E-2</v>
      </c>
      <c r="G172" s="60">
        <v>6.4965717102609677E-2</v>
      </c>
      <c r="H172" s="61"/>
      <c r="J172" s="30">
        <f t="shared" ca="1" si="19"/>
        <v>0</v>
      </c>
      <c r="K172" s="30">
        <f t="shared" ca="1" si="19"/>
        <v>8.8531594859719416</v>
      </c>
      <c r="L172" s="30">
        <f t="shared" ca="1" si="19"/>
        <v>8.7682962271593805</v>
      </c>
      <c r="M172" s="30">
        <f t="shared" ca="1" si="19"/>
        <v>8.329847797756365</v>
      </c>
      <c r="N172" s="30">
        <f t="shared" ca="1" si="19"/>
        <v>7.8216163877086942</v>
      </c>
      <c r="O172" s="30">
        <f t="shared" ca="1" si="19"/>
        <v>8.1135031450932065</v>
      </c>
      <c r="P172" s="30">
        <f t="shared" ca="1" si="19"/>
        <v>0</v>
      </c>
      <c r="R172" s="30">
        <f ca="1">IF(J172=0,0,Agents($H$4,$H$5,J172,$H$3)/(1-$P$1))</f>
        <v>0</v>
      </c>
      <c r="S172" s="30">
        <f ca="1">IF(K172=0,0,Agents($H$4,$H$5,K172,$H$3)/(1-$P$1))</f>
        <v>7.0588235294117645</v>
      </c>
      <c r="T172" s="30">
        <f ca="1">IF(L172=0,0,Agents($H$4,$H$5,L172,$H$3)/(1-$P$1))</f>
        <v>7.0588235294117645</v>
      </c>
      <c r="U172" s="30">
        <f ca="1">IF(M172=0,0,Agents($H$4,$H$5,M172,$H$3)/(1-$P$1))</f>
        <v>7.0588235294117645</v>
      </c>
      <c r="V172" s="30">
        <f ca="1">IF(N172=0,0,Agents($H$4,$H$5,N172,$H$3)/(1-$P$1))</f>
        <v>7.0588235294117645</v>
      </c>
      <c r="W172" s="30">
        <f ca="1">IF(O172=0,0,Agents($H$4,$H$5,O172,$H$3)/(1-$P$1))</f>
        <v>7.0588235294117645</v>
      </c>
      <c r="X172" s="30">
        <f ca="1">IF(P172=0,0,Agents($H$4,$H$5,P172,$H$3)/(1-$P$1))</f>
        <v>0</v>
      </c>
    </row>
    <row r="173" spans="1:24" x14ac:dyDescent="0.25">
      <c r="A173" s="7">
        <v>0.45833333333333331</v>
      </c>
      <c r="B173" s="56"/>
      <c r="C173" s="57">
        <v>6.3491606023488731E-2</v>
      </c>
      <c r="D173" s="57">
        <v>6.1978987144626151E-2</v>
      </c>
      <c r="E173" s="57">
        <v>6.2199515294425883E-2</v>
      </c>
      <c r="F173" s="57">
        <v>6.1614574720246958E-2</v>
      </c>
      <c r="G173" s="57">
        <v>6.4024617958561764E-2</v>
      </c>
      <c r="H173" s="58"/>
      <c r="J173" s="24">
        <f t="shared" ca="1" si="19"/>
        <v>0</v>
      </c>
      <c r="K173" s="24">
        <f t="shared" ca="1" si="19"/>
        <v>9.2785491663159778</v>
      </c>
      <c r="L173" s="24">
        <f t="shared" ca="1" si="19"/>
        <v>8.8264727727262695</v>
      </c>
      <c r="M173" s="24">
        <f t="shared" ca="1" si="19"/>
        <v>8.4202932390349616</v>
      </c>
      <c r="N173" s="24">
        <f t="shared" ca="1" si="19"/>
        <v>7.9768355085414173</v>
      </c>
      <c r="O173" s="24">
        <f t="shared" ca="1" si="19"/>
        <v>7.9959702184110117</v>
      </c>
      <c r="P173" s="24">
        <f t="shared" ca="1" si="19"/>
        <v>0</v>
      </c>
      <c r="R173" s="24">
        <f ca="1">IF(J173=0,0,Agents($H$4,$H$5,J173,$H$3)/(1-$P$1))</f>
        <v>0</v>
      </c>
      <c r="S173" s="24">
        <f ca="1">IF(K173=0,0,Agents($H$4,$H$5,K173,$H$3)/(1-$P$1))</f>
        <v>7.0588235294117645</v>
      </c>
      <c r="T173" s="24">
        <f ca="1">IF(L173=0,0,Agents($H$4,$H$5,L173,$H$3)/(1-$P$1))</f>
        <v>7.0588235294117645</v>
      </c>
      <c r="U173" s="24">
        <f ca="1">IF(M173=0,0,Agents($H$4,$H$5,M173,$H$3)/(1-$P$1))</f>
        <v>7.0588235294117645</v>
      </c>
      <c r="V173" s="24">
        <f ca="1">IF(N173=0,0,Agents($H$4,$H$5,N173,$H$3)/(1-$P$1))</f>
        <v>7.0588235294117645</v>
      </c>
      <c r="W173" s="24">
        <f ca="1">IF(O173=0,0,Agents($H$4,$H$5,O173,$H$3)/(1-$P$1))</f>
        <v>7.0588235294117645</v>
      </c>
      <c r="X173" s="24">
        <f ca="1">IF(P173=0,0,Agents($H$4,$H$5,P173,$H$3)/(1-$P$1))</f>
        <v>0</v>
      </c>
    </row>
    <row r="174" spans="1:24" x14ac:dyDescent="0.25">
      <c r="A174" s="8">
        <v>0.47916666666666669</v>
      </c>
      <c r="B174" s="59"/>
      <c r="C174" s="60">
        <v>6.0162835939188704E-2</v>
      </c>
      <c r="D174" s="60">
        <v>5.8851314260911745E-2</v>
      </c>
      <c r="E174" s="60">
        <v>5.9147180192572216E-2</v>
      </c>
      <c r="F174" s="60">
        <v>5.9588776803924812E-2</v>
      </c>
      <c r="G174" s="60">
        <v>6.3203023467726271E-2</v>
      </c>
      <c r="H174" s="61"/>
      <c r="J174" s="30">
        <f t="shared" ca="1" si="19"/>
        <v>0</v>
      </c>
      <c r="K174" s="30">
        <f t="shared" ca="1" si="19"/>
        <v>8.7920886902789839</v>
      </c>
      <c r="L174" s="30">
        <f t="shared" ca="1" si="19"/>
        <v>8.3810585957297832</v>
      </c>
      <c r="M174" s="30">
        <f t="shared" ca="1" si="19"/>
        <v>8.007081713193525</v>
      </c>
      <c r="N174" s="30">
        <f t="shared" ca="1" si="19"/>
        <v>7.7145687181688851</v>
      </c>
      <c r="O174" s="30">
        <f t="shared" ca="1" si="19"/>
        <v>7.8933621078154426</v>
      </c>
      <c r="P174" s="30">
        <f t="shared" ca="1" si="19"/>
        <v>0</v>
      </c>
      <c r="R174" s="30">
        <f ca="1">IF(J174=0,0,Agents($H$4,$H$5,J174,$H$3)/(1-$P$1))</f>
        <v>0</v>
      </c>
      <c r="S174" s="30">
        <f ca="1">IF(K174=0,0,Agents($H$4,$H$5,K174,$H$3)/(1-$P$1))</f>
        <v>7.0588235294117645</v>
      </c>
      <c r="T174" s="30">
        <f ca="1">IF(L174=0,0,Agents($H$4,$H$5,L174,$H$3)/(1-$P$1))</f>
        <v>7.0588235294117645</v>
      </c>
      <c r="U174" s="30">
        <f ca="1">IF(M174=0,0,Agents($H$4,$H$5,M174,$H$3)/(1-$P$1))</f>
        <v>7.0588235294117645</v>
      </c>
      <c r="V174" s="30">
        <f ca="1">IF(N174=0,0,Agents($H$4,$H$5,N174,$H$3)/(1-$P$1))</f>
        <v>7.0588235294117645</v>
      </c>
      <c r="W174" s="30">
        <f ca="1">IF(O174=0,0,Agents($H$4,$H$5,O174,$H$3)/(1-$P$1))</f>
        <v>7.0588235294117645</v>
      </c>
      <c r="X174" s="30">
        <f ca="1">IF(P174=0,0,Agents($H$4,$H$5,P174,$H$3)/(1-$P$1))</f>
        <v>0</v>
      </c>
    </row>
    <row r="175" spans="1:24" x14ac:dyDescent="0.25">
      <c r="A175" s="7">
        <v>0.5</v>
      </c>
      <c r="B175" s="56"/>
      <c r="C175" s="57">
        <v>5.6517040132574393E-2</v>
      </c>
      <c r="D175" s="57">
        <v>5.5672577330116296E-2</v>
      </c>
      <c r="E175" s="57">
        <v>5.551843846204231E-2</v>
      </c>
      <c r="F175" s="57">
        <v>5.5909266302849897E-2</v>
      </c>
      <c r="G175" s="57">
        <v>5.7900004481424495E-2</v>
      </c>
      <c r="H175" s="58"/>
      <c r="J175" s="24">
        <f t="shared" ca="1" si="19"/>
        <v>0</v>
      </c>
      <c r="K175" s="24">
        <f t="shared" ca="1" si="19"/>
        <v>8.2592986450956118</v>
      </c>
      <c r="L175" s="24">
        <f t="shared" ca="1" si="19"/>
        <v>7.9283723505374368</v>
      </c>
      <c r="M175" s="24">
        <f t="shared" ca="1" si="19"/>
        <v>7.5158388262489826</v>
      </c>
      <c r="N175" s="24">
        <f t="shared" ca="1" si="19"/>
        <v>7.2382065887167366</v>
      </c>
      <c r="O175" s="24">
        <f t="shared" ca="1" si="19"/>
        <v>7.2310733939713208</v>
      </c>
      <c r="P175" s="24">
        <f t="shared" ca="1" si="19"/>
        <v>0</v>
      </c>
      <c r="R175" s="24">
        <f ca="1">IF(J175=0,0,Agents($H$4,$H$5,J175,$H$3)/(1-$P$1))</f>
        <v>0</v>
      </c>
      <c r="S175" s="24">
        <f ca="1">IF(K175=0,0,Agents($H$4,$H$5,K175,$H$3)/(1-$P$1))</f>
        <v>7.0588235294117645</v>
      </c>
      <c r="T175" s="24">
        <f ca="1">IF(L175=0,0,Agents($H$4,$H$5,L175,$H$3)/(1-$P$1))</f>
        <v>7.0588235294117645</v>
      </c>
      <c r="U175" s="24">
        <f ca="1">IF(M175=0,0,Agents($H$4,$H$5,M175,$H$3)/(1-$P$1))</f>
        <v>5.882352941176471</v>
      </c>
      <c r="V175" s="24">
        <f ca="1">IF(N175=0,0,Agents($H$4,$H$5,N175,$H$3)/(1-$P$1))</f>
        <v>5.882352941176471</v>
      </c>
      <c r="W175" s="24">
        <f ca="1">IF(O175=0,0,Agents($H$4,$H$5,O175,$H$3)/(1-$P$1))</f>
        <v>5.882352941176471</v>
      </c>
      <c r="X175" s="24">
        <f ca="1">IF(P175=0,0,Agents($H$4,$H$5,P175,$H$3)/(1-$P$1))</f>
        <v>0</v>
      </c>
    </row>
    <row r="176" spans="1:24" x14ac:dyDescent="0.25">
      <c r="A176" s="8">
        <v>0.52083333333333337</v>
      </c>
      <c r="B176" s="59"/>
      <c r="C176" s="60">
        <v>5.526334750342244E-2</v>
      </c>
      <c r="D176" s="60">
        <v>5.3859803658738971E-2</v>
      </c>
      <c r="E176" s="60">
        <v>5.6265147049191062E-2</v>
      </c>
      <c r="F176" s="60">
        <v>5.4365801223747311E-2</v>
      </c>
      <c r="G176" s="60">
        <v>5.573398264194912E-2</v>
      </c>
      <c r="H176" s="61"/>
      <c r="J176" s="30">
        <f t="shared" ca="1" si="19"/>
        <v>0</v>
      </c>
      <c r="K176" s="30">
        <f t="shared" ca="1" si="19"/>
        <v>8.0760862580167441</v>
      </c>
      <c r="L176" s="30">
        <f t="shared" ca="1" si="19"/>
        <v>7.6702139295843716</v>
      </c>
      <c r="M176" s="30">
        <f t="shared" ca="1" si="19"/>
        <v>7.6169249076780039</v>
      </c>
      <c r="N176" s="30">
        <f t="shared" ca="1" si="19"/>
        <v>7.0383842722424266</v>
      </c>
      <c r="O176" s="30">
        <f t="shared" ca="1" si="19"/>
        <v>6.9605611024011855</v>
      </c>
      <c r="P176" s="30">
        <f t="shared" ca="1" si="19"/>
        <v>0</v>
      </c>
      <c r="R176" s="30">
        <f ca="1">IF(J176=0,0,Agents($H$4,$H$5,J176,$H$3)/(1-$P$1))</f>
        <v>0</v>
      </c>
      <c r="S176" s="30">
        <f ca="1">IF(K176=0,0,Agents($H$4,$H$5,K176,$H$3)/(1-$P$1))</f>
        <v>7.0588235294117645</v>
      </c>
      <c r="T176" s="30">
        <f ca="1">IF(L176=0,0,Agents($H$4,$H$5,L176,$H$3)/(1-$P$1))</f>
        <v>7.0588235294117645</v>
      </c>
      <c r="U176" s="30">
        <f ca="1">IF(M176=0,0,Agents($H$4,$H$5,M176,$H$3)/(1-$P$1))</f>
        <v>7.0588235294117645</v>
      </c>
      <c r="V176" s="30">
        <f ca="1">IF(N176=0,0,Agents($H$4,$H$5,N176,$H$3)/(1-$P$1))</f>
        <v>5.882352941176471</v>
      </c>
      <c r="W176" s="30">
        <f ca="1">IF(O176=0,0,Agents($H$4,$H$5,O176,$H$3)/(1-$P$1))</f>
        <v>5.882352941176471</v>
      </c>
      <c r="X176" s="30">
        <f ca="1">IF(P176=0,0,Agents($H$4,$H$5,P176,$H$3)/(1-$P$1))</f>
        <v>0</v>
      </c>
    </row>
    <row r="177" spans="1:24" x14ac:dyDescent="0.25">
      <c r="A177" s="7">
        <v>0.54166666666666663</v>
      </c>
      <c r="B177" s="56"/>
      <c r="C177" s="57">
        <v>5.5436270624684779E-2</v>
      </c>
      <c r="D177" s="57">
        <v>5.3847037646968708E-2</v>
      </c>
      <c r="E177" s="57">
        <v>5.5230235147704199E-2</v>
      </c>
      <c r="F177" s="57">
        <v>5.5812799735405989E-2</v>
      </c>
      <c r="G177" s="57">
        <v>5.4419431456612342E-2</v>
      </c>
      <c r="H177" s="58"/>
      <c r="J177" s="24">
        <f t="shared" ca="1" si="19"/>
        <v>0</v>
      </c>
      <c r="K177" s="24">
        <f t="shared" ca="1" si="19"/>
        <v>8.1013569320965875</v>
      </c>
      <c r="L177" s="24">
        <f t="shared" ca="1" si="19"/>
        <v>7.6683959125354066</v>
      </c>
      <c r="M177" s="24">
        <f t="shared" ca="1" si="19"/>
        <v>7.4768231456974306</v>
      </c>
      <c r="N177" s="24">
        <f t="shared" ca="1" si="19"/>
        <v>7.2257176939370922</v>
      </c>
      <c r="O177" s="24">
        <f t="shared" ca="1" si="19"/>
        <v>6.796388125448277</v>
      </c>
      <c r="P177" s="24">
        <f t="shared" ca="1" si="19"/>
        <v>0</v>
      </c>
      <c r="R177" s="24">
        <f ca="1">IF(J177=0,0,Agents($H$4,$H$5,J177,$H$3)/(1-$P$1))</f>
        <v>0</v>
      </c>
      <c r="S177" s="24">
        <f ca="1">IF(K177=0,0,Agents($H$4,$H$5,K177,$H$3)/(1-$P$1))</f>
        <v>7.0588235294117645</v>
      </c>
      <c r="T177" s="24">
        <f ca="1">IF(L177=0,0,Agents($H$4,$H$5,L177,$H$3)/(1-$P$1))</f>
        <v>7.0588235294117645</v>
      </c>
      <c r="U177" s="24">
        <f ca="1">IF(M177=0,0,Agents($H$4,$H$5,M177,$H$3)/(1-$P$1))</f>
        <v>5.882352941176471</v>
      </c>
      <c r="V177" s="24">
        <f ca="1">IF(N177=0,0,Agents($H$4,$H$5,N177,$H$3)/(1-$P$1))</f>
        <v>5.882352941176471</v>
      </c>
      <c r="W177" s="24">
        <f ca="1">IF(O177=0,0,Agents($H$4,$H$5,O177,$H$3)/(1-$P$1))</f>
        <v>5.882352941176471</v>
      </c>
      <c r="X177" s="24">
        <f ca="1">IF(P177=0,0,Agents($H$4,$H$5,P177,$H$3)/(1-$P$1))</f>
        <v>0</v>
      </c>
    </row>
    <row r="178" spans="1:24" x14ac:dyDescent="0.25">
      <c r="A178" s="8">
        <v>0.5625</v>
      </c>
      <c r="B178" s="59"/>
      <c r="C178" s="60">
        <v>5.7669860940989984E-2</v>
      </c>
      <c r="D178" s="60">
        <v>5.5647045306575771E-2</v>
      </c>
      <c r="E178" s="60">
        <v>5.5557738913997512E-2</v>
      </c>
      <c r="F178" s="60">
        <v>5.663965602778237E-2</v>
      </c>
      <c r="G178" s="60">
        <v>5.7093348072240563E-2</v>
      </c>
      <c r="H178" s="61"/>
      <c r="J178" s="30">
        <f t="shared" ca="1" si="19"/>
        <v>0</v>
      </c>
      <c r="K178" s="30">
        <f t="shared" ca="1" si="19"/>
        <v>8.4277698056279036</v>
      </c>
      <c r="L178" s="30">
        <f t="shared" ca="1" si="19"/>
        <v>7.9247363164395059</v>
      </c>
      <c r="M178" s="30">
        <f t="shared" ca="1" si="19"/>
        <v>7.5211591463241945</v>
      </c>
      <c r="N178" s="30">
        <f t="shared" ca="1" si="19"/>
        <v>7.3327653634769003</v>
      </c>
      <c r="O178" s="30">
        <f t="shared" ca="1" si="19"/>
        <v>7.1303308853865808</v>
      </c>
      <c r="P178" s="30">
        <f t="shared" ca="1" si="19"/>
        <v>0</v>
      </c>
      <c r="R178" s="30">
        <f ca="1">IF(J178=0,0,Agents($H$4,$H$5,J178,$H$3)/(1-$P$1))</f>
        <v>0</v>
      </c>
      <c r="S178" s="30">
        <f ca="1">IF(K178=0,0,Agents($H$4,$H$5,K178,$H$3)/(1-$P$1))</f>
        <v>7.0588235294117645</v>
      </c>
      <c r="T178" s="30">
        <f ca="1">IF(L178=0,0,Agents($H$4,$H$5,L178,$H$3)/(1-$P$1))</f>
        <v>7.0588235294117645</v>
      </c>
      <c r="U178" s="30">
        <f ca="1">IF(M178=0,0,Agents($H$4,$H$5,M178,$H$3)/(1-$P$1))</f>
        <v>5.882352941176471</v>
      </c>
      <c r="V178" s="30">
        <f ca="1">IF(N178=0,0,Agents($H$4,$H$5,N178,$H$3)/(1-$P$1))</f>
        <v>5.882352941176471</v>
      </c>
      <c r="W178" s="30">
        <f ca="1">IF(O178=0,0,Agents($H$4,$H$5,O178,$H$3)/(1-$P$1))</f>
        <v>5.882352941176471</v>
      </c>
      <c r="X178" s="30">
        <f ca="1">IF(P178=0,0,Agents($H$4,$H$5,P178,$H$3)/(1-$P$1))</f>
        <v>0</v>
      </c>
    </row>
    <row r="179" spans="1:24" x14ac:dyDescent="0.25">
      <c r="A179" s="7">
        <v>0.58333333333333337</v>
      </c>
      <c r="B179" s="56"/>
      <c r="C179" s="57">
        <v>5.9067656171193889E-2</v>
      </c>
      <c r="D179" s="57">
        <v>5.8378971825412025E-2</v>
      </c>
      <c r="E179" s="57">
        <v>5.8989978384751424E-2</v>
      </c>
      <c r="F179" s="57">
        <v>5.8706796758723333E-2</v>
      </c>
      <c r="G179" s="57">
        <v>5.8646908564002211E-2</v>
      </c>
      <c r="H179" s="58"/>
      <c r="J179" s="24">
        <f t="shared" ca="1" si="19"/>
        <v>0</v>
      </c>
      <c r="K179" s="24">
        <f t="shared" ca="1" si="19"/>
        <v>8.6320410877733078</v>
      </c>
      <c r="L179" s="24">
        <f t="shared" ca="1" si="19"/>
        <v>8.3137919649180692</v>
      </c>
      <c r="M179" s="24">
        <f t="shared" ca="1" si="19"/>
        <v>7.9858004328926775</v>
      </c>
      <c r="N179" s="24">
        <f t="shared" ca="1" si="19"/>
        <v>7.6003845373264225</v>
      </c>
      <c r="O179" s="24">
        <f t="shared" ca="1" si="19"/>
        <v>7.3243534945127458</v>
      </c>
      <c r="P179" s="24">
        <f t="shared" ca="1" si="19"/>
        <v>0</v>
      </c>
      <c r="R179" s="24">
        <f ca="1">IF(J179=0,0,Agents($H$4,$H$5,J179,$H$3)/(1-$P$1))</f>
        <v>0</v>
      </c>
      <c r="S179" s="24">
        <f ca="1">IF(K179=0,0,Agents($H$4,$H$5,K179,$H$3)/(1-$P$1))</f>
        <v>7.0588235294117645</v>
      </c>
      <c r="T179" s="24">
        <f ca="1">IF(L179=0,0,Agents($H$4,$H$5,L179,$H$3)/(1-$P$1))</f>
        <v>7.0588235294117645</v>
      </c>
      <c r="U179" s="24">
        <f ca="1">IF(M179=0,0,Agents($H$4,$H$5,M179,$H$3)/(1-$P$1))</f>
        <v>7.0588235294117645</v>
      </c>
      <c r="V179" s="24">
        <f ca="1">IF(N179=0,0,Agents($H$4,$H$5,N179,$H$3)/(1-$P$1))</f>
        <v>7.0588235294117645</v>
      </c>
      <c r="W179" s="24">
        <f ca="1">IF(O179=0,0,Agents($H$4,$H$5,O179,$H$3)/(1-$P$1))</f>
        <v>5.882352941176471</v>
      </c>
      <c r="X179" s="24">
        <f ca="1">IF(P179=0,0,Agents($H$4,$H$5,P179,$H$3)/(1-$P$1))</f>
        <v>0</v>
      </c>
    </row>
    <row r="180" spans="1:24" x14ac:dyDescent="0.25">
      <c r="A180" s="8">
        <v>0.60416666666666663</v>
      </c>
      <c r="B180" s="59"/>
      <c r="C180" s="60">
        <v>6.0033143598241946E-2</v>
      </c>
      <c r="D180" s="60">
        <v>5.8455567896033601E-2</v>
      </c>
      <c r="E180" s="60">
        <v>5.9265081548437806E-2</v>
      </c>
      <c r="F180" s="60">
        <v>6.030538559065101E-2</v>
      </c>
      <c r="G180" s="60">
        <v>5.8766413217214646E-2</v>
      </c>
      <c r="H180" s="61"/>
      <c r="J180" s="30">
        <f t="shared" ca="1" si="19"/>
        <v>0</v>
      </c>
      <c r="K180" s="30">
        <f t="shared" ca="1" si="19"/>
        <v>8.7731356847191009</v>
      </c>
      <c r="L180" s="30">
        <f t="shared" ca="1" si="19"/>
        <v>8.324700067211861</v>
      </c>
      <c r="M180" s="30">
        <f t="shared" ca="1" si="19"/>
        <v>8.0230426734191589</v>
      </c>
      <c r="N180" s="30">
        <f t="shared" ca="1" si="19"/>
        <v>7.8073433651033861</v>
      </c>
      <c r="O180" s="30">
        <f t="shared" ca="1" si="19"/>
        <v>7.339278310599374</v>
      </c>
      <c r="P180" s="30">
        <f t="shared" ca="1" si="19"/>
        <v>0</v>
      </c>
      <c r="R180" s="30">
        <f ca="1">IF(J180=0,0,Agents($H$4,$H$5,J180,$H$3)/(1-$P$1))</f>
        <v>0</v>
      </c>
      <c r="S180" s="30">
        <f ca="1">IF(K180=0,0,Agents($H$4,$H$5,K180,$H$3)/(1-$P$1))</f>
        <v>7.0588235294117645</v>
      </c>
      <c r="T180" s="30">
        <f ca="1">IF(L180=0,0,Agents($H$4,$H$5,L180,$H$3)/(1-$P$1))</f>
        <v>7.0588235294117645</v>
      </c>
      <c r="U180" s="30">
        <f ca="1">IF(M180=0,0,Agents($H$4,$H$5,M180,$H$3)/(1-$P$1))</f>
        <v>7.0588235294117645</v>
      </c>
      <c r="V180" s="30">
        <f ca="1">IF(N180=0,0,Agents($H$4,$H$5,N180,$H$3)/(1-$P$1))</f>
        <v>7.0588235294117645</v>
      </c>
      <c r="W180" s="30">
        <f ca="1">IF(O180=0,0,Agents($H$4,$H$5,O180,$H$3)/(1-$P$1))</f>
        <v>5.882352941176471</v>
      </c>
      <c r="X180" s="30">
        <f ca="1">IF(P180=0,0,Agents($H$4,$H$5,P180,$H$3)/(1-$P$1))</f>
        <v>0</v>
      </c>
    </row>
    <row r="181" spans="1:24" x14ac:dyDescent="0.25">
      <c r="A181" s="7">
        <v>0.625</v>
      </c>
      <c r="B181" s="56"/>
      <c r="C181" s="57">
        <v>5.9413502413718566E-2</v>
      </c>
      <c r="D181" s="57">
        <v>5.9502380861195157E-2</v>
      </c>
      <c r="E181" s="57">
        <v>5.795506648326456E-2</v>
      </c>
      <c r="F181" s="57">
        <v>6.0815280304283119E-2</v>
      </c>
      <c r="G181" s="57">
        <v>5.6899153010770358E-2</v>
      </c>
      <c r="H181" s="58"/>
      <c r="J181" s="24">
        <f t="shared" ca="1" si="19"/>
        <v>0</v>
      </c>
      <c r="K181" s="24">
        <f t="shared" ca="1" si="19"/>
        <v>8.6825824359329946</v>
      </c>
      <c r="L181" s="24">
        <f t="shared" ca="1" si="19"/>
        <v>8.4737774652270108</v>
      </c>
      <c r="M181" s="24">
        <f t="shared" ca="1" si="19"/>
        <v>7.845698670912105</v>
      </c>
      <c r="N181" s="24">
        <f t="shared" ca="1" si="19"/>
        <v>7.8733560946529355</v>
      </c>
      <c r="O181" s="24">
        <f t="shared" ca="1" si="19"/>
        <v>7.1060780592458102</v>
      </c>
      <c r="P181" s="24">
        <f t="shared" ca="1" si="19"/>
        <v>0</v>
      </c>
      <c r="R181" s="24">
        <f ca="1">IF(J181=0,0,Agents($H$4,$H$5,J181,$H$3)/(1-$P$1))</f>
        <v>0</v>
      </c>
      <c r="S181" s="24">
        <f ca="1">IF(K181=0,0,Agents($H$4,$H$5,K181,$H$3)/(1-$P$1))</f>
        <v>7.0588235294117645</v>
      </c>
      <c r="T181" s="24">
        <f ca="1">IF(L181=0,0,Agents($H$4,$H$5,L181,$H$3)/(1-$P$1))</f>
        <v>7.0588235294117645</v>
      </c>
      <c r="U181" s="24">
        <f ca="1">IF(M181=0,0,Agents($H$4,$H$5,M181,$H$3)/(1-$P$1))</f>
        <v>7.0588235294117645</v>
      </c>
      <c r="V181" s="24">
        <f ca="1">IF(N181=0,0,Agents($H$4,$H$5,N181,$H$3)/(1-$P$1))</f>
        <v>7.0588235294117645</v>
      </c>
      <c r="W181" s="24">
        <f ca="1">IF(O181=0,0,Agents($H$4,$H$5,O181,$H$3)/(1-$P$1))</f>
        <v>5.882352941176471</v>
      </c>
      <c r="X181" s="24">
        <f ca="1">IF(P181=0,0,Agents($H$4,$H$5,P181,$H$3)/(1-$P$1))</f>
        <v>0</v>
      </c>
    </row>
    <row r="182" spans="1:24" x14ac:dyDescent="0.25">
      <c r="A182" s="8">
        <v>0.64583333333333337</v>
      </c>
      <c r="B182" s="59"/>
      <c r="C182" s="60">
        <v>5.827509186540817E-2</v>
      </c>
      <c r="D182" s="60">
        <v>5.6438538036332073E-2</v>
      </c>
      <c r="E182" s="60">
        <v>5.6186546145280673E-2</v>
      </c>
      <c r="F182" s="60">
        <v>5.5592304724105618E-2</v>
      </c>
      <c r="G182" s="60">
        <v>5.1387000881346817E-2</v>
      </c>
      <c r="H182" s="61"/>
      <c r="J182" s="30">
        <f t="shared" ca="1" si="19"/>
        <v>0</v>
      </c>
      <c r="K182" s="30">
        <f t="shared" ca="1" si="19"/>
        <v>8.5162171649073564</v>
      </c>
      <c r="L182" s="30">
        <f t="shared" ca="1" si="19"/>
        <v>8.0374533734753513</v>
      </c>
      <c r="M182" s="30">
        <f t="shared" ca="1" si="19"/>
        <v>7.606284267527581</v>
      </c>
      <c r="N182" s="30">
        <f t="shared" ca="1" si="19"/>
        <v>7.1971716487264761</v>
      </c>
      <c r="O182" s="30">
        <f t="shared" ca="1" si="19"/>
        <v>6.4176709172500885</v>
      </c>
      <c r="P182" s="30">
        <f t="shared" ca="1" si="19"/>
        <v>0</v>
      </c>
      <c r="R182" s="30">
        <f ca="1">IF(J182=0,0,Agents($H$4,$H$5,J182,$H$3)/(1-$P$1))</f>
        <v>0</v>
      </c>
      <c r="S182" s="30">
        <f ca="1">IF(K182=0,0,Agents($H$4,$H$5,K182,$H$3)/(1-$P$1))</f>
        <v>7.0588235294117645</v>
      </c>
      <c r="T182" s="30">
        <f ca="1">IF(L182=0,0,Agents($H$4,$H$5,L182,$H$3)/(1-$P$1))</f>
        <v>7.0588235294117645</v>
      </c>
      <c r="U182" s="30">
        <f ca="1">IF(M182=0,0,Agents($H$4,$H$5,M182,$H$3)/(1-$P$1))</f>
        <v>7.0588235294117645</v>
      </c>
      <c r="V182" s="30">
        <f ca="1">IF(N182=0,0,Agents($H$4,$H$5,N182,$H$3)/(1-$P$1))</f>
        <v>5.882352941176471</v>
      </c>
      <c r="W182" s="30">
        <f ca="1">IF(O182=0,0,Agents($H$4,$H$5,O182,$H$3)/(1-$P$1))</f>
        <v>5.882352941176471</v>
      </c>
      <c r="X182" s="30">
        <f ca="1">IF(P182=0,0,Agents($H$4,$H$5,P182,$H$3)/(1-$P$1))</f>
        <v>0</v>
      </c>
    </row>
    <row r="183" spans="1:24" x14ac:dyDescent="0.25">
      <c r="A183" s="7">
        <v>0.66666666666666663</v>
      </c>
      <c r="B183" s="56"/>
      <c r="C183" s="57">
        <v>5.1761654297860074E-2</v>
      </c>
      <c r="D183" s="57">
        <v>4.8778930974174357E-2</v>
      </c>
      <c r="E183" s="57">
        <v>4.8536058164668897E-2</v>
      </c>
      <c r="F183" s="57">
        <v>4.9749186924645833E-2</v>
      </c>
      <c r="G183" s="57">
        <v>4.2618346951884441E-2</v>
      </c>
      <c r="H183" s="58"/>
      <c r="J183" s="24">
        <f t="shared" ca="1" si="19"/>
        <v>0</v>
      </c>
      <c r="K183" s="24">
        <f t="shared" ca="1" si="19"/>
        <v>7.5643551078999067</v>
      </c>
      <c r="L183" s="24">
        <f t="shared" ca="1" si="19"/>
        <v>6.9466431440962042</v>
      </c>
      <c r="M183" s="24">
        <f t="shared" ca="1" si="19"/>
        <v>6.5705952928863809</v>
      </c>
      <c r="N183" s="24">
        <f t="shared" ca="1" si="19"/>
        <v>6.440701450645161</v>
      </c>
      <c r="O183" s="24">
        <f t="shared" ca="1" si="19"/>
        <v>5.3225625368937504</v>
      </c>
      <c r="P183" s="24">
        <f t="shared" ca="1" si="19"/>
        <v>0</v>
      </c>
      <c r="R183" s="24">
        <f ca="1">IF(J183=0,0,Agents($H$4,$H$5,J183,$H$3)/(1-$P$1))</f>
        <v>0</v>
      </c>
      <c r="S183" s="24">
        <f ca="1">IF(K183=0,0,Agents($H$4,$H$5,K183,$H$3)/(1-$P$1))</f>
        <v>7.0588235294117645</v>
      </c>
      <c r="T183" s="24">
        <f ca="1">IF(L183=0,0,Agents($H$4,$H$5,L183,$H$3)/(1-$P$1))</f>
        <v>5.882352941176471</v>
      </c>
      <c r="U183" s="24">
        <f ca="1">IF(M183=0,0,Agents($H$4,$H$5,M183,$H$3)/(1-$P$1))</f>
        <v>5.882352941176471</v>
      </c>
      <c r="V183" s="24">
        <f ca="1">IF(N183=0,0,Agents($H$4,$H$5,N183,$H$3)/(1-$P$1))</f>
        <v>5.882352941176471</v>
      </c>
      <c r="W183" s="24">
        <f ca="1">IF(O183=0,0,Agents($H$4,$H$5,O183,$H$3)/(1-$P$1))</f>
        <v>4.7058823529411766</v>
      </c>
      <c r="X183" s="24">
        <f ca="1">IF(P183=0,0,Agents($H$4,$H$5,P183,$H$3)/(1-$P$1))</f>
        <v>0</v>
      </c>
    </row>
    <row r="184" spans="1:24" x14ac:dyDescent="0.25">
      <c r="A184" s="8">
        <v>0.6875</v>
      </c>
      <c r="B184" s="59"/>
      <c r="C184" s="60">
        <v>4.227970314864183E-2</v>
      </c>
      <c r="D184" s="60">
        <v>3.9063996017004325E-2</v>
      </c>
      <c r="E184" s="60">
        <v>3.878954607977992E-2</v>
      </c>
      <c r="F184" s="60">
        <v>3.7690865994156879E-2</v>
      </c>
      <c r="G184" s="60">
        <v>3.1325157223309384E-2</v>
      </c>
      <c r="H184" s="61"/>
      <c r="J184" s="30">
        <f t="shared" ca="1" si="19"/>
        <v>0</v>
      </c>
      <c r="K184" s="30">
        <f t="shared" ca="1" si="19"/>
        <v>6.1786798125218061</v>
      </c>
      <c r="L184" s="30">
        <f t="shared" ca="1" si="19"/>
        <v>5.5631321698336516</v>
      </c>
      <c r="M184" s="30">
        <f t="shared" ca="1" si="19"/>
        <v>5.2511559142338928</v>
      </c>
      <c r="N184" s="30">
        <f t="shared" ca="1" si="19"/>
        <v>4.8795896031896158</v>
      </c>
      <c r="O184" s="30">
        <f t="shared" ca="1" si="19"/>
        <v>3.9121674167073941</v>
      </c>
      <c r="P184" s="30">
        <f t="shared" ca="1" si="19"/>
        <v>0</v>
      </c>
      <c r="R184" s="30">
        <f ca="1">IF(J184=0,0,Agents($H$4,$H$5,J184,$H$3)/(1-$P$1))</f>
        <v>0</v>
      </c>
      <c r="S184" s="30">
        <f ca="1">IF(K184=0,0,Agents($H$4,$H$5,K184,$H$3)/(1-$P$1))</f>
        <v>5.882352941176471</v>
      </c>
      <c r="T184" s="30">
        <f ca="1">IF(L184=0,0,Agents($H$4,$H$5,L184,$H$3)/(1-$P$1))</f>
        <v>5.882352941176471</v>
      </c>
      <c r="U184" s="30">
        <f ca="1">IF(M184=0,0,Agents($H$4,$H$5,M184,$H$3)/(1-$P$1))</f>
        <v>4.7058823529411766</v>
      </c>
      <c r="V184" s="30">
        <f ca="1">IF(N184=0,0,Agents($H$4,$H$5,N184,$H$3)/(1-$P$1))</f>
        <v>4.7058823529411766</v>
      </c>
      <c r="W184" s="30">
        <f ca="1">IF(O184=0,0,Agents($H$4,$H$5,O184,$H$3)/(1-$P$1))</f>
        <v>4.7058823529411766</v>
      </c>
      <c r="X184" s="30">
        <f ca="1">IF(P184=0,0,Agents($H$4,$H$5,P184,$H$3)/(1-$P$1))</f>
        <v>0</v>
      </c>
    </row>
    <row r="185" spans="1:24" x14ac:dyDescent="0.25">
      <c r="A185" s="7">
        <v>0.70833333333333337</v>
      </c>
      <c r="B185" s="56"/>
      <c r="C185" s="57">
        <v>2.2797031486418332E-2</v>
      </c>
      <c r="D185" s="57">
        <v>2.1178813526866073E-2</v>
      </c>
      <c r="E185" s="57">
        <v>2.1235344206458374E-2</v>
      </c>
      <c r="F185" s="57">
        <v>2.1250206714073093E-2</v>
      </c>
      <c r="G185" s="57">
        <v>1.6163004346981761E-2</v>
      </c>
      <c r="H185" s="58"/>
      <c r="J185" s="24">
        <f t="shared" ca="1" si="19"/>
        <v>0</v>
      </c>
      <c r="K185" s="24">
        <f t="shared" ca="1" si="19"/>
        <v>3.3315171995260728</v>
      </c>
      <c r="L185" s="24">
        <f t="shared" ca="1" si="19"/>
        <v>3.0160902842333428</v>
      </c>
      <c r="M185" s="24">
        <f t="shared" ca="1" si="19"/>
        <v>2.8747462806393584</v>
      </c>
      <c r="N185" s="24">
        <f t="shared" ca="1" si="19"/>
        <v>2.7511251071730851</v>
      </c>
      <c r="O185" s="24">
        <f t="shared" ca="1" si="19"/>
        <v>2.0185813757164524</v>
      </c>
      <c r="P185" s="24">
        <f t="shared" ca="1" si="19"/>
        <v>0</v>
      </c>
      <c r="R185" s="24">
        <f ca="1">IF(J185=0,0,Agents($H$4,$H$5,J185,$H$3)/(1-$P$1))</f>
        <v>0</v>
      </c>
      <c r="S185" s="24">
        <f ca="1">IF(K185=0,0,Agents($H$4,$H$5,K185,$H$3)/(1-$P$1))</f>
        <v>3.5294117647058822</v>
      </c>
      <c r="T185" s="24">
        <f ca="1">IF(L185=0,0,Agents($H$4,$H$5,L185,$H$3)/(1-$P$1))</f>
        <v>3.5294117647058822</v>
      </c>
      <c r="U185" s="24">
        <f ca="1">IF(M185=0,0,Agents($H$4,$H$5,M185,$H$3)/(1-$P$1))</f>
        <v>3.5294117647058822</v>
      </c>
      <c r="V185" s="24">
        <f ca="1">IF(N185=0,0,Agents($H$4,$H$5,N185,$H$3)/(1-$P$1))</f>
        <v>3.5294117647058822</v>
      </c>
      <c r="W185" s="24">
        <f ca="1">IF(O185=0,0,Agents($H$4,$H$5,O185,$H$3)/(1-$P$1))</f>
        <v>3.5294117647058822</v>
      </c>
      <c r="X185" s="24">
        <f ca="1">IF(P185=0,0,Agents($H$4,$H$5,P185,$H$3)/(1-$P$1))</f>
        <v>0</v>
      </c>
    </row>
    <row r="186" spans="1:24" x14ac:dyDescent="0.25">
      <c r="A186" s="8">
        <v>0.72916666666666663</v>
      </c>
      <c r="B186" s="59"/>
      <c r="C186" s="60">
        <v>1.3632106059514374E-2</v>
      </c>
      <c r="D186" s="60">
        <v>1.2319201358303652E-2</v>
      </c>
      <c r="E186" s="60">
        <v>1.2301041461976813E-2</v>
      </c>
      <c r="F186" s="60">
        <v>1.1989416239457582E-2</v>
      </c>
      <c r="G186" s="60">
        <v>9.7993815634196263E-3</v>
      </c>
      <c r="H186" s="61"/>
      <c r="J186" s="30">
        <f t="shared" ca="1" si="19"/>
        <v>0</v>
      </c>
      <c r="K186" s="30">
        <f t="shared" ca="1" si="19"/>
        <v>1.9921714732943518</v>
      </c>
      <c r="L186" s="30">
        <f t="shared" ca="1" si="19"/>
        <v>1.7543864522514623</v>
      </c>
      <c r="M186" s="30">
        <f t="shared" ca="1" si="19"/>
        <v>1.6652601835412446</v>
      </c>
      <c r="N186" s="30">
        <f t="shared" ca="1" si="19"/>
        <v>1.5521912083272271</v>
      </c>
      <c r="O186" s="30">
        <f t="shared" ca="1" si="19"/>
        <v>1.2238349191035054</v>
      </c>
      <c r="P186" s="30">
        <f t="shared" ca="1" si="19"/>
        <v>0</v>
      </c>
      <c r="R186" s="30">
        <f ca="1">IF(J186=0,0,Agents($H$4,$H$5,J186,$H$3)/(1-$P$1))</f>
        <v>0</v>
      </c>
      <c r="S186" s="30">
        <f ca="1">IF(K186=0,0,Agents($H$4,$H$5,K186,$H$3)/(1-$P$1))</f>
        <v>3.5294117647058822</v>
      </c>
      <c r="T186" s="30">
        <f ca="1">IF(L186=0,0,Agents($H$4,$H$5,L186,$H$3)/(1-$P$1))</f>
        <v>2.3529411764705883</v>
      </c>
      <c r="U186" s="30">
        <f ca="1">IF(M186=0,0,Agents($H$4,$H$5,M186,$H$3)/(1-$P$1))</f>
        <v>2.3529411764705883</v>
      </c>
      <c r="V186" s="30">
        <f ca="1">IF(N186=0,0,Agents($H$4,$H$5,N186,$H$3)/(1-$P$1))</f>
        <v>2.3529411764705883</v>
      </c>
      <c r="W186" s="30">
        <f ca="1">IF(O186=0,0,Agents($H$4,$H$5,O186,$H$3)/(1-$P$1))</f>
        <v>2.3529411764705883</v>
      </c>
      <c r="X186" s="30">
        <f ca="1">IF(P186=0,0,Agents($H$4,$H$5,P186,$H$3)/(1-$P$1))</f>
        <v>0</v>
      </c>
    </row>
    <row r="187" spans="1:24" x14ac:dyDescent="0.25">
      <c r="A187" s="7">
        <v>0.75</v>
      </c>
      <c r="B187" s="56"/>
      <c r="C187" s="57">
        <v>5.3029757187117227E-3</v>
      </c>
      <c r="D187" s="57">
        <v>4.8510844726998839E-3</v>
      </c>
      <c r="E187" s="57">
        <v>4.6898539333202335E-3</v>
      </c>
      <c r="F187" s="57">
        <v>4.354776473182294E-3</v>
      </c>
      <c r="G187" s="57">
        <v>3.9884678009649999E-3</v>
      </c>
      <c r="H187" s="58"/>
      <c r="J187" s="24">
        <f t="shared" ca="1" si="19"/>
        <v>0</v>
      </c>
      <c r="K187" s="24">
        <f t="shared" ca="1" si="19"/>
        <v>0.77496733844854282</v>
      </c>
      <c r="L187" s="24">
        <f t="shared" ca="1" si="19"/>
        <v>0.69084647860679338</v>
      </c>
      <c r="M187" s="24">
        <f t="shared" ca="1" si="19"/>
        <v>0.63489152897525625</v>
      </c>
      <c r="N187" s="24">
        <f t="shared" ca="1" si="19"/>
        <v>0.56378439290965954</v>
      </c>
      <c r="O187" s="24">
        <f t="shared" ca="1" si="19"/>
        <v>0.49811573689121325</v>
      </c>
      <c r="P187" s="24">
        <f t="shared" ca="1" si="19"/>
        <v>0</v>
      </c>
      <c r="R187" s="24">
        <f ca="1">IF(J187=0,0,Agents($H$4,$H$5,J187,$H$3)/(1-$P$1))</f>
        <v>0</v>
      </c>
      <c r="S187" s="24">
        <f ca="1">IF(K187=0,0,Agents($H$4,$H$5,K187,$H$3)/(1-$P$1))</f>
        <v>2.3529411764705883</v>
      </c>
      <c r="T187" s="24">
        <f ca="1">IF(L187=0,0,Agents($H$4,$H$5,L187,$H$3)/(1-$P$1))</f>
        <v>2.3529411764705883</v>
      </c>
      <c r="U187" s="24">
        <f ca="1">IF(M187=0,0,Agents($H$4,$H$5,M187,$H$3)/(1-$P$1))</f>
        <v>2.3529411764705883</v>
      </c>
      <c r="V187" s="24">
        <f ca="1">IF(N187=0,0,Agents($H$4,$H$5,N187,$H$3)/(1-$P$1))</f>
        <v>2.3529411764705883</v>
      </c>
      <c r="W187" s="24">
        <f ca="1">IF(O187=0,0,Agents($H$4,$H$5,O187,$H$3)/(1-$P$1))</f>
        <v>1.1764705882352942</v>
      </c>
      <c r="X187" s="24">
        <f ca="1">IF(P187=0,0,Agents($H$4,$H$5,P187,$H$3)/(1-$P$1))</f>
        <v>0</v>
      </c>
    </row>
    <row r="188" spans="1:24" x14ac:dyDescent="0.25">
      <c r="A188" s="8">
        <v>0.77083333333333337</v>
      </c>
      <c r="B188" s="59"/>
      <c r="C188" s="60">
        <v>2.3488723971467683E-3</v>
      </c>
      <c r="D188" s="60">
        <v>2.1702220009446847E-3</v>
      </c>
      <c r="E188" s="60">
        <v>1.9257221458046766E-3</v>
      </c>
      <c r="F188" s="60">
        <v>2.2600738658287854E-3</v>
      </c>
      <c r="G188" s="60">
        <v>1.7178793899287454E-3</v>
      </c>
      <c r="H188" s="61"/>
      <c r="J188" s="30">
        <f t="shared" ca="1" si="19"/>
        <v>0</v>
      </c>
      <c r="K188" s="30">
        <f t="shared" ca="1" si="19"/>
        <v>0.34325998958454473</v>
      </c>
      <c r="L188" s="30">
        <f t="shared" ca="1" si="19"/>
        <v>0.30906289832409178</v>
      </c>
      <c r="M188" s="30">
        <f t="shared" ca="1" si="19"/>
        <v>0.26069568368537055</v>
      </c>
      <c r="N188" s="30">
        <f t="shared" ca="1" si="19"/>
        <v>0.29259696340881064</v>
      </c>
      <c r="O188" s="30">
        <f t="shared" ca="1" si="19"/>
        <v>0.21454423124527913</v>
      </c>
      <c r="P188" s="30">
        <f t="shared" ca="1" si="19"/>
        <v>0</v>
      </c>
      <c r="R188" s="30">
        <f ca="1">IF(J188=0,0,Agents($H$4,$H$5,J188,$H$3)/(1-$P$1))</f>
        <v>0</v>
      </c>
      <c r="S188" s="30">
        <f ca="1">IF(K188=0,0,Agents($H$4,$H$5,K188,$H$3)/(1-$P$1))</f>
        <v>1.1764705882352942</v>
      </c>
      <c r="T188" s="30">
        <f ca="1">IF(L188=0,0,Agents($H$4,$H$5,L188,$H$3)/(1-$P$1))</f>
        <v>1.1764705882352942</v>
      </c>
      <c r="U188" s="30">
        <f ca="1">IF(M188=0,0,Agents($H$4,$H$5,M188,$H$3)/(1-$P$1))</f>
        <v>1.1764705882352942</v>
      </c>
      <c r="V188" s="30">
        <f ca="1">IF(N188=0,0,Agents($H$4,$H$5,N188,$H$3)/(1-$P$1))</f>
        <v>1.1764705882352942</v>
      </c>
      <c r="W188" s="30">
        <f ca="1">IF(O188=0,0,Agents($H$4,$H$5,O188,$H$3)/(1-$P$1))</f>
        <v>1.1764705882352942</v>
      </c>
      <c r="X188" s="30">
        <f ca="1">IF(P188=0,0,Agents($H$4,$H$5,P188,$H$3)/(1-$P$1))</f>
        <v>0</v>
      </c>
    </row>
    <row r="189" spans="1:24" x14ac:dyDescent="0.25">
      <c r="A189" s="7">
        <v>0.79166666666666663</v>
      </c>
      <c r="B189" s="56"/>
      <c r="C189" s="57">
        <v>1.1095900281000073E-3</v>
      </c>
      <c r="D189" s="57">
        <v>9.1915284745892531E-4</v>
      </c>
      <c r="E189" s="57">
        <v>6.681076832383572E-4</v>
      </c>
      <c r="F189" s="57">
        <v>7.7173253955129266E-4</v>
      </c>
      <c r="G189" s="57">
        <v>9.1122298074481278E-4</v>
      </c>
      <c r="H189" s="58"/>
      <c r="J189" s="24">
        <f t="shared" ca="1" si="19"/>
        <v>0</v>
      </c>
      <c r="K189" s="24">
        <f t="shared" ca="1" si="19"/>
        <v>0.16215349201233098</v>
      </c>
      <c r="L189" s="24">
        <f t="shared" ca="1" si="19"/>
        <v>0.13089722752549768</v>
      </c>
      <c r="M189" s="24">
        <f t="shared" ca="1" si="19"/>
        <v>9.0445441278597952E-2</v>
      </c>
      <c r="N189" s="24">
        <f t="shared" ca="1" si="19"/>
        <v>9.9911158237154851E-2</v>
      </c>
      <c r="O189" s="24">
        <f t="shared" ca="1" si="19"/>
        <v>0.11380172266053937</v>
      </c>
      <c r="P189" s="24">
        <f t="shared" ca="1" si="19"/>
        <v>0</v>
      </c>
      <c r="R189" s="24">
        <f ca="1">IF(J189=0,0,Agents($H$4,$H$5,J189,$H$3)/(1-$P$1))</f>
        <v>0</v>
      </c>
      <c r="S189" s="24">
        <f ca="1">IF(K189=0,0,Agents($H$4,$H$5,K189,$H$3)/(1-$P$1))</f>
        <v>1.1764705882352942</v>
      </c>
      <c r="T189" s="24">
        <f ca="1">IF(L189=0,0,Agents($H$4,$H$5,L189,$H$3)/(1-$P$1))</f>
        <v>1.1764705882352942</v>
      </c>
      <c r="U189" s="24">
        <f ca="1">IF(M189=0,0,Agents($H$4,$H$5,M189,$H$3)/(1-$P$1))</f>
        <v>1.1764705882352942</v>
      </c>
      <c r="V189" s="24">
        <f ca="1">IF(N189=0,0,Agents($H$4,$H$5,N189,$H$3)/(1-$P$1))</f>
        <v>1.1764705882352942</v>
      </c>
      <c r="W189" s="24">
        <f ca="1">IF(O189=0,0,Agents($H$4,$H$5,O189,$H$3)/(1-$P$1))</f>
        <v>1.1764705882352942</v>
      </c>
      <c r="X189" s="24">
        <f ca="1">IF(P189=0,0,Agents($H$4,$H$5,P189,$H$3)/(1-$P$1))</f>
        <v>0</v>
      </c>
    </row>
    <row r="190" spans="1:24" x14ac:dyDescent="0.25">
      <c r="A190" s="9">
        <v>0.8125</v>
      </c>
      <c r="B190" s="59"/>
      <c r="C190" s="60">
        <v>5.6200014410260105E-4</v>
      </c>
      <c r="D190" s="60">
        <v>4.851084472699884E-4</v>
      </c>
      <c r="E190" s="60">
        <v>3.9300451955197487E-4</v>
      </c>
      <c r="F190" s="60">
        <v>5.3745659004465025E-4</v>
      </c>
      <c r="G190" s="60">
        <v>4.0332820459196631E-4</v>
      </c>
      <c r="H190" s="61"/>
      <c r="J190" s="30">
        <f t="shared" ca="1" si="19"/>
        <v>0</v>
      </c>
      <c r="K190" s="30">
        <f t="shared" ca="1" si="19"/>
        <v>8.2129690759492308E-2</v>
      </c>
      <c r="L190" s="30">
        <f t="shared" ca="1" si="19"/>
        <v>6.9084647860679346E-2</v>
      </c>
      <c r="M190" s="30">
        <f t="shared" ca="1" si="19"/>
        <v>5.3203200752116445E-2</v>
      </c>
      <c r="N190" s="30">
        <f t="shared" ca="1" si="19"/>
        <v>6.9580985200875703E-2</v>
      </c>
      <c r="O190" s="30">
        <f t="shared" ca="1" si="19"/>
        <v>5.0371254292369882E-2</v>
      </c>
      <c r="P190" s="30">
        <f t="shared" ca="1" si="19"/>
        <v>0</v>
      </c>
      <c r="R190" s="30">
        <f ca="1">IF(J190=0,0,Agents($H$4,$H$5,J190,$H$3)/(1-$P$1))</f>
        <v>0</v>
      </c>
      <c r="S190" s="30">
        <f ca="1">IF(K190=0,0,Agents($H$4,$H$5,K190,$H$3)/(1-$P$1))</f>
        <v>1.1764705882352942</v>
      </c>
      <c r="T190" s="30">
        <f ca="1">IF(L190=0,0,Agents($H$4,$H$5,L190,$H$3)/(1-$P$1))</f>
        <v>1.1764705882352942</v>
      </c>
      <c r="U190" s="30">
        <f ca="1">IF(M190=0,0,Agents($H$4,$H$5,M190,$H$3)/(1-$P$1))</f>
        <v>1.1764705882352942</v>
      </c>
      <c r="V190" s="30">
        <f ca="1">IF(N190=0,0,Agents($H$4,$H$5,N190,$H$3)/(1-$P$1))</f>
        <v>1.1764705882352942</v>
      </c>
      <c r="W190" s="30">
        <f ca="1">IF(O190=0,0,Agents($H$4,$H$5,O190,$H$3)/(1-$P$1))</f>
        <v>1.1764705882352942</v>
      </c>
      <c r="X190" s="30">
        <f ca="1">IF(P190=0,0,Agents($H$4,$H$5,P190,$H$3)/(1-$P$1))</f>
        <v>0</v>
      </c>
    </row>
    <row r="191" spans="1:24" x14ac:dyDescent="0.25">
      <c r="A191" s="9"/>
      <c r="B191" s="62"/>
      <c r="C191" s="63"/>
      <c r="D191" s="63"/>
      <c r="E191" s="63"/>
      <c r="F191" s="63"/>
      <c r="G191" s="63"/>
      <c r="H191" s="64"/>
      <c r="J191" s="30">
        <f t="shared" ref="J191:P192" ca="1" si="20">B191*J$193</f>
        <v>0</v>
      </c>
      <c r="K191" s="30">
        <f t="shared" ca="1" si="20"/>
        <v>0</v>
      </c>
      <c r="L191" s="30">
        <f t="shared" ca="1" si="20"/>
        <v>0</v>
      </c>
      <c r="M191" s="30">
        <f t="shared" ca="1" si="20"/>
        <v>0</v>
      </c>
      <c r="N191" s="30">
        <f t="shared" ca="1" si="20"/>
        <v>0</v>
      </c>
      <c r="O191" s="30">
        <f t="shared" ca="1" si="20"/>
        <v>0</v>
      </c>
      <c r="P191" s="30">
        <f t="shared" ca="1" si="20"/>
        <v>0</v>
      </c>
      <c r="R191" s="30">
        <f ca="1">IF(J191=0,0,Agents($H$4,$H$5,J191,$H$3)/(1-$P$1))</f>
        <v>0</v>
      </c>
      <c r="S191" s="30">
        <f ca="1">IF(K191=0,0,Agents($H$4,$H$5,K191,$H$3)/(1-$P$1))</f>
        <v>0</v>
      </c>
      <c r="T191" s="30">
        <f ca="1">IF(L191=0,0,Agents($H$4,$H$5,L191,$H$3)/(1-$P$1))</f>
        <v>0</v>
      </c>
      <c r="U191" s="30">
        <f ca="1">IF(M191=0,0,Agents($H$4,$H$5,M191,$H$3)/(1-$P$1))</f>
        <v>0</v>
      </c>
      <c r="V191" s="30">
        <f ca="1">IF(N191=0,0,Agents($H$4,$H$5,N191,$H$3)/(1-$P$1))</f>
        <v>0</v>
      </c>
      <c r="W191" s="30">
        <f ca="1">IF(O191=0,0,Agents($H$4,$H$5,O191,$H$3)/(1-$P$1))</f>
        <v>0</v>
      </c>
      <c r="X191" s="30">
        <f ca="1">IF(P191=0,0,Agents($H$4,$H$5,P191,$H$3)/(1-$P$1))</f>
        <v>0</v>
      </c>
    </row>
    <row r="192" spans="1:24" x14ac:dyDescent="0.25">
      <c r="A192" s="9"/>
      <c r="B192" s="62"/>
      <c r="C192" s="63"/>
      <c r="D192" s="63"/>
      <c r="E192" s="63"/>
      <c r="F192" s="63"/>
      <c r="G192" s="63"/>
      <c r="H192" s="64"/>
      <c r="J192" s="30">
        <f t="shared" ca="1" si="20"/>
        <v>0</v>
      </c>
      <c r="K192" s="30">
        <f t="shared" ca="1" si="20"/>
        <v>0</v>
      </c>
      <c r="L192" s="30">
        <f t="shared" ca="1" si="20"/>
        <v>0</v>
      </c>
      <c r="M192" s="30">
        <f t="shared" ca="1" si="20"/>
        <v>0</v>
      </c>
      <c r="N192" s="30">
        <f t="shared" ca="1" si="20"/>
        <v>0</v>
      </c>
      <c r="O192" s="30">
        <f t="shared" ca="1" si="20"/>
        <v>0</v>
      </c>
      <c r="P192" s="30">
        <f t="shared" ca="1" si="20"/>
        <v>0</v>
      </c>
      <c r="R192" s="30">
        <f ca="1">IF(J192=0,0,Agents($H$4,$H$5,J192,$H$3)/(1-$P$1))</f>
        <v>0</v>
      </c>
      <c r="S192" s="30">
        <f ca="1">IF(K192=0,0,Agents($H$4,$H$5,K192,$H$3)/(1-$P$1))</f>
        <v>0</v>
      </c>
      <c r="T192" s="30">
        <f ca="1">IF(L192=0,0,Agents($H$4,$H$5,L192,$H$3)/(1-$P$1))</f>
        <v>0</v>
      </c>
      <c r="U192" s="30">
        <f ca="1">IF(M192=0,0,Agents($H$4,$H$5,M192,$H$3)/(1-$P$1))</f>
        <v>0</v>
      </c>
      <c r="V192" s="30">
        <f ca="1">IF(N192=0,0,Agents($H$4,$H$5,N192,$H$3)/(1-$P$1))</f>
        <v>0</v>
      </c>
      <c r="W192" s="30">
        <f ca="1">IF(O192=0,0,Agents($H$4,$H$5,O192,$H$3)/(1-$P$1))</f>
        <v>0</v>
      </c>
      <c r="X192" s="30">
        <f ca="1">IF(P192=0,0,Agents($H$4,$H$5,P192,$H$3)/(1-$P$1))</f>
        <v>0</v>
      </c>
    </row>
    <row r="193" spans="1:24" x14ac:dyDescent="0.25">
      <c r="B193" s="65"/>
      <c r="C193" s="66">
        <v>0.21474039146883053</v>
      </c>
      <c r="D193" s="66">
        <v>0.20926311749547671</v>
      </c>
      <c r="E193" s="66">
        <v>0.19892537968090357</v>
      </c>
      <c r="F193" s="66">
        <v>0.19023795164208565</v>
      </c>
      <c r="G193" s="66">
        <v>0.18351609189100279</v>
      </c>
      <c r="H193" s="67"/>
      <c r="J193" s="27">
        <f t="shared" ref="J193:P193" ca="1" si="21">$H$2*B193/SUM($B$193:$H$193)</f>
        <v>0</v>
      </c>
      <c r="K193" s="27">
        <f t="shared" ca="1" si="21"/>
        <v>146.13820231422997</v>
      </c>
      <c r="L193" s="27">
        <f t="shared" ca="1" si="21"/>
        <v>142.4107294965946</v>
      </c>
      <c r="M193" s="27">
        <f t="shared" ca="1" si="21"/>
        <v>135.37554431376029</v>
      </c>
      <c r="N193" s="27">
        <f t="shared" ca="1" si="21"/>
        <v>129.46345154144473</v>
      </c>
      <c r="O193" s="27">
        <f t="shared" ca="1" si="21"/>
        <v>124.88899541089322</v>
      </c>
      <c r="P193" s="27">
        <f t="shared" ca="1" si="21"/>
        <v>0</v>
      </c>
      <c r="R193" s="26">
        <f t="shared" ref="R193:X193" ca="1" si="22">(SUM(R167:R192)/2)/$C$6</f>
        <v>0</v>
      </c>
      <c r="S193" s="26">
        <f t="shared" ca="1" si="22"/>
        <v>8.2352941176470633</v>
      </c>
      <c r="T193" s="26">
        <f t="shared" ca="1" si="22"/>
        <v>8.1617647058823568</v>
      </c>
      <c r="U193" s="26">
        <f t="shared" ca="1" si="22"/>
        <v>7.867647058823529</v>
      </c>
      <c r="V193" s="26">
        <f t="shared" ca="1" si="22"/>
        <v>7.6470588235294112</v>
      </c>
      <c r="W193" s="26">
        <f t="shared" ca="1" si="22"/>
        <v>7.2794117647058796</v>
      </c>
      <c r="X193" s="26">
        <f t="shared" ca="1" si="22"/>
        <v>0</v>
      </c>
    </row>
    <row r="194" spans="1:24" x14ac:dyDescent="0.25">
      <c r="R194" s="32">
        <f ca="1">SUM(R193:X193)/5</f>
        <v>7.8382352941176476</v>
      </c>
      <c r="S194" s="31"/>
      <c r="T194" s="31"/>
      <c r="U194" s="31"/>
      <c r="V194" s="31"/>
      <c r="W194" s="31"/>
      <c r="X194" s="4"/>
    </row>
    <row r="196" spans="1:24" x14ac:dyDescent="0.25">
      <c r="A196" s="39" t="s">
        <v>20</v>
      </c>
      <c r="J196" s="6" t="s">
        <v>14</v>
      </c>
      <c r="K196" s="20"/>
      <c r="L196" s="20"/>
      <c r="M196" s="33">
        <v>43282</v>
      </c>
      <c r="N196" s="20"/>
      <c r="O196" s="20"/>
      <c r="P196" s="21"/>
      <c r="R196" s="6" t="s">
        <v>15</v>
      </c>
      <c r="S196" s="20"/>
      <c r="T196" s="20"/>
      <c r="U196" s="20"/>
      <c r="V196" s="20"/>
      <c r="W196" s="20"/>
      <c r="X196" s="21"/>
    </row>
    <row r="197" spans="1:24" x14ac:dyDescent="0.25">
      <c r="A197" s="5" t="s">
        <v>6</v>
      </c>
      <c r="B197" s="22" t="s">
        <v>13</v>
      </c>
      <c r="C197" s="28" t="s">
        <v>7</v>
      </c>
      <c r="D197" s="28" t="s">
        <v>8</v>
      </c>
      <c r="E197" s="28" t="s">
        <v>9</v>
      </c>
      <c r="F197" s="28" t="s">
        <v>10</v>
      </c>
      <c r="G197" s="28" t="s">
        <v>11</v>
      </c>
      <c r="H197" s="29" t="s">
        <v>12</v>
      </c>
      <c r="J197" s="22" t="s">
        <v>13</v>
      </c>
      <c r="K197" s="20" t="s">
        <v>7</v>
      </c>
      <c r="L197" s="20" t="s">
        <v>8</v>
      </c>
      <c r="M197" s="20" t="s">
        <v>9</v>
      </c>
      <c r="N197" s="20" t="s">
        <v>10</v>
      </c>
      <c r="O197" s="20" t="s">
        <v>11</v>
      </c>
      <c r="P197" s="21" t="s">
        <v>12</v>
      </c>
      <c r="R197" s="22" t="s">
        <v>13</v>
      </c>
      <c r="S197" s="20" t="s">
        <v>7</v>
      </c>
      <c r="T197" s="20" t="s">
        <v>8</v>
      </c>
      <c r="U197" s="20" t="s">
        <v>9</v>
      </c>
      <c r="V197" s="20" t="s">
        <v>10</v>
      </c>
      <c r="W197" s="20" t="s">
        <v>11</v>
      </c>
      <c r="X197" s="21" t="s">
        <v>12</v>
      </c>
    </row>
    <row r="198" spans="1:24" x14ac:dyDescent="0.25">
      <c r="A198" s="10">
        <v>0.33333333333333331</v>
      </c>
      <c r="B198" s="56"/>
      <c r="C198" s="57">
        <v>1.9093594639383239E-2</v>
      </c>
      <c r="D198" s="57">
        <v>2.2455414703892358E-2</v>
      </c>
      <c r="E198" s="57">
        <v>2.2021353245562324E-2</v>
      </c>
      <c r="F198" s="57">
        <v>2.2600738658287857E-2</v>
      </c>
      <c r="G198" s="57">
        <v>2.2287617824119026E-2</v>
      </c>
      <c r="H198" s="58"/>
      <c r="J198" s="24">
        <f t="shared" ref="J198:P221" ca="1" si="23">B198*J$224</f>
        <v>0</v>
      </c>
      <c r="K198" s="24">
        <f t="shared" ca="1" si="23"/>
        <v>6.3143846353759718</v>
      </c>
      <c r="L198" s="24">
        <f t="shared" ca="1" si="23"/>
        <v>7.2367465921676413</v>
      </c>
      <c r="M198" s="24">
        <f t="shared" ca="1" si="23"/>
        <v>6.7462711644317315</v>
      </c>
      <c r="N198" s="24">
        <f t="shared" ca="1" si="23"/>
        <v>6.6213933585776266</v>
      </c>
      <c r="O198" s="24">
        <f t="shared" ca="1" si="23"/>
        <v>6.2989389409721106</v>
      </c>
      <c r="P198" s="24">
        <f t="shared" ca="1" si="23"/>
        <v>0</v>
      </c>
      <c r="R198" s="24">
        <f ca="1">IF(J198=0,0,Agents($I$4,$I$5,J198,$I$3)/(1-$P$1))</f>
        <v>0</v>
      </c>
      <c r="S198" s="24">
        <f ca="1">IF(K198=0,0,Agents($I$4,$I$5,K198,$I$3)/(1-$P$1))</f>
        <v>5.882352941176471</v>
      </c>
      <c r="T198" s="24">
        <f ca="1">IF(L198=0,0,Agents($I$4,$I$5,L198,$I$3)/(1-$P$1))</f>
        <v>5.882352941176471</v>
      </c>
      <c r="U198" s="24">
        <f ca="1">IF(M198=0,0,Agents($I$4,$I$5,M198,$I$3)/(1-$P$1))</f>
        <v>5.882352941176471</v>
      </c>
      <c r="V198" s="24">
        <f ca="1">IF(N198=0,0,Agents($I$4,$I$5,N198,$I$3)/(1-$P$1))</f>
        <v>5.882352941176471</v>
      </c>
      <c r="W198" s="24">
        <f ca="1">IF(O198=0,0,Agents($I$4,$I$5,O198,$I$3)/(1-$P$1))</f>
        <v>5.882352941176471</v>
      </c>
      <c r="X198" s="24">
        <f ca="1">IF(P198=0,0,Agents($I$4,$I$5,P198,$I$3)/(1-$P$1))</f>
        <v>0</v>
      </c>
    </row>
    <row r="199" spans="1:24" x14ac:dyDescent="0.25">
      <c r="A199" s="8">
        <v>0.35416666666666669</v>
      </c>
      <c r="B199" s="59"/>
      <c r="C199" s="60">
        <v>3.717847107140284E-2</v>
      </c>
      <c r="D199" s="60">
        <v>4.1974646700624257E-2</v>
      </c>
      <c r="E199" s="60">
        <v>4.2287286303792491E-2</v>
      </c>
      <c r="F199" s="60">
        <v>4.0198996747698584E-2</v>
      </c>
      <c r="G199" s="60">
        <v>4.2588470788581329E-2</v>
      </c>
      <c r="H199" s="61"/>
      <c r="J199" s="30">
        <f t="shared" ca="1" si="23"/>
        <v>0</v>
      </c>
      <c r="K199" s="30">
        <f t="shared" ca="1" si="23"/>
        <v>12.295179139071704</v>
      </c>
      <c r="L199" s="30">
        <f t="shared" ca="1" si="23"/>
        <v>13.527244340561229</v>
      </c>
      <c r="M199" s="30">
        <f t="shared" ca="1" si="23"/>
        <v>12.954766995113403</v>
      </c>
      <c r="N199" s="30">
        <f t="shared" ca="1" si="23"/>
        <v>11.777197821323742</v>
      </c>
      <c r="O199" s="30">
        <f t="shared" ca="1" si="23"/>
        <v>12.036377292702069</v>
      </c>
      <c r="P199" s="30">
        <f t="shared" ca="1" si="23"/>
        <v>0</v>
      </c>
      <c r="R199" s="30">
        <f ca="1">IF(J199=0,0,Agents($I$4,$I$5,J199,$I$3)/(1-$P$1))</f>
        <v>0</v>
      </c>
      <c r="S199" s="30">
        <f ca="1">IF(K199=0,0,Agents($I$4,$I$5,K199,$I$3)/(1-$P$1))</f>
        <v>9.4117647058823533</v>
      </c>
      <c r="T199" s="30">
        <f ca="1">IF(L199=0,0,Agents($I$4,$I$5,L199,$I$3)/(1-$P$1))</f>
        <v>9.4117647058823533</v>
      </c>
      <c r="U199" s="30">
        <f ca="1">IF(M199=0,0,Agents($I$4,$I$5,M199,$I$3)/(1-$P$1))</f>
        <v>9.4117647058823533</v>
      </c>
      <c r="V199" s="30">
        <f ca="1">IF(N199=0,0,Agents($I$4,$I$5,N199,$I$3)/(1-$P$1))</f>
        <v>9.4117647058823533</v>
      </c>
      <c r="W199" s="30">
        <f ca="1">IF(O199=0,0,Agents($I$4,$I$5,O199,$I$3)/(1-$P$1))</f>
        <v>9.4117647058823533</v>
      </c>
      <c r="X199" s="30">
        <f ca="1">IF(P199=0,0,Agents($I$4,$I$5,P199,$I$3)/(1-$P$1))</f>
        <v>0</v>
      </c>
    </row>
    <row r="200" spans="1:24" x14ac:dyDescent="0.25">
      <c r="A200" s="7">
        <v>0.375</v>
      </c>
      <c r="B200" s="56"/>
      <c r="C200" s="57">
        <v>4.5911088695150946E-2</v>
      </c>
      <c r="D200" s="57">
        <v>5.1983199928510332E-2</v>
      </c>
      <c r="E200" s="57">
        <v>5.2937708783651012E-2</v>
      </c>
      <c r="F200" s="57">
        <v>5.0548481340609672E-2</v>
      </c>
      <c r="G200" s="57">
        <v>5.5524849498827362E-2</v>
      </c>
      <c r="H200" s="58"/>
      <c r="J200" s="24">
        <f t="shared" ca="1" si="23"/>
        <v>0</v>
      </c>
      <c r="K200" s="24">
        <f t="shared" ca="1" si="23"/>
        <v>15.18311656476064</v>
      </c>
      <c r="L200" s="24">
        <f t="shared" ca="1" si="23"/>
        <v>16.752718660208433</v>
      </c>
      <c r="M200" s="24">
        <f t="shared" ca="1" si="23"/>
        <v>16.217538236447727</v>
      </c>
      <c r="N200" s="24">
        <f t="shared" ca="1" si="23"/>
        <v>14.809311487355327</v>
      </c>
      <c r="O200" s="24">
        <f t="shared" ca="1" si="23"/>
        <v>15.692463836188564</v>
      </c>
      <c r="P200" s="24">
        <f t="shared" ca="1" si="23"/>
        <v>0</v>
      </c>
      <c r="R200" s="24">
        <f ca="1">IF(J200=0,0,Agents($I$4,$I$5,J200,$I$3)/(1-$P$1))</f>
        <v>0</v>
      </c>
      <c r="S200" s="24">
        <f ca="1">IF(K200=0,0,Agents($I$4,$I$5,K200,$I$3)/(1-$P$1))</f>
        <v>10.588235294117647</v>
      </c>
      <c r="T200" s="24">
        <f ca="1">IF(L200=0,0,Agents($I$4,$I$5,L200,$I$3)/(1-$P$1))</f>
        <v>11.764705882352942</v>
      </c>
      <c r="U200" s="24">
        <f ca="1">IF(M200=0,0,Agents($I$4,$I$5,M200,$I$3)/(1-$P$1))</f>
        <v>11.764705882352942</v>
      </c>
      <c r="V200" s="24">
        <f ca="1">IF(N200=0,0,Agents($I$4,$I$5,N200,$I$3)/(1-$P$1))</f>
        <v>10.588235294117647</v>
      </c>
      <c r="W200" s="24">
        <f ca="1">IF(O200=0,0,Agents($I$4,$I$5,O200,$I$3)/(1-$P$1))</f>
        <v>10.588235294117647</v>
      </c>
      <c r="X200" s="24">
        <f ca="1">IF(P200=0,0,Agents($I$4,$I$5,P200,$I$3)/(1-$P$1))</f>
        <v>0</v>
      </c>
    </row>
    <row r="201" spans="1:24" x14ac:dyDescent="0.25">
      <c r="A201" s="8">
        <v>0.39583333333333331</v>
      </c>
      <c r="B201" s="59"/>
      <c r="C201" s="60">
        <v>5.5767706607104256E-2</v>
      </c>
      <c r="D201" s="60">
        <v>5.8340673790101237E-2</v>
      </c>
      <c r="E201" s="60">
        <v>5.6841553677867293E-2</v>
      </c>
      <c r="F201" s="60">
        <v>5.8403616118185328E-2</v>
      </c>
      <c r="G201" s="60">
        <v>6.3949927550303987E-2</v>
      </c>
      <c r="H201" s="61"/>
      <c r="J201" s="30">
        <f t="shared" ca="1" si="23"/>
        <v>0</v>
      </c>
      <c r="K201" s="30">
        <f t="shared" ca="1" si="23"/>
        <v>18.442768708607556</v>
      </c>
      <c r="L201" s="30">
        <f t="shared" ca="1" si="23"/>
        <v>18.801553113249643</v>
      </c>
      <c r="M201" s="30">
        <f t="shared" ca="1" si="23"/>
        <v>17.41348636672771</v>
      </c>
      <c r="N201" s="30">
        <f t="shared" ca="1" si="23"/>
        <v>17.110649422958527</v>
      </c>
      <c r="O201" s="30">
        <f t="shared" ca="1" si="23"/>
        <v>18.07356407929062</v>
      </c>
      <c r="P201" s="30">
        <f t="shared" ca="1" si="23"/>
        <v>0</v>
      </c>
      <c r="R201" s="30">
        <f ca="1">IF(J201=0,0,Agents($I$4,$I$5,J201,$I$3)/(1-$P$1))</f>
        <v>0</v>
      </c>
      <c r="S201" s="30">
        <f ca="1">IF(K201=0,0,Agents($I$4,$I$5,K201,$I$3)/(1-$P$1))</f>
        <v>12.941176470588236</v>
      </c>
      <c r="T201" s="30">
        <f ca="1">IF(L201=0,0,Agents($I$4,$I$5,L201,$I$3)/(1-$P$1))</f>
        <v>12.941176470588236</v>
      </c>
      <c r="U201" s="30">
        <f ca="1">IF(M201=0,0,Agents($I$4,$I$5,M201,$I$3)/(1-$P$1))</f>
        <v>11.764705882352942</v>
      </c>
      <c r="V201" s="30">
        <f ca="1">IF(N201=0,0,Agents($I$4,$I$5,N201,$I$3)/(1-$P$1))</f>
        <v>11.764705882352942</v>
      </c>
      <c r="W201" s="30">
        <f ca="1">IF(O201=0,0,Agents($I$4,$I$5,O201,$I$3)/(1-$P$1))</f>
        <v>11.764705882352942</v>
      </c>
      <c r="X201" s="30">
        <f ca="1">IF(P201=0,0,Agents($I$4,$I$5,P201,$I$3)/(1-$P$1))</f>
        <v>0</v>
      </c>
    </row>
    <row r="202" spans="1:24" x14ac:dyDescent="0.25">
      <c r="A202" s="7">
        <v>0.41666666666666669</v>
      </c>
      <c r="B202" s="56"/>
      <c r="C202" s="57">
        <v>5.6127963109734128E-2</v>
      </c>
      <c r="D202" s="57">
        <v>6.1149196379559061E-2</v>
      </c>
      <c r="E202" s="57">
        <v>5.9396083054955133E-2</v>
      </c>
      <c r="F202" s="57">
        <v>5.9643900556749903E-2</v>
      </c>
      <c r="G202" s="57">
        <v>6.5563240368671852E-2</v>
      </c>
      <c r="H202" s="58"/>
      <c r="J202" s="24">
        <f t="shared" ca="1" si="23"/>
        <v>0</v>
      </c>
      <c r="K202" s="24">
        <f t="shared" ca="1" si="23"/>
        <v>18.561908041350499</v>
      </c>
      <c r="L202" s="24">
        <f t="shared" ca="1" si="23"/>
        <v>19.706660702946561</v>
      </c>
      <c r="M202" s="24">
        <f t="shared" ca="1" si="23"/>
        <v>18.19606987479683</v>
      </c>
      <c r="N202" s="24">
        <f t="shared" ca="1" si="23"/>
        <v>17.474018570685345</v>
      </c>
      <c r="O202" s="24">
        <f t="shared" ca="1" si="23"/>
        <v>18.529519444991013</v>
      </c>
      <c r="P202" s="24">
        <f t="shared" ca="1" si="23"/>
        <v>0</v>
      </c>
      <c r="R202" s="24">
        <f ca="1">IF(J202=0,0,Agents($I$4,$I$5,J202,$I$3)/(1-$P$1))</f>
        <v>0</v>
      </c>
      <c r="S202" s="24">
        <f ca="1">IF(K202=0,0,Agents($I$4,$I$5,K202,$I$3)/(1-$P$1))</f>
        <v>12.941176470588236</v>
      </c>
      <c r="T202" s="24">
        <f ca="1">IF(L202=0,0,Agents($I$4,$I$5,L202,$I$3)/(1-$P$1))</f>
        <v>12.941176470588236</v>
      </c>
      <c r="U202" s="24">
        <f ca="1">IF(M202=0,0,Agents($I$4,$I$5,M202,$I$3)/(1-$P$1))</f>
        <v>12.941176470588236</v>
      </c>
      <c r="V202" s="24">
        <f ca="1">IF(N202=0,0,Agents($I$4,$I$5,N202,$I$3)/(1-$P$1))</f>
        <v>11.764705882352942</v>
      </c>
      <c r="W202" s="24">
        <f ca="1">IF(O202=0,0,Agents($I$4,$I$5,O202,$I$3)/(1-$P$1))</f>
        <v>12.941176470588236</v>
      </c>
      <c r="X202" s="24">
        <f ca="1">IF(P202=0,0,Agents($I$4,$I$5,P202,$I$3)/(1-$P$1))</f>
        <v>0</v>
      </c>
    </row>
    <row r="203" spans="1:24" x14ac:dyDescent="0.25">
      <c r="A203" s="8">
        <v>0.4375</v>
      </c>
      <c r="B203" s="59"/>
      <c r="C203" s="60">
        <v>6.0580733482239357E-2</v>
      </c>
      <c r="D203" s="60">
        <v>6.1570474767977737E-2</v>
      </c>
      <c r="E203" s="60">
        <v>6.1531407611187527E-2</v>
      </c>
      <c r="F203" s="60">
        <v>6.0415633096301199E-2</v>
      </c>
      <c r="G203" s="60">
        <v>6.4965717102609677E-2</v>
      </c>
      <c r="H203" s="61"/>
      <c r="J203" s="30">
        <f t="shared" ca="1" si="23"/>
        <v>0</v>
      </c>
      <c r="K203" s="30">
        <f t="shared" ca="1" si="23"/>
        <v>20.034470194053274</v>
      </c>
      <c r="L203" s="30">
        <f t="shared" ca="1" si="23"/>
        <v>19.8424268414011</v>
      </c>
      <c r="M203" s="30">
        <f t="shared" ca="1" si="23"/>
        <v>18.850229422567427</v>
      </c>
      <c r="N203" s="30">
        <f t="shared" ca="1" si="23"/>
        <v>17.700114929270924</v>
      </c>
      <c r="O203" s="30">
        <f t="shared" ca="1" si="23"/>
        <v>18.3606470873242</v>
      </c>
      <c r="P203" s="30">
        <f t="shared" ca="1" si="23"/>
        <v>0</v>
      </c>
      <c r="R203" s="30">
        <f ca="1">IF(J203=0,0,Agents($I$4,$I$5,J203,$I$3)/(1-$P$1))</f>
        <v>0</v>
      </c>
      <c r="S203" s="30">
        <f ca="1">IF(K203=0,0,Agents($I$4,$I$5,K203,$I$3)/(1-$P$1))</f>
        <v>12.941176470588236</v>
      </c>
      <c r="T203" s="30">
        <f ca="1">IF(L203=0,0,Agents($I$4,$I$5,L203,$I$3)/(1-$P$1))</f>
        <v>12.941176470588236</v>
      </c>
      <c r="U203" s="30">
        <f ca="1">IF(M203=0,0,Agents($I$4,$I$5,M203,$I$3)/(1-$P$1))</f>
        <v>12.941176470588236</v>
      </c>
      <c r="V203" s="30">
        <f ca="1">IF(N203=0,0,Agents($I$4,$I$5,N203,$I$3)/(1-$P$1))</f>
        <v>11.764705882352942</v>
      </c>
      <c r="W203" s="30">
        <f ca="1">IF(O203=0,0,Agents($I$4,$I$5,O203,$I$3)/(1-$P$1))</f>
        <v>12.941176470588236</v>
      </c>
      <c r="X203" s="30">
        <f ca="1">IF(P203=0,0,Agents($I$4,$I$5,P203,$I$3)/(1-$P$1))</f>
        <v>0</v>
      </c>
    </row>
    <row r="204" spans="1:24" x14ac:dyDescent="0.25">
      <c r="A204" s="7">
        <v>0.45833333333333331</v>
      </c>
      <c r="B204" s="56"/>
      <c r="C204" s="57">
        <v>6.3491606023488731E-2</v>
      </c>
      <c r="D204" s="57">
        <v>6.1978987144626151E-2</v>
      </c>
      <c r="E204" s="57">
        <v>6.2199515294425883E-2</v>
      </c>
      <c r="F204" s="57">
        <v>6.1614574720246958E-2</v>
      </c>
      <c r="G204" s="57">
        <v>6.4024617958561764E-2</v>
      </c>
      <c r="H204" s="58"/>
      <c r="J204" s="24">
        <f t="shared" ca="1" si="23"/>
        <v>0</v>
      </c>
      <c r="K204" s="24">
        <f t="shared" ca="1" si="23"/>
        <v>20.997116002616256</v>
      </c>
      <c r="L204" s="24">
        <f t="shared" ca="1" si="23"/>
        <v>19.974078854447924</v>
      </c>
      <c r="M204" s="24">
        <f t="shared" ca="1" si="23"/>
        <v>19.054905109293195</v>
      </c>
      <c r="N204" s="24">
        <f t="shared" ca="1" si="23"/>
        <v>18.051371772073519</v>
      </c>
      <c r="O204" s="24">
        <f t="shared" ca="1" si="23"/>
        <v>18.094673123998973</v>
      </c>
      <c r="P204" s="24">
        <f t="shared" ca="1" si="23"/>
        <v>0</v>
      </c>
      <c r="R204" s="24">
        <f ca="1">IF(J204=0,0,Agents($I$4,$I$5,J204,$I$3)/(1-$P$1))</f>
        <v>0</v>
      </c>
      <c r="S204" s="24">
        <f ca="1">IF(K204=0,0,Agents($I$4,$I$5,K204,$I$3)/(1-$P$1))</f>
        <v>14.117647058823529</v>
      </c>
      <c r="T204" s="24">
        <f ca="1">IF(L204=0,0,Agents($I$4,$I$5,L204,$I$3)/(1-$P$1))</f>
        <v>12.941176470588236</v>
      </c>
      <c r="U204" s="24">
        <f ca="1">IF(M204=0,0,Agents($I$4,$I$5,M204,$I$3)/(1-$P$1))</f>
        <v>12.941176470588236</v>
      </c>
      <c r="V204" s="24">
        <f ca="1">IF(N204=0,0,Agents($I$4,$I$5,N204,$I$3)/(1-$P$1))</f>
        <v>11.764705882352942</v>
      </c>
      <c r="W204" s="24">
        <f ca="1">IF(O204=0,0,Agents($I$4,$I$5,O204,$I$3)/(1-$P$1))</f>
        <v>12.941176470588236</v>
      </c>
      <c r="X204" s="24">
        <f ca="1">IF(P204=0,0,Agents($I$4,$I$5,P204,$I$3)/(1-$P$1))</f>
        <v>0</v>
      </c>
    </row>
    <row r="205" spans="1:24" x14ac:dyDescent="0.25">
      <c r="A205" s="8">
        <v>0.47916666666666669</v>
      </c>
      <c r="B205" s="59"/>
      <c r="C205" s="60">
        <v>6.0162835939188704E-2</v>
      </c>
      <c r="D205" s="60">
        <v>5.8851314260911745E-2</v>
      </c>
      <c r="E205" s="60">
        <v>5.9147180192572216E-2</v>
      </c>
      <c r="F205" s="60">
        <v>5.9588776803924812E-2</v>
      </c>
      <c r="G205" s="60">
        <v>6.3203023467726271E-2</v>
      </c>
      <c r="H205" s="61"/>
      <c r="J205" s="30">
        <f t="shared" ca="1" si="23"/>
        <v>0</v>
      </c>
      <c r="K205" s="30">
        <f t="shared" ca="1" si="23"/>
        <v>19.896268568071459</v>
      </c>
      <c r="L205" s="30">
        <f t="shared" ca="1" si="23"/>
        <v>18.966118129558172</v>
      </c>
      <c r="M205" s="30">
        <f t="shared" ca="1" si="23"/>
        <v>18.119818148369582</v>
      </c>
      <c r="N205" s="30">
        <f t="shared" ca="1" si="23"/>
        <v>17.457868830786378</v>
      </c>
      <c r="O205" s="30">
        <f t="shared" ca="1" si="23"/>
        <v>17.862473632207106</v>
      </c>
      <c r="P205" s="30">
        <f t="shared" ca="1" si="23"/>
        <v>0</v>
      </c>
      <c r="R205" s="30">
        <f ca="1">IF(J205=0,0,Agents($I$4,$I$5,J205,$I$3)/(1-$P$1))</f>
        <v>0</v>
      </c>
      <c r="S205" s="30">
        <f ca="1">IF(K205=0,0,Agents($I$4,$I$5,K205,$I$3)/(1-$P$1))</f>
        <v>12.941176470588236</v>
      </c>
      <c r="T205" s="30">
        <f ca="1">IF(L205=0,0,Agents($I$4,$I$5,L205,$I$3)/(1-$P$1))</f>
        <v>12.941176470588236</v>
      </c>
      <c r="U205" s="30">
        <f ca="1">IF(M205=0,0,Agents($I$4,$I$5,M205,$I$3)/(1-$P$1))</f>
        <v>12.941176470588236</v>
      </c>
      <c r="V205" s="30">
        <f ca="1">IF(N205=0,0,Agents($I$4,$I$5,N205,$I$3)/(1-$P$1))</f>
        <v>11.764705882352942</v>
      </c>
      <c r="W205" s="30">
        <f ca="1">IF(O205=0,0,Agents($I$4,$I$5,O205,$I$3)/(1-$P$1))</f>
        <v>11.764705882352942</v>
      </c>
      <c r="X205" s="30">
        <f ca="1">IF(P205=0,0,Agents($I$4,$I$5,P205,$I$3)/(1-$P$1))</f>
        <v>0</v>
      </c>
    </row>
    <row r="206" spans="1:24" x14ac:dyDescent="0.25">
      <c r="A206" s="7">
        <v>0.5</v>
      </c>
      <c r="B206" s="56"/>
      <c r="C206" s="57">
        <v>5.6517040132574393E-2</v>
      </c>
      <c r="D206" s="57">
        <v>5.5672577330116296E-2</v>
      </c>
      <c r="E206" s="57">
        <v>5.551843846204231E-2</v>
      </c>
      <c r="F206" s="57">
        <v>5.5909266302849897E-2</v>
      </c>
      <c r="G206" s="57">
        <v>5.7900004481424495E-2</v>
      </c>
      <c r="H206" s="58"/>
      <c r="J206" s="24">
        <f t="shared" ca="1" si="23"/>
        <v>0</v>
      </c>
      <c r="K206" s="24">
        <f t="shared" ca="1" si="23"/>
        <v>18.690578520712879</v>
      </c>
      <c r="L206" s="24">
        <f t="shared" ca="1" si="23"/>
        <v>17.941700903037567</v>
      </c>
      <c r="M206" s="24">
        <f t="shared" ca="1" si="23"/>
        <v>17.008148242035499</v>
      </c>
      <c r="N206" s="24">
        <f t="shared" ca="1" si="23"/>
        <v>16.37987369253014</v>
      </c>
      <c r="O206" s="24">
        <f t="shared" ca="1" si="23"/>
        <v>16.363731457914145</v>
      </c>
      <c r="P206" s="24">
        <f t="shared" ca="1" si="23"/>
        <v>0</v>
      </c>
      <c r="R206" s="24">
        <f ca="1">IF(J206=0,0,Agents($I$4,$I$5,J206,$I$3)/(1-$P$1))</f>
        <v>0</v>
      </c>
      <c r="S206" s="24">
        <f ca="1">IF(K206=0,0,Agents($I$4,$I$5,K206,$I$3)/(1-$P$1))</f>
        <v>12.941176470588236</v>
      </c>
      <c r="T206" s="24">
        <f ca="1">IF(L206=0,0,Agents($I$4,$I$5,L206,$I$3)/(1-$P$1))</f>
        <v>11.764705882352942</v>
      </c>
      <c r="U206" s="24">
        <f ca="1">IF(M206=0,0,Agents($I$4,$I$5,M206,$I$3)/(1-$P$1))</f>
        <v>11.764705882352942</v>
      </c>
      <c r="V206" s="24">
        <f ca="1">IF(N206=0,0,Agents($I$4,$I$5,N206,$I$3)/(1-$P$1))</f>
        <v>11.764705882352942</v>
      </c>
      <c r="W206" s="24">
        <f ca="1">IF(O206=0,0,Agents($I$4,$I$5,O206,$I$3)/(1-$P$1))</f>
        <v>11.764705882352942</v>
      </c>
      <c r="X206" s="24">
        <f ca="1">IF(P206=0,0,Agents($I$4,$I$5,P206,$I$3)/(1-$P$1))</f>
        <v>0</v>
      </c>
    </row>
    <row r="207" spans="1:24" x14ac:dyDescent="0.25">
      <c r="A207" s="8">
        <v>0.52083333333333337</v>
      </c>
      <c r="B207" s="59"/>
      <c r="C207" s="60">
        <v>5.526334750342244E-2</v>
      </c>
      <c r="D207" s="60">
        <v>5.3859803658738971E-2</v>
      </c>
      <c r="E207" s="60">
        <v>5.6265147049191062E-2</v>
      </c>
      <c r="F207" s="60">
        <v>5.4365801223747311E-2</v>
      </c>
      <c r="G207" s="60">
        <v>5.573398264194912E-2</v>
      </c>
      <c r="H207" s="61"/>
      <c r="J207" s="30">
        <f t="shared" ca="1" si="23"/>
        <v>0</v>
      </c>
      <c r="K207" s="30">
        <f t="shared" ca="1" si="23"/>
        <v>18.275973642767436</v>
      </c>
      <c r="L207" s="30">
        <f t="shared" ca="1" si="23"/>
        <v>17.357495095142284</v>
      </c>
      <c r="M207" s="30">
        <f t="shared" ca="1" si="23"/>
        <v>17.236903421317244</v>
      </c>
      <c r="N207" s="30">
        <f t="shared" ca="1" si="23"/>
        <v>15.927680975358985</v>
      </c>
      <c r="O207" s="30">
        <f t="shared" ca="1" si="23"/>
        <v>15.751569161371947</v>
      </c>
      <c r="P207" s="30">
        <f t="shared" ca="1" si="23"/>
        <v>0</v>
      </c>
      <c r="R207" s="30">
        <f ca="1">IF(J207=0,0,Agents($I$4,$I$5,J207,$I$3)/(1-$P$1))</f>
        <v>0</v>
      </c>
      <c r="S207" s="30">
        <f ca="1">IF(K207=0,0,Agents($I$4,$I$5,K207,$I$3)/(1-$P$1))</f>
        <v>12.941176470588236</v>
      </c>
      <c r="T207" s="30">
        <f ca="1">IF(L207=0,0,Agents($I$4,$I$5,L207,$I$3)/(1-$P$1))</f>
        <v>11.764705882352942</v>
      </c>
      <c r="U207" s="30">
        <f ca="1">IF(M207=0,0,Agents($I$4,$I$5,M207,$I$3)/(1-$P$1))</f>
        <v>11.764705882352942</v>
      </c>
      <c r="V207" s="30">
        <f ca="1">IF(N207=0,0,Agents($I$4,$I$5,N207,$I$3)/(1-$P$1))</f>
        <v>11.764705882352942</v>
      </c>
      <c r="W207" s="30">
        <f ca="1">IF(O207=0,0,Agents($I$4,$I$5,O207,$I$3)/(1-$P$1))</f>
        <v>10.588235294117647</v>
      </c>
      <c r="X207" s="30">
        <f ca="1">IF(P207=0,0,Agents($I$4,$I$5,P207,$I$3)/(1-$P$1))</f>
        <v>0</v>
      </c>
    </row>
    <row r="208" spans="1:24" x14ac:dyDescent="0.25">
      <c r="A208" s="7">
        <v>0.54166666666666663</v>
      </c>
      <c r="B208" s="56"/>
      <c r="C208" s="57">
        <v>5.5436270624684779E-2</v>
      </c>
      <c r="D208" s="57">
        <v>5.3847037646968708E-2</v>
      </c>
      <c r="E208" s="57">
        <v>5.5230235147704199E-2</v>
      </c>
      <c r="F208" s="57">
        <v>5.5812799735405989E-2</v>
      </c>
      <c r="G208" s="57">
        <v>5.4419431456612342E-2</v>
      </c>
      <c r="H208" s="58"/>
      <c r="J208" s="24">
        <f t="shared" ca="1" si="23"/>
        <v>0</v>
      </c>
      <c r="K208" s="24">
        <f t="shared" ca="1" si="23"/>
        <v>18.33316052248405</v>
      </c>
      <c r="L208" s="24">
        <f t="shared" ca="1" si="23"/>
        <v>17.35338096973457</v>
      </c>
      <c r="M208" s="24">
        <f t="shared" ca="1" si="23"/>
        <v>16.919856769330266</v>
      </c>
      <c r="N208" s="24">
        <f t="shared" ca="1" si="23"/>
        <v>16.351611647706946</v>
      </c>
      <c r="O208" s="24">
        <f t="shared" ca="1" si="23"/>
        <v>15.38004997450496</v>
      </c>
      <c r="P208" s="24">
        <f t="shared" ca="1" si="23"/>
        <v>0</v>
      </c>
      <c r="R208" s="24">
        <f ca="1">IF(J208=0,0,Agents($I$4,$I$5,J208,$I$3)/(1-$P$1))</f>
        <v>0</v>
      </c>
      <c r="S208" s="24">
        <f ca="1">IF(K208=0,0,Agents($I$4,$I$5,K208,$I$3)/(1-$P$1))</f>
        <v>12.941176470588236</v>
      </c>
      <c r="T208" s="24">
        <f ca="1">IF(L208=0,0,Agents($I$4,$I$5,L208,$I$3)/(1-$P$1))</f>
        <v>11.764705882352942</v>
      </c>
      <c r="U208" s="24">
        <f ca="1">IF(M208=0,0,Agents($I$4,$I$5,M208,$I$3)/(1-$P$1))</f>
        <v>11.764705882352942</v>
      </c>
      <c r="V208" s="24">
        <f ca="1">IF(N208=0,0,Agents($I$4,$I$5,N208,$I$3)/(1-$P$1))</f>
        <v>11.764705882352942</v>
      </c>
      <c r="W208" s="24">
        <f ca="1">IF(O208=0,0,Agents($I$4,$I$5,O208,$I$3)/(1-$P$1))</f>
        <v>10.588235294117647</v>
      </c>
      <c r="X208" s="24">
        <f ca="1">IF(P208=0,0,Agents($I$4,$I$5,P208,$I$3)/(1-$P$1))</f>
        <v>0</v>
      </c>
    </row>
    <row r="209" spans="1:24" x14ac:dyDescent="0.25">
      <c r="A209" s="8">
        <v>0.5625</v>
      </c>
      <c r="B209" s="59"/>
      <c r="C209" s="60">
        <v>5.7669860940989984E-2</v>
      </c>
      <c r="D209" s="60">
        <v>5.5647045306575771E-2</v>
      </c>
      <c r="E209" s="60">
        <v>5.5557738913997512E-2</v>
      </c>
      <c r="F209" s="60">
        <v>5.663965602778237E-2</v>
      </c>
      <c r="G209" s="60">
        <v>5.7093348072240563E-2</v>
      </c>
      <c r="H209" s="61"/>
      <c r="J209" s="30">
        <f t="shared" ca="1" si="23"/>
        <v>0</v>
      </c>
      <c r="K209" s="30">
        <f t="shared" ca="1" si="23"/>
        <v>19.071824385490295</v>
      </c>
      <c r="L209" s="30">
        <f t="shared" ca="1" si="23"/>
        <v>17.933472652222139</v>
      </c>
      <c r="M209" s="30">
        <f t="shared" ca="1" si="23"/>
        <v>17.020187988313488</v>
      </c>
      <c r="N209" s="30">
        <f t="shared" ca="1" si="23"/>
        <v>16.593857746191492</v>
      </c>
      <c r="O209" s="30">
        <f t="shared" ca="1" si="23"/>
        <v>16.135753775063947</v>
      </c>
      <c r="P209" s="30">
        <f t="shared" ca="1" si="23"/>
        <v>0</v>
      </c>
      <c r="R209" s="30">
        <f ca="1">IF(J209=0,0,Agents($I$4,$I$5,J209,$I$3)/(1-$P$1))</f>
        <v>0</v>
      </c>
      <c r="S209" s="30">
        <f ca="1">IF(K209=0,0,Agents($I$4,$I$5,K209,$I$3)/(1-$P$1))</f>
        <v>12.941176470588236</v>
      </c>
      <c r="T209" s="30">
        <f ca="1">IF(L209=0,0,Agents($I$4,$I$5,L209,$I$3)/(1-$P$1))</f>
        <v>11.764705882352942</v>
      </c>
      <c r="U209" s="30">
        <f ca="1">IF(M209=0,0,Agents($I$4,$I$5,M209,$I$3)/(1-$P$1))</f>
        <v>11.764705882352942</v>
      </c>
      <c r="V209" s="30">
        <f ca="1">IF(N209=0,0,Agents($I$4,$I$5,N209,$I$3)/(1-$P$1))</f>
        <v>11.764705882352942</v>
      </c>
      <c r="W209" s="30">
        <f ca="1">IF(O209=0,0,Agents($I$4,$I$5,O209,$I$3)/(1-$P$1))</f>
        <v>11.764705882352942</v>
      </c>
      <c r="X209" s="30">
        <f ca="1">IF(P209=0,0,Agents($I$4,$I$5,P209,$I$3)/(1-$P$1))</f>
        <v>0</v>
      </c>
    </row>
    <row r="210" spans="1:24" x14ac:dyDescent="0.25">
      <c r="A210" s="7">
        <v>0.58333333333333337</v>
      </c>
      <c r="B210" s="56"/>
      <c r="C210" s="57">
        <v>5.9067656171193889E-2</v>
      </c>
      <c r="D210" s="57">
        <v>5.8378971825412025E-2</v>
      </c>
      <c r="E210" s="57">
        <v>5.8989978384751424E-2</v>
      </c>
      <c r="F210" s="57">
        <v>5.8706796758723333E-2</v>
      </c>
      <c r="G210" s="57">
        <v>5.8646908564002211E-2</v>
      </c>
      <c r="H210" s="58"/>
      <c r="J210" s="24">
        <f t="shared" ca="1" si="23"/>
        <v>0</v>
      </c>
      <c r="K210" s="24">
        <f t="shared" ca="1" si="23"/>
        <v>19.534084996532911</v>
      </c>
      <c r="L210" s="24">
        <f t="shared" ca="1" si="23"/>
        <v>18.813895489472781</v>
      </c>
      <c r="M210" s="24">
        <f t="shared" ca="1" si="23"/>
        <v>18.071659163257635</v>
      </c>
      <c r="N210" s="24">
        <f t="shared" ca="1" si="23"/>
        <v>17.19947299240286</v>
      </c>
      <c r="O210" s="24">
        <f t="shared" ca="1" si="23"/>
        <v>16.574821904997659</v>
      </c>
      <c r="P210" s="24">
        <f t="shared" ca="1" si="23"/>
        <v>0</v>
      </c>
      <c r="R210" s="24">
        <f ca="1">IF(J210=0,0,Agents($I$4,$I$5,J210,$I$3)/(1-$P$1))</f>
        <v>0</v>
      </c>
      <c r="S210" s="24">
        <f ca="1">IF(K210=0,0,Agents($I$4,$I$5,K210,$I$3)/(1-$P$1))</f>
        <v>12.941176470588236</v>
      </c>
      <c r="T210" s="24">
        <f ca="1">IF(L210=0,0,Agents($I$4,$I$5,L210,$I$3)/(1-$P$1))</f>
        <v>12.941176470588236</v>
      </c>
      <c r="U210" s="24">
        <f ca="1">IF(M210=0,0,Agents($I$4,$I$5,M210,$I$3)/(1-$P$1))</f>
        <v>11.764705882352942</v>
      </c>
      <c r="V210" s="24">
        <f ca="1">IF(N210=0,0,Agents($I$4,$I$5,N210,$I$3)/(1-$P$1))</f>
        <v>11.764705882352942</v>
      </c>
      <c r="W210" s="24">
        <f ca="1">IF(O210=0,0,Agents($I$4,$I$5,O210,$I$3)/(1-$P$1))</f>
        <v>11.764705882352942</v>
      </c>
      <c r="X210" s="24">
        <f ca="1">IF(P210=0,0,Agents($I$4,$I$5,P210,$I$3)/(1-$P$1))</f>
        <v>0</v>
      </c>
    </row>
    <row r="211" spans="1:24" x14ac:dyDescent="0.25">
      <c r="A211" s="8">
        <v>0.60416666666666663</v>
      </c>
      <c r="B211" s="59"/>
      <c r="C211" s="60">
        <v>6.0033143598241946E-2</v>
      </c>
      <c r="D211" s="60">
        <v>5.8455567896033601E-2</v>
      </c>
      <c r="E211" s="60">
        <v>5.9265081548437806E-2</v>
      </c>
      <c r="F211" s="60">
        <v>6.030538559065101E-2</v>
      </c>
      <c r="G211" s="60">
        <v>5.8766413217214646E-2</v>
      </c>
      <c r="H211" s="61"/>
      <c r="J211" s="30">
        <f t="shared" ca="1" si="23"/>
        <v>0</v>
      </c>
      <c r="K211" s="30">
        <f t="shared" ca="1" si="23"/>
        <v>19.853378408284001</v>
      </c>
      <c r="L211" s="30">
        <f t="shared" ca="1" si="23"/>
        <v>18.838580241919061</v>
      </c>
      <c r="M211" s="30">
        <f t="shared" ca="1" si="23"/>
        <v>18.15593738720354</v>
      </c>
      <c r="N211" s="30">
        <f t="shared" ca="1" si="23"/>
        <v>17.667815449472982</v>
      </c>
      <c r="O211" s="30">
        <f t="shared" ca="1" si="23"/>
        <v>16.608596376531022</v>
      </c>
      <c r="P211" s="30">
        <f t="shared" ca="1" si="23"/>
        <v>0</v>
      </c>
      <c r="R211" s="30">
        <f ca="1">IF(J211=0,0,Agents($I$4,$I$5,J211,$I$3)/(1-$P$1))</f>
        <v>0</v>
      </c>
      <c r="S211" s="30">
        <f ca="1">IF(K211=0,0,Agents($I$4,$I$5,K211,$I$3)/(1-$P$1))</f>
        <v>12.941176470588236</v>
      </c>
      <c r="T211" s="30">
        <f ca="1">IF(L211=0,0,Agents($I$4,$I$5,L211,$I$3)/(1-$P$1))</f>
        <v>12.941176470588236</v>
      </c>
      <c r="U211" s="30">
        <f ca="1">IF(M211=0,0,Agents($I$4,$I$5,M211,$I$3)/(1-$P$1))</f>
        <v>12.941176470588236</v>
      </c>
      <c r="V211" s="30">
        <f ca="1">IF(N211=0,0,Agents($I$4,$I$5,N211,$I$3)/(1-$P$1))</f>
        <v>11.764705882352942</v>
      </c>
      <c r="W211" s="30">
        <f ca="1">IF(O211=0,0,Agents($I$4,$I$5,O211,$I$3)/(1-$P$1))</f>
        <v>11.764705882352942</v>
      </c>
      <c r="X211" s="30">
        <f ca="1">IF(P211=0,0,Agents($I$4,$I$5,P211,$I$3)/(1-$P$1))</f>
        <v>0</v>
      </c>
    </row>
    <row r="212" spans="1:24" x14ac:dyDescent="0.25">
      <c r="A212" s="7">
        <v>0.625</v>
      </c>
      <c r="B212" s="56"/>
      <c r="C212" s="57">
        <v>5.9413502413718566E-2</v>
      </c>
      <c r="D212" s="57">
        <v>5.9502380861195157E-2</v>
      </c>
      <c r="E212" s="57">
        <v>5.795506648326456E-2</v>
      </c>
      <c r="F212" s="57">
        <v>6.0815280304283119E-2</v>
      </c>
      <c r="G212" s="57">
        <v>5.6899153010770358E-2</v>
      </c>
      <c r="H212" s="58"/>
      <c r="J212" s="24">
        <f t="shared" ca="1" si="23"/>
        <v>0</v>
      </c>
      <c r="K212" s="24">
        <f t="shared" ca="1" si="23"/>
        <v>19.648458755966139</v>
      </c>
      <c r="L212" s="24">
        <f t="shared" ca="1" si="23"/>
        <v>19.175938525351548</v>
      </c>
      <c r="M212" s="24">
        <f t="shared" ca="1" si="23"/>
        <v>17.754612511270661</v>
      </c>
      <c r="N212" s="24">
        <f t="shared" ca="1" si="23"/>
        <v>17.817200543538455</v>
      </c>
      <c r="O212" s="24">
        <f t="shared" ca="1" si="23"/>
        <v>16.080870258822234</v>
      </c>
      <c r="P212" s="24">
        <f t="shared" ca="1" si="23"/>
        <v>0</v>
      </c>
      <c r="R212" s="24">
        <f ca="1">IF(J212=0,0,Agents($I$4,$I$5,J212,$I$3)/(1-$P$1))</f>
        <v>0</v>
      </c>
      <c r="S212" s="24">
        <f ca="1">IF(K212=0,0,Agents($I$4,$I$5,K212,$I$3)/(1-$P$1))</f>
        <v>12.941176470588236</v>
      </c>
      <c r="T212" s="24">
        <f ca="1">IF(L212=0,0,Agents($I$4,$I$5,L212,$I$3)/(1-$P$1))</f>
        <v>12.941176470588236</v>
      </c>
      <c r="U212" s="24">
        <f ca="1">IF(M212=0,0,Agents($I$4,$I$5,M212,$I$3)/(1-$P$1))</f>
        <v>11.764705882352942</v>
      </c>
      <c r="V212" s="24">
        <f ca="1">IF(N212=0,0,Agents($I$4,$I$5,N212,$I$3)/(1-$P$1))</f>
        <v>11.764705882352942</v>
      </c>
      <c r="W212" s="24">
        <f ca="1">IF(O212=0,0,Agents($I$4,$I$5,O212,$I$3)/(1-$P$1))</f>
        <v>11.764705882352942</v>
      </c>
      <c r="X212" s="24">
        <f ca="1">IF(P212=0,0,Agents($I$4,$I$5,P212,$I$3)/(1-$P$1))</f>
        <v>0</v>
      </c>
    </row>
    <row r="213" spans="1:24" x14ac:dyDescent="0.25">
      <c r="A213" s="8">
        <v>0.64583333333333337</v>
      </c>
      <c r="B213" s="59"/>
      <c r="C213" s="60">
        <v>5.827509186540817E-2</v>
      </c>
      <c r="D213" s="60">
        <v>5.6438538036332073E-2</v>
      </c>
      <c r="E213" s="60">
        <v>5.6186546145280673E-2</v>
      </c>
      <c r="F213" s="60">
        <v>5.5592304724105618E-2</v>
      </c>
      <c r="G213" s="60">
        <v>5.1387000881346817E-2</v>
      </c>
      <c r="H213" s="61"/>
      <c r="J213" s="30">
        <f t="shared" ca="1" si="23"/>
        <v>0</v>
      </c>
      <c r="K213" s="30">
        <f t="shared" ca="1" si="23"/>
        <v>19.271978464498439</v>
      </c>
      <c r="L213" s="30">
        <f t="shared" ca="1" si="23"/>
        <v>18.188548427500365</v>
      </c>
      <c r="M213" s="30">
        <f t="shared" ca="1" si="23"/>
        <v>17.212823928761271</v>
      </c>
      <c r="N213" s="30">
        <f t="shared" ca="1" si="23"/>
        <v>16.287012688111066</v>
      </c>
      <c r="O213" s="30">
        <f t="shared" ca="1" si="23"/>
        <v>14.523022759345885</v>
      </c>
      <c r="P213" s="30">
        <f t="shared" ca="1" si="23"/>
        <v>0</v>
      </c>
      <c r="R213" s="30">
        <f ca="1">IF(J213=0,0,Agents($I$4,$I$5,J213,$I$3)/(1-$P$1))</f>
        <v>0</v>
      </c>
      <c r="S213" s="30">
        <f ca="1">IF(K213=0,0,Agents($I$4,$I$5,K213,$I$3)/(1-$P$1))</f>
        <v>12.941176470588236</v>
      </c>
      <c r="T213" s="30">
        <f ca="1">IF(L213=0,0,Agents($I$4,$I$5,L213,$I$3)/(1-$P$1))</f>
        <v>12.941176470588236</v>
      </c>
      <c r="U213" s="30">
        <f ca="1">IF(M213=0,0,Agents($I$4,$I$5,M213,$I$3)/(1-$P$1))</f>
        <v>11.764705882352942</v>
      </c>
      <c r="V213" s="30">
        <f ca="1">IF(N213=0,0,Agents($I$4,$I$5,N213,$I$3)/(1-$P$1))</f>
        <v>11.764705882352942</v>
      </c>
      <c r="W213" s="30">
        <f ca="1">IF(O213=0,0,Agents($I$4,$I$5,O213,$I$3)/(1-$P$1))</f>
        <v>10.588235294117647</v>
      </c>
      <c r="X213" s="30">
        <f ca="1">IF(P213=0,0,Agents($I$4,$I$5,P213,$I$3)/(1-$P$1))</f>
        <v>0</v>
      </c>
    </row>
    <row r="214" spans="1:24" x14ac:dyDescent="0.25">
      <c r="A214" s="7">
        <v>0.66666666666666663</v>
      </c>
      <c r="B214" s="56"/>
      <c r="C214" s="57">
        <v>5.1761654297860074E-2</v>
      </c>
      <c r="D214" s="57">
        <v>4.8778930974174357E-2</v>
      </c>
      <c r="E214" s="57">
        <v>4.8536058164668897E-2</v>
      </c>
      <c r="F214" s="57">
        <v>4.9749186924645833E-2</v>
      </c>
      <c r="G214" s="57">
        <v>4.2618346951884441E-2</v>
      </c>
      <c r="H214" s="58"/>
      <c r="J214" s="24">
        <f t="shared" ca="1" si="23"/>
        <v>0</v>
      </c>
      <c r="K214" s="24">
        <f t="shared" ca="1" si="23"/>
        <v>17.117939328506033</v>
      </c>
      <c r="L214" s="24">
        <f t="shared" ca="1" si="23"/>
        <v>15.720073182872401</v>
      </c>
      <c r="M214" s="24">
        <f t="shared" ca="1" si="23"/>
        <v>14.869086653313246</v>
      </c>
      <c r="N214" s="24">
        <f t="shared" ca="1" si="23"/>
        <v>14.575140258820264</v>
      </c>
      <c r="O214" s="24">
        <f t="shared" ca="1" si="23"/>
        <v>12.044820910585411</v>
      </c>
      <c r="P214" s="24">
        <f t="shared" ca="1" si="23"/>
        <v>0</v>
      </c>
      <c r="R214" s="24">
        <f ca="1">IF(J214=0,0,Agents($I$4,$I$5,J214,$I$3)/(1-$P$1))</f>
        <v>0</v>
      </c>
      <c r="S214" s="24">
        <f ca="1">IF(K214=0,0,Agents($I$4,$I$5,K214,$I$3)/(1-$P$1))</f>
        <v>11.764705882352942</v>
      </c>
      <c r="T214" s="24">
        <f ca="1">IF(L214=0,0,Agents($I$4,$I$5,L214,$I$3)/(1-$P$1))</f>
        <v>10.588235294117647</v>
      </c>
      <c r="U214" s="24">
        <f ca="1">IF(M214=0,0,Agents($I$4,$I$5,M214,$I$3)/(1-$P$1))</f>
        <v>10.588235294117647</v>
      </c>
      <c r="V214" s="24">
        <f ca="1">IF(N214=0,0,Agents($I$4,$I$5,N214,$I$3)/(1-$P$1))</f>
        <v>10.588235294117647</v>
      </c>
      <c r="W214" s="24">
        <f ca="1">IF(O214=0,0,Agents($I$4,$I$5,O214,$I$3)/(1-$P$1))</f>
        <v>9.4117647058823533</v>
      </c>
      <c r="X214" s="24">
        <f ca="1">IF(P214=0,0,Agents($I$4,$I$5,P214,$I$3)/(1-$P$1))</f>
        <v>0</v>
      </c>
    </row>
    <row r="215" spans="1:24" x14ac:dyDescent="0.25">
      <c r="A215" s="8">
        <v>0.6875</v>
      </c>
      <c r="B215" s="59"/>
      <c r="C215" s="60">
        <v>4.227970314864183E-2</v>
      </c>
      <c r="D215" s="60">
        <v>3.9063996017004325E-2</v>
      </c>
      <c r="E215" s="60">
        <v>3.878954607977992E-2</v>
      </c>
      <c r="F215" s="60">
        <v>3.7690865994156879E-2</v>
      </c>
      <c r="G215" s="60">
        <v>3.1325157223309384E-2</v>
      </c>
      <c r="H215" s="61"/>
      <c r="J215" s="30">
        <f t="shared" ca="1" si="23"/>
        <v>0</v>
      </c>
      <c r="K215" s="30">
        <f t="shared" ca="1" si="23"/>
        <v>13.982192090711775</v>
      </c>
      <c r="L215" s="30">
        <f t="shared" ca="1" si="23"/>
        <v>12.589223747602603</v>
      </c>
      <c r="M215" s="30">
        <f t="shared" ca="1" si="23"/>
        <v>11.88322957637261</v>
      </c>
      <c r="N215" s="30">
        <f t="shared" ca="1" si="23"/>
        <v>11.042384655920614</v>
      </c>
      <c r="O215" s="30">
        <f t="shared" ca="1" si="23"/>
        <v>8.8531333506826524</v>
      </c>
      <c r="P215" s="30">
        <f t="shared" ca="1" si="23"/>
        <v>0</v>
      </c>
      <c r="R215" s="30">
        <f ca="1">IF(J215=0,0,Agents($I$4,$I$5,J215,$I$3)/(1-$P$1))</f>
        <v>0</v>
      </c>
      <c r="S215" s="30">
        <f ca="1">IF(K215=0,0,Agents($I$4,$I$5,K215,$I$3)/(1-$P$1))</f>
        <v>10.588235294117647</v>
      </c>
      <c r="T215" s="30">
        <f ca="1">IF(L215=0,0,Agents($I$4,$I$5,L215,$I$3)/(1-$P$1))</f>
        <v>9.4117647058823533</v>
      </c>
      <c r="U215" s="30">
        <f ca="1">IF(M215=0,0,Agents($I$4,$I$5,M215,$I$3)/(1-$P$1))</f>
        <v>9.4117647058823533</v>
      </c>
      <c r="V215" s="30">
        <f ca="1">IF(N215=0,0,Agents($I$4,$I$5,N215,$I$3)/(1-$P$1))</f>
        <v>8.2352941176470598</v>
      </c>
      <c r="W215" s="30">
        <f ca="1">IF(O215=0,0,Agents($I$4,$I$5,O215,$I$3)/(1-$P$1))</f>
        <v>7.0588235294117645</v>
      </c>
      <c r="X215" s="30">
        <f ca="1">IF(P215=0,0,Agents($I$4,$I$5,P215,$I$3)/(1-$P$1))</f>
        <v>0</v>
      </c>
    </row>
    <row r="216" spans="1:24" x14ac:dyDescent="0.25">
      <c r="A216" s="7">
        <v>0.70833333333333337</v>
      </c>
      <c r="B216" s="56"/>
      <c r="C216" s="57">
        <v>2.2797031486418332E-2</v>
      </c>
      <c r="D216" s="57">
        <v>2.1178813526866073E-2</v>
      </c>
      <c r="E216" s="57">
        <v>2.1235344206458374E-2</v>
      </c>
      <c r="F216" s="57">
        <v>2.1250206714073093E-2</v>
      </c>
      <c r="G216" s="57">
        <v>1.6163004346981761E-2</v>
      </c>
      <c r="H216" s="58"/>
      <c r="J216" s="24">
        <f t="shared" ca="1" si="23"/>
        <v>0</v>
      </c>
      <c r="K216" s="24">
        <f t="shared" ca="1" si="23"/>
        <v>7.5391369759734257</v>
      </c>
      <c r="L216" s="24">
        <f t="shared" ca="1" si="23"/>
        <v>6.8253340513963137</v>
      </c>
      <c r="M216" s="24">
        <f t="shared" ca="1" si="23"/>
        <v>6.5054762388720029</v>
      </c>
      <c r="N216" s="24">
        <f t="shared" ca="1" si="23"/>
        <v>6.2257247310528658</v>
      </c>
      <c r="O216" s="24">
        <f t="shared" ca="1" si="23"/>
        <v>4.5679972748872819</v>
      </c>
      <c r="P216" s="24">
        <f t="shared" ca="1" si="23"/>
        <v>0</v>
      </c>
      <c r="R216" s="24">
        <f ca="1">IF(J216=0,0,Agents($I$4,$I$5,J216,$I$3)/(1-$P$1))</f>
        <v>0</v>
      </c>
      <c r="S216" s="24">
        <f ca="1">IF(K216=0,0,Agents($I$4,$I$5,K216,$I$3)/(1-$P$1))</f>
        <v>7.0588235294117645</v>
      </c>
      <c r="T216" s="24">
        <f ca="1">IF(L216=0,0,Agents($I$4,$I$5,L216,$I$3)/(1-$P$1))</f>
        <v>5.882352941176471</v>
      </c>
      <c r="U216" s="24">
        <f ca="1">IF(M216=0,0,Agents($I$4,$I$5,M216,$I$3)/(1-$P$1))</f>
        <v>5.882352941176471</v>
      </c>
      <c r="V216" s="24">
        <f ca="1">IF(N216=0,0,Agents($I$4,$I$5,N216,$I$3)/(1-$P$1))</f>
        <v>5.882352941176471</v>
      </c>
      <c r="W216" s="24">
        <f ca="1">IF(O216=0,0,Agents($I$4,$I$5,O216,$I$3)/(1-$P$1))</f>
        <v>4.7058823529411766</v>
      </c>
      <c r="X216" s="24">
        <f ca="1">IF(P216=0,0,Agents($I$4,$I$5,P216,$I$3)/(1-$P$1))</f>
        <v>0</v>
      </c>
    </row>
    <row r="217" spans="1:24" x14ac:dyDescent="0.25">
      <c r="A217" s="8">
        <v>0.72916666666666663</v>
      </c>
      <c r="B217" s="59"/>
      <c r="C217" s="60">
        <v>1.3632106059514374E-2</v>
      </c>
      <c r="D217" s="60">
        <v>1.2319201358303652E-2</v>
      </c>
      <c r="E217" s="60">
        <v>1.2301041461976813E-2</v>
      </c>
      <c r="F217" s="60">
        <v>1.1989416239457582E-2</v>
      </c>
      <c r="G217" s="60">
        <v>9.7993815634196263E-3</v>
      </c>
      <c r="H217" s="61"/>
      <c r="J217" s="30">
        <f t="shared" ca="1" si="23"/>
        <v>0</v>
      </c>
      <c r="K217" s="30">
        <f t="shared" ca="1" si="23"/>
        <v>4.5082323509929587</v>
      </c>
      <c r="L217" s="30">
        <f t="shared" ca="1" si="23"/>
        <v>3.970131018443305</v>
      </c>
      <c r="M217" s="30">
        <f t="shared" ca="1" si="23"/>
        <v>3.768440585009754</v>
      </c>
      <c r="N217" s="30">
        <f t="shared" ca="1" si="23"/>
        <v>3.5125684280259359</v>
      </c>
      <c r="O217" s="30">
        <f t="shared" ca="1" si="23"/>
        <v>2.7695066657357272</v>
      </c>
      <c r="P217" s="30">
        <f t="shared" ca="1" si="23"/>
        <v>0</v>
      </c>
      <c r="R217" s="30">
        <f ca="1">IF(J217=0,0,Agents($I$4,$I$5,J217,$I$3)/(1-$P$1))</f>
        <v>0</v>
      </c>
      <c r="S217" s="30">
        <f ca="1">IF(K217=0,0,Agents($I$4,$I$5,K217,$I$3)/(1-$P$1))</f>
        <v>4.7058823529411766</v>
      </c>
      <c r="T217" s="30">
        <f ca="1">IF(L217=0,0,Agents($I$4,$I$5,L217,$I$3)/(1-$P$1))</f>
        <v>4.7058823529411766</v>
      </c>
      <c r="U217" s="30">
        <f ca="1">IF(M217=0,0,Agents($I$4,$I$5,M217,$I$3)/(1-$P$1))</f>
        <v>4.7058823529411766</v>
      </c>
      <c r="V217" s="30">
        <f ca="1">IF(N217=0,0,Agents($I$4,$I$5,N217,$I$3)/(1-$P$1))</f>
        <v>3.5294117647058822</v>
      </c>
      <c r="W217" s="30">
        <f ca="1">IF(O217=0,0,Agents($I$4,$I$5,O217,$I$3)/(1-$P$1))</f>
        <v>3.5294117647058822</v>
      </c>
      <c r="X217" s="30">
        <f ca="1">IF(P217=0,0,Agents($I$4,$I$5,P217,$I$3)/(1-$P$1))</f>
        <v>0</v>
      </c>
    </row>
    <row r="218" spans="1:24" x14ac:dyDescent="0.25">
      <c r="A218" s="7">
        <v>0.75</v>
      </c>
      <c r="B218" s="56"/>
      <c r="C218" s="57">
        <v>5.3029757187117227E-3</v>
      </c>
      <c r="D218" s="57">
        <v>4.8510844726998839E-3</v>
      </c>
      <c r="E218" s="57">
        <v>4.6898539333202335E-3</v>
      </c>
      <c r="F218" s="57">
        <v>4.354776473182294E-3</v>
      </c>
      <c r="G218" s="57">
        <v>3.9884678009649999E-3</v>
      </c>
      <c r="H218" s="58"/>
      <c r="J218" s="24">
        <f t="shared" ca="1" si="23"/>
        <v>0</v>
      </c>
      <c r="K218" s="24">
        <f t="shared" ca="1" si="23"/>
        <v>1.753730977976119</v>
      </c>
      <c r="L218" s="24">
        <f t="shared" ca="1" si="23"/>
        <v>1.5633676549310422</v>
      </c>
      <c r="M218" s="24">
        <f t="shared" ca="1" si="23"/>
        <v>1.4367430558397145</v>
      </c>
      <c r="N218" s="24">
        <f t="shared" ca="1" si="23"/>
        <v>1.2758294520186158</v>
      </c>
      <c r="O218" s="24">
        <f t="shared" ca="1" si="23"/>
        <v>1.1272229874259743</v>
      </c>
      <c r="P218" s="24">
        <f t="shared" ca="1" si="23"/>
        <v>0</v>
      </c>
      <c r="R218" s="24">
        <f ca="1">IF(J218=0,0,Agents($I$4,$I$5,J218,$I$3)/(1-$P$1))</f>
        <v>0</v>
      </c>
      <c r="S218" s="24">
        <f ca="1">IF(K218=0,0,Agents($I$4,$I$5,K218,$I$3)/(1-$P$1))</f>
        <v>2.3529411764705883</v>
      </c>
      <c r="T218" s="24">
        <f ca="1">IF(L218=0,0,Agents($I$4,$I$5,L218,$I$3)/(1-$P$1))</f>
        <v>2.3529411764705883</v>
      </c>
      <c r="U218" s="24">
        <f ca="1">IF(M218=0,0,Agents($I$4,$I$5,M218,$I$3)/(1-$P$1))</f>
        <v>2.3529411764705883</v>
      </c>
      <c r="V218" s="24">
        <f ca="1">IF(N218=0,0,Agents($I$4,$I$5,N218,$I$3)/(1-$P$1))</f>
        <v>2.3529411764705883</v>
      </c>
      <c r="W218" s="24">
        <f ca="1">IF(O218=0,0,Agents($I$4,$I$5,O218,$I$3)/(1-$P$1))</f>
        <v>2.3529411764705883</v>
      </c>
      <c r="X218" s="24">
        <f ca="1">IF(P218=0,0,Agents($I$4,$I$5,P218,$I$3)/(1-$P$1))</f>
        <v>0</v>
      </c>
    </row>
    <row r="219" spans="1:24" x14ac:dyDescent="0.25">
      <c r="A219" s="8">
        <v>0.77083333333333337</v>
      </c>
      <c r="B219" s="59"/>
      <c r="C219" s="60">
        <v>2.3488723971467683E-3</v>
      </c>
      <c r="D219" s="60">
        <v>2.1702220009446847E-3</v>
      </c>
      <c r="E219" s="60">
        <v>1.9257221458046766E-3</v>
      </c>
      <c r="F219" s="60">
        <v>2.2600738658287854E-3</v>
      </c>
      <c r="G219" s="60">
        <v>1.7178793899287454E-3</v>
      </c>
      <c r="H219" s="61"/>
      <c r="J219" s="30">
        <f t="shared" ca="1" si="23"/>
        <v>0</v>
      </c>
      <c r="K219" s="30">
        <f t="shared" ca="1" si="23"/>
        <v>0.77678844948398751</v>
      </c>
      <c r="L219" s="30">
        <f t="shared" ca="1" si="23"/>
        <v>0.69940131931125571</v>
      </c>
      <c r="M219" s="30">
        <f t="shared" ca="1" si="23"/>
        <v>0.58994756762133527</v>
      </c>
      <c r="N219" s="30">
        <f t="shared" ca="1" si="23"/>
        <v>0.66213933585776263</v>
      </c>
      <c r="O219" s="30">
        <f t="shared" ca="1" si="23"/>
        <v>0.48550802829208634</v>
      </c>
      <c r="P219" s="30">
        <f t="shared" ca="1" si="23"/>
        <v>0</v>
      </c>
      <c r="R219" s="30">
        <f ca="1">IF(J219=0,0,Agents($I$4,$I$5,J219,$I$3)/(1-$P$1))</f>
        <v>0</v>
      </c>
      <c r="S219" s="30">
        <f ca="1">IF(K219=0,0,Agents($I$4,$I$5,K219,$I$3)/(1-$P$1))</f>
        <v>2.3529411764705883</v>
      </c>
      <c r="T219" s="30">
        <f ca="1">IF(L219=0,0,Agents($I$4,$I$5,L219,$I$3)/(1-$P$1))</f>
        <v>2.3529411764705883</v>
      </c>
      <c r="U219" s="30">
        <f ca="1">IF(M219=0,0,Agents($I$4,$I$5,M219,$I$3)/(1-$P$1))</f>
        <v>2.3529411764705883</v>
      </c>
      <c r="V219" s="30">
        <f ca="1">IF(N219=0,0,Agents($I$4,$I$5,N219,$I$3)/(1-$P$1))</f>
        <v>2.3529411764705883</v>
      </c>
      <c r="W219" s="30">
        <f ca="1">IF(O219=0,0,Agents($I$4,$I$5,O219,$I$3)/(1-$P$1))</f>
        <v>1.1764705882352942</v>
      </c>
      <c r="X219" s="30">
        <f ca="1">IF(P219=0,0,Agents($I$4,$I$5,P219,$I$3)/(1-$P$1))</f>
        <v>0</v>
      </c>
    </row>
    <row r="220" spans="1:24" x14ac:dyDescent="0.25">
      <c r="A220" s="7">
        <v>0.79166666666666663</v>
      </c>
      <c r="B220" s="56"/>
      <c r="C220" s="57">
        <v>1.1095900281000073E-3</v>
      </c>
      <c r="D220" s="57">
        <v>9.1915284745892531E-4</v>
      </c>
      <c r="E220" s="57">
        <v>6.681076832383572E-4</v>
      </c>
      <c r="F220" s="57">
        <v>7.7173253955129266E-4</v>
      </c>
      <c r="G220" s="57">
        <v>9.1122298074481278E-4</v>
      </c>
      <c r="H220" s="58"/>
      <c r="J220" s="24">
        <f t="shared" ca="1" si="23"/>
        <v>0</v>
      </c>
      <c r="K220" s="24">
        <f t="shared" ca="1" si="23"/>
        <v>0.36694914484826407</v>
      </c>
      <c r="L220" s="24">
        <f t="shared" ca="1" si="23"/>
        <v>0.29621702935535538</v>
      </c>
      <c r="M220" s="24">
        <f t="shared" ca="1" si="23"/>
        <v>0.20467568672576936</v>
      </c>
      <c r="N220" s="24">
        <f t="shared" ca="1" si="23"/>
        <v>0.2260963585855775</v>
      </c>
      <c r="O220" s="24">
        <f t="shared" ca="1" si="23"/>
        <v>0.25753034544188924</v>
      </c>
      <c r="P220" s="24">
        <f t="shared" ca="1" si="23"/>
        <v>0</v>
      </c>
      <c r="R220" s="24">
        <f ca="1">IF(J220=0,0,Agents($I$4,$I$5,J220,$I$3)/(1-$P$1))</f>
        <v>0</v>
      </c>
      <c r="S220" s="24">
        <f ca="1">IF(K220=0,0,Agents($I$4,$I$5,K220,$I$3)/(1-$P$1))</f>
        <v>1.1764705882352942</v>
      </c>
      <c r="T220" s="24">
        <f ca="1">IF(L220=0,0,Agents($I$4,$I$5,L220,$I$3)/(1-$P$1))</f>
        <v>1.1764705882352942</v>
      </c>
      <c r="U220" s="24">
        <f ca="1">IF(M220=0,0,Agents($I$4,$I$5,M220,$I$3)/(1-$P$1))</f>
        <v>1.1764705882352942</v>
      </c>
      <c r="V220" s="24">
        <f ca="1">IF(N220=0,0,Agents($I$4,$I$5,N220,$I$3)/(1-$P$1))</f>
        <v>1.1764705882352942</v>
      </c>
      <c r="W220" s="24">
        <f ca="1">IF(O220=0,0,Agents($I$4,$I$5,O220,$I$3)/(1-$P$1))</f>
        <v>1.1764705882352942</v>
      </c>
      <c r="X220" s="24">
        <f ca="1">IF(P220=0,0,Agents($I$4,$I$5,P220,$I$3)/(1-$P$1))</f>
        <v>0</v>
      </c>
    </row>
    <row r="221" spans="1:24" x14ac:dyDescent="0.25">
      <c r="A221" s="9">
        <v>0.8125</v>
      </c>
      <c r="B221" s="59"/>
      <c r="C221" s="60">
        <v>5.6200014410260105E-4</v>
      </c>
      <c r="D221" s="60">
        <v>4.851084472699884E-4</v>
      </c>
      <c r="E221" s="60">
        <v>3.9300451955197487E-4</v>
      </c>
      <c r="F221" s="60">
        <v>5.3745659004465025E-4</v>
      </c>
      <c r="G221" s="60">
        <v>4.0332820459196631E-4</v>
      </c>
      <c r="H221" s="61"/>
      <c r="J221" s="30">
        <f t="shared" ca="1" si="23"/>
        <v>0</v>
      </c>
      <c r="K221" s="30">
        <f t="shared" ca="1" si="23"/>
        <v>0.1858573590789909</v>
      </c>
      <c r="L221" s="30">
        <f t="shared" ca="1" si="23"/>
        <v>0.15633676549310424</v>
      </c>
      <c r="M221" s="30">
        <f t="shared" ca="1" si="23"/>
        <v>0.12039746277986434</v>
      </c>
      <c r="N221" s="30">
        <f t="shared" ca="1" si="23"/>
        <v>0.15745996401495577</v>
      </c>
      <c r="O221" s="30">
        <f t="shared" ca="1" si="23"/>
        <v>0.11398884142509852</v>
      </c>
      <c r="P221" s="30">
        <f t="shared" ca="1" si="23"/>
        <v>0</v>
      </c>
      <c r="R221" s="30">
        <f ca="1">IF(J221=0,0,Agents($I$4,$I$5,J221,$I$3)/(1-$P$1))</f>
        <v>0</v>
      </c>
      <c r="S221" s="30">
        <f ca="1">IF(K221=0,0,Agents($I$4,$I$5,K221,$I$3)/(1-$P$1))</f>
        <v>1.1764705882352942</v>
      </c>
      <c r="T221" s="30">
        <f ca="1">IF(L221=0,0,Agents($I$4,$I$5,L221,$I$3)/(1-$P$1))</f>
        <v>1.1764705882352942</v>
      </c>
      <c r="U221" s="30">
        <f ca="1">IF(M221=0,0,Agents($I$4,$I$5,M221,$I$3)/(1-$P$1))</f>
        <v>1.1764705882352942</v>
      </c>
      <c r="V221" s="30">
        <f ca="1">IF(N221=0,0,Agents($I$4,$I$5,N221,$I$3)/(1-$P$1))</f>
        <v>1.1764705882352942</v>
      </c>
      <c r="W221" s="30">
        <f ca="1">IF(O221=0,0,Agents($I$4,$I$5,O221,$I$3)/(1-$P$1))</f>
        <v>1.1764705882352942</v>
      </c>
      <c r="X221" s="30">
        <f ca="1">IF(P221=0,0,Agents($I$4,$I$5,P221,$I$3)/(1-$P$1))</f>
        <v>0</v>
      </c>
    </row>
    <row r="222" spans="1:24" x14ac:dyDescent="0.25">
      <c r="A222" s="9"/>
      <c r="B222" s="62"/>
      <c r="C222" s="63"/>
      <c r="D222" s="63"/>
      <c r="E222" s="63"/>
      <c r="F222" s="63"/>
      <c r="G222" s="63"/>
      <c r="H222" s="64"/>
      <c r="J222" s="30">
        <f t="shared" ref="J222:P223" ca="1" si="24">B222*J$224</f>
        <v>0</v>
      </c>
      <c r="K222" s="30">
        <f t="shared" ca="1" si="24"/>
        <v>0</v>
      </c>
      <c r="L222" s="30">
        <f t="shared" ca="1" si="24"/>
        <v>0</v>
      </c>
      <c r="M222" s="30">
        <f t="shared" ca="1" si="24"/>
        <v>0</v>
      </c>
      <c r="N222" s="30">
        <f t="shared" ca="1" si="24"/>
        <v>0</v>
      </c>
      <c r="O222" s="30">
        <f t="shared" ca="1" si="24"/>
        <v>0</v>
      </c>
      <c r="P222" s="30">
        <f t="shared" ca="1" si="24"/>
        <v>0</v>
      </c>
      <c r="R222" s="30">
        <f ca="1">IF(J222=0,0,Agents($I$4,$I$5,J222,$I$3)/(1-$P$1))</f>
        <v>0</v>
      </c>
      <c r="S222" s="30">
        <f ca="1">IF(K222=0,0,Agents($I$4,$I$5,K222,$I$3)/(1-$P$1))</f>
        <v>0</v>
      </c>
      <c r="T222" s="30">
        <f ca="1">IF(L222=0,0,Agents($I$4,$I$5,L222,$I$3)/(1-$P$1))</f>
        <v>0</v>
      </c>
      <c r="U222" s="30">
        <f ca="1">IF(M222=0,0,Agents($I$4,$I$5,M222,$I$3)/(1-$P$1))</f>
        <v>0</v>
      </c>
      <c r="V222" s="30">
        <f ca="1">IF(N222=0,0,Agents($I$4,$I$5,N222,$I$3)/(1-$P$1))</f>
        <v>0</v>
      </c>
      <c r="W222" s="30">
        <f ca="1">IF(O222=0,0,Agents($I$4,$I$5,O222,$I$3)/(1-$P$1))</f>
        <v>0</v>
      </c>
      <c r="X222" s="30">
        <f ca="1">IF(P222=0,0,Agents($I$4,$I$5,P222,$I$3)/(1-$P$1))</f>
        <v>0</v>
      </c>
    </row>
    <row r="223" spans="1:24" x14ac:dyDescent="0.25">
      <c r="A223" s="9"/>
      <c r="B223" s="62"/>
      <c r="C223" s="63"/>
      <c r="D223" s="63"/>
      <c r="E223" s="63"/>
      <c r="F223" s="63"/>
      <c r="G223" s="63"/>
      <c r="H223" s="64"/>
      <c r="J223" s="30">
        <f t="shared" ca="1" si="24"/>
        <v>0</v>
      </c>
      <c r="K223" s="30">
        <f t="shared" ca="1" si="24"/>
        <v>0</v>
      </c>
      <c r="L223" s="30">
        <f t="shared" ca="1" si="24"/>
        <v>0</v>
      </c>
      <c r="M223" s="30">
        <f t="shared" ca="1" si="24"/>
        <v>0</v>
      </c>
      <c r="N223" s="30">
        <f t="shared" ca="1" si="24"/>
        <v>0</v>
      </c>
      <c r="O223" s="30">
        <f t="shared" ca="1" si="24"/>
        <v>0</v>
      </c>
      <c r="P223" s="30">
        <f t="shared" ca="1" si="24"/>
        <v>0</v>
      </c>
      <c r="R223" s="30">
        <f ca="1">IF(J223=0,0,Agents($I$4,$I$5,J223,$I$3)/(1-$P$1))</f>
        <v>0</v>
      </c>
      <c r="S223" s="30">
        <f ca="1">IF(K223=0,0,Agents($I$4,$I$5,K223,$I$3)/(1-$P$1))</f>
        <v>0</v>
      </c>
      <c r="T223" s="30">
        <f ca="1">IF(L223=0,0,Agents($I$4,$I$5,L223,$I$3)/(1-$P$1))</f>
        <v>0</v>
      </c>
      <c r="U223" s="30">
        <f ca="1">IF(M223=0,0,Agents($I$4,$I$5,M223,$I$3)/(1-$P$1))</f>
        <v>0</v>
      </c>
      <c r="V223" s="30">
        <f ca="1">IF(N223=0,0,Agents($I$4,$I$5,N223,$I$3)/(1-$P$1))</f>
        <v>0</v>
      </c>
      <c r="W223" s="30">
        <f ca="1">IF(O223=0,0,Agents($I$4,$I$5,O223,$I$3)/(1-$P$1))</f>
        <v>0</v>
      </c>
      <c r="X223" s="30">
        <f ca="1">IF(P223=0,0,Agents($I$4,$I$5,P223,$I$3)/(1-$P$1))</f>
        <v>0</v>
      </c>
    </row>
    <row r="224" spans="1:24" x14ac:dyDescent="0.25">
      <c r="B224" s="65"/>
      <c r="C224" s="66">
        <v>0.21474039146883053</v>
      </c>
      <c r="D224" s="66">
        <v>0.20926311749547671</v>
      </c>
      <c r="E224" s="66">
        <v>0.19892537968090357</v>
      </c>
      <c r="F224" s="66">
        <v>0.19023795164208565</v>
      </c>
      <c r="G224" s="66">
        <v>0.18351609189100279</v>
      </c>
      <c r="H224" s="67"/>
      <c r="J224" s="27">
        <f t="shared" ref="J224:P224" ca="1" si="25">$I$2*B224/SUM($B$224:$H$224)</f>
        <v>0</v>
      </c>
      <c r="K224" s="27">
        <f t="shared" ca="1" si="25"/>
        <v>330.70695982786083</v>
      </c>
      <c r="L224" s="27">
        <f t="shared" ca="1" si="25"/>
        <v>322.27178556240352</v>
      </c>
      <c r="M224" s="27">
        <f t="shared" ca="1" si="25"/>
        <v>306.3513440433648</v>
      </c>
      <c r="N224" s="27">
        <f t="shared" ca="1" si="25"/>
        <v>292.97243150721152</v>
      </c>
      <c r="O224" s="27">
        <f t="shared" ca="1" si="25"/>
        <v>282.62055598223594</v>
      </c>
      <c r="P224" s="27">
        <f t="shared" ca="1" si="25"/>
        <v>0</v>
      </c>
      <c r="R224" s="26">
        <f t="shared" ref="R224:X224" ca="1" si="26">(SUM(R198:R223)/2)/$C$6</f>
        <v>0</v>
      </c>
      <c r="S224" s="26">
        <f t="shared" ca="1" si="26"/>
        <v>14.77941176470588</v>
      </c>
      <c r="T224" s="26">
        <f t="shared" ca="1" si="26"/>
        <v>14.26470588235294</v>
      </c>
      <c r="U224" s="26">
        <f t="shared" ca="1" si="26"/>
        <v>13.970588235294114</v>
      </c>
      <c r="V224" s="26">
        <f t="shared" ca="1" si="26"/>
        <v>13.382352941176467</v>
      </c>
      <c r="W224" s="26">
        <f t="shared" ca="1" si="26"/>
        <v>13.088235294117647</v>
      </c>
      <c r="X224" s="26">
        <f t="shared" ca="1" si="26"/>
        <v>0</v>
      </c>
    </row>
    <row r="225" spans="1:24" x14ac:dyDescent="0.25">
      <c r="R225" s="32">
        <f ca="1">SUM(R224:X224)/5</f>
        <v>13.897058823529411</v>
      </c>
      <c r="S225" s="31"/>
      <c r="T225" s="31"/>
      <c r="U225" s="31"/>
      <c r="V225" s="31"/>
      <c r="W225" s="31"/>
      <c r="X225" s="4"/>
    </row>
    <row r="227" spans="1:24" x14ac:dyDescent="0.25">
      <c r="A227" s="39" t="s">
        <v>20</v>
      </c>
      <c r="J227" s="6" t="s">
        <v>14</v>
      </c>
      <c r="K227" s="20"/>
      <c r="L227" s="20"/>
      <c r="M227" s="33">
        <v>43313</v>
      </c>
      <c r="N227" s="20"/>
      <c r="O227" s="20"/>
      <c r="P227" s="21"/>
      <c r="R227" s="6" t="s">
        <v>15</v>
      </c>
      <c r="S227" s="20"/>
      <c r="T227" s="20"/>
      <c r="U227" s="20"/>
      <c r="V227" s="20"/>
      <c r="W227" s="20"/>
      <c r="X227" s="21"/>
    </row>
    <row r="228" spans="1:24" x14ac:dyDescent="0.25">
      <c r="A228" s="5" t="s">
        <v>6</v>
      </c>
      <c r="B228" s="22" t="s">
        <v>13</v>
      </c>
      <c r="C228" s="28" t="s">
        <v>7</v>
      </c>
      <c r="D228" s="28" t="s">
        <v>8</v>
      </c>
      <c r="E228" s="28" t="s">
        <v>9</v>
      </c>
      <c r="F228" s="28" t="s">
        <v>10</v>
      </c>
      <c r="G228" s="28" t="s">
        <v>11</v>
      </c>
      <c r="H228" s="29" t="s">
        <v>12</v>
      </c>
      <c r="J228" s="22" t="s">
        <v>13</v>
      </c>
      <c r="K228" s="20" t="s">
        <v>7</v>
      </c>
      <c r="L228" s="20" t="s">
        <v>8</v>
      </c>
      <c r="M228" s="20" t="s">
        <v>9</v>
      </c>
      <c r="N228" s="20" t="s">
        <v>10</v>
      </c>
      <c r="O228" s="20" t="s">
        <v>11</v>
      </c>
      <c r="P228" s="21" t="s">
        <v>12</v>
      </c>
      <c r="R228" s="22" t="s">
        <v>13</v>
      </c>
      <c r="S228" s="20" t="s">
        <v>7</v>
      </c>
      <c r="T228" s="20" t="s">
        <v>8</v>
      </c>
      <c r="U228" s="20" t="s">
        <v>9</v>
      </c>
      <c r="V228" s="20" t="s">
        <v>10</v>
      </c>
      <c r="W228" s="20" t="s">
        <v>11</v>
      </c>
      <c r="X228" s="21" t="s">
        <v>12</v>
      </c>
    </row>
    <row r="229" spans="1:24" x14ac:dyDescent="0.25">
      <c r="A229" s="10">
        <v>0.33333333333333331</v>
      </c>
      <c r="B229" s="56"/>
      <c r="C229" s="57">
        <v>1.9093594639383239E-2</v>
      </c>
      <c r="D229" s="57">
        <v>2.2455414703892358E-2</v>
      </c>
      <c r="E229" s="57">
        <v>2.2021353245562324E-2</v>
      </c>
      <c r="F229" s="57">
        <v>2.2600738658287857E-2</v>
      </c>
      <c r="G229" s="57">
        <v>2.2287617824119026E-2</v>
      </c>
      <c r="H229" s="58"/>
      <c r="J229" s="24">
        <f t="shared" ref="J229:P252" ca="1" si="27">B229*J$255</f>
        <v>0</v>
      </c>
      <c r="K229" s="24">
        <f t="shared" ca="1" si="27"/>
        <v>5.155995775801463</v>
      </c>
      <c r="L229" s="24">
        <f t="shared" ca="1" si="27"/>
        <v>5.9091482407834519</v>
      </c>
      <c r="M229" s="24">
        <f t="shared" ca="1" si="27"/>
        <v>5.5086516952653337</v>
      </c>
      <c r="N229" s="24">
        <f t="shared" ca="1" si="27"/>
        <v>5.4066830195106341</v>
      </c>
      <c r="O229" s="24">
        <f t="shared" ca="1" si="27"/>
        <v>5.1433836307233083</v>
      </c>
      <c r="P229" s="24">
        <f t="shared" ca="1" si="27"/>
        <v>0</v>
      </c>
      <c r="R229" s="24">
        <f ca="1">IF(J229=0,0,Agents($J$4,$J$5,J229,$J$3)/(1-$P$1))</f>
        <v>0</v>
      </c>
      <c r="S229" s="24">
        <f ca="1">IF(K229=0,0,Agents($J$4,$J$5,K229,$J$3)/(1-$P$1))</f>
        <v>4.7058823529411766</v>
      </c>
      <c r="T229" s="24">
        <f ca="1">IF(L229=0,0,Agents($J$4,$J$5,L229,$J$3)/(1-$P$1))</f>
        <v>5.882352941176471</v>
      </c>
      <c r="U229" s="24">
        <f ca="1">IF(M229=0,0,Agents($J$4,$J$5,M229,$J$3)/(1-$P$1))</f>
        <v>4.7058823529411766</v>
      </c>
      <c r="V229" s="24">
        <f ca="1">IF(N229=0,0,Agents($J$4,$J$5,N229,$J$3)/(1-$P$1))</f>
        <v>4.7058823529411766</v>
      </c>
      <c r="W229" s="24">
        <f ca="1">IF(O229=0,0,Agents($J$4,$J$5,O229,$J$3)/(1-$P$1))</f>
        <v>4.7058823529411766</v>
      </c>
      <c r="X229" s="24">
        <f ca="1">IF(P229=0,0,Agents($J$4,$J$5,P229,$J$3)/(1-$P$1))</f>
        <v>0</v>
      </c>
    </row>
    <row r="230" spans="1:24" x14ac:dyDescent="0.25">
      <c r="A230" s="8">
        <v>0.35416666666666669</v>
      </c>
      <c r="B230" s="59"/>
      <c r="C230" s="60">
        <v>3.717847107140284E-2</v>
      </c>
      <c r="D230" s="60">
        <v>4.1974646700624257E-2</v>
      </c>
      <c r="E230" s="60">
        <v>4.2287286303792491E-2</v>
      </c>
      <c r="F230" s="60">
        <v>4.0198996747698584E-2</v>
      </c>
      <c r="G230" s="60">
        <v>4.2588470788581329E-2</v>
      </c>
      <c r="H230" s="61"/>
      <c r="J230" s="30">
        <f t="shared" ca="1" si="27"/>
        <v>0</v>
      </c>
      <c r="K230" s="30">
        <f t="shared" ca="1" si="27"/>
        <v>10.039599321937944</v>
      </c>
      <c r="L230" s="30">
        <f t="shared" ca="1" si="27"/>
        <v>11.045639235756674</v>
      </c>
      <c r="M230" s="30">
        <f t="shared" ca="1" si="27"/>
        <v>10.578184219105589</v>
      </c>
      <c r="N230" s="30">
        <f t="shared" ca="1" si="27"/>
        <v>9.6166429072637314</v>
      </c>
      <c r="O230" s="30">
        <f t="shared" ca="1" si="27"/>
        <v>9.828275289002784</v>
      </c>
      <c r="P230" s="30">
        <f t="shared" ca="1" si="27"/>
        <v>0</v>
      </c>
      <c r="R230" s="30">
        <f ca="1">IF(J230=0,0,Agents($J$4,$J$5,J230,$J$3)/(1-$P$1))</f>
        <v>0</v>
      </c>
      <c r="S230" s="30">
        <f ca="1">IF(K230=0,0,Agents($J$4,$J$5,K230,$J$3)/(1-$P$1))</f>
        <v>8.2352941176470598</v>
      </c>
      <c r="T230" s="30">
        <f ca="1">IF(L230=0,0,Agents($J$4,$J$5,L230,$J$3)/(1-$P$1))</f>
        <v>8.2352941176470598</v>
      </c>
      <c r="U230" s="30">
        <f ca="1">IF(M230=0,0,Agents($J$4,$J$5,M230,$J$3)/(1-$P$1))</f>
        <v>8.2352941176470598</v>
      </c>
      <c r="V230" s="30">
        <f ca="1">IF(N230=0,0,Agents($J$4,$J$5,N230,$J$3)/(1-$P$1))</f>
        <v>8.2352941176470598</v>
      </c>
      <c r="W230" s="30">
        <f ca="1">IF(O230=0,0,Agents($J$4,$J$5,O230,$J$3)/(1-$P$1))</f>
        <v>8.2352941176470598</v>
      </c>
      <c r="X230" s="30">
        <f ca="1">IF(P230=0,0,Agents($J$4,$J$5,P230,$J$3)/(1-$P$1))</f>
        <v>0</v>
      </c>
    </row>
    <row r="231" spans="1:24" x14ac:dyDescent="0.25">
      <c r="A231" s="7">
        <v>0.375</v>
      </c>
      <c r="B231" s="56"/>
      <c r="C231" s="57">
        <v>4.5911088695150946E-2</v>
      </c>
      <c r="D231" s="57">
        <v>5.1983199928510332E-2</v>
      </c>
      <c r="E231" s="57">
        <v>5.2937708783651012E-2</v>
      </c>
      <c r="F231" s="57">
        <v>5.0548481340609672E-2</v>
      </c>
      <c r="G231" s="57">
        <v>5.5524849498827362E-2</v>
      </c>
      <c r="H231" s="58"/>
      <c r="J231" s="24">
        <f t="shared" ca="1" si="27"/>
        <v>0</v>
      </c>
      <c r="K231" s="24">
        <f t="shared" ca="1" si="27"/>
        <v>12.397737767323367</v>
      </c>
      <c r="L231" s="24">
        <f t="shared" ca="1" si="27"/>
        <v>13.679392630170675</v>
      </c>
      <c r="M231" s="24">
        <f t="shared" ca="1" si="27"/>
        <v>13.242392326333857</v>
      </c>
      <c r="N231" s="24">
        <f t="shared" ca="1" si="27"/>
        <v>12.092508119246954</v>
      </c>
      <c r="O231" s="24">
        <f t="shared" ca="1" si="27"/>
        <v>12.813644071982935</v>
      </c>
      <c r="P231" s="24">
        <f t="shared" ca="1" si="27"/>
        <v>0</v>
      </c>
      <c r="R231" s="24">
        <f ca="1">IF(J231=0,0,Agents($J$4,$J$5,J231,$J$3)/(1-$P$1))</f>
        <v>0</v>
      </c>
      <c r="S231" s="24">
        <f ca="1">IF(K231=0,0,Agents($J$4,$J$5,K231,$J$3)/(1-$P$1))</f>
        <v>9.4117647058823533</v>
      </c>
      <c r="T231" s="24">
        <f ca="1">IF(L231=0,0,Agents($J$4,$J$5,L231,$J$3)/(1-$P$1))</f>
        <v>9.4117647058823533</v>
      </c>
      <c r="U231" s="24">
        <f ca="1">IF(M231=0,0,Agents($J$4,$J$5,M231,$J$3)/(1-$P$1))</f>
        <v>9.4117647058823533</v>
      </c>
      <c r="V231" s="24">
        <f ca="1">IF(N231=0,0,Agents($J$4,$J$5,N231,$J$3)/(1-$P$1))</f>
        <v>9.4117647058823533</v>
      </c>
      <c r="W231" s="24">
        <f ca="1">IF(O231=0,0,Agents($J$4,$J$5,O231,$J$3)/(1-$P$1))</f>
        <v>9.4117647058823533</v>
      </c>
      <c r="X231" s="24">
        <f ca="1">IF(P231=0,0,Agents($J$4,$J$5,P231,$J$3)/(1-$P$1))</f>
        <v>0</v>
      </c>
    </row>
    <row r="232" spans="1:24" x14ac:dyDescent="0.25">
      <c r="A232" s="8">
        <v>0.39583333333333331</v>
      </c>
      <c r="B232" s="59"/>
      <c r="C232" s="60">
        <v>5.5767706607104256E-2</v>
      </c>
      <c r="D232" s="60">
        <v>5.8340673790101237E-2</v>
      </c>
      <c r="E232" s="60">
        <v>5.6841553677867293E-2</v>
      </c>
      <c r="F232" s="60">
        <v>5.8403616118185328E-2</v>
      </c>
      <c r="G232" s="60">
        <v>6.3949927550303987E-2</v>
      </c>
      <c r="H232" s="61"/>
      <c r="J232" s="30">
        <f t="shared" ca="1" si="27"/>
        <v>0</v>
      </c>
      <c r="K232" s="30">
        <f t="shared" ca="1" si="27"/>
        <v>15.059398982906913</v>
      </c>
      <c r="L232" s="30">
        <f t="shared" ca="1" si="27"/>
        <v>15.352363536316304</v>
      </c>
      <c r="M232" s="30">
        <f t="shared" ca="1" si="27"/>
        <v>14.218940931443356</v>
      </c>
      <c r="N232" s="30">
        <f t="shared" ca="1" si="27"/>
        <v>13.971660144320772</v>
      </c>
      <c r="O232" s="30">
        <f t="shared" ca="1" si="27"/>
        <v>14.757925819789868</v>
      </c>
      <c r="P232" s="30">
        <f t="shared" ca="1" si="27"/>
        <v>0</v>
      </c>
      <c r="R232" s="30">
        <f ca="1">IF(J232=0,0,Agents($J$4,$J$5,J232,$J$3)/(1-$P$1))</f>
        <v>0</v>
      </c>
      <c r="S232" s="30">
        <f ca="1">IF(K232=0,0,Agents($J$4,$J$5,K232,$J$3)/(1-$P$1))</f>
        <v>10.588235294117647</v>
      </c>
      <c r="T232" s="30">
        <f ca="1">IF(L232=0,0,Agents($J$4,$J$5,L232,$J$3)/(1-$P$1))</f>
        <v>10.588235294117647</v>
      </c>
      <c r="U232" s="30">
        <f ca="1">IF(M232=0,0,Agents($J$4,$J$5,M232,$J$3)/(1-$P$1))</f>
        <v>10.588235294117647</v>
      </c>
      <c r="V232" s="30">
        <f ca="1">IF(N232=0,0,Agents($J$4,$J$5,N232,$J$3)/(1-$P$1))</f>
        <v>10.588235294117647</v>
      </c>
      <c r="W232" s="30">
        <f ca="1">IF(O232=0,0,Agents($J$4,$J$5,O232,$J$3)/(1-$P$1))</f>
        <v>10.588235294117647</v>
      </c>
      <c r="X232" s="30">
        <f ca="1">IF(P232=0,0,Agents($J$4,$J$5,P232,$J$3)/(1-$P$1))</f>
        <v>0</v>
      </c>
    </row>
    <row r="233" spans="1:24" x14ac:dyDescent="0.25">
      <c r="A233" s="7">
        <v>0.41666666666666669</v>
      </c>
      <c r="B233" s="56"/>
      <c r="C233" s="57">
        <v>5.6127963109734128E-2</v>
      </c>
      <c r="D233" s="57">
        <v>6.1149196379559061E-2</v>
      </c>
      <c r="E233" s="57">
        <v>5.9396083054955133E-2</v>
      </c>
      <c r="F233" s="57">
        <v>5.9643900556749903E-2</v>
      </c>
      <c r="G233" s="57">
        <v>6.5563240368671852E-2</v>
      </c>
      <c r="H233" s="58"/>
      <c r="J233" s="24">
        <f t="shared" ca="1" si="27"/>
        <v>0</v>
      </c>
      <c r="K233" s="24">
        <f t="shared" ca="1" si="27"/>
        <v>15.156681922072979</v>
      </c>
      <c r="L233" s="24">
        <f t="shared" ca="1" si="27"/>
        <v>16.091426988830435</v>
      </c>
      <c r="M233" s="24">
        <f t="shared" ca="1" si="27"/>
        <v>14.857957636129104</v>
      </c>
      <c r="N233" s="24">
        <f t="shared" ca="1" si="27"/>
        <v>14.268368358806111</v>
      </c>
      <c r="O233" s="24">
        <f t="shared" ca="1" si="27"/>
        <v>15.130235090646515</v>
      </c>
      <c r="P233" s="24">
        <f t="shared" ca="1" si="27"/>
        <v>0</v>
      </c>
      <c r="R233" s="24">
        <f ca="1">IF(J233=0,0,Agents($J$4,$J$5,J233,$J$3)/(1-$P$1))</f>
        <v>0</v>
      </c>
      <c r="S233" s="24">
        <f ca="1">IF(K233=0,0,Agents($J$4,$J$5,K233,$J$3)/(1-$P$1))</f>
        <v>10.588235294117647</v>
      </c>
      <c r="T233" s="24">
        <f ca="1">IF(L233=0,0,Agents($J$4,$J$5,L233,$J$3)/(1-$P$1))</f>
        <v>11.764705882352942</v>
      </c>
      <c r="U233" s="24">
        <f ca="1">IF(M233=0,0,Agents($J$4,$J$5,M233,$J$3)/(1-$P$1))</f>
        <v>10.588235294117647</v>
      </c>
      <c r="V233" s="24">
        <f ca="1">IF(N233=0,0,Agents($J$4,$J$5,N233,$J$3)/(1-$P$1))</f>
        <v>10.588235294117647</v>
      </c>
      <c r="W233" s="24">
        <f ca="1">IF(O233=0,0,Agents($J$4,$J$5,O233,$J$3)/(1-$P$1))</f>
        <v>10.588235294117647</v>
      </c>
      <c r="X233" s="24">
        <f ca="1">IF(P233=0,0,Agents($J$4,$J$5,P233,$J$3)/(1-$P$1))</f>
        <v>0</v>
      </c>
    </row>
    <row r="234" spans="1:24" x14ac:dyDescent="0.25">
      <c r="A234" s="8">
        <v>0.4375</v>
      </c>
      <c r="B234" s="59"/>
      <c r="C234" s="60">
        <v>6.0580733482239357E-2</v>
      </c>
      <c r="D234" s="60">
        <v>6.1570474767977737E-2</v>
      </c>
      <c r="E234" s="60">
        <v>6.1531407611187527E-2</v>
      </c>
      <c r="F234" s="60">
        <v>6.0415633096301199E-2</v>
      </c>
      <c r="G234" s="60">
        <v>6.4965717102609677E-2</v>
      </c>
      <c r="H234" s="61"/>
      <c r="J234" s="30">
        <f t="shared" ca="1" si="27"/>
        <v>0</v>
      </c>
      <c r="K234" s="30">
        <f t="shared" ca="1" si="27"/>
        <v>16.359099050165547</v>
      </c>
      <c r="L234" s="30">
        <f t="shared" ca="1" si="27"/>
        <v>16.202286506707555</v>
      </c>
      <c r="M234" s="30">
        <f t="shared" ca="1" si="27"/>
        <v>15.392110061071548</v>
      </c>
      <c r="N234" s="30">
        <f t="shared" ca="1" si="27"/>
        <v>14.452986803374769</v>
      </c>
      <c r="O234" s="30">
        <f t="shared" ca="1" si="27"/>
        <v>14.992342768107015</v>
      </c>
      <c r="P234" s="30">
        <f t="shared" ca="1" si="27"/>
        <v>0</v>
      </c>
      <c r="R234" s="30">
        <f ca="1">IF(J234=0,0,Agents($J$4,$J$5,J234,$J$3)/(1-$P$1))</f>
        <v>0</v>
      </c>
      <c r="S234" s="30">
        <f ca="1">IF(K234=0,0,Agents($J$4,$J$5,K234,$J$3)/(1-$P$1))</f>
        <v>11.764705882352942</v>
      </c>
      <c r="T234" s="30">
        <f ca="1">IF(L234=0,0,Agents($J$4,$J$5,L234,$J$3)/(1-$P$1))</f>
        <v>11.764705882352942</v>
      </c>
      <c r="U234" s="30">
        <f ca="1">IF(M234=0,0,Agents($J$4,$J$5,M234,$J$3)/(1-$P$1))</f>
        <v>10.588235294117647</v>
      </c>
      <c r="V234" s="30">
        <f ca="1">IF(N234=0,0,Agents($J$4,$J$5,N234,$J$3)/(1-$P$1))</f>
        <v>10.588235294117647</v>
      </c>
      <c r="W234" s="30">
        <f ca="1">IF(O234=0,0,Agents($J$4,$J$5,O234,$J$3)/(1-$P$1))</f>
        <v>10.588235294117647</v>
      </c>
      <c r="X234" s="30">
        <f ca="1">IF(P234=0,0,Agents($J$4,$J$5,P234,$J$3)/(1-$P$1))</f>
        <v>0</v>
      </c>
    </row>
    <row r="235" spans="1:24" x14ac:dyDescent="0.25">
      <c r="A235" s="7">
        <v>0.45833333333333331</v>
      </c>
      <c r="B235" s="56"/>
      <c r="C235" s="57">
        <v>6.3491606023488731E-2</v>
      </c>
      <c r="D235" s="57">
        <v>6.1978987144626151E-2</v>
      </c>
      <c r="E235" s="57">
        <v>6.2199515294425883E-2</v>
      </c>
      <c r="F235" s="57">
        <v>6.1614574720246958E-2</v>
      </c>
      <c r="G235" s="57">
        <v>6.4024617958561764E-2</v>
      </c>
      <c r="H235" s="58"/>
      <c r="J235" s="24">
        <f t="shared" ca="1" si="27"/>
        <v>0</v>
      </c>
      <c r="K235" s="24">
        <f t="shared" ca="1" si="27"/>
        <v>17.145145198627358</v>
      </c>
      <c r="L235" s="24">
        <f t="shared" ca="1" si="27"/>
        <v>16.309786645255066</v>
      </c>
      <c r="M235" s="24">
        <f t="shared" ca="1" si="27"/>
        <v>15.559237506912435</v>
      </c>
      <c r="N235" s="24">
        <f t="shared" ca="1" si="27"/>
        <v>14.73980474404393</v>
      </c>
      <c r="O235" s="24">
        <f t="shared" ca="1" si="27"/>
        <v>14.775162360107307</v>
      </c>
      <c r="P235" s="24">
        <f t="shared" ca="1" si="27"/>
        <v>0</v>
      </c>
      <c r="R235" s="24">
        <f ca="1">IF(J235=0,0,Agents($J$4,$J$5,J235,$J$3)/(1-$P$1))</f>
        <v>0</v>
      </c>
      <c r="S235" s="24">
        <f ca="1">IF(K235=0,0,Agents($J$4,$J$5,K235,$J$3)/(1-$P$1))</f>
        <v>11.764705882352942</v>
      </c>
      <c r="T235" s="24">
        <f ca="1">IF(L235=0,0,Agents($J$4,$J$5,L235,$J$3)/(1-$P$1))</f>
        <v>11.764705882352942</v>
      </c>
      <c r="U235" s="24">
        <f ca="1">IF(M235=0,0,Agents($J$4,$J$5,M235,$J$3)/(1-$P$1))</f>
        <v>10.588235294117647</v>
      </c>
      <c r="V235" s="24">
        <f ca="1">IF(N235=0,0,Agents($J$4,$J$5,N235,$J$3)/(1-$P$1))</f>
        <v>10.588235294117647</v>
      </c>
      <c r="W235" s="24">
        <f ca="1">IF(O235=0,0,Agents($J$4,$J$5,O235,$J$3)/(1-$P$1))</f>
        <v>10.588235294117647</v>
      </c>
      <c r="X235" s="24">
        <f ca="1">IF(P235=0,0,Agents($J$4,$J$5,P235,$J$3)/(1-$P$1))</f>
        <v>0</v>
      </c>
    </row>
    <row r="236" spans="1:24" x14ac:dyDescent="0.25">
      <c r="A236" s="8">
        <v>0.47916666666666669</v>
      </c>
      <c r="B236" s="59"/>
      <c r="C236" s="60">
        <v>6.0162835939188704E-2</v>
      </c>
      <c r="D236" s="60">
        <v>5.8851314260911745E-2</v>
      </c>
      <c r="E236" s="60">
        <v>5.9147180192572216E-2</v>
      </c>
      <c r="F236" s="60">
        <v>5.9588776803924812E-2</v>
      </c>
      <c r="G236" s="60">
        <v>6.3203023467726271E-2</v>
      </c>
      <c r="H236" s="61"/>
      <c r="J236" s="30">
        <f t="shared" ca="1" si="27"/>
        <v>0</v>
      </c>
      <c r="K236" s="30">
        <f t="shared" ca="1" si="27"/>
        <v>16.246250840732912</v>
      </c>
      <c r="L236" s="30">
        <f t="shared" ca="1" si="27"/>
        <v>15.48673870950069</v>
      </c>
      <c r="M236" s="30">
        <f t="shared" ca="1" si="27"/>
        <v>14.795694470031519</v>
      </c>
      <c r="N236" s="30">
        <f t="shared" ca="1" si="27"/>
        <v>14.255181327051208</v>
      </c>
      <c r="O236" s="30">
        <f t="shared" ca="1" si="27"/>
        <v>14.585560416615495</v>
      </c>
      <c r="P236" s="30">
        <f t="shared" ca="1" si="27"/>
        <v>0</v>
      </c>
      <c r="R236" s="30">
        <f ca="1">IF(J236=0,0,Agents($J$4,$J$5,J236,$J$3)/(1-$P$1))</f>
        <v>0</v>
      </c>
      <c r="S236" s="30">
        <f ca="1">IF(K236=0,0,Agents($J$4,$J$5,K236,$J$3)/(1-$P$1))</f>
        <v>11.764705882352942</v>
      </c>
      <c r="T236" s="30">
        <f ca="1">IF(L236=0,0,Agents($J$4,$J$5,L236,$J$3)/(1-$P$1))</f>
        <v>10.588235294117647</v>
      </c>
      <c r="U236" s="30">
        <f ca="1">IF(M236=0,0,Agents($J$4,$J$5,M236,$J$3)/(1-$P$1))</f>
        <v>10.588235294117647</v>
      </c>
      <c r="V236" s="30">
        <f ca="1">IF(N236=0,0,Agents($J$4,$J$5,N236,$J$3)/(1-$P$1))</f>
        <v>10.588235294117647</v>
      </c>
      <c r="W236" s="30">
        <f ca="1">IF(O236=0,0,Agents($J$4,$J$5,O236,$J$3)/(1-$P$1))</f>
        <v>10.588235294117647</v>
      </c>
      <c r="X236" s="30">
        <f ca="1">IF(P236=0,0,Agents($J$4,$J$5,P236,$J$3)/(1-$P$1))</f>
        <v>0</v>
      </c>
    </row>
    <row r="237" spans="1:24" x14ac:dyDescent="0.25">
      <c r="A237" s="7">
        <v>0.5</v>
      </c>
      <c r="B237" s="56"/>
      <c r="C237" s="57">
        <v>5.6517040132574393E-2</v>
      </c>
      <c r="D237" s="57">
        <v>5.5672577330116296E-2</v>
      </c>
      <c r="E237" s="57">
        <v>5.551843846204231E-2</v>
      </c>
      <c r="F237" s="57">
        <v>5.5909266302849897E-2</v>
      </c>
      <c r="G237" s="57">
        <v>5.7900004481424495E-2</v>
      </c>
      <c r="H237" s="58"/>
      <c r="J237" s="24">
        <f t="shared" ca="1" si="27"/>
        <v>0</v>
      </c>
      <c r="K237" s="24">
        <f t="shared" ca="1" si="27"/>
        <v>15.261747496372331</v>
      </c>
      <c r="L237" s="24">
        <f t="shared" ca="1" si="27"/>
        <v>14.650253256427876</v>
      </c>
      <c r="M237" s="24">
        <f t="shared" ca="1" si="27"/>
        <v>13.887963048503559</v>
      </c>
      <c r="N237" s="24">
        <f t="shared" ca="1" si="27"/>
        <v>13.374946957411366</v>
      </c>
      <c r="O237" s="24">
        <f t="shared" ca="1" si="27"/>
        <v>13.361766054077442</v>
      </c>
      <c r="P237" s="24">
        <f t="shared" ca="1" si="27"/>
        <v>0</v>
      </c>
      <c r="R237" s="24">
        <f ca="1">IF(J237=0,0,Agents($J$4,$J$5,J237,$J$3)/(1-$P$1))</f>
        <v>0</v>
      </c>
      <c r="S237" s="24">
        <f ca="1">IF(K237=0,0,Agents($J$4,$J$5,K237,$J$3)/(1-$P$1))</f>
        <v>10.588235294117647</v>
      </c>
      <c r="T237" s="24">
        <f ca="1">IF(L237=0,0,Agents($J$4,$J$5,L237,$J$3)/(1-$P$1))</f>
        <v>10.588235294117647</v>
      </c>
      <c r="U237" s="24">
        <f ca="1">IF(M237=0,0,Agents($J$4,$J$5,M237,$J$3)/(1-$P$1))</f>
        <v>10.588235294117647</v>
      </c>
      <c r="V237" s="24">
        <f ca="1">IF(N237=0,0,Agents($J$4,$J$5,N237,$J$3)/(1-$P$1))</f>
        <v>9.4117647058823533</v>
      </c>
      <c r="W237" s="24">
        <f ca="1">IF(O237=0,0,Agents($J$4,$J$5,O237,$J$3)/(1-$P$1))</f>
        <v>9.4117647058823533</v>
      </c>
      <c r="X237" s="24">
        <f ca="1">IF(P237=0,0,Agents($J$4,$J$5,P237,$J$3)/(1-$P$1))</f>
        <v>0</v>
      </c>
    </row>
    <row r="238" spans="1:24" x14ac:dyDescent="0.25">
      <c r="A238" s="8">
        <v>0.52083333333333337</v>
      </c>
      <c r="B238" s="59"/>
      <c r="C238" s="60">
        <v>5.526334750342244E-2</v>
      </c>
      <c r="D238" s="60">
        <v>5.3859803658738971E-2</v>
      </c>
      <c r="E238" s="60">
        <v>5.6265147049191062E-2</v>
      </c>
      <c r="F238" s="60">
        <v>5.4365801223747311E-2</v>
      </c>
      <c r="G238" s="60">
        <v>5.573398264194912E-2</v>
      </c>
      <c r="H238" s="61"/>
      <c r="J238" s="30">
        <f t="shared" ca="1" si="27"/>
        <v>0</v>
      </c>
      <c r="K238" s="30">
        <f t="shared" ca="1" si="27"/>
        <v>14.923202868074425</v>
      </c>
      <c r="L238" s="30">
        <f t="shared" ca="1" si="27"/>
        <v>14.173221391623299</v>
      </c>
      <c r="M238" s="30">
        <f t="shared" ca="1" si="27"/>
        <v>14.074752546796317</v>
      </c>
      <c r="N238" s="30">
        <f t="shared" ca="1" si="27"/>
        <v>13.005710068274054</v>
      </c>
      <c r="O238" s="30">
        <f t="shared" ca="1" si="27"/>
        <v>12.861906384871759</v>
      </c>
      <c r="P238" s="30">
        <f t="shared" ca="1" si="27"/>
        <v>0</v>
      </c>
      <c r="R238" s="30">
        <f ca="1">IF(J238=0,0,Agents($J$4,$J$5,J238,$J$3)/(1-$P$1))</f>
        <v>0</v>
      </c>
      <c r="S238" s="30">
        <f ca="1">IF(K238=0,0,Agents($J$4,$J$5,K238,$J$3)/(1-$P$1))</f>
        <v>10.588235294117647</v>
      </c>
      <c r="T238" s="30">
        <f ca="1">IF(L238=0,0,Agents($J$4,$J$5,L238,$J$3)/(1-$P$1))</f>
        <v>10.588235294117647</v>
      </c>
      <c r="U238" s="30">
        <f ca="1">IF(M238=0,0,Agents($J$4,$J$5,M238,$J$3)/(1-$P$1))</f>
        <v>10.588235294117647</v>
      </c>
      <c r="V238" s="30">
        <f ca="1">IF(N238=0,0,Agents($J$4,$J$5,N238,$J$3)/(1-$P$1))</f>
        <v>9.4117647058823533</v>
      </c>
      <c r="W238" s="30">
        <f ca="1">IF(O238=0,0,Agents($J$4,$J$5,O238,$J$3)/(1-$P$1))</f>
        <v>9.4117647058823533</v>
      </c>
      <c r="X238" s="30">
        <f ca="1">IF(P238=0,0,Agents($J$4,$J$5,P238,$J$3)/(1-$P$1))</f>
        <v>0</v>
      </c>
    </row>
    <row r="239" spans="1:24" x14ac:dyDescent="0.25">
      <c r="A239" s="7">
        <v>0.54166666666666663</v>
      </c>
      <c r="B239" s="56"/>
      <c r="C239" s="57">
        <v>5.5436270624684779E-2</v>
      </c>
      <c r="D239" s="57">
        <v>5.3847037646968708E-2</v>
      </c>
      <c r="E239" s="57">
        <v>5.5230235147704199E-2</v>
      </c>
      <c r="F239" s="57">
        <v>5.5812799735405989E-2</v>
      </c>
      <c r="G239" s="57">
        <v>5.4419431456612342E-2</v>
      </c>
      <c r="H239" s="58"/>
      <c r="J239" s="24">
        <f t="shared" ca="1" si="27"/>
        <v>0</v>
      </c>
      <c r="K239" s="24">
        <f t="shared" ca="1" si="27"/>
        <v>14.969898678874136</v>
      </c>
      <c r="L239" s="24">
        <f t="shared" ca="1" si="27"/>
        <v>14.16986201229369</v>
      </c>
      <c r="M239" s="24">
        <f t="shared" ca="1" si="27"/>
        <v>13.815868856180041</v>
      </c>
      <c r="N239" s="24">
        <f t="shared" ca="1" si="27"/>
        <v>13.351869651840286</v>
      </c>
      <c r="O239" s="24">
        <f t="shared" ca="1" si="27"/>
        <v>12.558543275284862</v>
      </c>
      <c r="P239" s="24">
        <f t="shared" ca="1" si="27"/>
        <v>0</v>
      </c>
      <c r="R239" s="24">
        <f ca="1">IF(J239=0,0,Agents($J$4,$J$5,J239,$J$3)/(1-$P$1))</f>
        <v>0</v>
      </c>
      <c r="S239" s="24">
        <f ca="1">IF(K239=0,0,Agents($J$4,$J$5,K239,$J$3)/(1-$P$1))</f>
        <v>10.588235294117647</v>
      </c>
      <c r="T239" s="24">
        <f ca="1">IF(L239=0,0,Agents($J$4,$J$5,L239,$J$3)/(1-$P$1))</f>
        <v>10.588235294117647</v>
      </c>
      <c r="U239" s="24">
        <f ca="1">IF(M239=0,0,Agents($J$4,$J$5,M239,$J$3)/(1-$P$1))</f>
        <v>10.588235294117647</v>
      </c>
      <c r="V239" s="24">
        <f ca="1">IF(N239=0,0,Agents($J$4,$J$5,N239,$J$3)/(1-$P$1))</f>
        <v>9.4117647058823533</v>
      </c>
      <c r="W239" s="24">
        <f ca="1">IF(O239=0,0,Agents($J$4,$J$5,O239,$J$3)/(1-$P$1))</f>
        <v>9.4117647058823533</v>
      </c>
      <c r="X239" s="24">
        <f ca="1">IF(P239=0,0,Agents($J$4,$J$5,P239,$J$3)/(1-$P$1))</f>
        <v>0</v>
      </c>
    </row>
    <row r="240" spans="1:24" x14ac:dyDescent="0.25">
      <c r="A240" s="8">
        <v>0.5625</v>
      </c>
      <c r="B240" s="59"/>
      <c r="C240" s="60">
        <v>5.7669860940989984E-2</v>
      </c>
      <c r="D240" s="60">
        <v>5.5647045306575771E-2</v>
      </c>
      <c r="E240" s="60">
        <v>5.5557738913997512E-2</v>
      </c>
      <c r="F240" s="60">
        <v>5.663965602778237E-2</v>
      </c>
      <c r="G240" s="60">
        <v>5.7093348072240563E-2</v>
      </c>
      <c r="H240" s="61"/>
      <c r="J240" s="30">
        <f t="shared" ca="1" si="27"/>
        <v>0</v>
      </c>
      <c r="K240" s="30">
        <f t="shared" ca="1" si="27"/>
        <v>15.57305290170374</v>
      </c>
      <c r="L240" s="30">
        <f t="shared" ca="1" si="27"/>
        <v>14.643534497768657</v>
      </c>
      <c r="M240" s="30">
        <f t="shared" ca="1" si="27"/>
        <v>13.897794074729495</v>
      </c>
      <c r="N240" s="30">
        <f t="shared" ca="1" si="27"/>
        <v>13.549675128163845</v>
      </c>
      <c r="O240" s="30">
        <f t="shared" ca="1" si="27"/>
        <v>13.175611418649119</v>
      </c>
      <c r="P240" s="30">
        <f t="shared" ca="1" si="27"/>
        <v>0</v>
      </c>
      <c r="R240" s="30">
        <f ca="1">IF(J240=0,0,Agents($J$4,$J$5,J240,$J$3)/(1-$P$1))</f>
        <v>0</v>
      </c>
      <c r="S240" s="30">
        <f ca="1">IF(K240=0,0,Agents($J$4,$J$5,K240,$J$3)/(1-$P$1))</f>
        <v>10.588235294117647</v>
      </c>
      <c r="T240" s="30">
        <f ca="1">IF(L240=0,0,Agents($J$4,$J$5,L240,$J$3)/(1-$P$1))</f>
        <v>10.588235294117647</v>
      </c>
      <c r="U240" s="30">
        <f ca="1">IF(M240=0,0,Agents($J$4,$J$5,M240,$J$3)/(1-$P$1))</f>
        <v>10.588235294117647</v>
      </c>
      <c r="V240" s="30">
        <f ca="1">IF(N240=0,0,Agents($J$4,$J$5,N240,$J$3)/(1-$P$1))</f>
        <v>9.4117647058823533</v>
      </c>
      <c r="W240" s="30">
        <f ca="1">IF(O240=0,0,Agents($J$4,$J$5,O240,$J$3)/(1-$P$1))</f>
        <v>9.4117647058823533</v>
      </c>
      <c r="X240" s="30">
        <f ca="1">IF(P240=0,0,Agents($J$4,$J$5,P240,$J$3)/(1-$P$1))</f>
        <v>0</v>
      </c>
    </row>
    <row r="241" spans="1:24" x14ac:dyDescent="0.25">
      <c r="A241" s="7">
        <v>0.58333333333333337</v>
      </c>
      <c r="B241" s="56"/>
      <c r="C241" s="57">
        <v>5.9067656171193889E-2</v>
      </c>
      <c r="D241" s="57">
        <v>5.8378971825412025E-2</v>
      </c>
      <c r="E241" s="57">
        <v>5.8989978384751424E-2</v>
      </c>
      <c r="F241" s="57">
        <v>5.8706796758723333E-2</v>
      </c>
      <c r="G241" s="57">
        <v>5.8646908564002211E-2</v>
      </c>
      <c r="H241" s="58"/>
      <c r="J241" s="24">
        <f t="shared" ca="1" si="27"/>
        <v>0</v>
      </c>
      <c r="K241" s="24">
        <f t="shared" ca="1" si="27"/>
        <v>15.950510705668073</v>
      </c>
      <c r="L241" s="24">
        <f t="shared" ca="1" si="27"/>
        <v>15.362441674305131</v>
      </c>
      <c r="M241" s="24">
        <f t="shared" ca="1" si="27"/>
        <v>14.756370365127779</v>
      </c>
      <c r="N241" s="24">
        <f t="shared" ca="1" si="27"/>
        <v>14.044188818972744</v>
      </c>
      <c r="O241" s="24">
        <f t="shared" ca="1" si="27"/>
        <v>13.534131457251817</v>
      </c>
      <c r="P241" s="24">
        <f t="shared" ca="1" si="27"/>
        <v>0</v>
      </c>
      <c r="R241" s="24">
        <f ca="1">IF(J241=0,0,Agents($J$4,$J$5,J241,$J$3)/(1-$P$1))</f>
        <v>0</v>
      </c>
      <c r="S241" s="24">
        <f ca="1">IF(K241=0,0,Agents($J$4,$J$5,K241,$J$3)/(1-$P$1))</f>
        <v>11.764705882352942</v>
      </c>
      <c r="T241" s="24">
        <f ca="1">IF(L241=0,0,Agents($J$4,$J$5,L241,$J$3)/(1-$P$1))</f>
        <v>10.588235294117647</v>
      </c>
      <c r="U241" s="24">
        <f ca="1">IF(M241=0,0,Agents($J$4,$J$5,M241,$J$3)/(1-$P$1))</f>
        <v>10.588235294117647</v>
      </c>
      <c r="V241" s="24">
        <f ca="1">IF(N241=0,0,Agents($J$4,$J$5,N241,$J$3)/(1-$P$1))</f>
        <v>10.588235294117647</v>
      </c>
      <c r="W241" s="24">
        <f ca="1">IF(O241=0,0,Agents($J$4,$J$5,O241,$J$3)/(1-$P$1))</f>
        <v>9.4117647058823533</v>
      </c>
      <c r="X241" s="24">
        <f ca="1">IF(P241=0,0,Agents($J$4,$J$5,P241,$J$3)/(1-$P$1))</f>
        <v>0</v>
      </c>
    </row>
    <row r="242" spans="1:24" x14ac:dyDescent="0.25">
      <c r="A242" s="8">
        <v>0.60416666666666663</v>
      </c>
      <c r="B242" s="59"/>
      <c r="C242" s="60">
        <v>6.0033143598241946E-2</v>
      </c>
      <c r="D242" s="60">
        <v>5.8455567896033601E-2</v>
      </c>
      <c r="E242" s="60">
        <v>5.9265081548437806E-2</v>
      </c>
      <c r="F242" s="60">
        <v>6.030538559065101E-2</v>
      </c>
      <c r="G242" s="60">
        <v>5.8766413217214646E-2</v>
      </c>
      <c r="H242" s="61"/>
      <c r="J242" s="30">
        <f t="shared" ca="1" si="27"/>
        <v>0</v>
      </c>
      <c r="K242" s="30">
        <f t="shared" ca="1" si="27"/>
        <v>16.211228982633127</v>
      </c>
      <c r="L242" s="30">
        <f t="shared" ca="1" si="27"/>
        <v>15.38259795028279</v>
      </c>
      <c r="M242" s="30">
        <f t="shared" ca="1" si="27"/>
        <v>14.825187548709321</v>
      </c>
      <c r="N242" s="30">
        <f t="shared" ca="1" si="27"/>
        <v>14.426612739864959</v>
      </c>
      <c r="O242" s="30">
        <f t="shared" ca="1" si="27"/>
        <v>13.561709921759716</v>
      </c>
      <c r="P242" s="30">
        <f t="shared" ca="1" si="27"/>
        <v>0</v>
      </c>
      <c r="R242" s="30">
        <f ca="1">IF(J242=0,0,Agents($J$4,$J$5,J242,$J$3)/(1-$P$1))</f>
        <v>0</v>
      </c>
      <c r="S242" s="30">
        <f ca="1">IF(K242=0,0,Agents($J$4,$J$5,K242,$J$3)/(1-$P$1))</f>
        <v>11.764705882352942</v>
      </c>
      <c r="T242" s="30">
        <f ca="1">IF(L242=0,0,Agents($J$4,$J$5,L242,$J$3)/(1-$P$1))</f>
        <v>10.588235294117647</v>
      </c>
      <c r="U242" s="30">
        <f ca="1">IF(M242=0,0,Agents($J$4,$J$5,M242,$J$3)/(1-$P$1))</f>
        <v>10.588235294117647</v>
      </c>
      <c r="V242" s="30">
        <f ca="1">IF(N242=0,0,Agents($J$4,$J$5,N242,$J$3)/(1-$P$1))</f>
        <v>10.588235294117647</v>
      </c>
      <c r="W242" s="30">
        <f ca="1">IF(O242=0,0,Agents($J$4,$J$5,O242,$J$3)/(1-$P$1))</f>
        <v>9.4117647058823533</v>
      </c>
      <c r="X242" s="30">
        <f ca="1">IF(P242=0,0,Agents($J$4,$J$5,P242,$J$3)/(1-$P$1))</f>
        <v>0</v>
      </c>
    </row>
    <row r="243" spans="1:24" x14ac:dyDescent="0.25">
      <c r="A243" s="7">
        <v>0.625</v>
      </c>
      <c r="B243" s="56"/>
      <c r="C243" s="57">
        <v>5.9413502413718566E-2</v>
      </c>
      <c r="D243" s="57">
        <v>5.9502380861195157E-2</v>
      </c>
      <c r="E243" s="57">
        <v>5.795506648326456E-2</v>
      </c>
      <c r="F243" s="57">
        <v>6.0815280304283119E-2</v>
      </c>
      <c r="G243" s="57">
        <v>5.6899153010770358E-2</v>
      </c>
      <c r="H243" s="58"/>
      <c r="J243" s="24">
        <f t="shared" ca="1" si="27"/>
        <v>0</v>
      </c>
      <c r="K243" s="24">
        <f t="shared" ca="1" si="27"/>
        <v>16.043902327267496</v>
      </c>
      <c r="L243" s="24">
        <f t="shared" ca="1" si="27"/>
        <v>15.658067055310786</v>
      </c>
      <c r="M243" s="24">
        <f t="shared" ca="1" si="27"/>
        <v>14.497486674511503</v>
      </c>
      <c r="N243" s="24">
        <f t="shared" ca="1" si="27"/>
        <v>14.548592783597822</v>
      </c>
      <c r="O243" s="24">
        <f t="shared" ca="1" si="27"/>
        <v>13.130796413823782</v>
      </c>
      <c r="P243" s="24">
        <f t="shared" ca="1" si="27"/>
        <v>0</v>
      </c>
      <c r="R243" s="24">
        <f ca="1">IF(J243=0,0,Agents($J$4,$J$5,J243,$J$3)/(1-$P$1))</f>
        <v>0</v>
      </c>
      <c r="S243" s="24">
        <f ca="1">IF(K243=0,0,Agents($J$4,$J$5,K243,$J$3)/(1-$P$1))</f>
        <v>11.764705882352942</v>
      </c>
      <c r="T243" s="24">
        <f ca="1">IF(L243=0,0,Agents($J$4,$J$5,L243,$J$3)/(1-$P$1))</f>
        <v>10.588235294117647</v>
      </c>
      <c r="U243" s="24">
        <f ca="1">IF(M243=0,0,Agents($J$4,$J$5,M243,$J$3)/(1-$P$1))</f>
        <v>10.588235294117647</v>
      </c>
      <c r="V243" s="24">
        <f ca="1">IF(N243=0,0,Agents($J$4,$J$5,N243,$J$3)/(1-$P$1))</f>
        <v>10.588235294117647</v>
      </c>
      <c r="W243" s="24">
        <f ca="1">IF(O243=0,0,Agents($J$4,$J$5,O243,$J$3)/(1-$P$1))</f>
        <v>9.4117647058823533</v>
      </c>
      <c r="X243" s="24">
        <f ca="1">IF(P243=0,0,Agents($J$4,$J$5,P243,$J$3)/(1-$P$1))</f>
        <v>0</v>
      </c>
    </row>
    <row r="244" spans="1:24" x14ac:dyDescent="0.25">
      <c r="A244" s="8">
        <v>0.64583333333333337</v>
      </c>
      <c r="B244" s="59"/>
      <c r="C244" s="60">
        <v>5.827509186540817E-2</v>
      </c>
      <c r="D244" s="60">
        <v>5.6438538036332073E-2</v>
      </c>
      <c r="E244" s="60">
        <v>5.6186546145280673E-2</v>
      </c>
      <c r="F244" s="60">
        <v>5.5592304724105618E-2</v>
      </c>
      <c r="G244" s="60">
        <v>5.1387000881346817E-2</v>
      </c>
      <c r="H244" s="61"/>
      <c r="J244" s="30">
        <f t="shared" ca="1" si="27"/>
        <v>0</v>
      </c>
      <c r="K244" s="30">
        <f t="shared" ca="1" si="27"/>
        <v>15.736488239502728</v>
      </c>
      <c r="L244" s="30">
        <f t="shared" ca="1" si="27"/>
        <v>14.851816016204459</v>
      </c>
      <c r="M244" s="30">
        <f t="shared" ca="1" si="27"/>
        <v>14.055090494344448</v>
      </c>
      <c r="N244" s="30">
        <f t="shared" ca="1" si="27"/>
        <v>13.299121524820668</v>
      </c>
      <c r="O244" s="30">
        <f t="shared" ca="1" si="27"/>
        <v>11.858739738396904</v>
      </c>
      <c r="P244" s="30">
        <f t="shared" ca="1" si="27"/>
        <v>0</v>
      </c>
      <c r="R244" s="30">
        <f ca="1">IF(J244=0,0,Agents($J$4,$J$5,J244,$J$3)/(1-$P$1))</f>
        <v>0</v>
      </c>
      <c r="S244" s="30">
        <f ca="1">IF(K244=0,0,Agents($J$4,$J$5,K244,$J$3)/(1-$P$1))</f>
        <v>10.588235294117647</v>
      </c>
      <c r="T244" s="30">
        <f ca="1">IF(L244=0,0,Agents($J$4,$J$5,L244,$J$3)/(1-$P$1))</f>
        <v>10.588235294117647</v>
      </c>
      <c r="U244" s="30">
        <f ca="1">IF(M244=0,0,Agents($J$4,$J$5,M244,$J$3)/(1-$P$1))</f>
        <v>10.588235294117647</v>
      </c>
      <c r="V244" s="30">
        <f ca="1">IF(N244=0,0,Agents($J$4,$J$5,N244,$J$3)/(1-$P$1))</f>
        <v>9.4117647058823533</v>
      </c>
      <c r="W244" s="30">
        <f ca="1">IF(O244=0,0,Agents($J$4,$J$5,O244,$J$3)/(1-$P$1))</f>
        <v>9.4117647058823533</v>
      </c>
      <c r="X244" s="30">
        <f ca="1">IF(P244=0,0,Agents($J$4,$J$5,P244,$J$3)/(1-$P$1))</f>
        <v>0</v>
      </c>
    </row>
    <row r="245" spans="1:24" x14ac:dyDescent="0.25">
      <c r="A245" s="7">
        <v>0.66666666666666663</v>
      </c>
      <c r="B245" s="56"/>
      <c r="C245" s="57">
        <v>5.1761654297860074E-2</v>
      </c>
      <c r="D245" s="57">
        <v>4.8778930974174357E-2</v>
      </c>
      <c r="E245" s="57">
        <v>4.8536058164668897E-2</v>
      </c>
      <c r="F245" s="57">
        <v>4.9749186924645833E-2</v>
      </c>
      <c r="G245" s="57">
        <v>4.2618346951884441E-2</v>
      </c>
      <c r="H245" s="58"/>
      <c r="J245" s="24">
        <f t="shared" ca="1" si="27"/>
        <v>0</v>
      </c>
      <c r="K245" s="24">
        <f t="shared" ca="1" si="27"/>
        <v>13.977612699380268</v>
      </c>
      <c r="L245" s="24">
        <f t="shared" ca="1" si="27"/>
        <v>12.836188418438642</v>
      </c>
      <c r="M245" s="24">
        <f t="shared" ca="1" si="27"/>
        <v>12.141317389029187</v>
      </c>
      <c r="N245" s="24">
        <f t="shared" ca="1" si="27"/>
        <v>11.901296158800847</v>
      </c>
      <c r="O245" s="24">
        <f t="shared" ca="1" si="27"/>
        <v>9.8351699051297583</v>
      </c>
      <c r="P245" s="24">
        <f t="shared" ca="1" si="27"/>
        <v>0</v>
      </c>
      <c r="R245" s="24">
        <f ca="1">IF(J245=0,0,Agents($J$4,$J$5,J245,$J$3)/(1-$P$1))</f>
        <v>0</v>
      </c>
      <c r="S245" s="24">
        <f ca="1">IF(K245=0,0,Agents($J$4,$J$5,K245,$J$3)/(1-$P$1))</f>
        <v>10.588235294117647</v>
      </c>
      <c r="T245" s="24">
        <f ca="1">IF(L245=0,0,Agents($J$4,$J$5,L245,$J$3)/(1-$P$1))</f>
        <v>9.4117647058823533</v>
      </c>
      <c r="U245" s="24">
        <f ca="1">IF(M245=0,0,Agents($J$4,$J$5,M245,$J$3)/(1-$P$1))</f>
        <v>9.4117647058823533</v>
      </c>
      <c r="V245" s="24">
        <f ca="1">IF(N245=0,0,Agents($J$4,$J$5,N245,$J$3)/(1-$P$1))</f>
        <v>9.4117647058823533</v>
      </c>
      <c r="W245" s="24">
        <f ca="1">IF(O245=0,0,Agents($J$4,$J$5,O245,$J$3)/(1-$P$1))</f>
        <v>8.2352941176470598</v>
      </c>
      <c r="X245" s="24">
        <f ca="1">IF(P245=0,0,Agents($J$4,$J$5,P245,$J$3)/(1-$P$1))</f>
        <v>0</v>
      </c>
    </row>
    <row r="246" spans="1:24" x14ac:dyDescent="0.25">
      <c r="A246" s="8">
        <v>0.6875</v>
      </c>
      <c r="B246" s="59"/>
      <c r="C246" s="60">
        <v>4.227970314864183E-2</v>
      </c>
      <c r="D246" s="60">
        <v>3.9063996017004325E-2</v>
      </c>
      <c r="E246" s="60">
        <v>3.878954607977992E-2</v>
      </c>
      <c r="F246" s="60">
        <v>3.7690865994156879E-2</v>
      </c>
      <c r="G246" s="60">
        <v>3.1325157223309384E-2</v>
      </c>
      <c r="H246" s="61"/>
      <c r="J246" s="30">
        <f t="shared" ca="1" si="27"/>
        <v>0</v>
      </c>
      <c r="K246" s="30">
        <f t="shared" ca="1" si="27"/>
        <v>11.417125740529427</v>
      </c>
      <c r="L246" s="30">
        <f t="shared" ca="1" si="27"/>
        <v>10.279700748605663</v>
      </c>
      <c r="M246" s="30">
        <f t="shared" ca="1" si="27"/>
        <v>9.7032228849974143</v>
      </c>
      <c r="N246" s="30">
        <f t="shared" ca="1" si="27"/>
        <v>9.0166329624155992</v>
      </c>
      <c r="O246" s="30">
        <f t="shared" ca="1" si="27"/>
        <v>7.2290050091332301</v>
      </c>
      <c r="P246" s="30">
        <f t="shared" ca="1" si="27"/>
        <v>0</v>
      </c>
      <c r="R246" s="30">
        <f ca="1">IF(J246=0,0,Agents($J$4,$J$5,J246,$J$3)/(1-$P$1))</f>
        <v>0</v>
      </c>
      <c r="S246" s="30">
        <f ca="1">IF(K246=0,0,Agents($J$4,$J$5,K246,$J$3)/(1-$P$1))</f>
        <v>8.2352941176470598</v>
      </c>
      <c r="T246" s="30">
        <f ca="1">IF(L246=0,0,Agents($J$4,$J$5,L246,$J$3)/(1-$P$1))</f>
        <v>8.2352941176470598</v>
      </c>
      <c r="U246" s="30">
        <f ca="1">IF(M246=0,0,Agents($J$4,$J$5,M246,$J$3)/(1-$P$1))</f>
        <v>8.2352941176470598</v>
      </c>
      <c r="V246" s="30">
        <f ca="1">IF(N246=0,0,Agents($J$4,$J$5,N246,$J$3)/(1-$P$1))</f>
        <v>7.0588235294117645</v>
      </c>
      <c r="W246" s="30">
        <f ca="1">IF(O246=0,0,Agents($J$4,$J$5,O246,$J$3)/(1-$P$1))</f>
        <v>5.882352941176471</v>
      </c>
      <c r="X246" s="30">
        <f ca="1">IF(P246=0,0,Agents($J$4,$J$5,P246,$J$3)/(1-$P$1))</f>
        <v>0</v>
      </c>
    </row>
    <row r="247" spans="1:24" x14ac:dyDescent="0.25">
      <c r="A247" s="7">
        <v>0.70833333333333337</v>
      </c>
      <c r="B247" s="56"/>
      <c r="C247" s="57">
        <v>2.2797031486418332E-2</v>
      </c>
      <c r="D247" s="57">
        <v>2.1178813526866073E-2</v>
      </c>
      <c r="E247" s="57">
        <v>2.1235344206458374E-2</v>
      </c>
      <c r="F247" s="57">
        <v>2.1250206714073093E-2</v>
      </c>
      <c r="G247" s="57">
        <v>1.6163004346981761E-2</v>
      </c>
      <c r="H247" s="58"/>
      <c r="J247" s="24">
        <f t="shared" ca="1" si="27"/>
        <v>0</v>
      </c>
      <c r="K247" s="24">
        <f t="shared" ca="1" si="27"/>
        <v>6.1560643904286154</v>
      </c>
      <c r="L247" s="24">
        <f t="shared" ca="1" si="27"/>
        <v>5.5732103078224826</v>
      </c>
      <c r="M247" s="24">
        <f t="shared" ca="1" si="27"/>
        <v>5.3120311707466428</v>
      </c>
      <c r="N247" s="24">
        <f t="shared" ca="1" si="27"/>
        <v>5.083600741515486</v>
      </c>
      <c r="O247" s="24">
        <f t="shared" ca="1" si="27"/>
        <v>3.7299873246934454</v>
      </c>
      <c r="P247" s="24">
        <f t="shared" ca="1" si="27"/>
        <v>0</v>
      </c>
      <c r="R247" s="24">
        <f ca="1">IF(J247=0,0,Agents($J$4,$J$5,J247,$J$3)/(1-$P$1))</f>
        <v>0</v>
      </c>
      <c r="S247" s="24">
        <f ca="1">IF(K247=0,0,Agents($J$4,$J$5,K247,$J$3)/(1-$P$1))</f>
        <v>5.882352941176471</v>
      </c>
      <c r="T247" s="24">
        <f ca="1">IF(L247=0,0,Agents($J$4,$J$5,L247,$J$3)/(1-$P$1))</f>
        <v>5.882352941176471</v>
      </c>
      <c r="U247" s="24">
        <f ca="1">IF(M247=0,0,Agents($J$4,$J$5,M247,$J$3)/(1-$P$1))</f>
        <v>4.7058823529411766</v>
      </c>
      <c r="V247" s="24">
        <f ca="1">IF(N247=0,0,Agents($J$4,$J$5,N247,$J$3)/(1-$P$1))</f>
        <v>4.7058823529411766</v>
      </c>
      <c r="W247" s="24">
        <f ca="1">IF(O247=0,0,Agents($J$4,$J$5,O247,$J$3)/(1-$P$1))</f>
        <v>4.7058823529411766</v>
      </c>
      <c r="X247" s="24">
        <f ca="1">IF(P247=0,0,Agents($J$4,$J$5,P247,$J$3)/(1-$P$1))</f>
        <v>0</v>
      </c>
    </row>
    <row r="248" spans="1:24" x14ac:dyDescent="0.25">
      <c r="A248" s="8">
        <v>0.72916666666666663</v>
      </c>
      <c r="B248" s="59"/>
      <c r="C248" s="60">
        <v>1.3632106059514374E-2</v>
      </c>
      <c r="D248" s="60">
        <v>1.2319201358303652E-2</v>
      </c>
      <c r="E248" s="60">
        <v>1.2301041461976813E-2</v>
      </c>
      <c r="F248" s="60">
        <v>1.1989416239457582E-2</v>
      </c>
      <c r="G248" s="60">
        <v>9.7993815634196263E-3</v>
      </c>
      <c r="H248" s="61"/>
      <c r="J248" s="30">
        <f t="shared" ca="1" si="27"/>
        <v>0</v>
      </c>
      <c r="K248" s="30">
        <f t="shared" ca="1" si="27"/>
        <v>3.6811864180439122</v>
      </c>
      <c r="L248" s="30">
        <f t="shared" ca="1" si="27"/>
        <v>3.2418010530733548</v>
      </c>
      <c r="M248" s="30">
        <f t="shared" ca="1" si="27"/>
        <v>3.0771112087175183</v>
      </c>
      <c r="N248" s="30">
        <f t="shared" ca="1" si="27"/>
        <v>2.8681794066916164</v>
      </c>
      <c r="O248" s="30">
        <f t="shared" ca="1" si="27"/>
        <v>2.261434089647782</v>
      </c>
      <c r="P248" s="30">
        <f t="shared" ca="1" si="27"/>
        <v>0</v>
      </c>
      <c r="R248" s="30">
        <f ca="1">IF(J248=0,0,Agents($J$4,$J$5,J248,$J$3)/(1-$P$1))</f>
        <v>0</v>
      </c>
      <c r="S248" s="30">
        <f ca="1">IF(K248=0,0,Agents($J$4,$J$5,K248,$J$3)/(1-$P$1))</f>
        <v>3.5294117647058822</v>
      </c>
      <c r="T248" s="30">
        <f ca="1">IF(L248=0,0,Agents($J$4,$J$5,L248,$J$3)/(1-$P$1))</f>
        <v>3.5294117647058822</v>
      </c>
      <c r="U248" s="30">
        <f ca="1">IF(M248=0,0,Agents($J$4,$J$5,M248,$J$3)/(1-$P$1))</f>
        <v>3.5294117647058822</v>
      </c>
      <c r="V248" s="30">
        <f ca="1">IF(N248=0,0,Agents($J$4,$J$5,N248,$J$3)/(1-$P$1))</f>
        <v>3.5294117647058822</v>
      </c>
      <c r="W248" s="30">
        <f ca="1">IF(O248=0,0,Agents($J$4,$J$5,O248,$J$3)/(1-$P$1))</f>
        <v>3.5294117647058822</v>
      </c>
      <c r="X248" s="30">
        <f ca="1">IF(P248=0,0,Agents($J$4,$J$5,P248,$J$3)/(1-$P$1))</f>
        <v>0</v>
      </c>
    </row>
    <row r="249" spans="1:24" x14ac:dyDescent="0.25">
      <c r="A249" s="7">
        <v>0.75</v>
      </c>
      <c r="B249" s="56"/>
      <c r="C249" s="57">
        <v>5.3029757187117227E-3</v>
      </c>
      <c r="D249" s="57">
        <v>4.8510844726998839E-3</v>
      </c>
      <c r="E249" s="57">
        <v>4.6898539333202335E-3</v>
      </c>
      <c r="F249" s="57">
        <v>4.354776473182294E-3</v>
      </c>
      <c r="G249" s="57">
        <v>3.9884678009649999E-3</v>
      </c>
      <c r="H249" s="58"/>
      <c r="J249" s="24">
        <f t="shared" ca="1" si="27"/>
        <v>0</v>
      </c>
      <c r="K249" s="24">
        <f t="shared" ca="1" si="27"/>
        <v>1.4320048645244818</v>
      </c>
      <c r="L249" s="24">
        <f t="shared" ca="1" si="27"/>
        <v>1.2765641452516838</v>
      </c>
      <c r="M249" s="24">
        <f t="shared" ca="1" si="27"/>
        <v>1.1731691296281914</v>
      </c>
      <c r="N249" s="24">
        <f t="shared" ca="1" si="27"/>
        <v>1.0417755086374147</v>
      </c>
      <c r="O249" s="24">
        <f t="shared" ca="1" si="27"/>
        <v>0.92043125295115513</v>
      </c>
      <c r="P249" s="24">
        <f t="shared" ca="1" si="27"/>
        <v>0</v>
      </c>
      <c r="R249" s="24">
        <f ca="1">IF(J249=0,0,Agents($J$4,$J$5,J249,$J$3)/(1-$P$1))</f>
        <v>0</v>
      </c>
      <c r="S249" s="24">
        <f ca="1">IF(K249=0,0,Agents($J$4,$J$5,K249,$J$3)/(1-$P$1))</f>
        <v>2.3529411764705883</v>
      </c>
      <c r="T249" s="24">
        <f ca="1">IF(L249=0,0,Agents($J$4,$J$5,L249,$J$3)/(1-$P$1))</f>
        <v>2.3529411764705883</v>
      </c>
      <c r="U249" s="24">
        <f ca="1">IF(M249=0,0,Agents($J$4,$J$5,M249,$J$3)/(1-$P$1))</f>
        <v>2.3529411764705883</v>
      </c>
      <c r="V249" s="24">
        <f ca="1">IF(N249=0,0,Agents($J$4,$J$5,N249,$J$3)/(1-$P$1))</f>
        <v>2.3529411764705883</v>
      </c>
      <c r="W249" s="24">
        <f ca="1">IF(O249=0,0,Agents($J$4,$J$5,O249,$J$3)/(1-$P$1))</f>
        <v>2.3529411764705883</v>
      </c>
      <c r="X249" s="24">
        <f ca="1">IF(P249=0,0,Agents($J$4,$J$5,P249,$J$3)/(1-$P$1))</f>
        <v>0</v>
      </c>
    </row>
    <row r="250" spans="1:24" x14ac:dyDescent="0.25">
      <c r="A250" s="8">
        <v>0.77083333333333337</v>
      </c>
      <c r="B250" s="59"/>
      <c r="C250" s="60">
        <v>2.3488723971467683E-3</v>
      </c>
      <c r="D250" s="60">
        <v>2.1702220009446847E-3</v>
      </c>
      <c r="E250" s="60">
        <v>1.9257221458046766E-3</v>
      </c>
      <c r="F250" s="60">
        <v>2.2600738658287854E-3</v>
      </c>
      <c r="G250" s="60">
        <v>1.7178793899287454E-3</v>
      </c>
      <c r="H250" s="61"/>
      <c r="J250" s="30">
        <f t="shared" ca="1" si="27"/>
        <v>0</v>
      </c>
      <c r="K250" s="30">
        <f t="shared" ca="1" si="27"/>
        <v>0.63428476336274597</v>
      </c>
      <c r="L250" s="30">
        <f t="shared" ca="1" si="27"/>
        <v>0.57109448603364799</v>
      </c>
      <c r="M250" s="30">
        <f t="shared" ca="1" si="27"/>
        <v>0.48172028507079356</v>
      </c>
      <c r="N250" s="30">
        <f t="shared" ca="1" si="27"/>
        <v>0.5406683019510633</v>
      </c>
      <c r="O250" s="30">
        <f t="shared" ca="1" si="27"/>
        <v>0.39644042730105933</v>
      </c>
      <c r="P250" s="30">
        <f t="shared" ca="1" si="27"/>
        <v>0</v>
      </c>
      <c r="R250" s="30">
        <f ca="1">IF(J250=0,0,Agents($J$4,$J$5,J250,$J$3)/(1-$P$1))</f>
        <v>0</v>
      </c>
      <c r="S250" s="30">
        <f ca="1">IF(K250=0,0,Agents($J$4,$J$5,K250,$J$3)/(1-$P$1))</f>
        <v>2.3529411764705883</v>
      </c>
      <c r="T250" s="30">
        <f ca="1">IF(L250=0,0,Agents($J$4,$J$5,L250,$J$3)/(1-$P$1))</f>
        <v>2.3529411764705883</v>
      </c>
      <c r="U250" s="30">
        <f ca="1">IF(M250=0,0,Agents($J$4,$J$5,M250,$J$3)/(1-$P$1))</f>
        <v>1.1764705882352942</v>
      </c>
      <c r="V250" s="30">
        <f ca="1">IF(N250=0,0,Agents($J$4,$J$5,N250,$J$3)/(1-$P$1))</f>
        <v>2.3529411764705883</v>
      </c>
      <c r="W250" s="30">
        <f ca="1">IF(O250=0,0,Agents($J$4,$J$5,O250,$J$3)/(1-$P$1))</f>
        <v>1.1764705882352942</v>
      </c>
      <c r="X250" s="30">
        <f ca="1">IF(P250=0,0,Agents($J$4,$J$5,P250,$J$3)/(1-$P$1))</f>
        <v>0</v>
      </c>
    </row>
    <row r="251" spans="1:24" x14ac:dyDescent="0.25">
      <c r="A251" s="7">
        <v>0.79166666666666663</v>
      </c>
      <c r="B251" s="56"/>
      <c r="C251" s="57">
        <v>1.1095900281000073E-3</v>
      </c>
      <c r="D251" s="57">
        <v>9.1915284745892531E-4</v>
      </c>
      <c r="E251" s="57">
        <v>6.681076832383572E-4</v>
      </c>
      <c r="F251" s="57">
        <v>7.7173253955129266E-4</v>
      </c>
      <c r="G251" s="57">
        <v>9.1122298074481278E-4</v>
      </c>
      <c r="H251" s="58"/>
      <c r="J251" s="24">
        <f t="shared" ca="1" si="27"/>
        <v>0</v>
      </c>
      <c r="K251" s="24">
        <f t="shared" ca="1" si="27"/>
        <v>0.29963145263148128</v>
      </c>
      <c r="L251" s="24">
        <f t="shared" ca="1" si="27"/>
        <v>0.24187531173189797</v>
      </c>
      <c r="M251" s="24">
        <f t="shared" ca="1" si="27"/>
        <v>0.16712744584088757</v>
      </c>
      <c r="N251" s="24">
        <f t="shared" ca="1" si="27"/>
        <v>0.18461844456865578</v>
      </c>
      <c r="O251" s="24">
        <f t="shared" ca="1" si="27"/>
        <v>0.21028579187273583</v>
      </c>
      <c r="P251" s="24">
        <f t="shared" ca="1" si="27"/>
        <v>0</v>
      </c>
      <c r="R251" s="24">
        <f ca="1">IF(J251=0,0,Agents($J$4,$J$5,J251,$J$3)/(1-$P$1))</f>
        <v>0</v>
      </c>
      <c r="S251" s="24">
        <f ca="1">IF(K251=0,0,Agents($J$4,$J$5,K251,$J$3)/(1-$P$1))</f>
        <v>1.1764705882352942</v>
      </c>
      <c r="T251" s="24">
        <f ca="1">IF(L251=0,0,Agents($J$4,$J$5,L251,$J$3)/(1-$P$1))</f>
        <v>1.1764705882352942</v>
      </c>
      <c r="U251" s="24">
        <f ca="1">IF(M251=0,0,Agents($J$4,$J$5,M251,$J$3)/(1-$P$1))</f>
        <v>1.1764705882352942</v>
      </c>
      <c r="V251" s="24">
        <f ca="1">IF(N251=0,0,Agents($J$4,$J$5,N251,$J$3)/(1-$P$1))</f>
        <v>1.1764705882352942</v>
      </c>
      <c r="W251" s="24">
        <f ca="1">IF(O251=0,0,Agents($J$4,$J$5,O251,$J$3)/(1-$P$1))</f>
        <v>1.1764705882352942</v>
      </c>
      <c r="X251" s="24">
        <f ca="1">IF(P251=0,0,Agents($J$4,$J$5,P251,$J$3)/(1-$P$1))</f>
        <v>0</v>
      </c>
    </row>
    <row r="252" spans="1:24" x14ac:dyDescent="0.25">
      <c r="A252" s="9">
        <v>0.8125</v>
      </c>
      <c r="B252" s="59"/>
      <c r="C252" s="60">
        <v>5.6200014410260105E-4</v>
      </c>
      <c r="D252" s="60">
        <v>4.851084472699884E-4</v>
      </c>
      <c r="E252" s="60">
        <v>3.9300451955197487E-4</v>
      </c>
      <c r="F252" s="60">
        <v>5.3745659004465025E-4</v>
      </c>
      <c r="G252" s="60">
        <v>4.0332820459196631E-4</v>
      </c>
      <c r="H252" s="61"/>
      <c r="J252" s="30">
        <f t="shared" ca="1" si="27"/>
        <v>0</v>
      </c>
      <c r="K252" s="30">
        <f t="shared" ca="1" si="27"/>
        <v>0.15176138509906192</v>
      </c>
      <c r="L252" s="30">
        <f t="shared" ca="1" si="27"/>
        <v>0.12765641452516838</v>
      </c>
      <c r="M252" s="30">
        <f t="shared" ca="1" si="27"/>
        <v>9.8310262259345638E-2</v>
      </c>
      <c r="N252" s="30">
        <f t="shared" ca="1" si="27"/>
        <v>0.12857355961031386</v>
      </c>
      <c r="O252" s="30">
        <f t="shared" ca="1" si="27"/>
        <v>9.307731771416175E-2</v>
      </c>
      <c r="P252" s="30">
        <f t="shared" ca="1" si="27"/>
        <v>0</v>
      </c>
      <c r="R252" s="30">
        <f ca="1">IF(J252=0,0,Agents($J$4,$J$5,J252,$J$3)/(1-$P$1))</f>
        <v>0</v>
      </c>
      <c r="S252" s="30">
        <f ca="1">IF(K252=0,0,Agents($J$4,$J$5,K252,$J$3)/(1-$P$1))</f>
        <v>1.1764705882352942</v>
      </c>
      <c r="T252" s="30">
        <f ca="1">IF(L252=0,0,Agents($J$4,$J$5,L252,$J$3)/(1-$P$1))</f>
        <v>1.1764705882352942</v>
      </c>
      <c r="U252" s="30">
        <f ca="1">IF(M252=0,0,Agents($J$4,$J$5,M252,$J$3)/(1-$P$1))</f>
        <v>1.1764705882352942</v>
      </c>
      <c r="V252" s="30">
        <f ca="1">IF(N252=0,0,Agents($J$4,$J$5,N252,$J$3)/(1-$P$1))</f>
        <v>1.1764705882352942</v>
      </c>
      <c r="W252" s="30">
        <f ca="1">IF(O252=0,0,Agents($J$4,$J$5,O252,$J$3)/(1-$P$1))</f>
        <v>1.1764705882352942</v>
      </c>
      <c r="X252" s="30">
        <f ca="1">IF(P252=0,0,Agents($J$4,$J$5,P252,$J$3)/(1-$P$1))</f>
        <v>0</v>
      </c>
    </row>
    <row r="253" spans="1:24" x14ac:dyDescent="0.25">
      <c r="A253" s="9"/>
      <c r="B253" s="62"/>
      <c r="C253" s="63"/>
      <c r="D253" s="63"/>
      <c r="E253" s="63"/>
      <c r="F253" s="63"/>
      <c r="G253" s="63"/>
      <c r="H253" s="64"/>
      <c r="J253" s="30">
        <f t="shared" ref="J253:P254" ca="1" si="28">B253*J$255</f>
        <v>0</v>
      </c>
      <c r="K253" s="30">
        <f t="shared" ca="1" si="28"/>
        <v>0</v>
      </c>
      <c r="L253" s="30">
        <f t="shared" ca="1" si="28"/>
        <v>0</v>
      </c>
      <c r="M253" s="30">
        <f t="shared" ca="1" si="28"/>
        <v>0</v>
      </c>
      <c r="N253" s="30">
        <f t="shared" ca="1" si="28"/>
        <v>0</v>
      </c>
      <c r="O253" s="30">
        <f t="shared" ca="1" si="28"/>
        <v>0</v>
      </c>
      <c r="P253" s="30">
        <f t="shared" ca="1" si="28"/>
        <v>0</v>
      </c>
      <c r="R253" s="30">
        <f ca="1">IF(J253=0,0,Agents($J$4,$J$5,J253,$J$3)/(1-$P$1))</f>
        <v>0</v>
      </c>
      <c r="S253" s="30">
        <f ca="1">IF(K253=0,0,Agents($J$4,$J$5,K253,$J$3)/(1-$P$1))</f>
        <v>0</v>
      </c>
      <c r="T253" s="30">
        <f ca="1">IF(L253=0,0,Agents($J$4,$J$5,L253,$J$3)/(1-$P$1))</f>
        <v>0</v>
      </c>
      <c r="U253" s="30">
        <f ca="1">IF(M253=0,0,Agents($J$4,$J$5,M253,$J$3)/(1-$P$1))</f>
        <v>0</v>
      </c>
      <c r="V253" s="30">
        <f ca="1">IF(N253=0,0,Agents($J$4,$J$5,N253,$J$3)/(1-$P$1))</f>
        <v>0</v>
      </c>
      <c r="W253" s="30">
        <f ca="1">IF(O253=0,0,Agents($J$4,$J$5,O253,$J$3)/(1-$P$1))</f>
        <v>0</v>
      </c>
      <c r="X253" s="30">
        <f ca="1">IF(P253=0,0,Agents($J$4,$J$5,P253,$J$3)/(1-$P$1))</f>
        <v>0</v>
      </c>
    </row>
    <row r="254" spans="1:24" x14ac:dyDescent="0.25">
      <c r="A254" s="9"/>
      <c r="B254" s="62"/>
      <c r="C254" s="63"/>
      <c r="D254" s="63"/>
      <c r="E254" s="63"/>
      <c r="F254" s="63"/>
      <c r="G254" s="63"/>
      <c r="H254" s="64"/>
      <c r="J254" s="30">
        <f t="shared" ca="1" si="28"/>
        <v>0</v>
      </c>
      <c r="K254" s="30">
        <f t="shared" ca="1" si="28"/>
        <v>0</v>
      </c>
      <c r="L254" s="30">
        <f t="shared" ca="1" si="28"/>
        <v>0</v>
      </c>
      <c r="M254" s="30">
        <f t="shared" ca="1" si="28"/>
        <v>0</v>
      </c>
      <c r="N254" s="30">
        <f t="shared" ca="1" si="28"/>
        <v>0</v>
      </c>
      <c r="O254" s="30">
        <f t="shared" ca="1" si="28"/>
        <v>0</v>
      </c>
      <c r="P254" s="30">
        <f t="shared" ca="1" si="28"/>
        <v>0</v>
      </c>
      <c r="R254" s="30">
        <f ca="1">IF(J254=0,0,Agents($J$4,$J$5,J254,$J$3)/(1-$P$1))</f>
        <v>0</v>
      </c>
      <c r="S254" s="30">
        <f ca="1">IF(K254=0,0,Agents($J$4,$J$5,K254,$J$3)/(1-$P$1))</f>
        <v>0</v>
      </c>
      <c r="T254" s="30">
        <f ca="1">IF(L254=0,0,Agents($J$4,$J$5,L254,$J$3)/(1-$P$1))</f>
        <v>0</v>
      </c>
      <c r="U254" s="30">
        <f ca="1">IF(M254=0,0,Agents($J$4,$J$5,M254,$J$3)/(1-$P$1))</f>
        <v>0</v>
      </c>
      <c r="V254" s="30">
        <f ca="1">IF(N254=0,0,Agents($J$4,$J$5,N254,$J$3)/(1-$P$1))</f>
        <v>0</v>
      </c>
      <c r="W254" s="30">
        <f ca="1">IF(O254=0,0,Agents($J$4,$J$5,O254,$J$3)/(1-$P$1))</f>
        <v>0</v>
      </c>
      <c r="X254" s="30">
        <f ca="1">IF(P254=0,0,Agents($J$4,$J$5,P254,$J$3)/(1-$P$1))</f>
        <v>0</v>
      </c>
    </row>
    <row r="255" spans="1:24" x14ac:dyDescent="0.25">
      <c r="B255" s="65"/>
      <c r="C255" s="66">
        <v>0.21474039146883053</v>
      </c>
      <c r="D255" s="66">
        <v>0.20926311749547671</v>
      </c>
      <c r="E255" s="66">
        <v>0.19892537968090357</v>
      </c>
      <c r="F255" s="66">
        <v>0.19023795164208565</v>
      </c>
      <c r="G255" s="66">
        <v>0.18351609189100279</v>
      </c>
      <c r="H255" s="67"/>
      <c r="J255" s="27">
        <f t="shared" ref="J255:P255" ca="1" si="29">$J$2*B255/SUM($B$255:$H$255)</f>
        <v>0</v>
      </c>
      <c r="K255" s="27">
        <f t="shared" ca="1" si="29"/>
        <v>270.03798253716417</v>
      </c>
      <c r="L255" s="27">
        <f t="shared" ca="1" si="29"/>
        <v>263.15026102631617</v>
      </c>
      <c r="M255" s="27">
        <f t="shared" ca="1" si="29"/>
        <v>250.15046231890497</v>
      </c>
      <c r="N255" s="27">
        <f t="shared" ca="1" si="29"/>
        <v>239.22594306571318</v>
      </c>
      <c r="O255" s="27">
        <f t="shared" ca="1" si="29"/>
        <v>230.77314369404186</v>
      </c>
      <c r="P255" s="27">
        <f t="shared" ca="1" si="29"/>
        <v>0</v>
      </c>
      <c r="R255" s="26">
        <f t="shared" ref="R255:X255" ca="1" si="30">(SUM(R229:R254)/2)/$C$6</f>
        <v>0</v>
      </c>
      <c r="S255" s="26">
        <f t="shared" ca="1" si="30"/>
        <v>12.647058823529415</v>
      </c>
      <c r="T255" s="26">
        <f t="shared" ca="1" si="30"/>
        <v>12.426470588235297</v>
      </c>
      <c r="U255" s="26">
        <f t="shared" ca="1" si="30"/>
        <v>11.985294117647063</v>
      </c>
      <c r="V255" s="26">
        <f t="shared" ca="1" si="30"/>
        <v>11.617647058823529</v>
      </c>
      <c r="W255" s="26">
        <f t="shared" ca="1" si="30"/>
        <v>11.176470588235295</v>
      </c>
      <c r="X255" s="26">
        <f t="shared" ca="1" si="30"/>
        <v>0</v>
      </c>
    </row>
    <row r="256" spans="1:24" x14ac:dyDescent="0.25">
      <c r="R256" s="32">
        <f ca="1">SUM(R255:X255)/5</f>
        <v>11.97058823529412</v>
      </c>
      <c r="S256" s="31"/>
      <c r="T256" s="31"/>
      <c r="U256" s="31"/>
      <c r="V256" s="31"/>
      <c r="W256" s="31"/>
      <c r="X256" s="4"/>
    </row>
    <row r="258" spans="1:24" x14ac:dyDescent="0.25">
      <c r="A258" s="39" t="s">
        <v>20</v>
      </c>
      <c r="J258" s="6" t="s">
        <v>14</v>
      </c>
      <c r="K258" s="20"/>
      <c r="L258" s="20"/>
      <c r="M258" s="33">
        <v>43344</v>
      </c>
      <c r="N258" s="20"/>
      <c r="O258" s="20"/>
      <c r="P258" s="21"/>
      <c r="R258" s="6" t="s">
        <v>15</v>
      </c>
      <c r="S258" s="20"/>
      <c r="T258" s="20"/>
      <c r="U258" s="20"/>
      <c r="V258" s="20"/>
      <c r="W258" s="20"/>
      <c r="X258" s="21"/>
    </row>
    <row r="259" spans="1:24" x14ac:dyDescent="0.25">
      <c r="A259" s="5" t="s">
        <v>6</v>
      </c>
      <c r="B259" s="22" t="s">
        <v>13</v>
      </c>
      <c r="C259" s="28" t="s">
        <v>7</v>
      </c>
      <c r="D259" s="28" t="s">
        <v>8</v>
      </c>
      <c r="E259" s="28" t="s">
        <v>9</v>
      </c>
      <c r="F259" s="28" t="s">
        <v>10</v>
      </c>
      <c r="G259" s="28" t="s">
        <v>11</v>
      </c>
      <c r="H259" s="29" t="s">
        <v>12</v>
      </c>
      <c r="J259" s="22" t="s">
        <v>13</v>
      </c>
      <c r="K259" s="20" t="s">
        <v>7</v>
      </c>
      <c r="L259" s="20" t="s">
        <v>8</v>
      </c>
      <c r="M259" s="20" t="s">
        <v>9</v>
      </c>
      <c r="N259" s="20" t="s">
        <v>10</v>
      </c>
      <c r="O259" s="20" t="s">
        <v>11</v>
      </c>
      <c r="P259" s="21" t="s">
        <v>12</v>
      </c>
      <c r="R259" s="22" t="s">
        <v>13</v>
      </c>
      <c r="S259" s="20" t="s">
        <v>7</v>
      </c>
      <c r="T259" s="20" t="s">
        <v>8</v>
      </c>
      <c r="U259" s="20" t="s">
        <v>9</v>
      </c>
      <c r="V259" s="20" t="s">
        <v>10</v>
      </c>
      <c r="W259" s="20" t="s">
        <v>11</v>
      </c>
      <c r="X259" s="21" t="s">
        <v>12</v>
      </c>
    </row>
    <row r="260" spans="1:24" x14ac:dyDescent="0.25">
      <c r="A260" s="10">
        <v>0.33333333333333331</v>
      </c>
      <c r="B260" s="56"/>
      <c r="C260" s="57">
        <v>1.9093594639383239E-2</v>
      </c>
      <c r="D260" s="57">
        <v>2.2455414703892358E-2</v>
      </c>
      <c r="E260" s="57">
        <v>2.2021353245562324E-2</v>
      </c>
      <c r="F260" s="57">
        <v>2.2600738658287857E-2</v>
      </c>
      <c r="G260" s="57">
        <v>2.2287617824119026E-2</v>
      </c>
      <c r="H260" s="58"/>
      <c r="J260" s="24">
        <f t="shared" ref="J260:P283" ca="1" si="31">B260*J$286</f>
        <v>0</v>
      </c>
      <c r="K260" s="24">
        <f t="shared" ca="1" si="31"/>
        <v>4.7367128350493664</v>
      </c>
      <c r="L260" s="24">
        <f t="shared" ca="1" si="31"/>
        <v>5.4286193265892528</v>
      </c>
      <c r="M260" s="24">
        <f t="shared" ca="1" si="31"/>
        <v>5.0606909554195294</v>
      </c>
      <c r="N260" s="24">
        <f t="shared" ca="1" si="31"/>
        <v>4.9670143202509909</v>
      </c>
      <c r="O260" s="24">
        <f t="shared" ca="1" si="31"/>
        <v>4.7251263031616615</v>
      </c>
      <c r="P260" s="24">
        <f t="shared" ca="1" si="31"/>
        <v>0</v>
      </c>
      <c r="R260" s="24">
        <f ca="1">IF(J260=0,0,Agents($K$4,$K$5,J260,$K$3)/(1-$P$1))</f>
        <v>0</v>
      </c>
      <c r="S260" s="24">
        <f ca="1">IF(K260=0,0,Agents($K$4,$K$5,K260,$K$3)/(1-$P$1))</f>
        <v>4.7058823529411766</v>
      </c>
      <c r="T260" s="24">
        <f ca="1">IF(L260=0,0,Agents($K$4,$K$5,L260,$K$3)/(1-$P$1))</f>
        <v>4.7058823529411766</v>
      </c>
      <c r="U260" s="24">
        <f ca="1">IF(M260=0,0,Agents($K$4,$K$5,M260,$K$3)/(1-$P$1))</f>
        <v>4.7058823529411766</v>
      </c>
      <c r="V260" s="24">
        <f ca="1">IF(N260=0,0,Agents($K$4,$K$5,N260,$K$3)/(1-$P$1))</f>
        <v>4.7058823529411766</v>
      </c>
      <c r="W260" s="24">
        <f ca="1">IF(O260=0,0,Agents($K$4,$K$5,O260,$K$3)/(1-$P$1))</f>
        <v>4.7058823529411766</v>
      </c>
      <c r="X260" s="24">
        <f ca="1">IF(P260=0,0,Agents($K$4,$K$5,P260,$K$3)/(1-$P$1))</f>
        <v>0</v>
      </c>
    </row>
    <row r="261" spans="1:24" x14ac:dyDescent="0.25">
      <c r="A261" s="8">
        <v>0.35416666666666669</v>
      </c>
      <c r="B261" s="59"/>
      <c r="C261" s="60">
        <v>3.717847107140284E-2</v>
      </c>
      <c r="D261" s="60">
        <v>4.1974646700624257E-2</v>
      </c>
      <c r="E261" s="60">
        <v>4.2287286303792491E-2</v>
      </c>
      <c r="F261" s="60">
        <v>4.0198996747698584E-2</v>
      </c>
      <c r="G261" s="60">
        <v>4.2588470788581329E-2</v>
      </c>
      <c r="H261" s="61"/>
      <c r="J261" s="30">
        <f t="shared" ca="1" si="31"/>
        <v>0</v>
      </c>
      <c r="K261" s="30">
        <f t="shared" ca="1" si="31"/>
        <v>9.2231842373036734</v>
      </c>
      <c r="L261" s="30">
        <f t="shared" ca="1" si="31"/>
        <v>10.147413499616523</v>
      </c>
      <c r="M261" s="30">
        <f t="shared" ca="1" si="31"/>
        <v>9.7179716859573109</v>
      </c>
      <c r="N261" s="30">
        <f t="shared" ca="1" si="31"/>
        <v>8.8346224220561833</v>
      </c>
      <c r="O261" s="30">
        <f t="shared" ca="1" si="31"/>
        <v>9.0290449666983221</v>
      </c>
      <c r="P261" s="30">
        <f t="shared" ca="1" si="31"/>
        <v>0</v>
      </c>
      <c r="R261" s="30">
        <f ca="1">IF(J261=0,0,Agents($K$4,$K$5,J261,$K$3)/(1-$P$1))</f>
        <v>0</v>
      </c>
      <c r="S261" s="30">
        <f ca="1">IF(K261=0,0,Agents($K$4,$K$5,K261,$K$3)/(1-$P$1))</f>
        <v>7.0588235294117645</v>
      </c>
      <c r="T261" s="30">
        <f ca="1">IF(L261=0,0,Agents($K$4,$K$5,L261,$K$3)/(1-$P$1))</f>
        <v>8.2352941176470598</v>
      </c>
      <c r="U261" s="30">
        <f ca="1">IF(M261=0,0,Agents($K$4,$K$5,M261,$K$3)/(1-$P$1))</f>
        <v>8.2352941176470598</v>
      </c>
      <c r="V261" s="30">
        <f ca="1">IF(N261=0,0,Agents($K$4,$K$5,N261,$K$3)/(1-$P$1))</f>
        <v>7.0588235294117645</v>
      </c>
      <c r="W261" s="30">
        <f ca="1">IF(O261=0,0,Agents($K$4,$K$5,O261,$K$3)/(1-$P$1))</f>
        <v>7.0588235294117645</v>
      </c>
      <c r="X261" s="30">
        <f ca="1">IF(P261=0,0,Agents($K$4,$K$5,P261,$K$3)/(1-$P$1))</f>
        <v>0</v>
      </c>
    </row>
    <row r="262" spans="1:24" x14ac:dyDescent="0.25">
      <c r="A262" s="7">
        <v>0.375</v>
      </c>
      <c r="B262" s="56"/>
      <c r="C262" s="57">
        <v>4.5911088695150946E-2</v>
      </c>
      <c r="D262" s="57">
        <v>5.1983199928510332E-2</v>
      </c>
      <c r="E262" s="57">
        <v>5.2937708783651012E-2</v>
      </c>
      <c r="F262" s="57">
        <v>5.0548481340609672E-2</v>
      </c>
      <c r="G262" s="57">
        <v>5.5524849498827362E-2</v>
      </c>
      <c r="H262" s="58"/>
      <c r="J262" s="24">
        <f t="shared" ca="1" si="31"/>
        <v>0</v>
      </c>
      <c r="K262" s="24">
        <f t="shared" ca="1" si="31"/>
        <v>11.389560069786629</v>
      </c>
      <c r="L262" s="24">
        <f t="shared" ca="1" si="31"/>
        <v>12.566991414366933</v>
      </c>
      <c r="M262" s="24">
        <f t="shared" ca="1" si="31"/>
        <v>12.16552775184433</v>
      </c>
      <c r="N262" s="24">
        <f t="shared" ca="1" si="31"/>
        <v>11.109151540658925</v>
      </c>
      <c r="O262" s="24">
        <f t="shared" ca="1" si="31"/>
        <v>11.771645086361861</v>
      </c>
      <c r="P262" s="24">
        <f t="shared" ca="1" si="31"/>
        <v>0</v>
      </c>
      <c r="R262" s="24">
        <f ca="1">IF(J262=0,0,Agents($K$4,$K$5,J262,$K$3)/(1-$P$1))</f>
        <v>0</v>
      </c>
      <c r="S262" s="24">
        <f ca="1">IF(K262=0,0,Agents($K$4,$K$5,K262,$K$3)/(1-$P$1))</f>
        <v>8.2352941176470598</v>
      </c>
      <c r="T262" s="24">
        <f ca="1">IF(L262=0,0,Agents($K$4,$K$5,L262,$K$3)/(1-$P$1))</f>
        <v>9.4117647058823533</v>
      </c>
      <c r="U262" s="24">
        <f ca="1">IF(M262=0,0,Agents($K$4,$K$5,M262,$K$3)/(1-$P$1))</f>
        <v>9.4117647058823533</v>
      </c>
      <c r="V262" s="24">
        <f ca="1">IF(N262=0,0,Agents($K$4,$K$5,N262,$K$3)/(1-$P$1))</f>
        <v>8.2352941176470598</v>
      </c>
      <c r="W262" s="24">
        <f ca="1">IF(O262=0,0,Agents($K$4,$K$5,O262,$K$3)/(1-$P$1))</f>
        <v>9.4117647058823533</v>
      </c>
      <c r="X262" s="24">
        <f ca="1">IF(P262=0,0,Agents($K$4,$K$5,P262,$K$3)/(1-$P$1))</f>
        <v>0</v>
      </c>
    </row>
    <row r="263" spans="1:24" x14ac:dyDescent="0.25">
      <c r="A263" s="8">
        <v>0.39583333333333331</v>
      </c>
      <c r="B263" s="59"/>
      <c r="C263" s="60">
        <v>5.5767706607104256E-2</v>
      </c>
      <c r="D263" s="60">
        <v>5.8340673790101237E-2</v>
      </c>
      <c r="E263" s="60">
        <v>5.6841553677867293E-2</v>
      </c>
      <c r="F263" s="60">
        <v>5.8403616118185328E-2</v>
      </c>
      <c r="G263" s="60">
        <v>6.3949927550303987E-2</v>
      </c>
      <c r="H263" s="61"/>
      <c r="J263" s="30">
        <f t="shared" ca="1" si="31"/>
        <v>0</v>
      </c>
      <c r="K263" s="30">
        <f t="shared" ca="1" si="31"/>
        <v>13.834776355955508</v>
      </c>
      <c r="L263" s="30">
        <f t="shared" ca="1" si="31"/>
        <v>14.10391718164462</v>
      </c>
      <c r="M263" s="30">
        <f t="shared" ca="1" si="31"/>
        <v>13.062663923596274</v>
      </c>
      <c r="N263" s="30">
        <f t="shared" ca="1" si="31"/>
        <v>12.835491883672988</v>
      </c>
      <c r="O263" s="30">
        <f t="shared" ca="1" si="31"/>
        <v>13.557818836350584</v>
      </c>
      <c r="P263" s="30">
        <f t="shared" ca="1" si="31"/>
        <v>0</v>
      </c>
      <c r="R263" s="30">
        <f ca="1">IF(J263=0,0,Agents($K$4,$K$5,J263,$K$3)/(1-$P$1))</f>
        <v>0</v>
      </c>
      <c r="S263" s="30">
        <f ca="1">IF(K263=0,0,Agents($K$4,$K$5,K263,$K$3)/(1-$P$1))</f>
        <v>10.588235294117647</v>
      </c>
      <c r="T263" s="30">
        <f ca="1">IF(L263=0,0,Agents($K$4,$K$5,L263,$K$3)/(1-$P$1))</f>
        <v>10.588235294117647</v>
      </c>
      <c r="U263" s="30">
        <f ca="1">IF(M263=0,0,Agents($K$4,$K$5,M263,$K$3)/(1-$P$1))</f>
        <v>9.4117647058823533</v>
      </c>
      <c r="V263" s="30">
        <f ca="1">IF(N263=0,0,Agents($K$4,$K$5,N263,$K$3)/(1-$P$1))</f>
        <v>9.4117647058823533</v>
      </c>
      <c r="W263" s="30">
        <f ca="1">IF(O263=0,0,Agents($K$4,$K$5,O263,$K$3)/(1-$P$1))</f>
        <v>9.4117647058823533</v>
      </c>
      <c r="X263" s="30">
        <f ca="1">IF(P263=0,0,Agents($K$4,$K$5,P263,$K$3)/(1-$P$1))</f>
        <v>0</v>
      </c>
    </row>
    <row r="264" spans="1:24" x14ac:dyDescent="0.25">
      <c r="A264" s="7">
        <v>0.41666666666666669</v>
      </c>
      <c r="B264" s="56"/>
      <c r="C264" s="57">
        <v>5.6127963109734128E-2</v>
      </c>
      <c r="D264" s="57">
        <v>6.1149196379559061E-2</v>
      </c>
      <c r="E264" s="57">
        <v>5.9396083054955133E-2</v>
      </c>
      <c r="F264" s="57">
        <v>5.9643900556749903E-2</v>
      </c>
      <c r="G264" s="57">
        <v>6.5563240368671852E-2</v>
      </c>
      <c r="H264" s="58"/>
      <c r="J264" s="24">
        <f t="shared" ca="1" si="31"/>
        <v>0</v>
      </c>
      <c r="K264" s="24">
        <f t="shared" ca="1" si="31"/>
        <v>13.924148296239458</v>
      </c>
      <c r="L264" s="24">
        <f t="shared" ca="1" si="31"/>
        <v>14.782880372008254</v>
      </c>
      <c r="M264" s="24">
        <f t="shared" ca="1" si="31"/>
        <v>13.649716116521205</v>
      </c>
      <c r="N264" s="24">
        <f t="shared" ca="1" si="31"/>
        <v>13.108071937833103</v>
      </c>
      <c r="O264" s="24">
        <f t="shared" ca="1" si="31"/>
        <v>13.899852107625021</v>
      </c>
      <c r="P264" s="24">
        <f t="shared" ca="1" si="31"/>
        <v>0</v>
      </c>
      <c r="R264" s="24">
        <f ca="1">IF(J264=0,0,Agents($K$4,$K$5,J264,$K$3)/(1-$P$1))</f>
        <v>0</v>
      </c>
      <c r="S264" s="24">
        <f ca="1">IF(K264=0,0,Agents($K$4,$K$5,K264,$K$3)/(1-$P$1))</f>
        <v>10.588235294117647</v>
      </c>
      <c r="T264" s="24">
        <f ca="1">IF(L264=0,0,Agents($K$4,$K$5,L264,$K$3)/(1-$P$1))</f>
        <v>10.588235294117647</v>
      </c>
      <c r="U264" s="24">
        <f ca="1">IF(M264=0,0,Agents($K$4,$K$5,M264,$K$3)/(1-$P$1))</f>
        <v>9.4117647058823533</v>
      </c>
      <c r="V264" s="24">
        <f ca="1">IF(N264=0,0,Agents($K$4,$K$5,N264,$K$3)/(1-$P$1))</f>
        <v>9.4117647058823533</v>
      </c>
      <c r="W264" s="24">
        <f ca="1">IF(O264=0,0,Agents($K$4,$K$5,O264,$K$3)/(1-$P$1))</f>
        <v>10.588235294117647</v>
      </c>
      <c r="X264" s="24">
        <f ca="1">IF(P264=0,0,Agents($K$4,$K$5,P264,$K$3)/(1-$P$1))</f>
        <v>0</v>
      </c>
    </row>
    <row r="265" spans="1:24" x14ac:dyDescent="0.25">
      <c r="A265" s="8">
        <v>0.4375</v>
      </c>
      <c r="B265" s="59"/>
      <c r="C265" s="60">
        <v>6.0580733482239357E-2</v>
      </c>
      <c r="D265" s="60">
        <v>6.1570474767977737E-2</v>
      </c>
      <c r="E265" s="60">
        <v>6.1531407611187527E-2</v>
      </c>
      <c r="F265" s="60">
        <v>6.0415633096301199E-2</v>
      </c>
      <c r="G265" s="60">
        <v>6.4965717102609677E-2</v>
      </c>
      <c r="H265" s="61"/>
      <c r="J265" s="30">
        <f t="shared" ca="1" si="31"/>
        <v>0</v>
      </c>
      <c r="K265" s="30">
        <f t="shared" ca="1" si="31"/>
        <v>15.028785478149087</v>
      </c>
      <c r="L265" s="30">
        <f t="shared" ca="1" si="31"/>
        <v>14.884724850562801</v>
      </c>
      <c r="M265" s="30">
        <f t="shared" ca="1" si="31"/>
        <v>14.140431539325121</v>
      </c>
      <c r="N265" s="30">
        <f t="shared" ca="1" si="31"/>
        <v>13.277677304866064</v>
      </c>
      <c r="O265" s="30">
        <f t="shared" ca="1" si="31"/>
        <v>13.773173118264118</v>
      </c>
      <c r="P265" s="30">
        <f t="shared" ca="1" si="31"/>
        <v>0</v>
      </c>
      <c r="R265" s="30">
        <f ca="1">IF(J265=0,0,Agents($K$4,$K$5,J265,$K$3)/(1-$P$1))</f>
        <v>0</v>
      </c>
      <c r="S265" s="30">
        <f ca="1">IF(K265=0,0,Agents($K$4,$K$5,K265,$K$3)/(1-$P$1))</f>
        <v>10.588235294117647</v>
      </c>
      <c r="T265" s="30">
        <f ca="1">IF(L265=0,0,Agents($K$4,$K$5,L265,$K$3)/(1-$P$1))</f>
        <v>10.588235294117647</v>
      </c>
      <c r="U265" s="30">
        <f ca="1">IF(M265=0,0,Agents($K$4,$K$5,M265,$K$3)/(1-$P$1))</f>
        <v>10.588235294117647</v>
      </c>
      <c r="V265" s="30">
        <f ca="1">IF(N265=0,0,Agents($K$4,$K$5,N265,$K$3)/(1-$P$1))</f>
        <v>9.4117647058823533</v>
      </c>
      <c r="W265" s="30">
        <f ca="1">IF(O265=0,0,Agents($K$4,$K$5,O265,$K$3)/(1-$P$1))</f>
        <v>10.588235294117647</v>
      </c>
      <c r="X265" s="30">
        <f ca="1">IF(P265=0,0,Agents($K$4,$K$5,P265,$K$3)/(1-$P$1))</f>
        <v>0</v>
      </c>
    </row>
    <row r="266" spans="1:24" x14ac:dyDescent="0.25">
      <c r="A266" s="7">
        <v>0.45833333333333331</v>
      </c>
      <c r="B266" s="56"/>
      <c r="C266" s="57">
        <v>6.3491606023488731E-2</v>
      </c>
      <c r="D266" s="57">
        <v>6.1978987144626151E-2</v>
      </c>
      <c r="E266" s="57">
        <v>6.2199515294425883E-2</v>
      </c>
      <c r="F266" s="57">
        <v>6.1614574720246958E-2</v>
      </c>
      <c r="G266" s="57">
        <v>6.4024617958561764E-2</v>
      </c>
      <c r="H266" s="58"/>
      <c r="J266" s="24">
        <f t="shared" ca="1" si="31"/>
        <v>0</v>
      </c>
      <c r="K266" s="24">
        <f t="shared" ca="1" si="31"/>
        <v>15.750910755643407</v>
      </c>
      <c r="L266" s="24">
        <f t="shared" ca="1" si="31"/>
        <v>14.983483132797511</v>
      </c>
      <c r="M266" s="24">
        <f t="shared" ca="1" si="31"/>
        <v>14.293968266705487</v>
      </c>
      <c r="N266" s="24">
        <f t="shared" ca="1" si="31"/>
        <v>13.541171357220842</v>
      </c>
      <c r="O266" s="24">
        <f t="shared" ca="1" si="31"/>
        <v>13.573653710020698</v>
      </c>
      <c r="P266" s="24">
        <f t="shared" ca="1" si="31"/>
        <v>0</v>
      </c>
      <c r="R266" s="24">
        <f ca="1">IF(J266=0,0,Agents($K$4,$K$5,J266,$K$3)/(1-$P$1))</f>
        <v>0</v>
      </c>
      <c r="S266" s="24">
        <f ca="1">IF(K266=0,0,Agents($K$4,$K$5,K266,$K$3)/(1-$P$1))</f>
        <v>10.588235294117647</v>
      </c>
      <c r="T266" s="24">
        <f ca="1">IF(L266=0,0,Agents($K$4,$K$5,L266,$K$3)/(1-$P$1))</f>
        <v>10.588235294117647</v>
      </c>
      <c r="U266" s="24">
        <f ca="1">IF(M266=0,0,Agents($K$4,$K$5,M266,$K$3)/(1-$P$1))</f>
        <v>10.588235294117647</v>
      </c>
      <c r="V266" s="24">
        <f ca="1">IF(N266=0,0,Agents($K$4,$K$5,N266,$K$3)/(1-$P$1))</f>
        <v>9.4117647058823533</v>
      </c>
      <c r="W266" s="24">
        <f ca="1">IF(O266=0,0,Agents($K$4,$K$5,O266,$K$3)/(1-$P$1))</f>
        <v>9.4117647058823533</v>
      </c>
      <c r="X266" s="24">
        <f ca="1">IF(P266=0,0,Agents($K$4,$K$5,P266,$K$3)/(1-$P$1))</f>
        <v>0</v>
      </c>
    </row>
    <row r="267" spans="1:24" x14ac:dyDescent="0.25">
      <c r="A267" s="8">
        <v>0.47916666666666669</v>
      </c>
      <c r="B267" s="59"/>
      <c r="C267" s="60">
        <v>6.0162835939188704E-2</v>
      </c>
      <c r="D267" s="60">
        <v>5.8851314260911745E-2</v>
      </c>
      <c r="E267" s="60">
        <v>5.9147180192572216E-2</v>
      </c>
      <c r="F267" s="60">
        <v>5.9588776803924812E-2</v>
      </c>
      <c r="G267" s="60">
        <v>6.3203023467726271E-2</v>
      </c>
      <c r="H267" s="61"/>
      <c r="J267" s="30">
        <f t="shared" ca="1" si="31"/>
        <v>0</v>
      </c>
      <c r="K267" s="30">
        <f t="shared" ca="1" si="31"/>
        <v>14.925114027419704</v>
      </c>
      <c r="L267" s="30">
        <f t="shared" ca="1" si="31"/>
        <v>14.227365034438007</v>
      </c>
      <c r="M267" s="30">
        <f t="shared" ca="1" si="31"/>
        <v>13.592516159261853</v>
      </c>
      <c r="N267" s="30">
        <f t="shared" ca="1" si="31"/>
        <v>13.095957268759319</v>
      </c>
      <c r="O267" s="30">
        <f t="shared" ca="1" si="31"/>
        <v>13.399470099649458</v>
      </c>
      <c r="P267" s="30">
        <f t="shared" ca="1" si="31"/>
        <v>0</v>
      </c>
      <c r="R267" s="30">
        <f ca="1">IF(J267=0,0,Agents($K$4,$K$5,J267,$K$3)/(1-$P$1))</f>
        <v>0</v>
      </c>
      <c r="S267" s="30">
        <f ca="1">IF(K267=0,0,Agents($K$4,$K$5,K267,$K$3)/(1-$P$1))</f>
        <v>10.588235294117647</v>
      </c>
      <c r="T267" s="30">
        <f ca="1">IF(L267=0,0,Agents($K$4,$K$5,L267,$K$3)/(1-$P$1))</f>
        <v>10.588235294117647</v>
      </c>
      <c r="U267" s="30">
        <f ca="1">IF(M267=0,0,Agents($K$4,$K$5,M267,$K$3)/(1-$P$1))</f>
        <v>9.4117647058823533</v>
      </c>
      <c r="V267" s="30">
        <f ca="1">IF(N267=0,0,Agents($K$4,$K$5,N267,$K$3)/(1-$P$1))</f>
        <v>9.4117647058823533</v>
      </c>
      <c r="W267" s="30">
        <f ca="1">IF(O267=0,0,Agents($K$4,$K$5,O267,$K$3)/(1-$P$1))</f>
        <v>9.4117647058823533</v>
      </c>
      <c r="X267" s="30">
        <f ca="1">IF(P267=0,0,Agents($K$4,$K$5,P267,$K$3)/(1-$P$1))</f>
        <v>0</v>
      </c>
    </row>
    <row r="268" spans="1:24" x14ac:dyDescent="0.25">
      <c r="A268" s="7">
        <v>0.5</v>
      </c>
      <c r="B268" s="56"/>
      <c r="C268" s="57">
        <v>5.6517040132574393E-2</v>
      </c>
      <c r="D268" s="57">
        <v>5.5672577330116296E-2</v>
      </c>
      <c r="E268" s="57">
        <v>5.551843846204231E-2</v>
      </c>
      <c r="F268" s="57">
        <v>5.5909266302849897E-2</v>
      </c>
      <c r="G268" s="57">
        <v>5.7900004481424495E-2</v>
      </c>
      <c r="H268" s="58"/>
      <c r="J268" s="24">
        <f t="shared" ca="1" si="31"/>
        <v>0</v>
      </c>
      <c r="K268" s="24">
        <f t="shared" ca="1" si="31"/>
        <v>14.020669991746127</v>
      </c>
      <c r="L268" s="24">
        <f t="shared" ca="1" si="31"/>
        <v>13.458902150799164</v>
      </c>
      <c r="M268" s="24">
        <f t="shared" ca="1" si="31"/>
        <v>12.758600992901822</v>
      </c>
      <c r="N268" s="24">
        <f t="shared" ca="1" si="31"/>
        <v>12.287303108084311</v>
      </c>
      <c r="O268" s="24">
        <f t="shared" ca="1" si="31"/>
        <v>12.275194069071448</v>
      </c>
      <c r="P268" s="24">
        <f t="shared" ca="1" si="31"/>
        <v>0</v>
      </c>
      <c r="R268" s="24">
        <f ca="1">IF(J268=0,0,Agents($K$4,$K$5,J268,$K$3)/(1-$P$1))</f>
        <v>0</v>
      </c>
      <c r="S268" s="24">
        <f ca="1">IF(K268=0,0,Agents($K$4,$K$5,K268,$K$3)/(1-$P$1))</f>
        <v>10.588235294117647</v>
      </c>
      <c r="T268" s="24">
        <f ca="1">IF(L268=0,0,Agents($K$4,$K$5,L268,$K$3)/(1-$P$1))</f>
        <v>9.4117647058823533</v>
      </c>
      <c r="U268" s="24">
        <f ca="1">IF(M268=0,0,Agents($K$4,$K$5,M268,$K$3)/(1-$P$1))</f>
        <v>9.4117647058823533</v>
      </c>
      <c r="V268" s="24">
        <f ca="1">IF(N268=0,0,Agents($K$4,$K$5,N268,$K$3)/(1-$P$1))</f>
        <v>9.4117647058823533</v>
      </c>
      <c r="W268" s="24">
        <f ca="1">IF(O268=0,0,Agents($K$4,$K$5,O268,$K$3)/(1-$P$1))</f>
        <v>9.4117647058823533</v>
      </c>
      <c r="X268" s="24">
        <f ca="1">IF(P268=0,0,Agents($K$4,$K$5,P268,$K$3)/(1-$P$1))</f>
        <v>0</v>
      </c>
    </row>
    <row r="269" spans="1:24" x14ac:dyDescent="0.25">
      <c r="A269" s="8">
        <v>0.52083333333333337</v>
      </c>
      <c r="B269" s="59"/>
      <c r="C269" s="60">
        <v>5.526334750342244E-2</v>
      </c>
      <c r="D269" s="60">
        <v>5.3859803658738971E-2</v>
      </c>
      <c r="E269" s="60">
        <v>5.6265147049191062E-2</v>
      </c>
      <c r="F269" s="60">
        <v>5.4365801223747311E-2</v>
      </c>
      <c r="G269" s="60">
        <v>5.573398264194912E-2</v>
      </c>
      <c r="H269" s="61"/>
      <c r="J269" s="30">
        <f t="shared" ca="1" si="31"/>
        <v>0</v>
      </c>
      <c r="K269" s="30">
        <f t="shared" ca="1" si="31"/>
        <v>13.70965563955798</v>
      </c>
      <c r="L269" s="30">
        <f t="shared" ca="1" si="31"/>
        <v>13.020662273382635</v>
      </c>
      <c r="M269" s="30">
        <f t="shared" ca="1" si="31"/>
        <v>12.930200864679879</v>
      </c>
      <c r="N269" s="30">
        <f t="shared" ca="1" si="31"/>
        <v>11.948092374018389</v>
      </c>
      <c r="O269" s="30">
        <f t="shared" ca="1" si="31"/>
        <v>11.815982732638176</v>
      </c>
      <c r="P269" s="30">
        <f t="shared" ca="1" si="31"/>
        <v>0</v>
      </c>
      <c r="R269" s="30">
        <f ca="1">IF(J269=0,0,Agents($K$4,$K$5,J269,$K$3)/(1-$P$1))</f>
        <v>0</v>
      </c>
      <c r="S269" s="30">
        <f ca="1">IF(K269=0,0,Agents($K$4,$K$5,K269,$K$3)/(1-$P$1))</f>
        <v>9.4117647058823533</v>
      </c>
      <c r="T269" s="30">
        <f ca="1">IF(L269=0,0,Agents($K$4,$K$5,L269,$K$3)/(1-$P$1))</f>
        <v>9.4117647058823533</v>
      </c>
      <c r="U269" s="30">
        <f ca="1">IF(M269=0,0,Agents($K$4,$K$5,M269,$K$3)/(1-$P$1))</f>
        <v>9.4117647058823533</v>
      </c>
      <c r="V269" s="30">
        <f ca="1">IF(N269=0,0,Agents($K$4,$K$5,N269,$K$3)/(1-$P$1))</f>
        <v>9.4117647058823533</v>
      </c>
      <c r="W269" s="30">
        <f ca="1">IF(O269=0,0,Agents($K$4,$K$5,O269,$K$3)/(1-$P$1))</f>
        <v>9.4117647058823533</v>
      </c>
      <c r="X269" s="30">
        <f ca="1">IF(P269=0,0,Agents($K$4,$K$5,P269,$K$3)/(1-$P$1))</f>
        <v>0</v>
      </c>
    </row>
    <row r="270" spans="1:24" x14ac:dyDescent="0.25">
      <c r="A270" s="7">
        <v>0.54166666666666663</v>
      </c>
      <c r="B270" s="56"/>
      <c r="C270" s="57">
        <v>5.5436270624684779E-2</v>
      </c>
      <c r="D270" s="57">
        <v>5.3847037646968708E-2</v>
      </c>
      <c r="E270" s="57">
        <v>5.5230235147704199E-2</v>
      </c>
      <c r="F270" s="57">
        <v>5.5812799735405989E-2</v>
      </c>
      <c r="G270" s="57">
        <v>5.4419431456612342E-2</v>
      </c>
      <c r="H270" s="58"/>
      <c r="J270" s="24">
        <f t="shared" ca="1" si="31"/>
        <v>0</v>
      </c>
      <c r="K270" s="24">
        <f t="shared" ca="1" si="31"/>
        <v>13.752554170894276</v>
      </c>
      <c r="L270" s="24">
        <f t="shared" ca="1" si="31"/>
        <v>13.017576077062801</v>
      </c>
      <c r="M270" s="24">
        <f t="shared" ca="1" si="31"/>
        <v>12.692369463443626</v>
      </c>
      <c r="N270" s="24">
        <f t="shared" ca="1" si="31"/>
        <v>12.266102437205191</v>
      </c>
      <c r="O270" s="24">
        <f t="shared" ca="1" si="31"/>
        <v>11.537288956044192</v>
      </c>
      <c r="P270" s="24">
        <f t="shared" ca="1" si="31"/>
        <v>0</v>
      </c>
      <c r="R270" s="24">
        <f ca="1">IF(J270=0,0,Agents($K$4,$K$5,J270,$K$3)/(1-$P$1))</f>
        <v>0</v>
      </c>
      <c r="S270" s="24">
        <f ca="1">IF(K270=0,0,Agents($K$4,$K$5,K270,$K$3)/(1-$P$1))</f>
        <v>9.4117647058823533</v>
      </c>
      <c r="T270" s="24">
        <f ca="1">IF(L270=0,0,Agents($K$4,$K$5,L270,$K$3)/(1-$P$1))</f>
        <v>9.4117647058823533</v>
      </c>
      <c r="U270" s="24">
        <f ca="1">IF(M270=0,0,Agents($K$4,$K$5,M270,$K$3)/(1-$P$1))</f>
        <v>9.4117647058823533</v>
      </c>
      <c r="V270" s="24">
        <f ca="1">IF(N270=0,0,Agents($K$4,$K$5,N270,$K$3)/(1-$P$1))</f>
        <v>9.4117647058823533</v>
      </c>
      <c r="W270" s="24">
        <f ca="1">IF(O270=0,0,Agents($K$4,$K$5,O270,$K$3)/(1-$P$1))</f>
        <v>8.2352941176470598</v>
      </c>
      <c r="X270" s="24">
        <f ca="1">IF(P270=0,0,Agents($K$4,$K$5,P270,$K$3)/(1-$P$1))</f>
        <v>0</v>
      </c>
    </row>
    <row r="271" spans="1:24" x14ac:dyDescent="0.25">
      <c r="A271" s="8">
        <v>0.5625</v>
      </c>
      <c r="B271" s="59"/>
      <c r="C271" s="60">
        <v>5.7669860940989984E-2</v>
      </c>
      <c r="D271" s="60">
        <v>5.5647045306575771E-2</v>
      </c>
      <c r="E271" s="60">
        <v>5.5557738913997512E-2</v>
      </c>
      <c r="F271" s="60">
        <v>5.663965602778237E-2</v>
      </c>
      <c r="G271" s="60">
        <v>5.7093348072240563E-2</v>
      </c>
      <c r="H271" s="61"/>
      <c r="J271" s="30">
        <f t="shared" ca="1" si="31"/>
        <v>0</v>
      </c>
      <c r="K271" s="30">
        <f t="shared" ca="1" si="31"/>
        <v>14.306660200654767</v>
      </c>
      <c r="L271" s="30">
        <f t="shared" ca="1" si="31"/>
        <v>13.452729758159496</v>
      </c>
      <c r="M271" s="30">
        <f t="shared" ca="1" si="31"/>
        <v>12.767632565100669</v>
      </c>
      <c r="N271" s="30">
        <f t="shared" ca="1" si="31"/>
        <v>12.447822473311934</v>
      </c>
      <c r="O271" s="30">
        <f t="shared" ca="1" si="31"/>
        <v>12.104177433434231</v>
      </c>
      <c r="P271" s="30">
        <f t="shared" ca="1" si="31"/>
        <v>0</v>
      </c>
      <c r="R271" s="30">
        <f ca="1">IF(J271=0,0,Agents($K$4,$K$5,J271,$K$3)/(1-$P$1))</f>
        <v>0</v>
      </c>
      <c r="S271" s="30">
        <f ca="1">IF(K271=0,0,Agents($K$4,$K$5,K271,$K$3)/(1-$P$1))</f>
        <v>10.588235294117647</v>
      </c>
      <c r="T271" s="30">
        <f ca="1">IF(L271=0,0,Agents($K$4,$K$5,L271,$K$3)/(1-$P$1))</f>
        <v>9.4117647058823533</v>
      </c>
      <c r="U271" s="30">
        <f ca="1">IF(M271=0,0,Agents($K$4,$K$5,M271,$K$3)/(1-$P$1))</f>
        <v>9.4117647058823533</v>
      </c>
      <c r="V271" s="30">
        <f ca="1">IF(N271=0,0,Agents($K$4,$K$5,N271,$K$3)/(1-$P$1))</f>
        <v>9.4117647058823533</v>
      </c>
      <c r="W271" s="30">
        <f ca="1">IF(O271=0,0,Agents($K$4,$K$5,O271,$K$3)/(1-$P$1))</f>
        <v>9.4117647058823533</v>
      </c>
      <c r="X271" s="30">
        <f ca="1">IF(P271=0,0,Agents($K$4,$K$5,P271,$K$3)/(1-$P$1))</f>
        <v>0</v>
      </c>
    </row>
    <row r="272" spans="1:24" x14ac:dyDescent="0.25">
      <c r="A272" s="7">
        <v>0.58333333333333337</v>
      </c>
      <c r="B272" s="56"/>
      <c r="C272" s="57">
        <v>5.9067656171193889E-2</v>
      </c>
      <c r="D272" s="57">
        <v>5.8378971825412025E-2</v>
      </c>
      <c r="E272" s="57">
        <v>5.8989978384751424E-2</v>
      </c>
      <c r="F272" s="57">
        <v>5.8706796758723333E-2</v>
      </c>
      <c r="G272" s="57">
        <v>5.8646908564002211E-2</v>
      </c>
      <c r="H272" s="58"/>
      <c r="J272" s="24">
        <f t="shared" ca="1" si="31"/>
        <v>0</v>
      </c>
      <c r="K272" s="24">
        <f t="shared" ca="1" si="31"/>
        <v>14.653423328956494</v>
      </c>
      <c r="L272" s="24">
        <f t="shared" ca="1" si="31"/>
        <v>14.113175770604123</v>
      </c>
      <c r="M272" s="24">
        <f t="shared" ca="1" si="31"/>
        <v>13.556389870466472</v>
      </c>
      <c r="N272" s="24">
        <f t="shared" ca="1" si="31"/>
        <v>12.902122563578793</v>
      </c>
      <c r="O272" s="24">
        <f t="shared" ca="1" si="31"/>
        <v>12.433542805772577</v>
      </c>
      <c r="P272" s="24">
        <f t="shared" ca="1" si="31"/>
        <v>0</v>
      </c>
      <c r="R272" s="24">
        <f ca="1">IF(J272=0,0,Agents($K$4,$K$5,J272,$K$3)/(1-$P$1))</f>
        <v>0</v>
      </c>
      <c r="S272" s="24">
        <f ca="1">IF(K272=0,0,Agents($K$4,$K$5,K272,$K$3)/(1-$P$1))</f>
        <v>10.588235294117647</v>
      </c>
      <c r="T272" s="24">
        <f ca="1">IF(L272=0,0,Agents($K$4,$K$5,L272,$K$3)/(1-$P$1))</f>
        <v>10.588235294117647</v>
      </c>
      <c r="U272" s="24">
        <f ca="1">IF(M272=0,0,Agents($K$4,$K$5,M272,$K$3)/(1-$P$1))</f>
        <v>9.4117647058823533</v>
      </c>
      <c r="V272" s="24">
        <f ca="1">IF(N272=0,0,Agents($K$4,$K$5,N272,$K$3)/(1-$P$1))</f>
        <v>9.4117647058823533</v>
      </c>
      <c r="W272" s="24">
        <f ca="1">IF(O272=0,0,Agents($K$4,$K$5,O272,$K$3)/(1-$P$1))</f>
        <v>9.4117647058823533</v>
      </c>
      <c r="X272" s="24">
        <f ca="1">IF(P272=0,0,Agents($K$4,$K$5,P272,$K$3)/(1-$P$1))</f>
        <v>0</v>
      </c>
    </row>
    <row r="273" spans="1:24" x14ac:dyDescent="0.25">
      <c r="A273" s="8">
        <v>0.60416666666666663</v>
      </c>
      <c r="B273" s="59"/>
      <c r="C273" s="60">
        <v>6.0033143598241946E-2</v>
      </c>
      <c r="D273" s="60">
        <v>5.8455567896033601E-2</v>
      </c>
      <c r="E273" s="60">
        <v>5.9265081548437806E-2</v>
      </c>
      <c r="F273" s="60">
        <v>6.030538559065101E-2</v>
      </c>
      <c r="G273" s="60">
        <v>5.8766413217214646E-2</v>
      </c>
      <c r="H273" s="61"/>
      <c r="J273" s="30">
        <f t="shared" ca="1" si="31"/>
        <v>0</v>
      </c>
      <c r="K273" s="30">
        <f t="shared" ca="1" si="31"/>
        <v>14.892940128917481</v>
      </c>
      <c r="L273" s="30">
        <f t="shared" ca="1" si="31"/>
        <v>14.131692948523131</v>
      </c>
      <c r="M273" s="30">
        <f t="shared" ca="1" si="31"/>
        <v>13.619610875858388</v>
      </c>
      <c r="N273" s="30">
        <f t="shared" ca="1" si="31"/>
        <v>13.253447966718497</v>
      </c>
      <c r="O273" s="30">
        <f t="shared" ca="1" si="31"/>
        <v>12.458878603644758</v>
      </c>
      <c r="P273" s="30">
        <f t="shared" ca="1" si="31"/>
        <v>0</v>
      </c>
      <c r="R273" s="30">
        <f ca="1">IF(J273=0,0,Agents($K$4,$K$5,J273,$K$3)/(1-$P$1))</f>
        <v>0</v>
      </c>
      <c r="S273" s="30">
        <f ca="1">IF(K273=0,0,Agents($K$4,$K$5,K273,$K$3)/(1-$P$1))</f>
        <v>10.588235294117647</v>
      </c>
      <c r="T273" s="30">
        <f ca="1">IF(L273=0,0,Agents($K$4,$K$5,L273,$K$3)/(1-$P$1))</f>
        <v>10.588235294117647</v>
      </c>
      <c r="U273" s="30">
        <f ca="1">IF(M273=0,0,Agents($K$4,$K$5,M273,$K$3)/(1-$P$1))</f>
        <v>9.4117647058823533</v>
      </c>
      <c r="V273" s="30">
        <f ca="1">IF(N273=0,0,Agents($K$4,$K$5,N273,$K$3)/(1-$P$1))</f>
        <v>9.4117647058823533</v>
      </c>
      <c r="W273" s="30">
        <f ca="1">IF(O273=0,0,Agents($K$4,$K$5,O273,$K$3)/(1-$P$1))</f>
        <v>9.4117647058823533</v>
      </c>
      <c r="X273" s="30">
        <f ca="1">IF(P273=0,0,Agents($K$4,$K$5,P273,$K$3)/(1-$P$1))</f>
        <v>0</v>
      </c>
    </row>
    <row r="274" spans="1:24" x14ac:dyDescent="0.25">
      <c r="A274" s="7">
        <v>0.625</v>
      </c>
      <c r="B274" s="56"/>
      <c r="C274" s="57">
        <v>5.9413502413718566E-2</v>
      </c>
      <c r="D274" s="57">
        <v>5.9502380861195157E-2</v>
      </c>
      <c r="E274" s="57">
        <v>5.795506648326456E-2</v>
      </c>
      <c r="F274" s="57">
        <v>6.0815280304283119E-2</v>
      </c>
      <c r="G274" s="57">
        <v>5.6899153010770358E-2</v>
      </c>
      <c r="H274" s="58"/>
      <c r="J274" s="24">
        <f t="shared" ca="1" si="31"/>
        <v>0</v>
      </c>
      <c r="K274" s="24">
        <f t="shared" ca="1" si="31"/>
        <v>14.739220391629086</v>
      </c>
      <c r="L274" s="24">
        <f t="shared" ca="1" si="31"/>
        <v>14.384761046749578</v>
      </c>
      <c r="M274" s="24">
        <f t="shared" ca="1" si="31"/>
        <v>13.318558469230219</v>
      </c>
      <c r="N274" s="24">
        <f t="shared" ca="1" si="31"/>
        <v>13.36550865565099</v>
      </c>
      <c r="O274" s="24">
        <f t="shared" ca="1" si="31"/>
        <v>12.063006761891938</v>
      </c>
      <c r="P274" s="24">
        <f t="shared" ca="1" si="31"/>
        <v>0</v>
      </c>
      <c r="R274" s="24">
        <f ca="1">IF(J274=0,0,Agents($K$4,$K$5,J274,$K$3)/(1-$P$1))</f>
        <v>0</v>
      </c>
      <c r="S274" s="24">
        <f ca="1">IF(K274=0,0,Agents($K$4,$K$5,K274,$K$3)/(1-$P$1))</f>
        <v>10.588235294117647</v>
      </c>
      <c r="T274" s="24">
        <f ca="1">IF(L274=0,0,Agents($K$4,$K$5,L274,$K$3)/(1-$P$1))</f>
        <v>10.588235294117647</v>
      </c>
      <c r="U274" s="24">
        <f ca="1">IF(M274=0,0,Agents($K$4,$K$5,M274,$K$3)/(1-$P$1))</f>
        <v>9.4117647058823533</v>
      </c>
      <c r="V274" s="24">
        <f ca="1">IF(N274=0,0,Agents($K$4,$K$5,N274,$K$3)/(1-$P$1))</f>
        <v>9.4117647058823533</v>
      </c>
      <c r="W274" s="24">
        <f ca="1">IF(O274=0,0,Agents($K$4,$K$5,O274,$K$3)/(1-$P$1))</f>
        <v>9.4117647058823533</v>
      </c>
      <c r="X274" s="24">
        <f ca="1">IF(P274=0,0,Agents($K$4,$K$5,P274,$K$3)/(1-$P$1))</f>
        <v>0</v>
      </c>
    </row>
    <row r="275" spans="1:24" x14ac:dyDescent="0.25">
      <c r="A275" s="8">
        <v>0.64583333333333337</v>
      </c>
      <c r="B275" s="59"/>
      <c r="C275" s="60">
        <v>5.827509186540817E-2</v>
      </c>
      <c r="D275" s="60">
        <v>5.6438538036332073E-2</v>
      </c>
      <c r="E275" s="60">
        <v>5.6186546145280673E-2</v>
      </c>
      <c r="F275" s="60">
        <v>5.5592304724105618E-2</v>
      </c>
      <c r="G275" s="60">
        <v>5.1387000881346817E-2</v>
      </c>
      <c r="H275" s="61"/>
      <c r="J275" s="30">
        <f t="shared" ca="1" si="31"/>
        <v>0</v>
      </c>
      <c r="K275" s="30">
        <f t="shared" ca="1" si="31"/>
        <v>14.456805060331805</v>
      </c>
      <c r="L275" s="30">
        <f t="shared" ca="1" si="31"/>
        <v>13.644073929989249</v>
      </c>
      <c r="M275" s="30">
        <f t="shared" ca="1" si="31"/>
        <v>12.912137720282191</v>
      </c>
      <c r="N275" s="30">
        <f t="shared" ca="1" si="31"/>
        <v>12.217643760910059</v>
      </c>
      <c r="O275" s="30">
        <f t="shared" ca="1" si="31"/>
        <v>10.894393085037612</v>
      </c>
      <c r="P275" s="30">
        <f t="shared" ca="1" si="31"/>
        <v>0</v>
      </c>
      <c r="R275" s="30">
        <f ca="1">IF(J275=0,0,Agents($K$4,$K$5,J275,$K$3)/(1-$P$1))</f>
        <v>0</v>
      </c>
      <c r="S275" s="30">
        <f ca="1">IF(K275=0,0,Agents($K$4,$K$5,K275,$K$3)/(1-$P$1))</f>
        <v>10.588235294117647</v>
      </c>
      <c r="T275" s="30">
        <f ca="1">IF(L275=0,0,Agents($K$4,$K$5,L275,$K$3)/(1-$P$1))</f>
        <v>9.4117647058823533</v>
      </c>
      <c r="U275" s="30">
        <f ca="1">IF(M275=0,0,Agents($K$4,$K$5,M275,$K$3)/(1-$P$1))</f>
        <v>9.4117647058823533</v>
      </c>
      <c r="V275" s="30">
        <f ca="1">IF(N275=0,0,Agents($K$4,$K$5,N275,$K$3)/(1-$P$1))</f>
        <v>9.4117647058823533</v>
      </c>
      <c r="W275" s="30">
        <f ca="1">IF(O275=0,0,Agents($K$4,$K$5,O275,$K$3)/(1-$P$1))</f>
        <v>8.2352941176470598</v>
      </c>
      <c r="X275" s="30">
        <f ca="1">IF(P275=0,0,Agents($K$4,$K$5,P275,$K$3)/(1-$P$1))</f>
        <v>0</v>
      </c>
    </row>
    <row r="276" spans="1:24" x14ac:dyDescent="0.25">
      <c r="A276" s="7">
        <v>0.66666666666666663</v>
      </c>
      <c r="B276" s="56"/>
      <c r="C276" s="57">
        <v>5.1761654297860074E-2</v>
      </c>
      <c r="D276" s="57">
        <v>4.8778930974174357E-2</v>
      </c>
      <c r="E276" s="57">
        <v>4.8536058164668897E-2</v>
      </c>
      <c r="F276" s="57">
        <v>4.9749186924645833E-2</v>
      </c>
      <c r="G276" s="57">
        <v>4.2618346951884441E-2</v>
      </c>
      <c r="H276" s="58"/>
      <c r="J276" s="24">
        <f t="shared" ca="1" si="31"/>
        <v>0</v>
      </c>
      <c r="K276" s="24">
        <f t="shared" ca="1" si="31"/>
        <v>12.840960379997982</v>
      </c>
      <c r="L276" s="24">
        <f t="shared" ca="1" si="31"/>
        <v>11.792356138088422</v>
      </c>
      <c r="M276" s="24">
        <f t="shared" ca="1" si="31"/>
        <v>11.153991665573681</v>
      </c>
      <c r="N276" s="24">
        <f t="shared" ca="1" si="31"/>
        <v>10.933488839089073</v>
      </c>
      <c r="O276" s="24">
        <f t="shared" ca="1" si="31"/>
        <v>9.0353789161663691</v>
      </c>
      <c r="P276" s="24">
        <f t="shared" ca="1" si="31"/>
        <v>0</v>
      </c>
      <c r="R276" s="24">
        <f ca="1">IF(J276=0,0,Agents($K$4,$K$5,J276,$K$3)/(1-$P$1))</f>
        <v>0</v>
      </c>
      <c r="S276" s="24">
        <f ca="1">IF(K276=0,0,Agents($K$4,$K$5,K276,$K$3)/(1-$P$1))</f>
        <v>9.4117647058823533</v>
      </c>
      <c r="T276" s="24">
        <f ca="1">IF(L276=0,0,Agents($K$4,$K$5,L276,$K$3)/(1-$P$1))</f>
        <v>9.4117647058823533</v>
      </c>
      <c r="U276" s="24">
        <f ca="1">IF(M276=0,0,Agents($K$4,$K$5,M276,$K$3)/(1-$P$1))</f>
        <v>8.2352941176470598</v>
      </c>
      <c r="V276" s="24">
        <f ca="1">IF(N276=0,0,Agents($K$4,$K$5,N276,$K$3)/(1-$P$1))</f>
        <v>8.2352941176470598</v>
      </c>
      <c r="W276" s="24">
        <f ca="1">IF(O276=0,0,Agents($K$4,$K$5,O276,$K$3)/(1-$P$1))</f>
        <v>7.0588235294117645</v>
      </c>
      <c r="X276" s="24">
        <f ca="1">IF(P276=0,0,Agents($K$4,$K$5,P276,$K$3)/(1-$P$1))</f>
        <v>0</v>
      </c>
    </row>
    <row r="277" spans="1:24" x14ac:dyDescent="0.25">
      <c r="A277" s="8">
        <v>0.6875</v>
      </c>
      <c r="B277" s="59"/>
      <c r="C277" s="60">
        <v>4.227970314864183E-2</v>
      </c>
      <c r="D277" s="60">
        <v>3.9063996017004325E-2</v>
      </c>
      <c r="E277" s="60">
        <v>3.878954607977992E-2</v>
      </c>
      <c r="F277" s="60">
        <v>3.7690865994156879E-2</v>
      </c>
      <c r="G277" s="60">
        <v>3.1325157223309384E-2</v>
      </c>
      <c r="H277" s="61"/>
      <c r="J277" s="30">
        <f t="shared" ca="1" si="31"/>
        <v>0</v>
      </c>
      <c r="K277" s="30">
        <f t="shared" ca="1" si="31"/>
        <v>10.48869091172441</v>
      </c>
      <c r="L277" s="30">
        <f t="shared" ca="1" si="31"/>
        <v>9.4437607386942073</v>
      </c>
      <c r="M277" s="30">
        <f t="shared" ca="1" si="31"/>
        <v>8.9141617602600984</v>
      </c>
      <c r="N277" s="30">
        <f t="shared" ca="1" si="31"/>
        <v>8.2834049791990605</v>
      </c>
      <c r="O277" s="30">
        <f t="shared" ca="1" si="31"/>
        <v>6.6411460172453118</v>
      </c>
      <c r="P277" s="30">
        <f t="shared" ca="1" si="31"/>
        <v>0</v>
      </c>
      <c r="R277" s="30">
        <f ca="1">IF(J277=0,0,Agents($K$4,$K$5,J277,$K$3)/(1-$P$1))</f>
        <v>0</v>
      </c>
      <c r="S277" s="30">
        <f ca="1">IF(K277=0,0,Agents($K$4,$K$5,K277,$K$3)/(1-$P$1))</f>
        <v>8.2352941176470598</v>
      </c>
      <c r="T277" s="30">
        <f ca="1">IF(L277=0,0,Agents($K$4,$K$5,L277,$K$3)/(1-$P$1))</f>
        <v>7.0588235294117645</v>
      </c>
      <c r="U277" s="30">
        <f ca="1">IF(M277=0,0,Agents($K$4,$K$5,M277,$K$3)/(1-$P$1))</f>
        <v>7.0588235294117645</v>
      </c>
      <c r="V277" s="30">
        <f ca="1">IF(N277=0,0,Agents($K$4,$K$5,N277,$K$3)/(1-$P$1))</f>
        <v>7.0588235294117645</v>
      </c>
      <c r="W277" s="30">
        <f ca="1">IF(O277=0,0,Agents($K$4,$K$5,O277,$K$3)/(1-$P$1))</f>
        <v>5.882352941176471</v>
      </c>
      <c r="X277" s="30">
        <f ca="1">IF(P277=0,0,Agents($K$4,$K$5,P277,$K$3)/(1-$P$1))</f>
        <v>0</v>
      </c>
    </row>
    <row r="278" spans="1:24" x14ac:dyDescent="0.25">
      <c r="A278" s="7">
        <v>0.70833333333333337</v>
      </c>
      <c r="B278" s="56"/>
      <c r="C278" s="57">
        <v>2.2797031486418332E-2</v>
      </c>
      <c r="D278" s="57">
        <v>2.1178813526866073E-2</v>
      </c>
      <c r="E278" s="57">
        <v>2.1235344206458374E-2</v>
      </c>
      <c r="F278" s="57">
        <v>2.1250206714073093E-2</v>
      </c>
      <c r="G278" s="57">
        <v>1.6163004346981761E-2</v>
      </c>
      <c r="H278" s="58"/>
      <c r="J278" s="24">
        <f t="shared" ca="1" si="31"/>
        <v>0</v>
      </c>
      <c r="K278" s="24">
        <f t="shared" ca="1" si="31"/>
        <v>5.6554563811683769</v>
      </c>
      <c r="L278" s="24">
        <f t="shared" ca="1" si="31"/>
        <v>5.1199996946057817</v>
      </c>
      <c r="M278" s="24">
        <f t="shared" ca="1" si="31"/>
        <v>4.880059511442628</v>
      </c>
      <c r="N278" s="24">
        <f t="shared" ca="1" si="31"/>
        <v>4.6702049279433098</v>
      </c>
      <c r="O278" s="24">
        <f t="shared" ca="1" si="31"/>
        <v>3.4266666622124116</v>
      </c>
      <c r="P278" s="24">
        <f t="shared" ca="1" si="31"/>
        <v>0</v>
      </c>
      <c r="R278" s="24">
        <f ca="1">IF(J278=0,0,Agents($K$4,$K$5,J278,$K$3)/(1-$P$1))</f>
        <v>0</v>
      </c>
      <c r="S278" s="24">
        <f ca="1">IF(K278=0,0,Agents($K$4,$K$5,K278,$K$3)/(1-$P$1))</f>
        <v>5.882352941176471</v>
      </c>
      <c r="T278" s="24">
        <f ca="1">IF(L278=0,0,Agents($K$4,$K$5,L278,$K$3)/(1-$P$1))</f>
        <v>4.7058823529411766</v>
      </c>
      <c r="U278" s="24">
        <f ca="1">IF(M278=0,0,Agents($K$4,$K$5,M278,$K$3)/(1-$P$1))</f>
        <v>4.7058823529411766</v>
      </c>
      <c r="V278" s="24">
        <f ca="1">IF(N278=0,0,Agents($K$4,$K$5,N278,$K$3)/(1-$P$1))</f>
        <v>4.7058823529411766</v>
      </c>
      <c r="W278" s="24">
        <f ca="1">IF(O278=0,0,Agents($K$4,$K$5,O278,$K$3)/(1-$P$1))</f>
        <v>3.5294117647058822</v>
      </c>
      <c r="X278" s="24">
        <f ca="1">IF(P278=0,0,Agents($K$4,$K$5,P278,$K$3)/(1-$P$1))</f>
        <v>0</v>
      </c>
    </row>
    <row r="279" spans="1:24" x14ac:dyDescent="0.25">
      <c r="A279" s="8">
        <v>0.72916666666666663</v>
      </c>
      <c r="B279" s="59"/>
      <c r="C279" s="60">
        <v>1.3632106059514374E-2</v>
      </c>
      <c r="D279" s="60">
        <v>1.2319201358303652E-2</v>
      </c>
      <c r="E279" s="60">
        <v>1.2301041461976813E-2</v>
      </c>
      <c r="F279" s="60">
        <v>1.1989416239457582E-2</v>
      </c>
      <c r="G279" s="60">
        <v>9.7993815634196263E-3</v>
      </c>
      <c r="H279" s="61"/>
      <c r="J279" s="30">
        <f t="shared" ca="1" si="31"/>
        <v>0</v>
      </c>
      <c r="K279" s="30">
        <f t="shared" ca="1" si="31"/>
        <v>3.3818342203446803</v>
      </c>
      <c r="L279" s="30">
        <f t="shared" ca="1" si="31"/>
        <v>2.978179448640494</v>
      </c>
      <c r="M279" s="30">
        <f t="shared" ca="1" si="31"/>
        <v>2.8268820982385114</v>
      </c>
      <c r="N279" s="30">
        <f t="shared" ca="1" si="31"/>
        <v>2.6349405235477814</v>
      </c>
      <c r="O279" s="30">
        <f t="shared" ca="1" si="31"/>
        <v>2.0775354255188003</v>
      </c>
      <c r="P279" s="30">
        <f t="shared" ca="1" si="31"/>
        <v>0</v>
      </c>
      <c r="R279" s="30">
        <f ca="1">IF(J279=0,0,Agents($K$4,$K$5,J279,$K$3)/(1-$P$1))</f>
        <v>0</v>
      </c>
      <c r="S279" s="30">
        <f ca="1">IF(K279=0,0,Agents($K$4,$K$5,K279,$K$3)/(1-$P$1))</f>
        <v>3.5294117647058822</v>
      </c>
      <c r="T279" s="30">
        <f ca="1">IF(L279=0,0,Agents($K$4,$K$5,L279,$K$3)/(1-$P$1))</f>
        <v>3.5294117647058822</v>
      </c>
      <c r="U279" s="30">
        <f ca="1">IF(M279=0,0,Agents($K$4,$K$5,M279,$K$3)/(1-$P$1))</f>
        <v>3.5294117647058822</v>
      </c>
      <c r="V279" s="30">
        <f ca="1">IF(N279=0,0,Agents($K$4,$K$5,N279,$K$3)/(1-$P$1))</f>
        <v>3.5294117647058822</v>
      </c>
      <c r="W279" s="30">
        <f ca="1">IF(O279=0,0,Agents($K$4,$K$5,O279,$K$3)/(1-$P$1))</f>
        <v>3.5294117647058822</v>
      </c>
      <c r="X279" s="30">
        <f ca="1">IF(P279=0,0,Agents($K$4,$K$5,P279,$K$3)/(1-$P$1))</f>
        <v>0</v>
      </c>
    </row>
    <row r="280" spans="1:24" x14ac:dyDescent="0.25">
      <c r="A280" s="7">
        <v>0.75</v>
      </c>
      <c r="B280" s="56"/>
      <c r="C280" s="57">
        <v>5.3029757187117227E-3</v>
      </c>
      <c r="D280" s="57">
        <v>4.8510844726998839E-3</v>
      </c>
      <c r="E280" s="57">
        <v>4.6898539333202335E-3</v>
      </c>
      <c r="F280" s="57">
        <v>4.354776473182294E-3</v>
      </c>
      <c r="G280" s="57">
        <v>3.9884678009649999E-3</v>
      </c>
      <c r="H280" s="58"/>
      <c r="J280" s="24">
        <f t="shared" ca="1" si="31"/>
        <v>0</v>
      </c>
      <c r="K280" s="24">
        <f t="shared" ca="1" si="31"/>
        <v>1.3155549609797488</v>
      </c>
      <c r="L280" s="24">
        <f t="shared" ca="1" si="31"/>
        <v>1.1727546015371892</v>
      </c>
      <c r="M280" s="24">
        <f t="shared" ca="1" si="31"/>
        <v>1.0777676157288469</v>
      </c>
      <c r="N280" s="24">
        <f t="shared" ca="1" si="31"/>
        <v>0.95705885682884939</v>
      </c>
      <c r="O280" s="24">
        <f t="shared" ca="1" si="31"/>
        <v>0.84558225398402387</v>
      </c>
      <c r="P280" s="24">
        <f t="shared" ca="1" si="31"/>
        <v>0</v>
      </c>
      <c r="R280" s="24">
        <f ca="1">IF(J280=0,0,Agents($K$4,$K$5,J280,$K$3)/(1-$P$1))</f>
        <v>0</v>
      </c>
      <c r="S280" s="24">
        <f ca="1">IF(K280=0,0,Agents($K$4,$K$5,K280,$K$3)/(1-$P$1))</f>
        <v>2.3529411764705883</v>
      </c>
      <c r="T280" s="24">
        <f ca="1">IF(L280=0,0,Agents($K$4,$K$5,L280,$K$3)/(1-$P$1))</f>
        <v>2.3529411764705883</v>
      </c>
      <c r="U280" s="24">
        <f ca="1">IF(M280=0,0,Agents($K$4,$K$5,M280,$K$3)/(1-$P$1))</f>
        <v>2.3529411764705883</v>
      </c>
      <c r="V280" s="24">
        <f ca="1">IF(N280=0,0,Agents($K$4,$K$5,N280,$K$3)/(1-$P$1))</f>
        <v>2.3529411764705883</v>
      </c>
      <c r="W280" s="24">
        <f ca="1">IF(O280=0,0,Agents($K$4,$K$5,O280,$K$3)/(1-$P$1))</f>
        <v>2.3529411764705883</v>
      </c>
      <c r="X280" s="24">
        <f ca="1">IF(P280=0,0,Agents($K$4,$K$5,P280,$K$3)/(1-$P$1))</f>
        <v>0</v>
      </c>
    </row>
    <row r="281" spans="1:24" x14ac:dyDescent="0.25">
      <c r="A281" s="8">
        <v>0.77083333333333337</v>
      </c>
      <c r="B281" s="59"/>
      <c r="C281" s="60">
        <v>2.3488723971467683E-3</v>
      </c>
      <c r="D281" s="60">
        <v>2.1702220009446847E-3</v>
      </c>
      <c r="E281" s="60">
        <v>1.9257221458046766E-3</v>
      </c>
      <c r="F281" s="60">
        <v>2.2600738658287854E-3</v>
      </c>
      <c r="G281" s="60">
        <v>1.7178793899287454E-3</v>
      </c>
      <c r="H281" s="61"/>
      <c r="J281" s="30">
        <f t="shared" ca="1" si="31"/>
        <v>0</v>
      </c>
      <c r="K281" s="30">
        <f t="shared" ca="1" si="31"/>
        <v>0.58270505065135603</v>
      </c>
      <c r="L281" s="30">
        <f t="shared" ca="1" si="31"/>
        <v>0.52465337437190041</v>
      </c>
      <c r="M281" s="30">
        <f t="shared" ca="1" si="31"/>
        <v>0.44254703774340914</v>
      </c>
      <c r="N281" s="30">
        <f t="shared" ca="1" si="31"/>
        <v>0.49670143202509903</v>
      </c>
      <c r="O281" s="30">
        <f t="shared" ca="1" si="31"/>
        <v>0.3642020944125946</v>
      </c>
      <c r="P281" s="30">
        <f t="shared" ca="1" si="31"/>
        <v>0</v>
      </c>
      <c r="R281" s="30">
        <f ca="1">IF(J281=0,0,Agents($K$4,$K$5,J281,$K$3)/(1-$P$1))</f>
        <v>0</v>
      </c>
      <c r="S281" s="30">
        <f ca="1">IF(K281=0,0,Agents($K$4,$K$5,K281,$K$3)/(1-$P$1))</f>
        <v>2.3529411764705883</v>
      </c>
      <c r="T281" s="30">
        <f ca="1">IF(L281=0,0,Agents($K$4,$K$5,L281,$K$3)/(1-$P$1))</f>
        <v>1.1764705882352942</v>
      </c>
      <c r="U281" s="30">
        <f ca="1">IF(M281=0,0,Agents($K$4,$K$5,M281,$K$3)/(1-$P$1))</f>
        <v>1.1764705882352942</v>
      </c>
      <c r="V281" s="30">
        <f ca="1">IF(N281=0,0,Agents($K$4,$K$5,N281,$K$3)/(1-$P$1))</f>
        <v>1.1764705882352942</v>
      </c>
      <c r="W281" s="30">
        <f ca="1">IF(O281=0,0,Agents($K$4,$K$5,O281,$K$3)/(1-$P$1))</f>
        <v>1.1764705882352942</v>
      </c>
      <c r="X281" s="30">
        <f ca="1">IF(P281=0,0,Agents($K$4,$K$5,P281,$K$3)/(1-$P$1))</f>
        <v>0</v>
      </c>
    </row>
    <row r="282" spans="1:24" x14ac:dyDescent="0.25">
      <c r="A282" s="7">
        <v>0.79166666666666663</v>
      </c>
      <c r="B282" s="56"/>
      <c r="C282" s="57">
        <v>1.1095900281000073E-3</v>
      </c>
      <c r="D282" s="57">
        <v>9.1915284745892531E-4</v>
      </c>
      <c r="E282" s="57">
        <v>6.681076832383572E-4</v>
      </c>
      <c r="F282" s="57">
        <v>7.7173253955129266E-4</v>
      </c>
      <c r="G282" s="57">
        <v>9.1122298074481278E-4</v>
      </c>
      <c r="H282" s="58"/>
      <c r="J282" s="24">
        <f t="shared" ca="1" si="31"/>
        <v>0</v>
      </c>
      <c r="K282" s="24">
        <f t="shared" ca="1" si="31"/>
        <v>0.27526557607456703</v>
      </c>
      <c r="L282" s="24">
        <f t="shared" ca="1" si="31"/>
        <v>0.22220613502809902</v>
      </c>
      <c r="M282" s="24">
        <f t="shared" ca="1" si="31"/>
        <v>0.15353672738036644</v>
      </c>
      <c r="N282" s="24">
        <f t="shared" ca="1" si="31"/>
        <v>0.16960536703296067</v>
      </c>
      <c r="O282" s="24">
        <f t="shared" ca="1" si="31"/>
        <v>0.19318545877537627</v>
      </c>
      <c r="P282" s="24">
        <f t="shared" ca="1" si="31"/>
        <v>0</v>
      </c>
      <c r="R282" s="24">
        <f ca="1">IF(J282=0,0,Agents($K$4,$K$5,J282,$K$3)/(1-$P$1))</f>
        <v>0</v>
      </c>
      <c r="S282" s="24">
        <f ca="1">IF(K282=0,0,Agents($K$4,$K$5,K282,$K$3)/(1-$P$1))</f>
        <v>1.1764705882352942</v>
      </c>
      <c r="T282" s="24">
        <f ca="1">IF(L282=0,0,Agents($K$4,$K$5,L282,$K$3)/(1-$P$1))</f>
        <v>1.1764705882352942</v>
      </c>
      <c r="U282" s="24">
        <f ca="1">IF(M282=0,0,Agents($K$4,$K$5,M282,$K$3)/(1-$P$1))</f>
        <v>1.1764705882352942</v>
      </c>
      <c r="V282" s="24">
        <f ca="1">IF(N282=0,0,Agents($K$4,$K$5,N282,$K$3)/(1-$P$1))</f>
        <v>1.1764705882352942</v>
      </c>
      <c r="W282" s="24">
        <f ca="1">IF(O282=0,0,Agents($K$4,$K$5,O282,$K$3)/(1-$P$1))</f>
        <v>1.1764705882352942</v>
      </c>
      <c r="X282" s="24">
        <f ca="1">IF(P282=0,0,Agents($K$4,$K$5,P282,$K$3)/(1-$P$1))</f>
        <v>0</v>
      </c>
    </row>
    <row r="283" spans="1:24" x14ac:dyDescent="0.25">
      <c r="A283" s="9">
        <v>0.8125</v>
      </c>
      <c r="B283" s="59"/>
      <c r="C283" s="60">
        <v>5.6200014410260105E-4</v>
      </c>
      <c r="D283" s="60">
        <v>4.851084472699884E-4</v>
      </c>
      <c r="E283" s="60">
        <v>3.9300451955197487E-4</v>
      </c>
      <c r="F283" s="60">
        <v>5.3745659004465025E-4</v>
      </c>
      <c r="G283" s="60">
        <v>4.0332820459196631E-4</v>
      </c>
      <c r="H283" s="61"/>
      <c r="J283" s="30">
        <f t="shared" ca="1" si="31"/>
        <v>0</v>
      </c>
      <c r="K283" s="30">
        <f t="shared" ca="1" si="31"/>
        <v>0.13942022684296251</v>
      </c>
      <c r="L283" s="30">
        <f t="shared" ca="1" si="31"/>
        <v>0.11727546015371894</v>
      </c>
      <c r="M283" s="30">
        <f t="shared" ca="1" si="31"/>
        <v>9.0315721988450851E-2</v>
      </c>
      <c r="N283" s="30">
        <f t="shared" ca="1" si="31"/>
        <v>0.11811802346938333</v>
      </c>
      <c r="O283" s="30">
        <f t="shared" ca="1" si="31"/>
        <v>8.5508317818609167E-2</v>
      </c>
      <c r="P283" s="30">
        <f t="shared" ca="1" si="31"/>
        <v>0</v>
      </c>
      <c r="R283" s="30">
        <f ca="1">IF(J283=0,0,Agents($K$4,$K$5,J283,$K$3)/(1-$P$1))</f>
        <v>0</v>
      </c>
      <c r="S283" s="30">
        <f ca="1">IF(K283=0,0,Agents($K$4,$K$5,K283,$K$3)/(1-$P$1))</f>
        <v>1.1764705882352942</v>
      </c>
      <c r="T283" s="30">
        <f ca="1">IF(L283=0,0,Agents($K$4,$K$5,L283,$K$3)/(1-$P$1))</f>
        <v>1.1764705882352942</v>
      </c>
      <c r="U283" s="30">
        <f ca="1">IF(M283=0,0,Agents($K$4,$K$5,M283,$K$3)/(1-$P$1))</f>
        <v>1.1764705882352942</v>
      </c>
      <c r="V283" s="30">
        <f ca="1">IF(N283=0,0,Agents($K$4,$K$5,N283,$K$3)/(1-$P$1))</f>
        <v>1.1764705882352942</v>
      </c>
      <c r="W283" s="30">
        <f ca="1">IF(O283=0,0,Agents($K$4,$K$5,O283,$K$3)/(1-$P$1))</f>
        <v>1.1764705882352942</v>
      </c>
      <c r="X283" s="30">
        <f ca="1">IF(P283=0,0,Agents($K$4,$K$5,P283,$K$3)/(1-$P$1))</f>
        <v>0</v>
      </c>
    </row>
    <row r="284" spans="1:24" x14ac:dyDescent="0.25">
      <c r="A284" s="9"/>
      <c r="B284" s="62"/>
      <c r="C284" s="63"/>
      <c r="D284" s="63"/>
      <c r="E284" s="63"/>
      <c r="F284" s="63"/>
      <c r="G284" s="63"/>
      <c r="H284" s="64"/>
      <c r="J284" s="30">
        <f t="shared" ref="J284:P285" ca="1" si="32">B284*J$286</f>
        <v>0</v>
      </c>
      <c r="K284" s="30">
        <f t="shared" ca="1" si="32"/>
        <v>0</v>
      </c>
      <c r="L284" s="30">
        <f t="shared" ca="1" si="32"/>
        <v>0</v>
      </c>
      <c r="M284" s="30">
        <f t="shared" ca="1" si="32"/>
        <v>0</v>
      </c>
      <c r="N284" s="30">
        <f t="shared" ca="1" si="32"/>
        <v>0</v>
      </c>
      <c r="O284" s="30">
        <f t="shared" ca="1" si="32"/>
        <v>0</v>
      </c>
      <c r="P284" s="30">
        <f t="shared" ca="1" si="32"/>
        <v>0</v>
      </c>
      <c r="R284" s="30">
        <f ca="1">IF(J284=0,0,Agents($K$4,$K$5,J284,$K$3)/(1-$P$1))</f>
        <v>0</v>
      </c>
      <c r="S284" s="30">
        <f ca="1">IF(K284=0,0,Agents($K$4,$K$5,K284,$K$3)/(1-$P$1))</f>
        <v>0</v>
      </c>
      <c r="T284" s="30">
        <f ca="1">IF(L284=0,0,Agents($K$4,$K$5,L284,$K$3)/(1-$P$1))</f>
        <v>0</v>
      </c>
      <c r="U284" s="30">
        <f ca="1">IF(M284=0,0,Agents($K$4,$K$5,M284,$K$3)/(1-$P$1))</f>
        <v>0</v>
      </c>
      <c r="V284" s="30">
        <f ca="1">IF(N284=0,0,Agents($K$4,$K$5,N284,$K$3)/(1-$P$1))</f>
        <v>0</v>
      </c>
      <c r="W284" s="30">
        <f ca="1">IF(O284=0,0,Agents($K$4,$K$5,O284,$K$3)/(1-$P$1))</f>
        <v>0</v>
      </c>
      <c r="X284" s="30">
        <f ca="1">IF(P284=0,0,Agents($K$4,$K$5,P284,$K$3)/(1-$P$1))</f>
        <v>0</v>
      </c>
    </row>
    <row r="285" spans="1:24" x14ac:dyDescent="0.25">
      <c r="A285" s="9"/>
      <c r="B285" s="62"/>
      <c r="C285" s="63"/>
      <c r="D285" s="63"/>
      <c r="E285" s="63"/>
      <c r="F285" s="63"/>
      <c r="G285" s="63"/>
      <c r="H285" s="64"/>
      <c r="J285" s="30">
        <f t="shared" ca="1" si="32"/>
        <v>0</v>
      </c>
      <c r="K285" s="30">
        <f t="shared" ca="1" si="32"/>
        <v>0</v>
      </c>
      <c r="L285" s="30">
        <f t="shared" ca="1" si="32"/>
        <v>0</v>
      </c>
      <c r="M285" s="30">
        <f t="shared" ca="1" si="32"/>
        <v>0</v>
      </c>
      <c r="N285" s="30">
        <f t="shared" ca="1" si="32"/>
        <v>0</v>
      </c>
      <c r="O285" s="30">
        <f t="shared" ca="1" si="32"/>
        <v>0</v>
      </c>
      <c r="P285" s="30">
        <f t="shared" ca="1" si="32"/>
        <v>0</v>
      </c>
      <c r="R285" s="30">
        <f ca="1">IF(J285=0,0,Agents($K$4,$K$5,J285,$K$3)/(1-$P$1))</f>
        <v>0</v>
      </c>
      <c r="S285" s="30">
        <f ca="1">IF(K285=0,0,Agents($K$4,$K$5,K285,$K$3)/(1-$P$1))</f>
        <v>0</v>
      </c>
      <c r="T285" s="30">
        <f ca="1">IF(L285=0,0,Agents($K$4,$K$5,L285,$K$3)/(1-$P$1))</f>
        <v>0</v>
      </c>
      <c r="U285" s="30">
        <f ca="1">IF(M285=0,0,Agents($K$4,$K$5,M285,$K$3)/(1-$P$1))</f>
        <v>0</v>
      </c>
      <c r="V285" s="30">
        <f ca="1">IF(N285=0,0,Agents($K$4,$K$5,N285,$K$3)/(1-$P$1))</f>
        <v>0</v>
      </c>
      <c r="W285" s="30">
        <f ca="1">IF(O285=0,0,Agents($K$4,$K$5,O285,$K$3)/(1-$P$1))</f>
        <v>0</v>
      </c>
      <c r="X285" s="30">
        <f ca="1">IF(P285=0,0,Agents($K$4,$K$5,P285,$K$3)/(1-$P$1))</f>
        <v>0</v>
      </c>
    </row>
    <row r="286" spans="1:24" x14ac:dyDescent="0.25">
      <c r="B286" s="65"/>
      <c r="C286" s="66">
        <v>0.21474039146883053</v>
      </c>
      <c r="D286" s="66">
        <v>0.20926311749547671</v>
      </c>
      <c r="E286" s="66">
        <v>0.19892537968090357</v>
      </c>
      <c r="F286" s="66">
        <v>0.19023795164208565</v>
      </c>
      <c r="G286" s="66">
        <v>0.18351609189100279</v>
      </c>
      <c r="H286" s="67"/>
      <c r="J286" s="27">
        <f t="shared" ref="J286:P286" ca="1" si="33">$K$2*B286/SUM($B$286:$H$286)</f>
        <v>0</v>
      </c>
      <c r="K286" s="27">
        <f t="shared" ca="1" si="33"/>
        <v>248.0786318401893</v>
      </c>
      <c r="L286" s="27">
        <f t="shared" ca="1" si="33"/>
        <v>241.75101632161224</v>
      </c>
      <c r="M286" s="27">
        <f t="shared" ca="1" si="33"/>
        <v>229.80835459961318</v>
      </c>
      <c r="N286" s="27">
        <f t="shared" ca="1" si="33"/>
        <v>219.77221166749567</v>
      </c>
      <c r="O286" s="27">
        <f t="shared" ca="1" si="33"/>
        <v>212.00678961967233</v>
      </c>
      <c r="P286" s="27">
        <f t="shared" ca="1" si="33"/>
        <v>0</v>
      </c>
      <c r="R286" s="26">
        <f t="shared" ref="R286:X286" ca="1" si="34">(SUM(R260:R285)/2)/$C$6</f>
        <v>0</v>
      </c>
      <c r="S286" s="26">
        <f t="shared" ca="1" si="34"/>
        <v>11.838235294117649</v>
      </c>
      <c r="T286" s="26">
        <f t="shared" ca="1" si="34"/>
        <v>11.544117647058824</v>
      </c>
      <c r="U286" s="26">
        <f t="shared" ca="1" si="34"/>
        <v>11.029411764705884</v>
      </c>
      <c r="V286" s="26">
        <f t="shared" ca="1" si="34"/>
        <v>10.73529411764706</v>
      </c>
      <c r="W286" s="26">
        <f t="shared" ca="1" si="34"/>
        <v>10.588235294117649</v>
      </c>
      <c r="X286" s="26">
        <f t="shared" ca="1" si="34"/>
        <v>0</v>
      </c>
    </row>
    <row r="287" spans="1:24" x14ac:dyDescent="0.25">
      <c r="R287" s="32">
        <f ca="1">SUM(R286:X286)/5</f>
        <v>11.147058823529411</v>
      </c>
      <c r="S287" s="31"/>
      <c r="T287" s="31"/>
      <c r="U287" s="31"/>
      <c r="V287" s="31"/>
      <c r="W287" s="31"/>
      <c r="X287" s="4"/>
    </row>
    <row r="289" spans="1:24" x14ac:dyDescent="0.25">
      <c r="A289" s="39" t="s">
        <v>20</v>
      </c>
      <c r="J289" s="6" t="s">
        <v>14</v>
      </c>
      <c r="K289" s="20"/>
      <c r="L289" s="20"/>
      <c r="M289" s="33">
        <v>43374</v>
      </c>
      <c r="N289" s="20"/>
      <c r="O289" s="20"/>
      <c r="P289" s="21"/>
      <c r="R289" s="6" t="s">
        <v>15</v>
      </c>
      <c r="S289" s="20"/>
      <c r="T289" s="20"/>
      <c r="U289" s="20"/>
      <c r="V289" s="20"/>
      <c r="W289" s="20"/>
      <c r="X289" s="21"/>
    </row>
    <row r="290" spans="1:24" x14ac:dyDescent="0.25">
      <c r="A290" s="5" t="s">
        <v>6</v>
      </c>
      <c r="B290" s="22" t="s">
        <v>13</v>
      </c>
      <c r="C290" s="28" t="s">
        <v>7</v>
      </c>
      <c r="D290" s="28" t="s">
        <v>8</v>
      </c>
      <c r="E290" s="28" t="s">
        <v>9</v>
      </c>
      <c r="F290" s="28" t="s">
        <v>10</v>
      </c>
      <c r="G290" s="28" t="s">
        <v>11</v>
      </c>
      <c r="H290" s="29" t="s">
        <v>12</v>
      </c>
      <c r="J290" s="22" t="s">
        <v>13</v>
      </c>
      <c r="K290" s="20" t="s">
        <v>7</v>
      </c>
      <c r="L290" s="20" t="s">
        <v>8</v>
      </c>
      <c r="M290" s="20" t="s">
        <v>9</v>
      </c>
      <c r="N290" s="20" t="s">
        <v>10</v>
      </c>
      <c r="O290" s="20" t="s">
        <v>11</v>
      </c>
      <c r="P290" s="21" t="s">
        <v>12</v>
      </c>
      <c r="R290" s="22" t="s">
        <v>13</v>
      </c>
      <c r="S290" s="20" t="s">
        <v>7</v>
      </c>
      <c r="T290" s="20" t="s">
        <v>8</v>
      </c>
      <c r="U290" s="20" t="s">
        <v>9</v>
      </c>
      <c r="V290" s="20" t="s">
        <v>10</v>
      </c>
      <c r="W290" s="20" t="s">
        <v>11</v>
      </c>
      <c r="X290" s="21" t="s">
        <v>12</v>
      </c>
    </row>
    <row r="291" spans="1:24" x14ac:dyDescent="0.25">
      <c r="A291" s="10">
        <v>0.33333333333333331</v>
      </c>
      <c r="B291" s="56"/>
      <c r="C291" s="57">
        <v>1.9093594639383239E-2</v>
      </c>
      <c r="D291" s="57">
        <v>2.2455414703892358E-2</v>
      </c>
      <c r="E291" s="57">
        <v>2.2021353245562324E-2</v>
      </c>
      <c r="F291" s="57">
        <v>2.2600738658287857E-2</v>
      </c>
      <c r="G291" s="57">
        <v>2.2287617824119026E-2</v>
      </c>
      <c r="H291" s="58"/>
      <c r="J291" s="24">
        <f t="shared" ref="J291:P314" ca="1" si="35">B291*J$317</f>
        <v>0</v>
      </c>
      <c r="K291" s="24">
        <f t="shared" ca="1" si="35"/>
        <v>5.9314836927677259</v>
      </c>
      <c r="L291" s="24">
        <f t="shared" ca="1" si="35"/>
        <v>6.7979141086293602</v>
      </c>
      <c r="M291" s="24">
        <f t="shared" ca="1" si="35"/>
        <v>6.3371808512633239</v>
      </c>
      <c r="N291" s="24">
        <f t="shared" ca="1" si="35"/>
        <v>6.2198755694687309</v>
      </c>
      <c r="O291" s="24">
        <f t="shared" ca="1" si="35"/>
        <v>5.9169746170983881</v>
      </c>
      <c r="P291" s="24">
        <f t="shared" ca="1" si="35"/>
        <v>0</v>
      </c>
      <c r="R291" s="24">
        <f ca="1">IF(J291=0,0,Agents($L$4,$L$5,J291,$L$3)/(1-$P$1))</f>
        <v>0</v>
      </c>
      <c r="S291" s="24">
        <f ca="1">IF(K291=0,0,Agents($L$4,$L$5,K291,$L$3)/(1-$P$1))</f>
        <v>5.882352941176471</v>
      </c>
      <c r="T291" s="24">
        <f ca="1">IF(L291=0,0,Agents($L$4,$L$5,L291,$L$3)/(1-$P$1))</f>
        <v>5.882352941176471</v>
      </c>
      <c r="U291" s="24">
        <f ca="1">IF(M291=0,0,Agents($L$4,$L$5,M291,$L$3)/(1-$P$1))</f>
        <v>5.882352941176471</v>
      </c>
      <c r="V291" s="24">
        <f ca="1">IF(N291=0,0,Agents($L$4,$L$5,N291,$L$3)/(1-$P$1))</f>
        <v>5.882352941176471</v>
      </c>
      <c r="W291" s="24">
        <f ca="1">IF(O291=0,0,Agents($L$4,$L$5,O291,$L$3)/(1-$P$1))</f>
        <v>5.882352941176471</v>
      </c>
      <c r="X291" s="24">
        <f ca="1">IF(P291=0,0,Agents($L$4,$L$5,P291,$L$3)/(1-$P$1))</f>
        <v>0</v>
      </c>
    </row>
    <row r="292" spans="1:24" x14ac:dyDescent="0.25">
      <c r="A292" s="8">
        <v>0.35416666666666669</v>
      </c>
      <c r="B292" s="59"/>
      <c r="C292" s="60">
        <v>3.717847107140284E-2</v>
      </c>
      <c r="D292" s="60">
        <v>4.1974646700624257E-2</v>
      </c>
      <c r="E292" s="60">
        <v>4.2287286303792491E-2</v>
      </c>
      <c r="F292" s="60">
        <v>4.0198996747698584E-2</v>
      </c>
      <c r="G292" s="60">
        <v>4.2588470788581329E-2</v>
      </c>
      <c r="H292" s="61"/>
      <c r="J292" s="30">
        <f t="shared" ca="1" si="35"/>
        <v>0</v>
      </c>
      <c r="K292" s="30">
        <f t="shared" ca="1" si="35"/>
        <v>11.549605982898667</v>
      </c>
      <c r="L292" s="30">
        <f t="shared" ca="1" si="35"/>
        <v>12.706959402599963</v>
      </c>
      <c r="M292" s="30">
        <f t="shared" ca="1" si="35"/>
        <v>12.169196780415234</v>
      </c>
      <c r="N292" s="30">
        <f t="shared" ca="1" si="35"/>
        <v>11.063034778134323</v>
      </c>
      <c r="O292" s="30">
        <f t="shared" ca="1" si="35"/>
        <v>11.306497743530498</v>
      </c>
      <c r="P292" s="30">
        <f t="shared" ca="1" si="35"/>
        <v>0</v>
      </c>
      <c r="R292" s="30">
        <f ca="1">IF(J292=0,0,Agents($L$4,$L$5,J292,$L$3)/(1-$P$1))</f>
        <v>0</v>
      </c>
      <c r="S292" s="30">
        <f ca="1">IF(K292=0,0,Agents($L$4,$L$5,K292,$L$3)/(1-$P$1))</f>
        <v>8.2352941176470598</v>
      </c>
      <c r="T292" s="30">
        <f ca="1">IF(L292=0,0,Agents($L$4,$L$5,L292,$L$3)/(1-$P$1))</f>
        <v>9.4117647058823533</v>
      </c>
      <c r="U292" s="30">
        <f ca="1">IF(M292=0,0,Agents($L$4,$L$5,M292,$L$3)/(1-$P$1))</f>
        <v>9.4117647058823533</v>
      </c>
      <c r="V292" s="30">
        <f ca="1">IF(N292=0,0,Agents($L$4,$L$5,N292,$L$3)/(1-$P$1))</f>
        <v>8.2352941176470598</v>
      </c>
      <c r="W292" s="30">
        <f ca="1">IF(O292=0,0,Agents($L$4,$L$5,O292,$L$3)/(1-$P$1))</f>
        <v>8.2352941176470598</v>
      </c>
      <c r="X292" s="30">
        <f ca="1">IF(P292=0,0,Agents($L$4,$L$5,P292,$L$3)/(1-$P$1))</f>
        <v>0</v>
      </c>
    </row>
    <row r="293" spans="1:24" x14ac:dyDescent="0.25">
      <c r="A293" s="7">
        <v>0.375</v>
      </c>
      <c r="B293" s="56"/>
      <c r="C293" s="57">
        <v>4.5911088695150946E-2</v>
      </c>
      <c r="D293" s="57">
        <v>5.1983199928510332E-2</v>
      </c>
      <c r="E293" s="57">
        <v>5.2937708783651012E-2</v>
      </c>
      <c r="F293" s="57">
        <v>5.0548481340609672E-2</v>
      </c>
      <c r="G293" s="57">
        <v>5.5524849498827362E-2</v>
      </c>
      <c r="H293" s="58"/>
      <c r="J293" s="24">
        <f t="shared" ca="1" si="35"/>
        <v>0</v>
      </c>
      <c r="K293" s="24">
        <f t="shared" ca="1" si="35"/>
        <v>14.262420411439981</v>
      </c>
      <c r="L293" s="24">
        <f t="shared" ca="1" si="35"/>
        <v>15.736842666480246</v>
      </c>
      <c r="M293" s="24">
        <f t="shared" ca="1" si="35"/>
        <v>15.234115300389703</v>
      </c>
      <c r="N293" s="24">
        <f t="shared" ca="1" si="35"/>
        <v>13.911282676104456</v>
      </c>
      <c r="O293" s="24">
        <f t="shared" ca="1" si="35"/>
        <v>14.740881133883853</v>
      </c>
      <c r="P293" s="24">
        <f t="shared" ca="1" si="35"/>
        <v>0</v>
      </c>
      <c r="R293" s="24">
        <f ca="1">IF(J293=0,0,Agents($L$4,$L$5,J293,$L$3)/(1-$P$1))</f>
        <v>0</v>
      </c>
      <c r="S293" s="24">
        <f ca="1">IF(K293=0,0,Agents($L$4,$L$5,K293,$L$3)/(1-$P$1))</f>
        <v>10.588235294117647</v>
      </c>
      <c r="T293" s="24">
        <f ca="1">IF(L293=0,0,Agents($L$4,$L$5,L293,$L$3)/(1-$P$1))</f>
        <v>10.588235294117647</v>
      </c>
      <c r="U293" s="24">
        <f ca="1">IF(M293=0,0,Agents($L$4,$L$5,M293,$L$3)/(1-$P$1))</f>
        <v>10.588235294117647</v>
      </c>
      <c r="V293" s="24">
        <f ca="1">IF(N293=0,0,Agents($L$4,$L$5,N293,$L$3)/(1-$P$1))</f>
        <v>10.588235294117647</v>
      </c>
      <c r="W293" s="24">
        <f ca="1">IF(O293=0,0,Agents($L$4,$L$5,O293,$L$3)/(1-$P$1))</f>
        <v>10.588235294117647</v>
      </c>
      <c r="X293" s="24">
        <f ca="1">IF(P293=0,0,Agents($L$4,$L$5,P293,$L$3)/(1-$P$1))</f>
        <v>0</v>
      </c>
    </row>
    <row r="294" spans="1:24" x14ac:dyDescent="0.25">
      <c r="A294" s="8">
        <v>0.39583333333333331</v>
      </c>
      <c r="B294" s="59"/>
      <c r="C294" s="60">
        <v>5.5767706607104256E-2</v>
      </c>
      <c r="D294" s="60">
        <v>5.8340673790101237E-2</v>
      </c>
      <c r="E294" s="60">
        <v>5.6841553677867293E-2</v>
      </c>
      <c r="F294" s="60">
        <v>5.8403616118185328E-2</v>
      </c>
      <c r="G294" s="60">
        <v>6.3949927550303987E-2</v>
      </c>
      <c r="H294" s="61"/>
      <c r="J294" s="30">
        <f t="shared" ca="1" si="35"/>
        <v>0</v>
      </c>
      <c r="K294" s="30">
        <f t="shared" ca="1" si="35"/>
        <v>17.324408974348</v>
      </c>
      <c r="L294" s="30">
        <f t="shared" ca="1" si="35"/>
        <v>17.661436882567468</v>
      </c>
      <c r="M294" s="30">
        <f t="shared" ca="1" si="35"/>
        <v>16.357541768965831</v>
      </c>
      <c r="N294" s="30">
        <f t="shared" ca="1" si="35"/>
        <v>16.073068697200295</v>
      </c>
      <c r="O294" s="30">
        <f t="shared" ca="1" si="35"/>
        <v>16.977592718363404</v>
      </c>
      <c r="P294" s="30">
        <f t="shared" ca="1" si="35"/>
        <v>0</v>
      </c>
      <c r="R294" s="30">
        <f ca="1">IF(J294=0,0,Agents($L$4,$L$5,J294,$L$3)/(1-$P$1))</f>
        <v>0</v>
      </c>
      <c r="S294" s="30">
        <f ca="1">IF(K294=0,0,Agents($L$4,$L$5,K294,$L$3)/(1-$P$1))</f>
        <v>11.764705882352942</v>
      </c>
      <c r="T294" s="30">
        <f ca="1">IF(L294=0,0,Agents($L$4,$L$5,L294,$L$3)/(1-$P$1))</f>
        <v>11.764705882352942</v>
      </c>
      <c r="U294" s="30">
        <f ca="1">IF(M294=0,0,Agents($L$4,$L$5,M294,$L$3)/(1-$P$1))</f>
        <v>11.764705882352942</v>
      </c>
      <c r="V294" s="30">
        <f ca="1">IF(N294=0,0,Agents($L$4,$L$5,N294,$L$3)/(1-$P$1))</f>
        <v>11.764705882352942</v>
      </c>
      <c r="W294" s="30">
        <f ca="1">IF(O294=0,0,Agents($L$4,$L$5,O294,$L$3)/(1-$P$1))</f>
        <v>11.764705882352942</v>
      </c>
      <c r="X294" s="30">
        <f ca="1">IF(P294=0,0,Agents($L$4,$L$5,P294,$L$3)/(1-$P$1))</f>
        <v>0</v>
      </c>
    </row>
    <row r="295" spans="1:24" x14ac:dyDescent="0.25">
      <c r="A295" s="7">
        <v>0.41666666666666669</v>
      </c>
      <c r="B295" s="56"/>
      <c r="C295" s="57">
        <v>5.6127963109734128E-2</v>
      </c>
      <c r="D295" s="57">
        <v>6.1149196379559061E-2</v>
      </c>
      <c r="E295" s="57">
        <v>5.9396083054955133E-2</v>
      </c>
      <c r="F295" s="57">
        <v>5.9643900556749903E-2</v>
      </c>
      <c r="G295" s="57">
        <v>6.5563240368671852E-2</v>
      </c>
      <c r="H295" s="58"/>
      <c r="J295" s="24">
        <f t="shared" ca="1" si="35"/>
        <v>0</v>
      </c>
      <c r="K295" s="24">
        <f t="shared" ca="1" si="35"/>
        <v>17.436323761003994</v>
      </c>
      <c r="L295" s="24">
        <f t="shared" ca="1" si="35"/>
        <v>18.511659227023671</v>
      </c>
      <c r="M295" s="24">
        <f t="shared" ca="1" si="35"/>
        <v>17.092669827262291</v>
      </c>
      <c r="N295" s="24">
        <f t="shared" ca="1" si="35"/>
        <v>16.414403332110162</v>
      </c>
      <c r="O295" s="24">
        <f t="shared" ca="1" si="35"/>
        <v>17.405899191987146</v>
      </c>
      <c r="P295" s="24">
        <f t="shared" ca="1" si="35"/>
        <v>0</v>
      </c>
      <c r="R295" s="24">
        <f ca="1">IF(J295=0,0,Agents($L$4,$L$5,J295,$L$3)/(1-$P$1))</f>
        <v>0</v>
      </c>
      <c r="S295" s="24">
        <f ca="1">IF(K295=0,0,Agents($L$4,$L$5,K295,$L$3)/(1-$P$1))</f>
        <v>11.764705882352942</v>
      </c>
      <c r="T295" s="24">
        <f ca="1">IF(L295=0,0,Agents($L$4,$L$5,L295,$L$3)/(1-$P$1))</f>
        <v>12.941176470588236</v>
      </c>
      <c r="U295" s="24">
        <f ca="1">IF(M295=0,0,Agents($L$4,$L$5,M295,$L$3)/(1-$P$1))</f>
        <v>11.764705882352942</v>
      </c>
      <c r="V295" s="24">
        <f ca="1">IF(N295=0,0,Agents($L$4,$L$5,N295,$L$3)/(1-$P$1))</f>
        <v>11.764705882352942</v>
      </c>
      <c r="W295" s="24">
        <f ca="1">IF(O295=0,0,Agents($L$4,$L$5,O295,$L$3)/(1-$P$1))</f>
        <v>11.764705882352942</v>
      </c>
      <c r="X295" s="24">
        <f ca="1">IF(P295=0,0,Agents($L$4,$L$5,P295,$L$3)/(1-$P$1))</f>
        <v>0</v>
      </c>
    </row>
    <row r="296" spans="1:24" x14ac:dyDescent="0.25">
      <c r="A296" s="8">
        <v>0.4375</v>
      </c>
      <c r="B296" s="59"/>
      <c r="C296" s="60">
        <v>6.0580733482239357E-2</v>
      </c>
      <c r="D296" s="60">
        <v>6.1570474767977737E-2</v>
      </c>
      <c r="E296" s="60">
        <v>6.1531407611187527E-2</v>
      </c>
      <c r="F296" s="60">
        <v>6.0415633096301199E-2</v>
      </c>
      <c r="G296" s="60">
        <v>6.4965717102609677E-2</v>
      </c>
      <c r="H296" s="61"/>
      <c r="J296" s="30">
        <f t="shared" ca="1" si="35"/>
        <v>0</v>
      </c>
      <c r="K296" s="30">
        <f t="shared" ca="1" si="35"/>
        <v>18.819590524072094</v>
      </c>
      <c r="L296" s="30">
        <f t="shared" ca="1" si="35"/>
        <v>18.6391925786921</v>
      </c>
      <c r="M296" s="30">
        <f t="shared" ca="1" si="35"/>
        <v>17.707161486248562</v>
      </c>
      <c r="N296" s="30">
        <f t="shared" ca="1" si="35"/>
        <v>16.626789327165195</v>
      </c>
      <c r="O296" s="30">
        <f t="shared" ca="1" si="35"/>
        <v>17.247267164719094</v>
      </c>
      <c r="P296" s="30">
        <f t="shared" ca="1" si="35"/>
        <v>0</v>
      </c>
      <c r="R296" s="30">
        <f ca="1">IF(J296=0,0,Agents($L$4,$L$5,J296,$L$3)/(1-$P$1))</f>
        <v>0</v>
      </c>
      <c r="S296" s="30">
        <f ca="1">IF(K296=0,0,Agents($L$4,$L$5,K296,$L$3)/(1-$P$1))</f>
        <v>12.941176470588236</v>
      </c>
      <c r="T296" s="30">
        <f ca="1">IF(L296=0,0,Agents($L$4,$L$5,L296,$L$3)/(1-$P$1))</f>
        <v>12.941176470588236</v>
      </c>
      <c r="U296" s="30">
        <f ca="1">IF(M296=0,0,Agents($L$4,$L$5,M296,$L$3)/(1-$P$1))</f>
        <v>11.764705882352942</v>
      </c>
      <c r="V296" s="30">
        <f ca="1">IF(N296=0,0,Agents($L$4,$L$5,N296,$L$3)/(1-$P$1))</f>
        <v>11.764705882352942</v>
      </c>
      <c r="W296" s="30">
        <f ca="1">IF(O296=0,0,Agents($L$4,$L$5,O296,$L$3)/(1-$P$1))</f>
        <v>11.764705882352942</v>
      </c>
      <c r="X296" s="30">
        <f ca="1">IF(P296=0,0,Agents($L$4,$L$5,P296,$L$3)/(1-$P$1))</f>
        <v>0</v>
      </c>
    </row>
    <row r="297" spans="1:24" x14ac:dyDescent="0.25">
      <c r="A297" s="7">
        <v>0.45833333333333331</v>
      </c>
      <c r="B297" s="56"/>
      <c r="C297" s="57">
        <v>6.3491606023488731E-2</v>
      </c>
      <c r="D297" s="57">
        <v>6.1978987144626151E-2</v>
      </c>
      <c r="E297" s="57">
        <v>6.2199515294425883E-2</v>
      </c>
      <c r="F297" s="57">
        <v>6.1614574720246958E-2</v>
      </c>
      <c r="G297" s="57">
        <v>6.4024617958561764E-2</v>
      </c>
      <c r="H297" s="58"/>
      <c r="J297" s="24">
        <f t="shared" ca="1" si="35"/>
        <v>0</v>
      </c>
      <c r="K297" s="24">
        <f t="shared" ca="1" si="35"/>
        <v>19.723862000252534</v>
      </c>
      <c r="L297" s="24">
        <f t="shared" ca="1" si="35"/>
        <v>18.762861283340275</v>
      </c>
      <c r="M297" s="24">
        <f t="shared" ca="1" si="35"/>
        <v>17.899425747649172</v>
      </c>
      <c r="N297" s="24">
        <f t="shared" ca="1" si="35"/>
        <v>16.956746140911402</v>
      </c>
      <c r="O297" s="24">
        <f t="shared" ca="1" si="35"/>
        <v>16.997421721771911</v>
      </c>
      <c r="P297" s="24">
        <f t="shared" ca="1" si="35"/>
        <v>0</v>
      </c>
      <c r="R297" s="24">
        <f ca="1">IF(J297=0,0,Agents($L$4,$L$5,J297,$L$3)/(1-$P$1))</f>
        <v>0</v>
      </c>
      <c r="S297" s="24">
        <f ca="1">IF(K297=0,0,Agents($L$4,$L$5,K297,$L$3)/(1-$P$1))</f>
        <v>12.941176470588236</v>
      </c>
      <c r="T297" s="24">
        <f ca="1">IF(L297=0,0,Agents($L$4,$L$5,L297,$L$3)/(1-$P$1))</f>
        <v>12.941176470588236</v>
      </c>
      <c r="U297" s="24">
        <f ca="1">IF(M297=0,0,Agents($L$4,$L$5,M297,$L$3)/(1-$P$1))</f>
        <v>11.764705882352942</v>
      </c>
      <c r="V297" s="24">
        <f ca="1">IF(N297=0,0,Agents($L$4,$L$5,N297,$L$3)/(1-$P$1))</f>
        <v>11.764705882352942</v>
      </c>
      <c r="W297" s="24">
        <f ca="1">IF(O297=0,0,Agents($L$4,$L$5,O297,$L$3)/(1-$P$1))</f>
        <v>11.764705882352942</v>
      </c>
      <c r="X297" s="24">
        <f ca="1">IF(P297=0,0,Agents($L$4,$L$5,P297,$L$3)/(1-$P$1))</f>
        <v>0</v>
      </c>
    </row>
    <row r="298" spans="1:24" x14ac:dyDescent="0.25">
      <c r="A298" s="8">
        <v>0.47916666666666669</v>
      </c>
      <c r="B298" s="59"/>
      <c r="C298" s="60">
        <v>6.0162835939188704E-2</v>
      </c>
      <c r="D298" s="60">
        <v>5.8851314260911745E-2</v>
      </c>
      <c r="E298" s="60">
        <v>5.9147180192572216E-2</v>
      </c>
      <c r="F298" s="60">
        <v>5.9588776803924812E-2</v>
      </c>
      <c r="G298" s="60">
        <v>6.3203023467726271E-2</v>
      </c>
      <c r="H298" s="61"/>
      <c r="J298" s="30">
        <f t="shared" ca="1" si="35"/>
        <v>0</v>
      </c>
      <c r="K298" s="30">
        <f t="shared" ca="1" si="35"/>
        <v>18.68976937155114</v>
      </c>
      <c r="L298" s="30">
        <f t="shared" ca="1" si="35"/>
        <v>17.816022763377685</v>
      </c>
      <c r="M298" s="30">
        <f t="shared" ca="1" si="35"/>
        <v>17.021041965171865</v>
      </c>
      <c r="N298" s="30">
        <f t="shared" ca="1" si="35"/>
        <v>16.399232903891946</v>
      </c>
      <c r="O298" s="30">
        <f t="shared" ca="1" si="35"/>
        <v>16.779302684278338</v>
      </c>
      <c r="P298" s="30">
        <f t="shared" ca="1" si="35"/>
        <v>0</v>
      </c>
      <c r="R298" s="30">
        <f ca="1">IF(J298=0,0,Agents($L$4,$L$5,J298,$L$3)/(1-$P$1))</f>
        <v>0</v>
      </c>
      <c r="S298" s="30">
        <f ca="1">IF(K298=0,0,Agents($L$4,$L$5,K298,$L$3)/(1-$P$1))</f>
        <v>12.941176470588236</v>
      </c>
      <c r="T298" s="30">
        <f ca="1">IF(L298=0,0,Agents($L$4,$L$5,L298,$L$3)/(1-$P$1))</f>
        <v>11.764705882352942</v>
      </c>
      <c r="U298" s="30">
        <f ca="1">IF(M298=0,0,Agents($L$4,$L$5,M298,$L$3)/(1-$P$1))</f>
        <v>11.764705882352942</v>
      </c>
      <c r="V298" s="30">
        <f ca="1">IF(N298=0,0,Agents($L$4,$L$5,N298,$L$3)/(1-$P$1))</f>
        <v>11.764705882352942</v>
      </c>
      <c r="W298" s="30">
        <f ca="1">IF(O298=0,0,Agents($L$4,$L$5,O298,$L$3)/(1-$P$1))</f>
        <v>11.764705882352942</v>
      </c>
      <c r="X298" s="30">
        <f ca="1">IF(P298=0,0,Agents($L$4,$L$5,P298,$L$3)/(1-$P$1))</f>
        <v>0</v>
      </c>
    </row>
    <row r="299" spans="1:24" x14ac:dyDescent="0.25">
      <c r="A299" s="7">
        <v>0.5</v>
      </c>
      <c r="B299" s="56"/>
      <c r="C299" s="57">
        <v>5.6517040132574393E-2</v>
      </c>
      <c r="D299" s="57">
        <v>5.5672577330116296E-2</v>
      </c>
      <c r="E299" s="57">
        <v>5.551843846204231E-2</v>
      </c>
      <c r="F299" s="57">
        <v>5.5909266302849897E-2</v>
      </c>
      <c r="G299" s="57">
        <v>5.7900004481424495E-2</v>
      </c>
      <c r="H299" s="58"/>
      <c r="J299" s="24">
        <f t="shared" ca="1" si="35"/>
        <v>0</v>
      </c>
      <c r="K299" s="24">
        <f t="shared" ca="1" si="35"/>
        <v>17.557191730592471</v>
      </c>
      <c r="L299" s="24">
        <f t="shared" ca="1" si="35"/>
        <v>16.853725655334078</v>
      </c>
      <c r="M299" s="24">
        <f t="shared" ca="1" si="35"/>
        <v>15.976783133643048</v>
      </c>
      <c r="N299" s="24">
        <f t="shared" ca="1" si="35"/>
        <v>15.386606820326001</v>
      </c>
      <c r="O299" s="24">
        <f t="shared" ca="1" si="35"/>
        <v>15.371443442274366</v>
      </c>
      <c r="P299" s="24">
        <f t="shared" ca="1" si="35"/>
        <v>0</v>
      </c>
      <c r="R299" s="24">
        <f ca="1">IF(J299=0,0,Agents($L$4,$L$5,J299,$L$3)/(1-$P$1))</f>
        <v>0</v>
      </c>
      <c r="S299" s="24">
        <f ca="1">IF(K299=0,0,Agents($L$4,$L$5,K299,$L$3)/(1-$P$1))</f>
        <v>11.764705882352942</v>
      </c>
      <c r="T299" s="24">
        <f ca="1">IF(L299=0,0,Agents($L$4,$L$5,L299,$L$3)/(1-$P$1))</f>
        <v>11.764705882352942</v>
      </c>
      <c r="U299" s="24">
        <f ca="1">IF(M299=0,0,Agents($L$4,$L$5,M299,$L$3)/(1-$P$1))</f>
        <v>11.764705882352942</v>
      </c>
      <c r="V299" s="24">
        <f ca="1">IF(N299=0,0,Agents($L$4,$L$5,N299,$L$3)/(1-$P$1))</f>
        <v>10.588235294117647</v>
      </c>
      <c r="W299" s="24">
        <f ca="1">IF(O299=0,0,Agents($L$4,$L$5,O299,$L$3)/(1-$P$1))</f>
        <v>10.588235294117647</v>
      </c>
      <c r="X299" s="24">
        <f ca="1">IF(P299=0,0,Agents($L$4,$L$5,P299,$L$3)/(1-$P$1))</f>
        <v>0</v>
      </c>
    </row>
    <row r="300" spans="1:24" x14ac:dyDescent="0.25">
      <c r="A300" s="8">
        <v>0.52083333333333337</v>
      </c>
      <c r="B300" s="59"/>
      <c r="C300" s="60">
        <v>5.526334750342244E-2</v>
      </c>
      <c r="D300" s="60">
        <v>5.3859803658738971E-2</v>
      </c>
      <c r="E300" s="60">
        <v>5.6265147049191062E-2</v>
      </c>
      <c r="F300" s="60">
        <v>5.4365801223747311E-2</v>
      </c>
      <c r="G300" s="60">
        <v>5.573398264194912E-2</v>
      </c>
      <c r="H300" s="61"/>
      <c r="J300" s="30">
        <f t="shared" ca="1" si="35"/>
        <v>0</v>
      </c>
      <c r="K300" s="30">
        <f t="shared" ca="1" si="35"/>
        <v>17.16772827302961</v>
      </c>
      <c r="L300" s="30">
        <f t="shared" ca="1" si="35"/>
        <v>16.3049457784578</v>
      </c>
      <c r="M300" s="30">
        <f t="shared" ca="1" si="35"/>
        <v>16.19166671991432</v>
      </c>
      <c r="N300" s="30">
        <f t="shared" ca="1" si="35"/>
        <v>14.96183483021594</v>
      </c>
      <c r="O300" s="30">
        <f t="shared" ca="1" si="35"/>
        <v>14.796402343427671</v>
      </c>
      <c r="P300" s="30">
        <f t="shared" ca="1" si="35"/>
        <v>0</v>
      </c>
      <c r="R300" s="30">
        <f ca="1">IF(J300=0,0,Agents($L$4,$L$5,J300,$L$3)/(1-$P$1))</f>
        <v>0</v>
      </c>
      <c r="S300" s="30">
        <f ca="1">IF(K300=0,0,Agents($L$4,$L$5,K300,$L$3)/(1-$P$1))</f>
        <v>11.764705882352942</v>
      </c>
      <c r="T300" s="30">
        <f ca="1">IF(L300=0,0,Agents($L$4,$L$5,L300,$L$3)/(1-$P$1))</f>
        <v>11.764705882352942</v>
      </c>
      <c r="U300" s="30">
        <f ca="1">IF(M300=0,0,Agents($L$4,$L$5,M300,$L$3)/(1-$P$1))</f>
        <v>11.764705882352942</v>
      </c>
      <c r="V300" s="30">
        <f ca="1">IF(N300=0,0,Agents($L$4,$L$5,N300,$L$3)/(1-$P$1))</f>
        <v>10.588235294117647</v>
      </c>
      <c r="W300" s="30">
        <f ca="1">IF(O300=0,0,Agents($L$4,$L$5,O300,$L$3)/(1-$P$1))</f>
        <v>10.588235294117647</v>
      </c>
      <c r="X300" s="30">
        <f ca="1">IF(P300=0,0,Agents($L$4,$L$5,P300,$L$3)/(1-$P$1))</f>
        <v>0</v>
      </c>
    </row>
    <row r="301" spans="1:24" x14ac:dyDescent="0.25">
      <c r="A301" s="7">
        <v>0.54166666666666663</v>
      </c>
      <c r="B301" s="56"/>
      <c r="C301" s="57">
        <v>5.5436270624684779E-2</v>
      </c>
      <c r="D301" s="57">
        <v>5.3847037646968708E-2</v>
      </c>
      <c r="E301" s="57">
        <v>5.5230235147704199E-2</v>
      </c>
      <c r="F301" s="57">
        <v>5.5812799735405989E-2</v>
      </c>
      <c r="G301" s="57">
        <v>5.4419431456612342E-2</v>
      </c>
      <c r="H301" s="58"/>
      <c r="J301" s="24">
        <f t="shared" ca="1" si="35"/>
        <v>0</v>
      </c>
      <c r="K301" s="24">
        <f t="shared" ca="1" si="35"/>
        <v>17.221447370624489</v>
      </c>
      <c r="L301" s="24">
        <f t="shared" ca="1" si="35"/>
        <v>16.301081131437545</v>
      </c>
      <c r="M301" s="24">
        <f t="shared" ca="1" si="35"/>
        <v>15.893845609117294</v>
      </c>
      <c r="N301" s="24">
        <f t="shared" ca="1" si="35"/>
        <v>15.360058570944123</v>
      </c>
      <c r="O301" s="24">
        <f t="shared" ca="1" si="35"/>
        <v>14.447411883437955</v>
      </c>
      <c r="P301" s="24">
        <f t="shared" ca="1" si="35"/>
        <v>0</v>
      </c>
      <c r="R301" s="24">
        <f ca="1">IF(J301=0,0,Agents($L$4,$L$5,J301,$L$3)/(1-$P$1))</f>
        <v>0</v>
      </c>
      <c r="S301" s="24">
        <f ca="1">IF(K301=0,0,Agents($L$4,$L$5,K301,$L$3)/(1-$P$1))</f>
        <v>11.764705882352942</v>
      </c>
      <c r="T301" s="24">
        <f ca="1">IF(L301=0,0,Agents($L$4,$L$5,L301,$L$3)/(1-$P$1))</f>
        <v>11.764705882352942</v>
      </c>
      <c r="U301" s="24">
        <f ca="1">IF(M301=0,0,Agents($L$4,$L$5,M301,$L$3)/(1-$P$1))</f>
        <v>10.588235294117647</v>
      </c>
      <c r="V301" s="24">
        <f ca="1">IF(N301=0,0,Agents($L$4,$L$5,N301,$L$3)/(1-$P$1))</f>
        <v>10.588235294117647</v>
      </c>
      <c r="W301" s="24">
        <f ca="1">IF(O301=0,0,Agents($L$4,$L$5,O301,$L$3)/(1-$P$1))</f>
        <v>10.588235294117647</v>
      </c>
      <c r="X301" s="24">
        <f ca="1">IF(P301=0,0,Agents($L$4,$L$5,P301,$L$3)/(1-$P$1))</f>
        <v>0</v>
      </c>
    </row>
    <row r="302" spans="1:24" x14ac:dyDescent="0.25">
      <c r="A302" s="8">
        <v>0.5625</v>
      </c>
      <c r="B302" s="59"/>
      <c r="C302" s="60">
        <v>5.7669860940989984E-2</v>
      </c>
      <c r="D302" s="60">
        <v>5.5647045306575771E-2</v>
      </c>
      <c r="E302" s="60">
        <v>5.5557738913997512E-2</v>
      </c>
      <c r="F302" s="60">
        <v>5.663965602778237E-2</v>
      </c>
      <c r="G302" s="60">
        <v>5.7093348072240563E-2</v>
      </c>
      <c r="H302" s="61"/>
      <c r="J302" s="30">
        <f t="shared" ca="1" si="35"/>
        <v>0</v>
      </c>
      <c r="K302" s="30">
        <f t="shared" ca="1" si="35"/>
        <v>17.915319047891654</v>
      </c>
      <c r="L302" s="30">
        <f t="shared" ca="1" si="35"/>
        <v>16.845996361293565</v>
      </c>
      <c r="M302" s="30">
        <f t="shared" ca="1" si="35"/>
        <v>15.98809279607838</v>
      </c>
      <c r="N302" s="30">
        <f t="shared" ca="1" si="35"/>
        <v>15.587614994217368</v>
      </c>
      <c r="O302" s="30">
        <f t="shared" ca="1" si="35"/>
        <v>15.157290205462493</v>
      </c>
      <c r="P302" s="30">
        <f t="shared" ca="1" si="35"/>
        <v>0</v>
      </c>
      <c r="R302" s="30">
        <f ca="1">IF(J302=0,0,Agents($L$4,$L$5,J302,$L$3)/(1-$P$1))</f>
        <v>0</v>
      </c>
      <c r="S302" s="30">
        <f ca="1">IF(K302=0,0,Agents($L$4,$L$5,K302,$L$3)/(1-$P$1))</f>
        <v>11.764705882352942</v>
      </c>
      <c r="T302" s="30">
        <f ca="1">IF(L302=0,0,Agents($L$4,$L$5,L302,$L$3)/(1-$P$1))</f>
        <v>11.764705882352942</v>
      </c>
      <c r="U302" s="30">
        <f ca="1">IF(M302=0,0,Agents($L$4,$L$5,M302,$L$3)/(1-$P$1))</f>
        <v>11.764705882352942</v>
      </c>
      <c r="V302" s="30">
        <f ca="1">IF(N302=0,0,Agents($L$4,$L$5,N302,$L$3)/(1-$P$1))</f>
        <v>10.588235294117647</v>
      </c>
      <c r="W302" s="30">
        <f ca="1">IF(O302=0,0,Agents($L$4,$L$5,O302,$L$3)/(1-$P$1))</f>
        <v>10.588235294117647</v>
      </c>
      <c r="X302" s="30">
        <f ca="1">IF(P302=0,0,Agents($L$4,$L$5,P302,$L$3)/(1-$P$1))</f>
        <v>0</v>
      </c>
    </row>
    <row r="303" spans="1:24" x14ac:dyDescent="0.25">
      <c r="A303" s="7">
        <v>0.58333333333333337</v>
      </c>
      <c r="B303" s="56"/>
      <c r="C303" s="57">
        <v>5.9067656171193889E-2</v>
      </c>
      <c r="D303" s="57">
        <v>5.8378971825412025E-2</v>
      </c>
      <c r="E303" s="57">
        <v>5.8989978384751424E-2</v>
      </c>
      <c r="F303" s="57">
        <v>5.8706796758723333E-2</v>
      </c>
      <c r="G303" s="57">
        <v>5.8646908564002211E-2</v>
      </c>
      <c r="H303" s="58"/>
      <c r="J303" s="24">
        <f t="shared" ca="1" si="35"/>
        <v>0</v>
      </c>
      <c r="K303" s="24">
        <f t="shared" ca="1" si="35"/>
        <v>18.349548420116914</v>
      </c>
      <c r="L303" s="24">
        <f t="shared" ca="1" si="35"/>
        <v>17.673030823628235</v>
      </c>
      <c r="M303" s="24">
        <f t="shared" ca="1" si="35"/>
        <v>16.975803315430547</v>
      </c>
      <c r="N303" s="24">
        <f t="shared" ca="1" si="35"/>
        <v>16.156506052400484</v>
      </c>
      <c r="O303" s="24">
        <f t="shared" ca="1" si="35"/>
        <v>15.569733476359431</v>
      </c>
      <c r="P303" s="24">
        <f t="shared" ca="1" si="35"/>
        <v>0</v>
      </c>
      <c r="R303" s="24">
        <f ca="1">IF(J303=0,0,Agents($L$4,$L$5,J303,$L$3)/(1-$P$1))</f>
        <v>0</v>
      </c>
      <c r="S303" s="24">
        <f ca="1">IF(K303=0,0,Agents($L$4,$L$5,K303,$L$3)/(1-$P$1))</f>
        <v>12.941176470588236</v>
      </c>
      <c r="T303" s="24">
        <f ca="1">IF(L303=0,0,Agents($L$4,$L$5,L303,$L$3)/(1-$P$1))</f>
        <v>11.764705882352942</v>
      </c>
      <c r="U303" s="24">
        <f ca="1">IF(M303=0,0,Agents($L$4,$L$5,M303,$L$3)/(1-$P$1))</f>
        <v>11.764705882352942</v>
      </c>
      <c r="V303" s="24">
        <f ca="1">IF(N303=0,0,Agents($L$4,$L$5,N303,$L$3)/(1-$P$1))</f>
        <v>11.764705882352942</v>
      </c>
      <c r="W303" s="24">
        <f ca="1">IF(O303=0,0,Agents($L$4,$L$5,O303,$L$3)/(1-$P$1))</f>
        <v>10.588235294117647</v>
      </c>
      <c r="X303" s="24">
        <f ca="1">IF(P303=0,0,Agents($L$4,$L$5,P303,$L$3)/(1-$P$1))</f>
        <v>0</v>
      </c>
    </row>
    <row r="304" spans="1:24" x14ac:dyDescent="0.25">
      <c r="A304" s="8">
        <v>0.60416666666666663</v>
      </c>
      <c r="B304" s="59"/>
      <c r="C304" s="60">
        <v>6.0033143598241946E-2</v>
      </c>
      <c r="D304" s="60">
        <v>5.8455567896033601E-2</v>
      </c>
      <c r="E304" s="60">
        <v>5.9265081548437806E-2</v>
      </c>
      <c r="F304" s="60">
        <v>6.030538559065101E-2</v>
      </c>
      <c r="G304" s="60">
        <v>5.8766413217214646E-2</v>
      </c>
      <c r="H304" s="61"/>
      <c r="J304" s="30">
        <f t="shared" ca="1" si="35"/>
        <v>0</v>
      </c>
      <c r="K304" s="30">
        <f t="shared" ca="1" si="35"/>
        <v>18.649480048354981</v>
      </c>
      <c r="L304" s="30">
        <f t="shared" ca="1" si="35"/>
        <v>17.696218705749768</v>
      </c>
      <c r="M304" s="30">
        <f t="shared" ca="1" si="35"/>
        <v>17.054970952477856</v>
      </c>
      <c r="N304" s="30">
        <f t="shared" ca="1" si="35"/>
        <v>16.59644847072876</v>
      </c>
      <c r="O304" s="30">
        <f t="shared" ca="1" si="35"/>
        <v>15.601459881813042</v>
      </c>
      <c r="P304" s="30">
        <f t="shared" ca="1" si="35"/>
        <v>0</v>
      </c>
      <c r="R304" s="30">
        <f ca="1">IF(J304=0,0,Agents($L$4,$L$5,J304,$L$3)/(1-$P$1))</f>
        <v>0</v>
      </c>
      <c r="S304" s="30">
        <f ca="1">IF(K304=0,0,Agents($L$4,$L$5,K304,$L$3)/(1-$P$1))</f>
        <v>12.941176470588236</v>
      </c>
      <c r="T304" s="30">
        <f ca="1">IF(L304=0,0,Agents($L$4,$L$5,L304,$L$3)/(1-$P$1))</f>
        <v>11.764705882352942</v>
      </c>
      <c r="U304" s="30">
        <f ca="1">IF(M304=0,0,Agents($L$4,$L$5,M304,$L$3)/(1-$P$1))</f>
        <v>11.764705882352942</v>
      </c>
      <c r="V304" s="30">
        <f ca="1">IF(N304=0,0,Agents($L$4,$L$5,N304,$L$3)/(1-$P$1))</f>
        <v>11.764705882352942</v>
      </c>
      <c r="W304" s="30">
        <f ca="1">IF(O304=0,0,Agents($L$4,$L$5,O304,$L$3)/(1-$P$1))</f>
        <v>10.588235294117647</v>
      </c>
      <c r="X304" s="30">
        <f ca="1">IF(P304=0,0,Agents($L$4,$L$5,P304,$L$3)/(1-$P$1))</f>
        <v>0</v>
      </c>
    </row>
    <row r="305" spans="1:24" x14ac:dyDescent="0.25">
      <c r="A305" s="7">
        <v>0.625</v>
      </c>
      <c r="B305" s="56"/>
      <c r="C305" s="57">
        <v>5.9413502413718566E-2</v>
      </c>
      <c r="D305" s="57">
        <v>5.9502380861195157E-2</v>
      </c>
      <c r="E305" s="57">
        <v>5.795506648326456E-2</v>
      </c>
      <c r="F305" s="57">
        <v>6.0815280304283119E-2</v>
      </c>
      <c r="G305" s="57">
        <v>5.6899153010770358E-2</v>
      </c>
      <c r="H305" s="58"/>
      <c r="J305" s="24">
        <f t="shared" ca="1" si="35"/>
        <v>0</v>
      </c>
      <c r="K305" s="24">
        <f t="shared" ca="1" si="35"/>
        <v>18.456986615306668</v>
      </c>
      <c r="L305" s="24">
        <f t="shared" ca="1" si="35"/>
        <v>18.013119761410717</v>
      </c>
      <c r="M305" s="24">
        <f t="shared" ca="1" si="35"/>
        <v>16.677982204633519</v>
      </c>
      <c r="N305" s="24">
        <f t="shared" ca="1" si="35"/>
        <v>16.736774931747263</v>
      </c>
      <c r="O305" s="24">
        <f t="shared" ca="1" si="35"/>
        <v>15.105734796600377</v>
      </c>
      <c r="P305" s="24">
        <f t="shared" ca="1" si="35"/>
        <v>0</v>
      </c>
      <c r="R305" s="24">
        <f ca="1">IF(J305=0,0,Agents($L$4,$L$5,J305,$L$3)/(1-$P$1))</f>
        <v>0</v>
      </c>
      <c r="S305" s="24">
        <f ca="1">IF(K305=0,0,Agents($L$4,$L$5,K305,$L$3)/(1-$P$1))</f>
        <v>12.941176470588236</v>
      </c>
      <c r="T305" s="24">
        <f ca="1">IF(L305=0,0,Agents($L$4,$L$5,L305,$L$3)/(1-$P$1))</f>
        <v>11.764705882352942</v>
      </c>
      <c r="U305" s="24">
        <f ca="1">IF(M305=0,0,Agents($L$4,$L$5,M305,$L$3)/(1-$P$1))</f>
        <v>11.764705882352942</v>
      </c>
      <c r="V305" s="24">
        <f ca="1">IF(N305=0,0,Agents($L$4,$L$5,N305,$L$3)/(1-$P$1))</f>
        <v>11.764705882352942</v>
      </c>
      <c r="W305" s="24">
        <f ca="1">IF(O305=0,0,Agents($L$4,$L$5,O305,$L$3)/(1-$P$1))</f>
        <v>10.588235294117647</v>
      </c>
      <c r="X305" s="24">
        <f ca="1">IF(P305=0,0,Agents($L$4,$L$5,P305,$L$3)/(1-$P$1))</f>
        <v>0</v>
      </c>
    </row>
    <row r="306" spans="1:24" x14ac:dyDescent="0.25">
      <c r="A306" s="8">
        <v>0.64583333333333337</v>
      </c>
      <c r="B306" s="59"/>
      <c r="C306" s="60">
        <v>5.827509186540817E-2</v>
      </c>
      <c r="D306" s="60">
        <v>5.6438538036332073E-2</v>
      </c>
      <c r="E306" s="60">
        <v>5.6186546145280673E-2</v>
      </c>
      <c r="F306" s="60">
        <v>5.5592304724105618E-2</v>
      </c>
      <c r="G306" s="60">
        <v>5.1387000881346817E-2</v>
      </c>
      <c r="H306" s="61"/>
      <c r="J306" s="30">
        <f t="shared" ca="1" si="35"/>
        <v>0</v>
      </c>
      <c r="K306" s="30">
        <f t="shared" ca="1" si="35"/>
        <v>18.103335889473726</v>
      </c>
      <c r="L306" s="30">
        <f t="shared" ca="1" si="35"/>
        <v>17.085604476549406</v>
      </c>
      <c r="M306" s="30">
        <f t="shared" ca="1" si="35"/>
        <v>16.169047395043663</v>
      </c>
      <c r="N306" s="30">
        <f t="shared" ca="1" si="35"/>
        <v>15.299376858071257</v>
      </c>
      <c r="O306" s="30">
        <f t="shared" ca="1" si="35"/>
        <v>13.642354345052583</v>
      </c>
      <c r="P306" s="30">
        <f t="shared" ca="1" si="35"/>
        <v>0</v>
      </c>
      <c r="R306" s="30">
        <f ca="1">IF(J306=0,0,Agents($L$4,$L$5,J306,$L$3)/(1-$P$1))</f>
        <v>0</v>
      </c>
      <c r="S306" s="30">
        <f ca="1">IF(K306=0,0,Agents($L$4,$L$5,K306,$L$3)/(1-$P$1))</f>
        <v>12.941176470588236</v>
      </c>
      <c r="T306" s="30">
        <f ca="1">IF(L306=0,0,Agents($L$4,$L$5,L306,$L$3)/(1-$P$1))</f>
        <v>11.764705882352942</v>
      </c>
      <c r="U306" s="30">
        <f ca="1">IF(M306=0,0,Agents($L$4,$L$5,M306,$L$3)/(1-$P$1))</f>
        <v>11.764705882352942</v>
      </c>
      <c r="V306" s="30">
        <f ca="1">IF(N306=0,0,Agents($L$4,$L$5,N306,$L$3)/(1-$P$1))</f>
        <v>10.588235294117647</v>
      </c>
      <c r="W306" s="30">
        <f ca="1">IF(O306=0,0,Agents($L$4,$L$5,O306,$L$3)/(1-$P$1))</f>
        <v>9.4117647058823533</v>
      </c>
      <c r="X306" s="30">
        <f ca="1">IF(P306=0,0,Agents($L$4,$L$5,P306,$L$3)/(1-$P$1))</f>
        <v>0</v>
      </c>
    </row>
    <row r="307" spans="1:24" x14ac:dyDescent="0.25">
      <c r="A307" s="7">
        <v>0.66666666666666663</v>
      </c>
      <c r="B307" s="56"/>
      <c r="C307" s="57">
        <v>5.1761654297860074E-2</v>
      </c>
      <c r="D307" s="57">
        <v>4.8778930974174357E-2</v>
      </c>
      <c r="E307" s="57">
        <v>4.8536058164668897E-2</v>
      </c>
      <c r="F307" s="57">
        <v>4.9749186924645833E-2</v>
      </c>
      <c r="G307" s="57">
        <v>4.2618346951884441E-2</v>
      </c>
      <c r="H307" s="58"/>
      <c r="J307" s="24">
        <f t="shared" ca="1" si="35"/>
        <v>0</v>
      </c>
      <c r="K307" s="24">
        <f t="shared" ca="1" si="35"/>
        <v>16.079916546733337</v>
      </c>
      <c r="L307" s="24">
        <f t="shared" ca="1" si="35"/>
        <v>14.766816264396127</v>
      </c>
      <c r="M307" s="24">
        <f t="shared" ca="1" si="35"/>
        <v>13.967433107632727</v>
      </c>
      <c r="N307" s="24">
        <f t="shared" ca="1" si="35"/>
        <v>13.691311466940316</v>
      </c>
      <c r="O307" s="24">
        <f t="shared" ca="1" si="35"/>
        <v>11.314429344893902</v>
      </c>
      <c r="P307" s="24">
        <f t="shared" ca="1" si="35"/>
        <v>0</v>
      </c>
      <c r="R307" s="24">
        <f ca="1">IF(J307=0,0,Agents($L$4,$L$5,J307,$L$3)/(1-$P$1))</f>
        <v>0</v>
      </c>
      <c r="S307" s="24">
        <f ca="1">IF(K307=0,0,Agents($L$4,$L$5,K307,$L$3)/(1-$P$1))</f>
        <v>11.764705882352942</v>
      </c>
      <c r="T307" s="24">
        <f ca="1">IF(L307=0,0,Agents($L$4,$L$5,L307,$L$3)/(1-$P$1))</f>
        <v>10.588235294117647</v>
      </c>
      <c r="U307" s="24">
        <f ca="1">IF(M307=0,0,Agents($L$4,$L$5,M307,$L$3)/(1-$P$1))</f>
        <v>10.588235294117647</v>
      </c>
      <c r="V307" s="24">
        <f ca="1">IF(N307=0,0,Agents($L$4,$L$5,N307,$L$3)/(1-$P$1))</f>
        <v>9.4117647058823533</v>
      </c>
      <c r="W307" s="24">
        <f ca="1">IF(O307=0,0,Agents($L$4,$L$5,O307,$L$3)/(1-$P$1))</f>
        <v>8.2352941176470598</v>
      </c>
      <c r="X307" s="24">
        <f ca="1">IF(P307=0,0,Agents($L$4,$L$5,P307,$L$3)/(1-$P$1))</f>
        <v>0</v>
      </c>
    </row>
    <row r="308" spans="1:24" x14ac:dyDescent="0.25">
      <c r="A308" s="8">
        <v>0.6875</v>
      </c>
      <c r="B308" s="59"/>
      <c r="C308" s="60">
        <v>4.227970314864183E-2</v>
      </c>
      <c r="D308" s="60">
        <v>3.9063996017004325E-2</v>
      </c>
      <c r="E308" s="60">
        <v>3.878954607977992E-2</v>
      </c>
      <c r="F308" s="60">
        <v>3.7690865994156879E-2</v>
      </c>
      <c r="G308" s="60">
        <v>3.1325157223309384E-2</v>
      </c>
      <c r="H308" s="61"/>
      <c r="J308" s="30">
        <f t="shared" ca="1" si="35"/>
        <v>0</v>
      </c>
      <c r="K308" s="30">
        <f t="shared" ca="1" si="35"/>
        <v>13.134319361947554</v>
      </c>
      <c r="L308" s="30">
        <f t="shared" ca="1" si="35"/>
        <v>11.825819881981717</v>
      </c>
      <c r="M308" s="30">
        <f t="shared" ca="1" si="35"/>
        <v>11.162636823670852</v>
      </c>
      <c r="N308" s="30">
        <f t="shared" ca="1" si="35"/>
        <v>10.372780294205475</v>
      </c>
      <c r="O308" s="30">
        <f t="shared" ca="1" si="35"/>
        <v>8.3162840295276954</v>
      </c>
      <c r="P308" s="30">
        <f t="shared" ca="1" si="35"/>
        <v>0</v>
      </c>
      <c r="R308" s="30">
        <f ca="1">IF(J308=0,0,Agents($L$4,$L$5,J308,$L$3)/(1-$P$1))</f>
        <v>0</v>
      </c>
      <c r="S308" s="30">
        <f ca="1">IF(K308=0,0,Agents($L$4,$L$5,K308,$L$3)/(1-$P$1))</f>
        <v>9.4117647058823533</v>
      </c>
      <c r="T308" s="30">
        <f ca="1">IF(L308=0,0,Agents($L$4,$L$5,L308,$L$3)/(1-$P$1))</f>
        <v>9.4117647058823533</v>
      </c>
      <c r="U308" s="30">
        <f ca="1">IF(M308=0,0,Agents($L$4,$L$5,M308,$L$3)/(1-$P$1))</f>
        <v>8.2352941176470598</v>
      </c>
      <c r="V308" s="30">
        <f ca="1">IF(N308=0,0,Agents($L$4,$L$5,N308,$L$3)/(1-$P$1))</f>
        <v>8.2352941176470598</v>
      </c>
      <c r="W308" s="30">
        <f ca="1">IF(O308=0,0,Agents($L$4,$L$5,O308,$L$3)/(1-$P$1))</f>
        <v>7.0588235294117645</v>
      </c>
      <c r="X308" s="30">
        <f ca="1">IF(P308=0,0,Agents($L$4,$L$5,P308,$L$3)/(1-$P$1))</f>
        <v>0</v>
      </c>
    </row>
    <row r="309" spans="1:24" x14ac:dyDescent="0.25">
      <c r="A309" s="7">
        <v>0.70833333333333337</v>
      </c>
      <c r="B309" s="56"/>
      <c r="C309" s="57">
        <v>2.2797031486418332E-2</v>
      </c>
      <c r="D309" s="57">
        <v>2.1178813526866073E-2</v>
      </c>
      <c r="E309" s="57">
        <v>2.1235344206458374E-2</v>
      </c>
      <c r="F309" s="57">
        <v>2.1250206714073093E-2</v>
      </c>
      <c r="G309" s="57">
        <v>1.6163004346981761E-2</v>
      </c>
      <c r="H309" s="58"/>
      <c r="J309" s="24">
        <f t="shared" ca="1" si="35"/>
        <v>0</v>
      </c>
      <c r="K309" s="24">
        <f t="shared" ca="1" si="35"/>
        <v>7.0819676995913543</v>
      </c>
      <c r="L309" s="24">
        <f t="shared" ca="1" si="35"/>
        <v>6.4114494066038139</v>
      </c>
      <c r="M309" s="24">
        <f t="shared" ca="1" si="35"/>
        <v>6.1109876025567207</v>
      </c>
      <c r="N309" s="24">
        <f t="shared" ca="1" si="35"/>
        <v>5.8482000781224288</v>
      </c>
      <c r="O309" s="24">
        <f t="shared" ca="1" si="35"/>
        <v>4.2909963376008422</v>
      </c>
      <c r="P309" s="24">
        <f t="shared" ca="1" si="35"/>
        <v>0</v>
      </c>
      <c r="R309" s="24">
        <f ca="1">IF(J309=0,0,Agents($L$4,$L$5,J309,$L$3)/(1-$P$1))</f>
        <v>0</v>
      </c>
      <c r="S309" s="24">
        <f ca="1">IF(K309=0,0,Agents($L$4,$L$5,K309,$L$3)/(1-$P$1))</f>
        <v>5.882352941176471</v>
      </c>
      <c r="T309" s="24">
        <f ca="1">IF(L309=0,0,Agents($L$4,$L$5,L309,$L$3)/(1-$P$1))</f>
        <v>5.882352941176471</v>
      </c>
      <c r="U309" s="24">
        <f ca="1">IF(M309=0,0,Agents($L$4,$L$5,M309,$L$3)/(1-$P$1))</f>
        <v>5.882352941176471</v>
      </c>
      <c r="V309" s="24">
        <f ca="1">IF(N309=0,0,Agents($L$4,$L$5,N309,$L$3)/(1-$P$1))</f>
        <v>5.882352941176471</v>
      </c>
      <c r="W309" s="24">
        <f ca="1">IF(O309=0,0,Agents($L$4,$L$5,O309,$L$3)/(1-$P$1))</f>
        <v>4.7058823529411766</v>
      </c>
      <c r="X309" s="24">
        <f ca="1">IF(P309=0,0,Agents($L$4,$L$5,P309,$L$3)/(1-$P$1))</f>
        <v>0</v>
      </c>
    </row>
    <row r="310" spans="1:24" x14ac:dyDescent="0.25">
      <c r="A310" s="8">
        <v>0.72916666666666663</v>
      </c>
      <c r="B310" s="59"/>
      <c r="C310" s="60">
        <v>1.3632106059514374E-2</v>
      </c>
      <c r="D310" s="60">
        <v>1.2319201358303652E-2</v>
      </c>
      <c r="E310" s="60">
        <v>1.2301041461976813E-2</v>
      </c>
      <c r="F310" s="60">
        <v>1.1989416239457582E-2</v>
      </c>
      <c r="G310" s="60">
        <v>9.7993815634196263E-3</v>
      </c>
      <c r="H310" s="61"/>
      <c r="J310" s="30">
        <f t="shared" ca="1" si="35"/>
        <v>0</v>
      </c>
      <c r="K310" s="30">
        <f t="shared" ca="1" si="35"/>
        <v>4.2348555270628445</v>
      </c>
      <c r="L310" s="30">
        <f t="shared" ca="1" si="35"/>
        <v>3.7293843745465223</v>
      </c>
      <c r="M310" s="30">
        <f t="shared" ca="1" si="35"/>
        <v>3.5399243422583351</v>
      </c>
      <c r="N310" s="30">
        <f t="shared" ca="1" si="35"/>
        <v>3.2995681374620704</v>
      </c>
      <c r="O310" s="30">
        <f t="shared" ca="1" si="35"/>
        <v>2.6015652471960742</v>
      </c>
      <c r="P310" s="30">
        <f t="shared" ca="1" si="35"/>
        <v>0</v>
      </c>
      <c r="R310" s="30">
        <f ca="1">IF(J310=0,0,Agents($L$4,$L$5,J310,$L$3)/(1-$P$1))</f>
        <v>0</v>
      </c>
      <c r="S310" s="30">
        <f ca="1">IF(K310=0,0,Agents($L$4,$L$5,K310,$L$3)/(1-$P$1))</f>
        <v>4.7058823529411766</v>
      </c>
      <c r="T310" s="30">
        <f ca="1">IF(L310=0,0,Agents($L$4,$L$5,L310,$L$3)/(1-$P$1))</f>
        <v>4.7058823529411766</v>
      </c>
      <c r="U310" s="30">
        <f ca="1">IF(M310=0,0,Agents($L$4,$L$5,M310,$L$3)/(1-$P$1))</f>
        <v>3.5294117647058822</v>
      </c>
      <c r="V310" s="30">
        <f ca="1">IF(N310=0,0,Agents($L$4,$L$5,N310,$L$3)/(1-$P$1))</f>
        <v>3.5294117647058822</v>
      </c>
      <c r="W310" s="30">
        <f ca="1">IF(O310=0,0,Agents($L$4,$L$5,O310,$L$3)/(1-$P$1))</f>
        <v>3.5294117647058822</v>
      </c>
      <c r="X310" s="30">
        <f ca="1">IF(P310=0,0,Agents($L$4,$L$5,P310,$L$3)/(1-$P$1))</f>
        <v>0</v>
      </c>
    </row>
    <row r="311" spans="1:24" x14ac:dyDescent="0.25">
      <c r="A311" s="7">
        <v>0.75</v>
      </c>
      <c r="B311" s="56"/>
      <c r="C311" s="57">
        <v>5.3029757187117227E-3</v>
      </c>
      <c r="D311" s="57">
        <v>4.8510844726998839E-3</v>
      </c>
      <c r="E311" s="57">
        <v>4.6898539333202335E-3</v>
      </c>
      <c r="F311" s="57">
        <v>4.354776473182294E-3</v>
      </c>
      <c r="G311" s="57">
        <v>3.9884678009649999E-3</v>
      </c>
      <c r="H311" s="58"/>
      <c r="J311" s="24">
        <f t="shared" ca="1" si="35"/>
        <v>0</v>
      </c>
      <c r="K311" s="24">
        <f t="shared" ca="1" si="35"/>
        <v>1.6473856595762439</v>
      </c>
      <c r="L311" s="24">
        <f t="shared" ca="1" si="35"/>
        <v>1.4685658676970761</v>
      </c>
      <c r="M311" s="24">
        <f t="shared" ca="1" si="35"/>
        <v>1.3496197172827304</v>
      </c>
      <c r="N311" s="24">
        <f t="shared" ca="1" si="35"/>
        <v>1.1984638292390968</v>
      </c>
      <c r="O311" s="24">
        <f t="shared" ca="1" si="35"/>
        <v>1.0588687820142557</v>
      </c>
      <c r="P311" s="24">
        <f t="shared" ca="1" si="35"/>
        <v>0</v>
      </c>
      <c r="R311" s="24">
        <f ca="1">IF(J311=0,0,Agents($L$4,$L$5,J311,$L$3)/(1-$P$1))</f>
        <v>0</v>
      </c>
      <c r="S311" s="24">
        <f ca="1">IF(K311=0,0,Agents($L$4,$L$5,K311,$L$3)/(1-$P$1))</f>
        <v>2.3529411764705883</v>
      </c>
      <c r="T311" s="24">
        <f ca="1">IF(L311=0,0,Agents($L$4,$L$5,L311,$L$3)/(1-$P$1))</f>
        <v>2.3529411764705883</v>
      </c>
      <c r="U311" s="24">
        <f ca="1">IF(M311=0,0,Agents($L$4,$L$5,M311,$L$3)/(1-$P$1))</f>
        <v>2.3529411764705883</v>
      </c>
      <c r="V311" s="24">
        <f ca="1">IF(N311=0,0,Agents($L$4,$L$5,N311,$L$3)/(1-$P$1))</f>
        <v>2.3529411764705883</v>
      </c>
      <c r="W311" s="24">
        <f ca="1">IF(O311=0,0,Agents($L$4,$L$5,O311,$L$3)/(1-$P$1))</f>
        <v>2.3529411764705883</v>
      </c>
      <c r="X311" s="24">
        <f ca="1">IF(P311=0,0,Agents($L$4,$L$5,P311,$L$3)/(1-$P$1))</f>
        <v>0</v>
      </c>
    </row>
    <row r="312" spans="1:24" x14ac:dyDescent="0.25">
      <c r="A312" s="8">
        <v>0.77083333333333337</v>
      </c>
      <c r="B312" s="59"/>
      <c r="C312" s="60">
        <v>2.3488723971467683E-3</v>
      </c>
      <c r="D312" s="60">
        <v>2.1702220009446847E-3</v>
      </c>
      <c r="E312" s="60">
        <v>1.9257221458046766E-3</v>
      </c>
      <c r="F312" s="60">
        <v>2.2600738658287854E-3</v>
      </c>
      <c r="G312" s="60">
        <v>1.7178793899287454E-3</v>
      </c>
      <c r="H312" s="61"/>
      <c r="J312" s="30">
        <f t="shared" ca="1" si="35"/>
        <v>0</v>
      </c>
      <c r="K312" s="30">
        <f t="shared" ca="1" si="35"/>
        <v>0.72968440899708631</v>
      </c>
      <c r="L312" s="30">
        <f t="shared" ca="1" si="35"/>
        <v>0.65698999344342879</v>
      </c>
      <c r="M312" s="30">
        <f t="shared" ca="1" si="35"/>
        <v>0.55417345933117701</v>
      </c>
      <c r="N312" s="30">
        <f t="shared" ca="1" si="35"/>
        <v>0.62198755694687302</v>
      </c>
      <c r="O312" s="30">
        <f t="shared" ca="1" si="35"/>
        <v>0.45606707839565325</v>
      </c>
      <c r="P312" s="30">
        <f t="shared" ca="1" si="35"/>
        <v>0</v>
      </c>
      <c r="R312" s="30">
        <f ca="1">IF(J312=0,0,Agents($L$4,$L$5,J312,$L$3)/(1-$P$1))</f>
        <v>0</v>
      </c>
      <c r="S312" s="30">
        <f ca="1">IF(K312=0,0,Agents($L$4,$L$5,K312,$L$3)/(1-$P$1))</f>
        <v>2.3529411764705883</v>
      </c>
      <c r="T312" s="30">
        <f ca="1">IF(L312=0,0,Agents($L$4,$L$5,L312,$L$3)/(1-$P$1))</f>
        <v>2.3529411764705883</v>
      </c>
      <c r="U312" s="30">
        <f ca="1">IF(M312=0,0,Agents($L$4,$L$5,M312,$L$3)/(1-$P$1))</f>
        <v>2.3529411764705883</v>
      </c>
      <c r="V312" s="30">
        <f ca="1">IF(N312=0,0,Agents($L$4,$L$5,N312,$L$3)/(1-$P$1))</f>
        <v>2.3529411764705883</v>
      </c>
      <c r="W312" s="30">
        <f ca="1">IF(O312=0,0,Agents($L$4,$L$5,O312,$L$3)/(1-$P$1))</f>
        <v>1.1764705882352942</v>
      </c>
      <c r="X312" s="30">
        <f ca="1">IF(P312=0,0,Agents($L$4,$L$5,P312,$L$3)/(1-$P$1))</f>
        <v>0</v>
      </c>
    </row>
    <row r="313" spans="1:24" x14ac:dyDescent="0.25">
      <c r="A313" s="7">
        <v>0.79166666666666663</v>
      </c>
      <c r="B313" s="56"/>
      <c r="C313" s="57">
        <v>1.1095900281000073E-3</v>
      </c>
      <c r="D313" s="57">
        <v>9.1915284745892531E-4</v>
      </c>
      <c r="E313" s="57">
        <v>6.681076832383572E-4</v>
      </c>
      <c r="F313" s="57">
        <v>7.7173253955129266E-4</v>
      </c>
      <c r="G313" s="57">
        <v>9.1122298074481278E-4</v>
      </c>
      <c r="H313" s="58"/>
      <c r="J313" s="24">
        <f t="shared" ca="1" si="35"/>
        <v>0</v>
      </c>
      <c r="K313" s="24">
        <f t="shared" ca="1" si="35"/>
        <v>0.34469754290046412</v>
      </c>
      <c r="L313" s="24">
        <f t="shared" ca="1" si="35"/>
        <v>0.27825458545839338</v>
      </c>
      <c r="M313" s="24">
        <f t="shared" ca="1" si="35"/>
        <v>0.19226426140061242</v>
      </c>
      <c r="N313" s="24">
        <f t="shared" ca="1" si="35"/>
        <v>0.21238599505502984</v>
      </c>
      <c r="O313" s="24">
        <f t="shared" ca="1" si="35"/>
        <v>0.24191384158378129</v>
      </c>
      <c r="P313" s="24">
        <f t="shared" ca="1" si="35"/>
        <v>0</v>
      </c>
      <c r="R313" s="24">
        <f ca="1">IF(J313=0,0,Agents($L$4,$L$5,J313,$L$3)/(1-$P$1))</f>
        <v>0</v>
      </c>
      <c r="S313" s="24">
        <f ca="1">IF(K313=0,0,Agents($L$4,$L$5,K313,$L$3)/(1-$P$1))</f>
        <v>1.1764705882352942</v>
      </c>
      <c r="T313" s="24">
        <f ca="1">IF(L313=0,0,Agents($L$4,$L$5,L313,$L$3)/(1-$P$1))</f>
        <v>1.1764705882352942</v>
      </c>
      <c r="U313" s="24">
        <f ca="1">IF(M313=0,0,Agents($L$4,$L$5,M313,$L$3)/(1-$P$1))</f>
        <v>1.1764705882352942</v>
      </c>
      <c r="V313" s="24">
        <f ca="1">IF(N313=0,0,Agents($L$4,$L$5,N313,$L$3)/(1-$P$1))</f>
        <v>1.1764705882352942</v>
      </c>
      <c r="W313" s="24">
        <f ca="1">IF(O313=0,0,Agents($L$4,$L$5,O313,$L$3)/(1-$P$1))</f>
        <v>1.1764705882352942</v>
      </c>
      <c r="X313" s="24">
        <f ca="1">IF(P313=0,0,Agents($L$4,$L$5,P313,$L$3)/(1-$P$1))</f>
        <v>0</v>
      </c>
    </row>
    <row r="314" spans="1:24" x14ac:dyDescent="0.25">
      <c r="A314" s="9">
        <v>0.8125</v>
      </c>
      <c r="B314" s="59"/>
      <c r="C314" s="60">
        <v>5.6200014410260105E-4</v>
      </c>
      <c r="D314" s="60">
        <v>4.851084472699884E-4</v>
      </c>
      <c r="E314" s="60">
        <v>3.9300451955197487E-4</v>
      </c>
      <c r="F314" s="60">
        <v>5.3745659004465025E-4</v>
      </c>
      <c r="G314" s="60">
        <v>4.0332820459196631E-4</v>
      </c>
      <c r="H314" s="61"/>
      <c r="J314" s="30">
        <f t="shared" ca="1" si="35"/>
        <v>0</v>
      </c>
      <c r="K314" s="30">
        <f t="shared" ca="1" si="35"/>
        <v>0.17458706718335196</v>
      </c>
      <c r="L314" s="30">
        <f t="shared" ca="1" si="35"/>
        <v>0.14685658676970761</v>
      </c>
      <c r="M314" s="30">
        <f t="shared" ca="1" si="35"/>
        <v>0.11309662435330144</v>
      </c>
      <c r="N314" s="30">
        <f t="shared" ca="1" si="35"/>
        <v>0.14791167512761008</v>
      </c>
      <c r="O314" s="30">
        <f t="shared" ca="1" si="35"/>
        <v>0.10707661840593598</v>
      </c>
      <c r="P314" s="30">
        <f t="shared" ca="1" si="35"/>
        <v>0</v>
      </c>
      <c r="R314" s="30">
        <f ca="1">IF(J314=0,0,Agents($L$4,$L$5,J314,$L$3)/(1-$P$1))</f>
        <v>0</v>
      </c>
      <c r="S314" s="30">
        <f ca="1">IF(K314=0,0,Agents($L$4,$L$5,K314,$L$3)/(1-$P$1))</f>
        <v>1.1764705882352942</v>
      </c>
      <c r="T314" s="30">
        <f ca="1">IF(L314=0,0,Agents($L$4,$L$5,L314,$L$3)/(1-$P$1))</f>
        <v>1.1764705882352942</v>
      </c>
      <c r="U314" s="30">
        <f ca="1">IF(M314=0,0,Agents($L$4,$L$5,M314,$L$3)/(1-$P$1))</f>
        <v>1.1764705882352942</v>
      </c>
      <c r="V314" s="30">
        <f ca="1">IF(N314=0,0,Agents($L$4,$L$5,N314,$L$3)/(1-$P$1))</f>
        <v>1.1764705882352942</v>
      </c>
      <c r="W314" s="30">
        <f ca="1">IF(O314=0,0,Agents($L$4,$L$5,O314,$L$3)/(1-$P$1))</f>
        <v>1.1764705882352942</v>
      </c>
      <c r="X314" s="30">
        <f ca="1">IF(P314=0,0,Agents($L$4,$L$5,P314,$L$3)/(1-$P$1))</f>
        <v>0</v>
      </c>
    </row>
    <row r="315" spans="1:24" x14ac:dyDescent="0.25">
      <c r="A315" s="7"/>
      <c r="B315" s="62"/>
      <c r="C315" s="63"/>
      <c r="D315" s="63"/>
      <c r="E315" s="63"/>
      <c r="F315" s="63"/>
      <c r="G315" s="63"/>
      <c r="H315" s="64"/>
      <c r="J315" s="30"/>
      <c r="K315" s="30"/>
      <c r="L315" s="30"/>
      <c r="M315" s="30"/>
      <c r="N315" s="30"/>
      <c r="O315" s="30"/>
      <c r="P315" s="30"/>
      <c r="R315" s="30"/>
      <c r="S315" s="30"/>
      <c r="T315" s="30"/>
      <c r="U315" s="30"/>
      <c r="V315" s="30"/>
      <c r="W315" s="30"/>
      <c r="X315" s="30"/>
    </row>
    <row r="316" spans="1:24" x14ac:dyDescent="0.25">
      <c r="A316" s="9"/>
      <c r="B316" s="62"/>
      <c r="C316" s="63"/>
      <c r="D316" s="63"/>
      <c r="E316" s="63"/>
      <c r="F316" s="63"/>
      <c r="G316" s="63"/>
      <c r="H316" s="64"/>
      <c r="J316" s="30"/>
      <c r="K316" s="30"/>
      <c r="L316" s="30"/>
      <c r="M316" s="30"/>
      <c r="N316" s="30"/>
      <c r="O316" s="30"/>
      <c r="P316" s="30"/>
      <c r="R316" s="30"/>
      <c r="S316" s="30"/>
      <c r="T316" s="30"/>
      <c r="U316" s="30"/>
      <c r="V316" s="30"/>
      <c r="W316" s="30"/>
      <c r="X316" s="30"/>
    </row>
    <row r="317" spans="1:24" x14ac:dyDescent="0.25">
      <c r="B317" s="65"/>
      <c r="C317" s="66">
        <v>0.21474039146883053</v>
      </c>
      <c r="D317" s="66">
        <v>0.20926311749547671</v>
      </c>
      <c r="E317" s="66">
        <v>0.19892537968090357</v>
      </c>
      <c r="F317" s="66">
        <v>0.19023795164208565</v>
      </c>
      <c r="G317" s="66">
        <v>0.18351609189100279</v>
      </c>
      <c r="H317" s="67"/>
      <c r="J317" s="27">
        <f t="shared" ref="J317:P317" ca="1" si="36">$L$2*B317/SUM($B$317:$H$317)</f>
        <v>0</v>
      </c>
      <c r="K317" s="27">
        <f t="shared" ca="1" si="36"/>
        <v>310.65306479971048</v>
      </c>
      <c r="L317" s="27">
        <f t="shared" ca="1" si="36"/>
        <v>302.72939503767122</v>
      </c>
      <c r="M317" s="27">
        <f t="shared" ca="1" si="36"/>
        <v>287.7743606669755</v>
      </c>
      <c r="N317" s="27">
        <f t="shared" ca="1" si="36"/>
        <v>275.20673830666402</v>
      </c>
      <c r="O317" s="27">
        <f t="shared" ca="1" si="36"/>
        <v>265.48259503513231</v>
      </c>
      <c r="P317" s="27">
        <f t="shared" ca="1" si="36"/>
        <v>0</v>
      </c>
      <c r="R317" s="26">
        <f t="shared" ref="R317:X317" ca="1" si="37">(SUM(R291:R316)/2)/$C$6</f>
        <v>0</v>
      </c>
      <c r="S317" s="26">
        <f t="shared" ca="1" si="37"/>
        <v>14.044117647058822</v>
      </c>
      <c r="T317" s="26">
        <f t="shared" ca="1" si="37"/>
        <v>13.749999999999998</v>
      </c>
      <c r="U317" s="26">
        <f t="shared" ca="1" si="37"/>
        <v>13.308823529411764</v>
      </c>
      <c r="V317" s="26">
        <f t="shared" ca="1" si="37"/>
        <v>12.867647058823531</v>
      </c>
      <c r="W317" s="26">
        <f t="shared" ca="1" si="37"/>
        <v>12.279411764705888</v>
      </c>
      <c r="X317" s="26">
        <f t="shared" ca="1" si="37"/>
        <v>0</v>
      </c>
    </row>
    <row r="318" spans="1:24" x14ac:dyDescent="0.25">
      <c r="R318" s="32">
        <f ca="1">SUM(R317:X317)/5</f>
        <v>13.25</v>
      </c>
      <c r="S318" s="31"/>
      <c r="T318" s="31"/>
      <c r="U318" s="31"/>
      <c r="V318" s="31"/>
      <c r="W318" s="31"/>
      <c r="X318" s="4"/>
    </row>
    <row r="320" spans="1:24" x14ac:dyDescent="0.25">
      <c r="A320" s="39" t="s">
        <v>20</v>
      </c>
      <c r="J320" s="6" t="s">
        <v>14</v>
      </c>
      <c r="K320" s="20"/>
      <c r="L320" s="20"/>
      <c r="M320" s="33">
        <v>43405</v>
      </c>
      <c r="N320" s="20"/>
      <c r="O320" s="20"/>
      <c r="P320" s="21"/>
      <c r="R320" s="6" t="s">
        <v>15</v>
      </c>
      <c r="S320" s="20"/>
      <c r="T320" s="20"/>
      <c r="U320" s="20"/>
      <c r="V320" s="20"/>
      <c r="W320" s="20"/>
      <c r="X320" s="21"/>
    </row>
    <row r="321" spans="1:24" x14ac:dyDescent="0.25">
      <c r="A321" s="5" t="s">
        <v>6</v>
      </c>
      <c r="B321" s="22" t="s">
        <v>13</v>
      </c>
      <c r="C321" s="28" t="s">
        <v>7</v>
      </c>
      <c r="D321" s="28" t="s">
        <v>8</v>
      </c>
      <c r="E321" s="28" t="s">
        <v>9</v>
      </c>
      <c r="F321" s="28" t="s">
        <v>10</v>
      </c>
      <c r="G321" s="28" t="s">
        <v>11</v>
      </c>
      <c r="H321" s="29" t="s">
        <v>12</v>
      </c>
      <c r="J321" s="22" t="s">
        <v>13</v>
      </c>
      <c r="K321" s="20" t="s">
        <v>7</v>
      </c>
      <c r="L321" s="20" t="s">
        <v>8</v>
      </c>
      <c r="M321" s="20" t="s">
        <v>9</v>
      </c>
      <c r="N321" s="20" t="s">
        <v>10</v>
      </c>
      <c r="O321" s="20" t="s">
        <v>11</v>
      </c>
      <c r="P321" s="21" t="s">
        <v>12</v>
      </c>
      <c r="R321" s="22" t="s">
        <v>13</v>
      </c>
      <c r="S321" s="20" t="s">
        <v>7</v>
      </c>
      <c r="T321" s="20" t="s">
        <v>8</v>
      </c>
      <c r="U321" s="20" t="s">
        <v>9</v>
      </c>
      <c r="V321" s="20" t="s">
        <v>10</v>
      </c>
      <c r="W321" s="20" t="s">
        <v>11</v>
      </c>
      <c r="X321" s="21" t="s">
        <v>12</v>
      </c>
    </row>
    <row r="322" spans="1:24" x14ac:dyDescent="0.25">
      <c r="A322" s="10">
        <v>0.33333333333333331</v>
      </c>
      <c r="B322" s="56"/>
      <c r="C322" s="57">
        <v>1.9093594639383239E-2</v>
      </c>
      <c r="D322" s="57">
        <v>2.2455414703892358E-2</v>
      </c>
      <c r="E322" s="57">
        <v>2.2021353245562324E-2</v>
      </c>
      <c r="F322" s="57">
        <v>2.2600738658287857E-2</v>
      </c>
      <c r="G322" s="57">
        <v>2.2287617824119026E-2</v>
      </c>
      <c r="H322" s="58"/>
      <c r="J322" s="24">
        <f t="shared" ref="J322:P345" ca="1" si="38">B322*J$348</f>
        <v>0</v>
      </c>
      <c r="K322" s="24">
        <f t="shared" ca="1" si="38"/>
        <v>5.9929535341740507</v>
      </c>
      <c r="L322" s="24">
        <f t="shared" ca="1" si="38"/>
        <v>6.8683630424535842</v>
      </c>
      <c r="M322" s="24">
        <f t="shared" ca="1" si="38"/>
        <v>6.4028550606294088</v>
      </c>
      <c r="N322" s="24">
        <f t="shared" ca="1" si="38"/>
        <v>6.2843341071004692</v>
      </c>
      <c r="O322" s="24">
        <f t="shared" ca="1" si="38"/>
        <v>5.9782940963648921</v>
      </c>
      <c r="P322" s="24">
        <f t="shared" ca="1" si="38"/>
        <v>0</v>
      </c>
      <c r="R322" s="24">
        <f ca="1">IF(J322=0,0,Agents($M$4,$M$5,J322,$M$3)/(1-$P$1))</f>
        <v>0</v>
      </c>
      <c r="S322" s="24">
        <f ca="1">IF(K322=0,0,Agents($M$4,$M$5,K322,$M$3)/(1-$P$1))</f>
        <v>5.882352941176471</v>
      </c>
      <c r="T322" s="24">
        <f ca="1">IF(L322=0,0,Agents($M$4,$M$5,L322,$M$3)/(1-$P$1))</f>
        <v>5.882352941176471</v>
      </c>
      <c r="U322" s="24">
        <f ca="1">IF(M322=0,0,Agents($M$4,$M$5,M322,$M$3)/(1-$P$1))</f>
        <v>5.882352941176471</v>
      </c>
      <c r="V322" s="24">
        <f ca="1">IF(N322=0,0,Agents($M$4,$M$5,N322,$M$3)/(1-$P$1))</f>
        <v>5.882352941176471</v>
      </c>
      <c r="W322" s="24">
        <f ca="1">IF(O322=0,0,Agents($M$4,$M$5,O322,$M$3)/(1-$P$1))</f>
        <v>5.882352941176471</v>
      </c>
      <c r="X322" s="24">
        <f ca="1">IF(P322=0,0,Agents($M$4,$M$5,P322,$M$3)/(1-$P$1))</f>
        <v>0</v>
      </c>
    </row>
    <row r="323" spans="1:24" x14ac:dyDescent="0.25">
      <c r="A323" s="8">
        <v>0.35416666666666669</v>
      </c>
      <c r="B323" s="59"/>
      <c r="C323" s="60">
        <v>3.717847107140284E-2</v>
      </c>
      <c r="D323" s="60">
        <v>4.1974646700624257E-2</v>
      </c>
      <c r="E323" s="60">
        <v>4.2287286303792491E-2</v>
      </c>
      <c r="F323" s="60">
        <v>4.0198996747698584E-2</v>
      </c>
      <c r="G323" s="60">
        <v>4.2588470788581329E-2</v>
      </c>
      <c r="H323" s="61"/>
      <c r="J323" s="30">
        <f t="shared" ca="1" si="38"/>
        <v>0</v>
      </c>
      <c r="K323" s="30">
        <f t="shared" ca="1" si="38"/>
        <v>11.669298202391737</v>
      </c>
      <c r="L323" s="30">
        <f t="shared" ca="1" si="38"/>
        <v>12.83864564160738</v>
      </c>
      <c r="M323" s="30">
        <f t="shared" ca="1" si="38"/>
        <v>12.295310015295497</v>
      </c>
      <c r="N323" s="30">
        <f t="shared" ca="1" si="38"/>
        <v>11.177684506348822</v>
      </c>
      <c r="O323" s="30">
        <f t="shared" ca="1" si="38"/>
        <v>11.42367055545329</v>
      </c>
      <c r="P323" s="30">
        <f t="shared" ca="1" si="38"/>
        <v>0</v>
      </c>
      <c r="R323" s="30">
        <f ca="1">IF(J323=0,0,Agents($M$4,$M$5,J323,$M$3)/(1-$P$1))</f>
        <v>0</v>
      </c>
      <c r="S323" s="30">
        <f ca="1">IF(K323=0,0,Agents($M$4,$M$5,K323,$M$3)/(1-$P$1))</f>
        <v>9.4117647058823533</v>
      </c>
      <c r="T323" s="30">
        <f ca="1">IF(L323=0,0,Agents($M$4,$M$5,L323,$M$3)/(1-$P$1))</f>
        <v>9.4117647058823533</v>
      </c>
      <c r="U323" s="30">
        <f ca="1">IF(M323=0,0,Agents($M$4,$M$5,M323,$M$3)/(1-$P$1))</f>
        <v>9.4117647058823533</v>
      </c>
      <c r="V323" s="30">
        <f ca="1">IF(N323=0,0,Agents($M$4,$M$5,N323,$M$3)/(1-$P$1))</f>
        <v>8.2352941176470598</v>
      </c>
      <c r="W323" s="30">
        <f ca="1">IF(O323=0,0,Agents($M$4,$M$5,O323,$M$3)/(1-$P$1))</f>
        <v>8.2352941176470598</v>
      </c>
      <c r="X323" s="30">
        <f ca="1">IF(P323=0,0,Agents($M$4,$M$5,P323,$M$3)/(1-$P$1))</f>
        <v>0</v>
      </c>
    </row>
    <row r="324" spans="1:24" x14ac:dyDescent="0.25">
      <c r="A324" s="7">
        <v>0.375</v>
      </c>
      <c r="B324" s="56"/>
      <c r="C324" s="57">
        <v>4.5911088695150946E-2</v>
      </c>
      <c r="D324" s="57">
        <v>5.1983199928510332E-2</v>
      </c>
      <c r="E324" s="57">
        <v>5.2937708783651012E-2</v>
      </c>
      <c r="F324" s="57">
        <v>5.0548481340609672E-2</v>
      </c>
      <c r="G324" s="57">
        <v>5.5524849498827362E-2</v>
      </c>
      <c r="H324" s="58"/>
      <c r="J324" s="24">
        <f t="shared" ca="1" si="38"/>
        <v>0</v>
      </c>
      <c r="K324" s="24">
        <f t="shared" ca="1" si="38"/>
        <v>14.410226384813981</v>
      </c>
      <c r="L324" s="24">
        <f t="shared" ca="1" si="38"/>
        <v>15.899928543985782</v>
      </c>
      <c r="M324" s="24">
        <f t="shared" ca="1" si="38"/>
        <v>15.391991255207282</v>
      </c>
      <c r="N324" s="24">
        <f t="shared" ca="1" si="38"/>
        <v>14.055449698075927</v>
      </c>
      <c r="O324" s="24">
        <f t="shared" ca="1" si="38"/>
        <v>14.8936455470431</v>
      </c>
      <c r="P324" s="24">
        <f t="shared" ca="1" si="38"/>
        <v>0</v>
      </c>
      <c r="R324" s="24">
        <f ca="1">IF(J324=0,0,Agents($M$4,$M$5,J324,$M$3)/(1-$P$1))</f>
        <v>0</v>
      </c>
      <c r="S324" s="24">
        <f ca="1">IF(K324=0,0,Agents($M$4,$M$5,K324,$M$3)/(1-$P$1))</f>
        <v>10.588235294117647</v>
      </c>
      <c r="T324" s="24">
        <f ca="1">IF(L324=0,0,Agents($M$4,$M$5,L324,$M$3)/(1-$P$1))</f>
        <v>10.588235294117647</v>
      </c>
      <c r="U324" s="24">
        <f ca="1">IF(M324=0,0,Agents($M$4,$M$5,M324,$M$3)/(1-$P$1))</f>
        <v>10.588235294117647</v>
      </c>
      <c r="V324" s="24">
        <f ca="1">IF(N324=0,0,Agents($M$4,$M$5,N324,$M$3)/(1-$P$1))</f>
        <v>10.588235294117647</v>
      </c>
      <c r="W324" s="24">
        <f ca="1">IF(O324=0,0,Agents($M$4,$M$5,O324,$M$3)/(1-$P$1))</f>
        <v>10.588235294117647</v>
      </c>
      <c r="X324" s="24">
        <f ca="1">IF(P324=0,0,Agents($M$4,$M$5,P324,$M$3)/(1-$P$1))</f>
        <v>0</v>
      </c>
    </row>
    <row r="325" spans="1:24" x14ac:dyDescent="0.25">
      <c r="A325" s="8">
        <v>0.39583333333333331</v>
      </c>
      <c r="B325" s="59"/>
      <c r="C325" s="60">
        <v>5.5767706607104256E-2</v>
      </c>
      <c r="D325" s="60">
        <v>5.8340673790101237E-2</v>
      </c>
      <c r="E325" s="60">
        <v>5.6841553677867293E-2</v>
      </c>
      <c r="F325" s="60">
        <v>5.8403616118185328E-2</v>
      </c>
      <c r="G325" s="60">
        <v>6.3949927550303987E-2</v>
      </c>
      <c r="H325" s="61"/>
      <c r="J325" s="30">
        <f t="shared" ca="1" si="38"/>
        <v>0</v>
      </c>
      <c r="K325" s="30">
        <f t="shared" ca="1" si="38"/>
        <v>17.503947303587605</v>
      </c>
      <c r="L325" s="30">
        <f t="shared" ca="1" si="38"/>
        <v>17.844467938608801</v>
      </c>
      <c r="M325" s="30">
        <f t="shared" ca="1" si="38"/>
        <v>16.527060147573472</v>
      </c>
      <c r="N325" s="30">
        <f t="shared" ca="1" si="38"/>
        <v>16.239638991397431</v>
      </c>
      <c r="O325" s="30">
        <f t="shared" ca="1" si="38"/>
        <v>17.153536881057711</v>
      </c>
      <c r="P325" s="30">
        <f t="shared" ca="1" si="38"/>
        <v>0</v>
      </c>
      <c r="R325" s="30">
        <f ca="1">IF(J325=0,0,Agents($M$4,$M$5,J325,$M$3)/(1-$P$1))</f>
        <v>0</v>
      </c>
      <c r="S325" s="30">
        <f ca="1">IF(K325=0,0,Agents($M$4,$M$5,K325,$M$3)/(1-$P$1))</f>
        <v>11.764705882352942</v>
      </c>
      <c r="T325" s="30">
        <f ca="1">IF(L325=0,0,Agents($M$4,$M$5,L325,$M$3)/(1-$P$1))</f>
        <v>11.764705882352942</v>
      </c>
      <c r="U325" s="30">
        <f ca="1">IF(M325=0,0,Agents($M$4,$M$5,M325,$M$3)/(1-$P$1))</f>
        <v>11.764705882352942</v>
      </c>
      <c r="V325" s="30">
        <f ca="1">IF(N325=0,0,Agents($M$4,$M$5,N325,$M$3)/(1-$P$1))</f>
        <v>11.764705882352942</v>
      </c>
      <c r="W325" s="30">
        <f ca="1">IF(O325=0,0,Agents($M$4,$M$5,O325,$M$3)/(1-$P$1))</f>
        <v>11.764705882352942</v>
      </c>
      <c r="X325" s="30">
        <f ca="1">IF(P325=0,0,Agents($M$4,$M$5,P325,$M$3)/(1-$P$1))</f>
        <v>0</v>
      </c>
    </row>
    <row r="326" spans="1:24" x14ac:dyDescent="0.25">
      <c r="A326" s="7">
        <v>0.41666666666666669</v>
      </c>
      <c r="B326" s="56"/>
      <c r="C326" s="57">
        <v>5.6127963109734128E-2</v>
      </c>
      <c r="D326" s="57">
        <v>6.1149196379559061E-2</v>
      </c>
      <c r="E326" s="57">
        <v>5.9396083054955133E-2</v>
      </c>
      <c r="F326" s="57">
        <v>5.9643900556749903E-2</v>
      </c>
      <c r="G326" s="57">
        <v>6.5563240368671852E-2</v>
      </c>
      <c r="H326" s="58"/>
      <c r="J326" s="24">
        <f t="shared" ca="1" si="38"/>
        <v>0</v>
      </c>
      <c r="K326" s="24">
        <f t="shared" ca="1" si="38"/>
        <v>17.61702189857202</v>
      </c>
      <c r="L326" s="24">
        <f t="shared" ca="1" si="38"/>
        <v>18.703501406112942</v>
      </c>
      <c r="M326" s="24">
        <f t="shared" ca="1" si="38"/>
        <v>17.269806570430543</v>
      </c>
      <c r="N326" s="24">
        <f t="shared" ca="1" si="38"/>
        <v>16.584510985079774</v>
      </c>
      <c r="O326" s="24">
        <f t="shared" ca="1" si="38"/>
        <v>17.586282030124337</v>
      </c>
      <c r="P326" s="24">
        <f t="shared" ca="1" si="38"/>
        <v>0</v>
      </c>
      <c r="R326" s="24">
        <f ca="1">IF(J326=0,0,Agents($M$4,$M$5,J326,$M$3)/(1-$P$1))</f>
        <v>0</v>
      </c>
      <c r="S326" s="24">
        <f ca="1">IF(K326=0,0,Agents($M$4,$M$5,K326,$M$3)/(1-$P$1))</f>
        <v>11.764705882352942</v>
      </c>
      <c r="T326" s="24">
        <f ca="1">IF(L326=0,0,Agents($M$4,$M$5,L326,$M$3)/(1-$P$1))</f>
        <v>12.941176470588236</v>
      </c>
      <c r="U326" s="24">
        <f ca="1">IF(M326=0,0,Agents($M$4,$M$5,M326,$M$3)/(1-$P$1))</f>
        <v>11.764705882352942</v>
      </c>
      <c r="V326" s="24">
        <f ca="1">IF(N326=0,0,Agents($M$4,$M$5,N326,$M$3)/(1-$P$1))</f>
        <v>11.764705882352942</v>
      </c>
      <c r="W326" s="24">
        <f ca="1">IF(O326=0,0,Agents($M$4,$M$5,O326,$M$3)/(1-$P$1))</f>
        <v>11.764705882352942</v>
      </c>
      <c r="X326" s="24">
        <f ca="1">IF(P326=0,0,Agents($M$4,$M$5,P326,$M$3)/(1-$P$1))</f>
        <v>0</v>
      </c>
    </row>
    <row r="327" spans="1:24" x14ac:dyDescent="0.25">
      <c r="A327" s="8">
        <v>0.4375</v>
      </c>
      <c r="B327" s="59"/>
      <c r="C327" s="60">
        <v>6.0580733482239357E-2</v>
      </c>
      <c r="D327" s="60">
        <v>6.1570474767977737E-2</v>
      </c>
      <c r="E327" s="60">
        <v>6.1531407611187527E-2</v>
      </c>
      <c r="F327" s="60">
        <v>6.0415633096301199E-2</v>
      </c>
      <c r="G327" s="60">
        <v>6.4965717102609677E-2</v>
      </c>
      <c r="H327" s="61"/>
      <c r="J327" s="30">
        <f t="shared" ca="1" si="38"/>
        <v>0</v>
      </c>
      <c r="K327" s="30">
        <f t="shared" ca="1" si="38"/>
        <v>19.014623892579404</v>
      </c>
      <c r="L327" s="30">
        <f t="shared" ca="1" si="38"/>
        <v>18.832356426238565</v>
      </c>
      <c r="M327" s="30">
        <f t="shared" ca="1" si="38"/>
        <v>17.890666400818759</v>
      </c>
      <c r="N327" s="30">
        <f t="shared" ca="1" si="38"/>
        <v>16.799098003371011</v>
      </c>
      <c r="O327" s="30">
        <f t="shared" ca="1" si="38"/>
        <v>17.426006048988548</v>
      </c>
      <c r="P327" s="30">
        <f t="shared" ca="1" si="38"/>
        <v>0</v>
      </c>
      <c r="R327" s="30">
        <f ca="1">IF(J327=0,0,Agents($M$4,$M$5,J327,$M$3)/(1-$P$1))</f>
        <v>0</v>
      </c>
      <c r="S327" s="30">
        <f ca="1">IF(K327=0,0,Agents($M$4,$M$5,K327,$M$3)/(1-$P$1))</f>
        <v>12.941176470588236</v>
      </c>
      <c r="T327" s="30">
        <f ca="1">IF(L327=0,0,Agents($M$4,$M$5,L327,$M$3)/(1-$P$1))</f>
        <v>12.941176470588236</v>
      </c>
      <c r="U327" s="30">
        <f ca="1">IF(M327=0,0,Agents($M$4,$M$5,M327,$M$3)/(1-$P$1))</f>
        <v>11.764705882352942</v>
      </c>
      <c r="V327" s="30">
        <f ca="1">IF(N327=0,0,Agents($M$4,$M$5,N327,$M$3)/(1-$P$1))</f>
        <v>11.764705882352942</v>
      </c>
      <c r="W327" s="30">
        <f ca="1">IF(O327=0,0,Agents($M$4,$M$5,O327,$M$3)/(1-$P$1))</f>
        <v>11.764705882352942</v>
      </c>
      <c r="X327" s="30">
        <f ca="1">IF(P327=0,0,Agents($M$4,$M$5,P327,$M$3)/(1-$P$1))</f>
        <v>0</v>
      </c>
    </row>
    <row r="328" spans="1:24" x14ac:dyDescent="0.25">
      <c r="A328" s="7">
        <v>0.45833333333333331</v>
      </c>
      <c r="B328" s="56"/>
      <c r="C328" s="57">
        <v>6.3491606023488731E-2</v>
      </c>
      <c r="D328" s="57">
        <v>6.1978987144626151E-2</v>
      </c>
      <c r="E328" s="57">
        <v>6.2199515294425883E-2</v>
      </c>
      <c r="F328" s="57">
        <v>6.1614574720246958E-2</v>
      </c>
      <c r="G328" s="57">
        <v>6.4024617958561764E-2</v>
      </c>
      <c r="H328" s="58"/>
      <c r="J328" s="24">
        <f t="shared" ca="1" si="38"/>
        <v>0</v>
      </c>
      <c r="K328" s="24">
        <f t="shared" ca="1" si="38"/>
        <v>19.928266620053488</v>
      </c>
      <c r="L328" s="24">
        <f t="shared" ca="1" si="38"/>
        <v>18.957306748784621</v>
      </c>
      <c r="M328" s="24">
        <f t="shared" ca="1" si="38"/>
        <v>18.084923157565992</v>
      </c>
      <c r="N328" s="24">
        <f t="shared" ca="1" si="38"/>
        <v>17.132474263930607</v>
      </c>
      <c r="O328" s="24">
        <f t="shared" ca="1" si="38"/>
        <v>17.173571378699684</v>
      </c>
      <c r="P328" s="24">
        <f t="shared" ca="1" si="38"/>
        <v>0</v>
      </c>
      <c r="R328" s="24">
        <f ca="1">IF(J328=0,0,Agents($M$4,$M$5,J328,$M$3)/(1-$P$1))</f>
        <v>0</v>
      </c>
      <c r="S328" s="24">
        <f ca="1">IF(K328=0,0,Agents($M$4,$M$5,K328,$M$3)/(1-$P$1))</f>
        <v>12.941176470588236</v>
      </c>
      <c r="T328" s="24">
        <f ca="1">IF(L328=0,0,Agents($M$4,$M$5,L328,$M$3)/(1-$P$1))</f>
        <v>12.941176470588236</v>
      </c>
      <c r="U328" s="24">
        <f ca="1">IF(M328=0,0,Agents($M$4,$M$5,M328,$M$3)/(1-$P$1))</f>
        <v>11.764705882352942</v>
      </c>
      <c r="V328" s="24">
        <f ca="1">IF(N328=0,0,Agents($M$4,$M$5,N328,$M$3)/(1-$P$1))</f>
        <v>11.764705882352942</v>
      </c>
      <c r="W328" s="24">
        <f ca="1">IF(O328=0,0,Agents($M$4,$M$5,O328,$M$3)/(1-$P$1))</f>
        <v>11.764705882352942</v>
      </c>
      <c r="X328" s="24">
        <f ca="1">IF(P328=0,0,Agents($M$4,$M$5,P328,$M$3)/(1-$P$1))</f>
        <v>0</v>
      </c>
    </row>
    <row r="329" spans="1:24" x14ac:dyDescent="0.25">
      <c r="A329" s="8">
        <v>0.47916666666666669</v>
      </c>
      <c r="B329" s="59"/>
      <c r="C329" s="60">
        <v>6.0162835939188704E-2</v>
      </c>
      <c r="D329" s="60">
        <v>5.8851314260911745E-2</v>
      </c>
      <c r="E329" s="60">
        <v>5.9147180192572216E-2</v>
      </c>
      <c r="F329" s="60">
        <v>5.9588776803924812E-2</v>
      </c>
      <c r="G329" s="60">
        <v>6.3203023467726271E-2</v>
      </c>
      <c r="H329" s="61"/>
      <c r="J329" s="30">
        <f t="shared" ca="1" si="38"/>
        <v>0</v>
      </c>
      <c r="K329" s="30">
        <f t="shared" ca="1" si="38"/>
        <v>18.883457362397483</v>
      </c>
      <c r="L329" s="30">
        <f t="shared" ca="1" si="38"/>
        <v>18.000655841791371</v>
      </c>
      <c r="M329" s="30">
        <f t="shared" ca="1" si="38"/>
        <v>17.197436406152161</v>
      </c>
      <c r="N329" s="30">
        <f t="shared" ca="1" si="38"/>
        <v>16.569183340916116</v>
      </c>
      <c r="O329" s="30">
        <f t="shared" ca="1" si="38"/>
        <v>16.953191904637976</v>
      </c>
      <c r="P329" s="30">
        <f t="shared" ca="1" si="38"/>
        <v>0</v>
      </c>
      <c r="R329" s="30">
        <f ca="1">IF(J329=0,0,Agents($M$4,$M$5,J329,$M$3)/(1-$P$1))</f>
        <v>0</v>
      </c>
      <c r="S329" s="30">
        <f ca="1">IF(K329=0,0,Agents($M$4,$M$5,K329,$M$3)/(1-$P$1))</f>
        <v>12.941176470588236</v>
      </c>
      <c r="T329" s="30">
        <f ca="1">IF(L329=0,0,Agents($M$4,$M$5,L329,$M$3)/(1-$P$1))</f>
        <v>11.764705882352942</v>
      </c>
      <c r="U329" s="30">
        <f ca="1">IF(M329=0,0,Agents($M$4,$M$5,M329,$M$3)/(1-$P$1))</f>
        <v>11.764705882352942</v>
      </c>
      <c r="V329" s="30">
        <f ca="1">IF(N329=0,0,Agents($M$4,$M$5,N329,$M$3)/(1-$P$1))</f>
        <v>11.764705882352942</v>
      </c>
      <c r="W329" s="30">
        <f ca="1">IF(O329=0,0,Agents($M$4,$M$5,O329,$M$3)/(1-$P$1))</f>
        <v>11.764705882352942</v>
      </c>
      <c r="X329" s="30">
        <f ca="1">IF(P329=0,0,Agents($M$4,$M$5,P329,$M$3)/(1-$P$1))</f>
        <v>0</v>
      </c>
    </row>
    <row r="330" spans="1:24" x14ac:dyDescent="0.25">
      <c r="A330" s="7">
        <v>0.5</v>
      </c>
      <c r="B330" s="56"/>
      <c r="C330" s="57">
        <v>5.6517040132574393E-2</v>
      </c>
      <c r="D330" s="57">
        <v>5.5672577330116296E-2</v>
      </c>
      <c r="E330" s="57">
        <v>5.551843846204231E-2</v>
      </c>
      <c r="F330" s="57">
        <v>5.5909266302849897E-2</v>
      </c>
      <c r="G330" s="57">
        <v>5.7900004481424495E-2</v>
      </c>
      <c r="H330" s="58"/>
      <c r="J330" s="24">
        <f t="shared" ca="1" si="38"/>
        <v>0</v>
      </c>
      <c r="K330" s="24">
        <f t="shared" ca="1" si="38"/>
        <v>17.73914246115519</v>
      </c>
      <c r="L330" s="24">
        <f t="shared" ca="1" si="38"/>
        <v>17.02838614447986</v>
      </c>
      <c r="M330" s="24">
        <f t="shared" ca="1" si="38"/>
        <v>16.142355590093654</v>
      </c>
      <c r="N330" s="24">
        <f t="shared" ca="1" si="38"/>
        <v>15.54606309299183</v>
      </c>
      <c r="O330" s="24">
        <f t="shared" ca="1" si="38"/>
        <v>15.530742572057857</v>
      </c>
      <c r="P330" s="24">
        <f t="shared" ca="1" si="38"/>
        <v>0</v>
      </c>
      <c r="R330" s="24">
        <f ca="1">IF(J330=0,0,Agents($M$4,$M$5,J330,$M$3)/(1-$P$1))</f>
        <v>0</v>
      </c>
      <c r="S330" s="24">
        <f ca="1">IF(K330=0,0,Agents($M$4,$M$5,K330,$M$3)/(1-$P$1))</f>
        <v>11.764705882352942</v>
      </c>
      <c r="T330" s="24">
        <f ca="1">IF(L330=0,0,Agents($M$4,$M$5,L330,$M$3)/(1-$P$1))</f>
        <v>11.764705882352942</v>
      </c>
      <c r="U330" s="24">
        <f ca="1">IF(M330=0,0,Agents($M$4,$M$5,M330,$M$3)/(1-$P$1))</f>
        <v>11.764705882352942</v>
      </c>
      <c r="V330" s="24">
        <f ca="1">IF(N330=0,0,Agents($M$4,$M$5,N330,$M$3)/(1-$P$1))</f>
        <v>10.588235294117647</v>
      </c>
      <c r="W330" s="24">
        <f ca="1">IF(O330=0,0,Agents($M$4,$M$5,O330,$M$3)/(1-$P$1))</f>
        <v>10.588235294117647</v>
      </c>
      <c r="X330" s="24">
        <f ca="1">IF(P330=0,0,Agents($M$4,$M$5,P330,$M$3)/(1-$P$1))</f>
        <v>0</v>
      </c>
    </row>
    <row r="331" spans="1:24" x14ac:dyDescent="0.25">
      <c r="A331" s="8">
        <v>0.52083333333333337</v>
      </c>
      <c r="B331" s="59"/>
      <c r="C331" s="60">
        <v>5.526334750342244E-2</v>
      </c>
      <c r="D331" s="60">
        <v>5.3859803658738971E-2</v>
      </c>
      <c r="E331" s="60">
        <v>5.6265147049191062E-2</v>
      </c>
      <c r="F331" s="60">
        <v>5.4365801223747311E-2</v>
      </c>
      <c r="G331" s="60">
        <v>5.573398264194912E-2</v>
      </c>
      <c r="H331" s="61"/>
      <c r="J331" s="30">
        <f t="shared" ca="1" si="38"/>
        <v>0</v>
      </c>
      <c r="K331" s="30">
        <f t="shared" ca="1" si="38"/>
        <v>17.345642870609424</v>
      </c>
      <c r="L331" s="30">
        <f t="shared" ca="1" si="38"/>
        <v>16.473919088181734</v>
      </c>
      <c r="M331" s="30">
        <f t="shared" ca="1" si="38"/>
        <v>16.359466082928797</v>
      </c>
      <c r="N331" s="30">
        <f t="shared" ca="1" si="38"/>
        <v>15.116889056409359</v>
      </c>
      <c r="O331" s="30">
        <f t="shared" ca="1" si="38"/>
        <v>14.949742140440625</v>
      </c>
      <c r="P331" s="30">
        <f t="shared" ca="1" si="38"/>
        <v>0</v>
      </c>
      <c r="R331" s="30">
        <f ca="1">IF(J331=0,0,Agents($M$4,$M$5,J331,$M$3)/(1-$P$1))</f>
        <v>0</v>
      </c>
      <c r="S331" s="30">
        <f ca="1">IF(K331=0,0,Agents($M$4,$M$5,K331,$M$3)/(1-$P$1))</f>
        <v>11.764705882352942</v>
      </c>
      <c r="T331" s="30">
        <f ca="1">IF(L331=0,0,Agents($M$4,$M$5,L331,$M$3)/(1-$P$1))</f>
        <v>11.764705882352942</v>
      </c>
      <c r="U331" s="30">
        <f ca="1">IF(M331=0,0,Agents($M$4,$M$5,M331,$M$3)/(1-$P$1))</f>
        <v>11.764705882352942</v>
      </c>
      <c r="V331" s="30">
        <f ca="1">IF(N331=0,0,Agents($M$4,$M$5,N331,$M$3)/(1-$P$1))</f>
        <v>10.588235294117647</v>
      </c>
      <c r="W331" s="30">
        <f ca="1">IF(O331=0,0,Agents($M$4,$M$5,O331,$M$3)/(1-$P$1))</f>
        <v>10.588235294117647</v>
      </c>
      <c r="X331" s="30">
        <f ca="1">IF(P331=0,0,Agents($M$4,$M$5,P331,$M$3)/(1-$P$1))</f>
        <v>0</v>
      </c>
    </row>
    <row r="332" spans="1:24" x14ac:dyDescent="0.25">
      <c r="A332" s="7">
        <v>0.54166666666666663</v>
      </c>
      <c r="B332" s="56"/>
      <c r="C332" s="57">
        <v>5.5436270624684779E-2</v>
      </c>
      <c r="D332" s="57">
        <v>5.3847037646968708E-2</v>
      </c>
      <c r="E332" s="57">
        <v>5.5230235147704199E-2</v>
      </c>
      <c r="F332" s="57">
        <v>5.5812799735405989E-2</v>
      </c>
      <c r="G332" s="57">
        <v>5.4419431456612342E-2</v>
      </c>
      <c r="H332" s="58"/>
      <c r="J332" s="24">
        <f t="shared" ca="1" si="38"/>
        <v>0</v>
      </c>
      <c r="K332" s="24">
        <f t="shared" ca="1" si="38"/>
        <v>17.399918676201946</v>
      </c>
      <c r="L332" s="24">
        <f t="shared" ca="1" si="38"/>
        <v>16.47001439060217</v>
      </c>
      <c r="M332" s="24">
        <f t="shared" ca="1" si="38"/>
        <v>16.05855855777132</v>
      </c>
      <c r="N332" s="24">
        <f t="shared" ca="1" si="38"/>
        <v>15.519239715705426</v>
      </c>
      <c r="O332" s="24">
        <f t="shared" ca="1" si="38"/>
        <v>14.597134981941892</v>
      </c>
      <c r="P332" s="24">
        <f t="shared" ca="1" si="38"/>
        <v>0</v>
      </c>
      <c r="R332" s="24">
        <f ca="1">IF(J332=0,0,Agents($M$4,$M$5,J332,$M$3)/(1-$P$1))</f>
        <v>0</v>
      </c>
      <c r="S332" s="24">
        <f ca="1">IF(K332=0,0,Agents($M$4,$M$5,K332,$M$3)/(1-$P$1))</f>
        <v>11.764705882352942</v>
      </c>
      <c r="T332" s="24">
        <f ca="1">IF(L332=0,0,Agents($M$4,$M$5,L332,$M$3)/(1-$P$1))</f>
        <v>11.764705882352942</v>
      </c>
      <c r="U332" s="24">
        <f ca="1">IF(M332=0,0,Agents($M$4,$M$5,M332,$M$3)/(1-$P$1))</f>
        <v>11.764705882352942</v>
      </c>
      <c r="V332" s="24">
        <f ca="1">IF(N332=0,0,Agents($M$4,$M$5,N332,$M$3)/(1-$P$1))</f>
        <v>10.588235294117647</v>
      </c>
      <c r="W332" s="24">
        <f ca="1">IF(O332=0,0,Agents($M$4,$M$5,O332,$M$3)/(1-$P$1))</f>
        <v>10.588235294117647</v>
      </c>
      <c r="X332" s="24">
        <f ca="1">IF(P332=0,0,Agents($M$4,$M$5,P332,$M$3)/(1-$P$1))</f>
        <v>0</v>
      </c>
    </row>
    <row r="333" spans="1:24" x14ac:dyDescent="0.25">
      <c r="A333" s="8">
        <v>0.5625</v>
      </c>
      <c r="B333" s="59"/>
      <c r="C333" s="60">
        <v>5.7669860940989984E-2</v>
      </c>
      <c r="D333" s="60">
        <v>5.5647045306575771E-2</v>
      </c>
      <c r="E333" s="60">
        <v>5.5557738913997512E-2</v>
      </c>
      <c r="F333" s="60">
        <v>5.663965602778237E-2</v>
      </c>
      <c r="G333" s="60">
        <v>5.7093348072240563E-2</v>
      </c>
      <c r="H333" s="61"/>
      <c r="J333" s="30">
        <f t="shared" ca="1" si="38"/>
        <v>0</v>
      </c>
      <c r="K333" s="30">
        <f t="shared" ca="1" si="38"/>
        <v>18.100981165105321</v>
      </c>
      <c r="L333" s="30">
        <f t="shared" ca="1" si="38"/>
        <v>17.020576749320732</v>
      </c>
      <c r="M333" s="30">
        <f t="shared" ca="1" si="38"/>
        <v>16.153782458137609</v>
      </c>
      <c r="N333" s="30">
        <f t="shared" ca="1" si="38"/>
        <v>15.749154378160322</v>
      </c>
      <c r="O333" s="30">
        <f t="shared" ca="1" si="38"/>
        <v>15.314369997524544</v>
      </c>
      <c r="P333" s="30">
        <f t="shared" ca="1" si="38"/>
        <v>0</v>
      </c>
      <c r="R333" s="30">
        <f ca="1">IF(J333=0,0,Agents($M$4,$M$5,J333,$M$3)/(1-$P$1))</f>
        <v>0</v>
      </c>
      <c r="S333" s="30">
        <f ca="1">IF(K333=0,0,Agents($M$4,$M$5,K333,$M$3)/(1-$P$1))</f>
        <v>12.941176470588236</v>
      </c>
      <c r="T333" s="30">
        <f ca="1">IF(L333=0,0,Agents($M$4,$M$5,L333,$M$3)/(1-$P$1))</f>
        <v>11.764705882352942</v>
      </c>
      <c r="U333" s="30">
        <f ca="1">IF(M333=0,0,Agents($M$4,$M$5,M333,$M$3)/(1-$P$1))</f>
        <v>11.764705882352942</v>
      </c>
      <c r="V333" s="30">
        <f ca="1">IF(N333=0,0,Agents($M$4,$M$5,N333,$M$3)/(1-$P$1))</f>
        <v>10.588235294117647</v>
      </c>
      <c r="W333" s="30">
        <f ca="1">IF(O333=0,0,Agents($M$4,$M$5,O333,$M$3)/(1-$P$1))</f>
        <v>10.588235294117647</v>
      </c>
      <c r="X333" s="30">
        <f ca="1">IF(P333=0,0,Agents($M$4,$M$5,P333,$M$3)/(1-$P$1))</f>
        <v>0</v>
      </c>
    </row>
    <row r="334" spans="1:24" x14ac:dyDescent="0.25">
      <c r="A334" s="7">
        <v>0.58333333333333337</v>
      </c>
      <c r="B334" s="56"/>
      <c r="C334" s="57">
        <v>5.9067656171193889E-2</v>
      </c>
      <c r="D334" s="57">
        <v>5.8378971825412025E-2</v>
      </c>
      <c r="E334" s="57">
        <v>5.8989978384751424E-2</v>
      </c>
      <c r="F334" s="57">
        <v>5.8706796758723333E-2</v>
      </c>
      <c r="G334" s="57">
        <v>5.8646908564002211E-2</v>
      </c>
      <c r="H334" s="58"/>
      <c r="J334" s="24">
        <f t="shared" ca="1" si="38"/>
        <v>0</v>
      </c>
      <c r="K334" s="24">
        <f t="shared" ca="1" si="38"/>
        <v>18.539710593644855</v>
      </c>
      <c r="L334" s="24">
        <f t="shared" ca="1" si="38"/>
        <v>17.856182031347494</v>
      </c>
      <c r="M334" s="24">
        <f t="shared" ca="1" si="38"/>
        <v>17.15172893397634</v>
      </c>
      <c r="N334" s="24">
        <f t="shared" ca="1" si="38"/>
        <v>16.323941034297558</v>
      </c>
      <c r="O334" s="24">
        <f t="shared" ca="1" si="38"/>
        <v>15.731087548477593</v>
      </c>
      <c r="P334" s="24">
        <f t="shared" ca="1" si="38"/>
        <v>0</v>
      </c>
      <c r="R334" s="24">
        <f ca="1">IF(J334=0,0,Agents($M$4,$M$5,J334,$M$3)/(1-$P$1))</f>
        <v>0</v>
      </c>
      <c r="S334" s="24">
        <f ca="1">IF(K334=0,0,Agents($M$4,$M$5,K334,$M$3)/(1-$P$1))</f>
        <v>12.941176470588236</v>
      </c>
      <c r="T334" s="24">
        <f ca="1">IF(L334=0,0,Agents($M$4,$M$5,L334,$M$3)/(1-$P$1))</f>
        <v>11.764705882352942</v>
      </c>
      <c r="U334" s="24">
        <f ca="1">IF(M334=0,0,Agents($M$4,$M$5,M334,$M$3)/(1-$P$1))</f>
        <v>11.764705882352942</v>
      </c>
      <c r="V334" s="24">
        <f ca="1">IF(N334=0,0,Agents($M$4,$M$5,N334,$M$3)/(1-$P$1))</f>
        <v>11.764705882352942</v>
      </c>
      <c r="W334" s="24">
        <f ca="1">IF(O334=0,0,Agents($M$4,$M$5,O334,$M$3)/(1-$P$1))</f>
        <v>10.588235294117647</v>
      </c>
      <c r="X334" s="24">
        <f ca="1">IF(P334=0,0,Agents($M$4,$M$5,P334,$M$3)/(1-$P$1))</f>
        <v>0</v>
      </c>
    </row>
    <row r="335" spans="1:24" x14ac:dyDescent="0.25">
      <c r="A335" s="8">
        <v>0.60416666666666663</v>
      </c>
      <c r="B335" s="59"/>
      <c r="C335" s="60">
        <v>6.0033143598241946E-2</v>
      </c>
      <c r="D335" s="60">
        <v>5.8455567896033601E-2</v>
      </c>
      <c r="E335" s="60">
        <v>5.9265081548437806E-2</v>
      </c>
      <c r="F335" s="60">
        <v>6.030538559065101E-2</v>
      </c>
      <c r="G335" s="60">
        <v>5.8766413217214646E-2</v>
      </c>
      <c r="H335" s="61"/>
      <c r="J335" s="30">
        <f t="shared" ca="1" si="38"/>
        <v>0</v>
      </c>
      <c r="K335" s="30">
        <f t="shared" ca="1" si="38"/>
        <v>18.842750508203093</v>
      </c>
      <c r="L335" s="30">
        <f t="shared" ca="1" si="38"/>
        <v>17.879610216824879</v>
      </c>
      <c r="M335" s="30">
        <f t="shared" ca="1" si="38"/>
        <v>17.231717010284026</v>
      </c>
      <c r="N335" s="30">
        <f t="shared" ca="1" si="38"/>
        <v>16.76844271504369</v>
      </c>
      <c r="O335" s="30">
        <f t="shared" ca="1" si="38"/>
        <v>15.76314274470475</v>
      </c>
      <c r="P335" s="30">
        <f t="shared" ca="1" si="38"/>
        <v>0</v>
      </c>
      <c r="R335" s="30">
        <f ca="1">IF(J335=0,0,Agents($M$4,$M$5,J335,$M$3)/(1-$P$1))</f>
        <v>0</v>
      </c>
      <c r="S335" s="30">
        <f ca="1">IF(K335=0,0,Agents($M$4,$M$5,K335,$M$3)/(1-$P$1))</f>
        <v>12.941176470588236</v>
      </c>
      <c r="T335" s="30">
        <f ca="1">IF(L335=0,0,Agents($M$4,$M$5,L335,$M$3)/(1-$P$1))</f>
        <v>11.764705882352942</v>
      </c>
      <c r="U335" s="30">
        <f ca="1">IF(M335=0,0,Agents($M$4,$M$5,M335,$M$3)/(1-$P$1))</f>
        <v>11.764705882352942</v>
      </c>
      <c r="V335" s="30">
        <f ca="1">IF(N335=0,0,Agents($M$4,$M$5,N335,$M$3)/(1-$P$1))</f>
        <v>11.764705882352942</v>
      </c>
      <c r="W335" s="30">
        <f ca="1">IF(O335=0,0,Agents($M$4,$M$5,O335,$M$3)/(1-$P$1))</f>
        <v>10.588235294117647</v>
      </c>
      <c r="X335" s="30">
        <f ca="1">IF(P335=0,0,Agents($M$4,$M$5,P335,$M$3)/(1-$P$1))</f>
        <v>0</v>
      </c>
    </row>
    <row r="336" spans="1:24" x14ac:dyDescent="0.25">
      <c r="A336" s="7">
        <v>0.625</v>
      </c>
      <c r="B336" s="56"/>
      <c r="C336" s="57">
        <v>5.9413502413718566E-2</v>
      </c>
      <c r="D336" s="57">
        <v>5.9502380861195157E-2</v>
      </c>
      <c r="E336" s="57">
        <v>5.795506648326456E-2</v>
      </c>
      <c r="F336" s="57">
        <v>6.0815280304283119E-2</v>
      </c>
      <c r="G336" s="57">
        <v>5.6899153010770358E-2</v>
      </c>
      <c r="H336" s="58"/>
      <c r="J336" s="24">
        <f t="shared" ca="1" si="38"/>
        <v>0</v>
      </c>
      <c r="K336" s="24">
        <f t="shared" ca="1" si="38"/>
        <v>18.648262204829894</v>
      </c>
      <c r="L336" s="24">
        <f t="shared" ca="1" si="38"/>
        <v>18.199795418349151</v>
      </c>
      <c r="M336" s="24">
        <f t="shared" ca="1" si="38"/>
        <v>16.850821408818863</v>
      </c>
      <c r="N336" s="24">
        <f t="shared" ca="1" si="38"/>
        <v>16.910223423557543</v>
      </c>
      <c r="O336" s="24">
        <f t="shared" ca="1" si="38"/>
        <v>15.262280303655412</v>
      </c>
      <c r="P336" s="24">
        <f t="shared" ca="1" si="38"/>
        <v>0</v>
      </c>
      <c r="R336" s="24">
        <f ca="1">IF(J336=0,0,Agents($M$4,$M$5,J336,$M$3)/(1-$P$1))</f>
        <v>0</v>
      </c>
      <c r="S336" s="24">
        <f ca="1">IF(K336=0,0,Agents($M$4,$M$5,K336,$M$3)/(1-$P$1))</f>
        <v>12.941176470588236</v>
      </c>
      <c r="T336" s="24">
        <f ca="1">IF(L336=0,0,Agents($M$4,$M$5,L336,$M$3)/(1-$P$1))</f>
        <v>12.941176470588236</v>
      </c>
      <c r="U336" s="24">
        <f ca="1">IF(M336=0,0,Agents($M$4,$M$5,M336,$M$3)/(1-$P$1))</f>
        <v>11.764705882352942</v>
      </c>
      <c r="V336" s="24">
        <f ca="1">IF(N336=0,0,Agents($M$4,$M$5,N336,$M$3)/(1-$P$1))</f>
        <v>11.764705882352942</v>
      </c>
      <c r="W336" s="24">
        <f ca="1">IF(O336=0,0,Agents($M$4,$M$5,O336,$M$3)/(1-$P$1))</f>
        <v>10.588235294117647</v>
      </c>
      <c r="X336" s="24">
        <f ca="1">IF(P336=0,0,Agents($M$4,$M$5,P336,$M$3)/(1-$P$1))</f>
        <v>0</v>
      </c>
    </row>
    <row r="337" spans="1:24" x14ac:dyDescent="0.25">
      <c r="A337" s="8">
        <v>0.64583333333333337</v>
      </c>
      <c r="B337" s="59"/>
      <c r="C337" s="60">
        <v>5.827509186540817E-2</v>
      </c>
      <c r="D337" s="60">
        <v>5.6438538036332073E-2</v>
      </c>
      <c r="E337" s="60">
        <v>5.6186546145280673E-2</v>
      </c>
      <c r="F337" s="60">
        <v>5.5592304724105618E-2</v>
      </c>
      <c r="G337" s="60">
        <v>5.1387000881346817E-2</v>
      </c>
      <c r="H337" s="61"/>
      <c r="J337" s="30">
        <f t="shared" ca="1" si="38"/>
        <v>0</v>
      </c>
      <c r="K337" s="30">
        <f t="shared" ca="1" si="38"/>
        <v>18.290946484679139</v>
      </c>
      <c r="L337" s="30">
        <f t="shared" ca="1" si="38"/>
        <v>17.262667999253722</v>
      </c>
      <c r="M337" s="30">
        <f t="shared" ca="1" si="38"/>
        <v>16.336612346840891</v>
      </c>
      <c r="N337" s="30">
        <f t="shared" ca="1" si="38"/>
        <v>15.457929139050787</v>
      </c>
      <c r="O337" s="30">
        <f t="shared" ca="1" si="38"/>
        <v>13.783734377677769</v>
      </c>
      <c r="P337" s="30">
        <f t="shared" ca="1" si="38"/>
        <v>0</v>
      </c>
      <c r="R337" s="30">
        <f ca="1">IF(J337=0,0,Agents($M$4,$M$5,J337,$M$3)/(1-$P$1))</f>
        <v>0</v>
      </c>
      <c r="S337" s="30">
        <f ca="1">IF(K337=0,0,Agents($M$4,$M$5,K337,$M$3)/(1-$P$1))</f>
        <v>12.941176470588236</v>
      </c>
      <c r="T337" s="30">
        <f ca="1">IF(L337=0,0,Agents($M$4,$M$5,L337,$M$3)/(1-$P$1))</f>
        <v>11.764705882352942</v>
      </c>
      <c r="U337" s="30">
        <f ca="1">IF(M337=0,0,Agents($M$4,$M$5,M337,$M$3)/(1-$P$1))</f>
        <v>11.764705882352942</v>
      </c>
      <c r="V337" s="30">
        <f ca="1">IF(N337=0,0,Agents($M$4,$M$5,N337,$M$3)/(1-$P$1))</f>
        <v>10.588235294117647</v>
      </c>
      <c r="W337" s="30">
        <f ca="1">IF(O337=0,0,Agents($M$4,$M$5,O337,$M$3)/(1-$P$1))</f>
        <v>10.588235294117647</v>
      </c>
      <c r="X337" s="30">
        <f ca="1">IF(P337=0,0,Agents($M$4,$M$5,P337,$M$3)/(1-$P$1))</f>
        <v>0</v>
      </c>
    </row>
    <row r="338" spans="1:24" x14ac:dyDescent="0.25">
      <c r="A338" s="7">
        <v>0.66666666666666663</v>
      </c>
      <c r="B338" s="56"/>
      <c r="C338" s="57">
        <v>5.1761654297860074E-2</v>
      </c>
      <c r="D338" s="57">
        <v>4.8778930974174357E-2</v>
      </c>
      <c r="E338" s="57">
        <v>4.8536058164668897E-2</v>
      </c>
      <c r="F338" s="57">
        <v>4.9749186924645833E-2</v>
      </c>
      <c r="G338" s="57">
        <v>4.2618346951884441E-2</v>
      </c>
      <c r="H338" s="58"/>
      <c r="J338" s="24">
        <f t="shared" ca="1" si="38"/>
        <v>0</v>
      </c>
      <c r="K338" s="24">
        <f t="shared" ca="1" si="38"/>
        <v>16.246557807360897</v>
      </c>
      <c r="L338" s="24">
        <f t="shared" ca="1" si="38"/>
        <v>14.919849451515146</v>
      </c>
      <c r="M338" s="24">
        <f t="shared" ca="1" si="38"/>
        <v>14.112182034284331</v>
      </c>
      <c r="N338" s="24">
        <f t="shared" ca="1" si="38"/>
        <v>13.833198857702863</v>
      </c>
      <c r="O338" s="24">
        <f t="shared" ca="1" si="38"/>
        <v>11.431684354510081</v>
      </c>
      <c r="P338" s="24">
        <f t="shared" ca="1" si="38"/>
        <v>0</v>
      </c>
      <c r="R338" s="24">
        <f ca="1">IF(J338=0,0,Agents($M$4,$M$5,J338,$M$3)/(1-$P$1))</f>
        <v>0</v>
      </c>
      <c r="S338" s="24">
        <f ca="1">IF(K338=0,0,Agents($M$4,$M$5,K338,$M$3)/(1-$P$1))</f>
        <v>11.764705882352942</v>
      </c>
      <c r="T338" s="24">
        <f ca="1">IF(L338=0,0,Agents($M$4,$M$5,L338,$M$3)/(1-$P$1))</f>
        <v>10.588235294117647</v>
      </c>
      <c r="U338" s="24">
        <f ca="1">IF(M338=0,0,Agents($M$4,$M$5,M338,$M$3)/(1-$P$1))</f>
        <v>10.588235294117647</v>
      </c>
      <c r="V338" s="24">
        <f ca="1">IF(N338=0,0,Agents($M$4,$M$5,N338,$M$3)/(1-$P$1))</f>
        <v>10.588235294117647</v>
      </c>
      <c r="W338" s="24">
        <f ca="1">IF(O338=0,0,Agents($M$4,$M$5,O338,$M$3)/(1-$P$1))</f>
        <v>8.2352941176470598</v>
      </c>
      <c r="X338" s="24">
        <f ca="1">IF(P338=0,0,Agents($M$4,$M$5,P338,$M$3)/(1-$P$1))</f>
        <v>0</v>
      </c>
    </row>
    <row r="339" spans="1:24" x14ac:dyDescent="0.25">
      <c r="A339" s="8">
        <v>0.6875</v>
      </c>
      <c r="B339" s="59"/>
      <c r="C339" s="60">
        <v>4.227970314864183E-2</v>
      </c>
      <c r="D339" s="60">
        <v>3.9063996017004325E-2</v>
      </c>
      <c r="E339" s="60">
        <v>3.878954607977992E-2</v>
      </c>
      <c r="F339" s="60">
        <v>3.7690865994156879E-2</v>
      </c>
      <c r="G339" s="60">
        <v>3.1325157223309384E-2</v>
      </c>
      <c r="H339" s="61"/>
      <c r="J339" s="30">
        <f t="shared" ca="1" si="38"/>
        <v>0</v>
      </c>
      <c r="K339" s="30">
        <f t="shared" ca="1" si="38"/>
        <v>13.270434467371068</v>
      </c>
      <c r="L339" s="30">
        <f t="shared" ca="1" si="38"/>
        <v>11.948374593466722</v>
      </c>
      <c r="M339" s="30">
        <f t="shared" ca="1" si="38"/>
        <v>11.278318759383511</v>
      </c>
      <c r="N339" s="30">
        <f t="shared" ca="1" si="38"/>
        <v>10.480276696902305</v>
      </c>
      <c r="O339" s="30">
        <f t="shared" ca="1" si="38"/>
        <v>8.4024683110436857</v>
      </c>
      <c r="P339" s="30">
        <f t="shared" ca="1" si="38"/>
        <v>0</v>
      </c>
      <c r="R339" s="30">
        <f ca="1">IF(J339=0,0,Agents($M$4,$M$5,J339,$M$3)/(1-$P$1))</f>
        <v>0</v>
      </c>
      <c r="S339" s="30">
        <f ca="1">IF(K339=0,0,Agents($M$4,$M$5,K339,$M$3)/(1-$P$1))</f>
        <v>9.4117647058823533</v>
      </c>
      <c r="T339" s="30">
        <f ca="1">IF(L339=0,0,Agents($M$4,$M$5,L339,$M$3)/(1-$P$1))</f>
        <v>9.4117647058823533</v>
      </c>
      <c r="U339" s="30">
        <f ca="1">IF(M339=0,0,Agents($M$4,$M$5,M339,$M$3)/(1-$P$1))</f>
        <v>8.2352941176470598</v>
      </c>
      <c r="V339" s="30">
        <f ca="1">IF(N339=0,0,Agents($M$4,$M$5,N339,$M$3)/(1-$P$1))</f>
        <v>8.2352941176470598</v>
      </c>
      <c r="W339" s="30">
        <f ca="1">IF(O339=0,0,Agents($M$4,$M$5,O339,$M$3)/(1-$P$1))</f>
        <v>7.0588235294117645</v>
      </c>
      <c r="X339" s="30">
        <f ca="1">IF(P339=0,0,Agents($M$4,$M$5,P339,$M$3)/(1-$P$1))</f>
        <v>0</v>
      </c>
    </row>
    <row r="340" spans="1:24" x14ac:dyDescent="0.25">
      <c r="A340" s="7">
        <v>0.70833333333333337</v>
      </c>
      <c r="B340" s="56"/>
      <c r="C340" s="57">
        <v>2.2797031486418332E-2</v>
      </c>
      <c r="D340" s="57">
        <v>2.1178813526866073E-2</v>
      </c>
      <c r="E340" s="57">
        <v>2.1235344206458374E-2</v>
      </c>
      <c r="F340" s="57">
        <v>2.1250206714073093E-2</v>
      </c>
      <c r="G340" s="57">
        <v>1.6163004346981761E-2</v>
      </c>
      <c r="H340" s="58"/>
      <c r="J340" s="24">
        <f t="shared" ca="1" si="38"/>
        <v>0</v>
      </c>
      <c r="K340" s="24">
        <f t="shared" ca="1" si="38"/>
        <v>7.1553603706138489</v>
      </c>
      <c r="L340" s="24">
        <f t="shared" ca="1" si="38"/>
        <v>6.4778932844971555</v>
      </c>
      <c r="M340" s="24">
        <f t="shared" ca="1" si="38"/>
        <v>6.1743176997503104</v>
      </c>
      <c r="N340" s="24">
        <f t="shared" ca="1" si="38"/>
        <v>5.9088068250908066</v>
      </c>
      <c r="O340" s="24">
        <f t="shared" ca="1" si="38"/>
        <v>4.3354652897230652</v>
      </c>
      <c r="P340" s="24">
        <f t="shared" ca="1" si="38"/>
        <v>0</v>
      </c>
      <c r="R340" s="24">
        <f ca="1">IF(J340=0,0,Agents($M$4,$M$5,J340,$M$3)/(1-$P$1))</f>
        <v>0</v>
      </c>
      <c r="S340" s="24">
        <f ca="1">IF(K340=0,0,Agents($M$4,$M$5,K340,$M$3)/(1-$P$1))</f>
        <v>5.882352941176471</v>
      </c>
      <c r="T340" s="24">
        <f ca="1">IF(L340=0,0,Agents($M$4,$M$5,L340,$M$3)/(1-$P$1))</f>
        <v>5.882352941176471</v>
      </c>
      <c r="U340" s="24">
        <f ca="1">IF(M340=0,0,Agents($M$4,$M$5,M340,$M$3)/(1-$P$1))</f>
        <v>5.882352941176471</v>
      </c>
      <c r="V340" s="24">
        <f ca="1">IF(N340=0,0,Agents($M$4,$M$5,N340,$M$3)/(1-$P$1))</f>
        <v>5.882352941176471</v>
      </c>
      <c r="W340" s="24">
        <f ca="1">IF(O340=0,0,Agents($M$4,$M$5,O340,$M$3)/(1-$P$1))</f>
        <v>4.7058823529411766</v>
      </c>
      <c r="X340" s="24">
        <f ca="1">IF(P340=0,0,Agents($M$4,$M$5,P340,$M$3)/(1-$P$1))</f>
        <v>0</v>
      </c>
    </row>
    <row r="341" spans="1:24" x14ac:dyDescent="0.25">
      <c r="A341" s="8">
        <v>0.72916666666666663</v>
      </c>
      <c r="B341" s="59"/>
      <c r="C341" s="60">
        <v>1.3632106059514374E-2</v>
      </c>
      <c r="D341" s="60">
        <v>1.2319201358303652E-2</v>
      </c>
      <c r="E341" s="60">
        <v>1.2301041461976813E-2</v>
      </c>
      <c r="F341" s="60">
        <v>1.1989416239457582E-2</v>
      </c>
      <c r="G341" s="60">
        <v>9.7993815634196263E-3</v>
      </c>
      <c r="H341" s="61"/>
      <c r="J341" s="30">
        <f t="shared" ca="1" si="38"/>
        <v>0</v>
      </c>
      <c r="K341" s="30">
        <f t="shared" ca="1" si="38"/>
        <v>4.2787426742103039</v>
      </c>
      <c r="L341" s="30">
        <f t="shared" ca="1" si="38"/>
        <v>3.7680331642795384</v>
      </c>
      <c r="M341" s="30">
        <f t="shared" ca="1" si="38"/>
        <v>3.5766096977578914</v>
      </c>
      <c r="N341" s="30">
        <f t="shared" ca="1" si="38"/>
        <v>3.3337626055959801</v>
      </c>
      <c r="O341" s="30">
        <f t="shared" ca="1" si="38"/>
        <v>2.6285260906269232</v>
      </c>
      <c r="P341" s="30">
        <f t="shared" ca="1" si="38"/>
        <v>0</v>
      </c>
      <c r="R341" s="30">
        <f ca="1">IF(J341=0,0,Agents($M$4,$M$5,J341,$M$3)/(1-$P$1))</f>
        <v>0</v>
      </c>
      <c r="S341" s="30">
        <f ca="1">IF(K341=0,0,Agents($M$4,$M$5,K341,$M$3)/(1-$P$1))</f>
        <v>4.7058823529411766</v>
      </c>
      <c r="T341" s="30">
        <f ca="1">IF(L341=0,0,Agents($M$4,$M$5,L341,$M$3)/(1-$P$1))</f>
        <v>4.7058823529411766</v>
      </c>
      <c r="U341" s="30">
        <f ca="1">IF(M341=0,0,Agents($M$4,$M$5,M341,$M$3)/(1-$P$1))</f>
        <v>3.5294117647058822</v>
      </c>
      <c r="V341" s="30">
        <f ca="1">IF(N341=0,0,Agents($M$4,$M$5,N341,$M$3)/(1-$P$1))</f>
        <v>3.5294117647058822</v>
      </c>
      <c r="W341" s="30">
        <f ca="1">IF(O341=0,0,Agents($M$4,$M$5,O341,$M$3)/(1-$P$1))</f>
        <v>3.5294117647058822</v>
      </c>
      <c r="X341" s="30">
        <f ca="1">IF(P341=0,0,Agents($M$4,$M$5,P341,$M$3)/(1-$P$1))</f>
        <v>0</v>
      </c>
    </row>
    <row r="342" spans="1:24" x14ac:dyDescent="0.25">
      <c r="A342" s="7">
        <v>0.75</v>
      </c>
      <c r="B342" s="56"/>
      <c r="C342" s="57">
        <v>5.3029757187117227E-3</v>
      </c>
      <c r="D342" s="57">
        <v>4.8510844726998839E-3</v>
      </c>
      <c r="E342" s="57">
        <v>4.6898539333202335E-3</v>
      </c>
      <c r="F342" s="57">
        <v>4.354776473182294E-3</v>
      </c>
      <c r="G342" s="57">
        <v>3.9884678009649999E-3</v>
      </c>
      <c r="H342" s="58"/>
      <c r="J342" s="24">
        <f t="shared" ca="1" si="38"/>
        <v>0</v>
      </c>
      <c r="K342" s="24">
        <f t="shared" ca="1" si="38"/>
        <v>1.6644580381706042</v>
      </c>
      <c r="L342" s="24">
        <f t="shared" ca="1" si="38"/>
        <v>1.4837850802344297</v>
      </c>
      <c r="M342" s="24">
        <f t="shared" ca="1" si="38"/>
        <v>1.3636062532452877</v>
      </c>
      <c r="N342" s="24">
        <f t="shared" ca="1" si="38"/>
        <v>1.2108838889291147</v>
      </c>
      <c r="O342" s="24">
        <f t="shared" ca="1" si="38"/>
        <v>1.0698421740813848</v>
      </c>
      <c r="P342" s="24">
        <f t="shared" ca="1" si="38"/>
        <v>0</v>
      </c>
      <c r="R342" s="24">
        <f ca="1">IF(J342=0,0,Agents($M$4,$M$5,J342,$M$3)/(1-$P$1))</f>
        <v>0</v>
      </c>
      <c r="S342" s="24">
        <f ca="1">IF(K342=0,0,Agents($M$4,$M$5,K342,$M$3)/(1-$P$1))</f>
        <v>2.3529411764705883</v>
      </c>
      <c r="T342" s="24">
        <f ca="1">IF(L342=0,0,Agents($M$4,$M$5,L342,$M$3)/(1-$P$1))</f>
        <v>2.3529411764705883</v>
      </c>
      <c r="U342" s="24">
        <f ca="1">IF(M342=0,0,Agents($M$4,$M$5,M342,$M$3)/(1-$P$1))</f>
        <v>2.3529411764705883</v>
      </c>
      <c r="V342" s="24">
        <f ca="1">IF(N342=0,0,Agents($M$4,$M$5,N342,$M$3)/(1-$P$1))</f>
        <v>2.3529411764705883</v>
      </c>
      <c r="W342" s="24">
        <f ca="1">IF(O342=0,0,Agents($M$4,$M$5,O342,$M$3)/(1-$P$1))</f>
        <v>2.3529411764705883</v>
      </c>
      <c r="X342" s="24">
        <f ca="1">IF(P342=0,0,Agents($M$4,$M$5,P342,$M$3)/(1-$P$1))</f>
        <v>0</v>
      </c>
    </row>
    <row r="343" spans="1:24" x14ac:dyDescent="0.25">
      <c r="A343" s="8">
        <v>0.77083333333333337</v>
      </c>
      <c r="B343" s="59"/>
      <c r="C343" s="60">
        <v>2.3488723971467683E-3</v>
      </c>
      <c r="D343" s="60">
        <v>2.1702220009446847E-3</v>
      </c>
      <c r="E343" s="60">
        <v>1.9257221458046766E-3</v>
      </c>
      <c r="F343" s="60">
        <v>2.2600738658287854E-3</v>
      </c>
      <c r="G343" s="60">
        <v>1.7178793899287454E-3</v>
      </c>
      <c r="H343" s="61"/>
      <c r="J343" s="30">
        <f t="shared" ca="1" si="38"/>
        <v>0</v>
      </c>
      <c r="K343" s="30">
        <f t="shared" ca="1" si="38"/>
        <v>0.73724635929839266</v>
      </c>
      <c r="L343" s="30">
        <f t="shared" ca="1" si="38"/>
        <v>0.66379858852592899</v>
      </c>
      <c r="M343" s="30">
        <f t="shared" ca="1" si="38"/>
        <v>0.55991653415379128</v>
      </c>
      <c r="N343" s="30">
        <f t="shared" ca="1" si="38"/>
        <v>0.62843341071004688</v>
      </c>
      <c r="O343" s="30">
        <f t="shared" ca="1" si="38"/>
        <v>0.4607934457653905</v>
      </c>
      <c r="P343" s="30">
        <f t="shared" ca="1" si="38"/>
        <v>0</v>
      </c>
      <c r="R343" s="30">
        <f ca="1">IF(J343=0,0,Agents($M$4,$M$5,J343,$M$3)/(1-$P$1))</f>
        <v>0</v>
      </c>
      <c r="S343" s="30">
        <f ca="1">IF(K343=0,0,Agents($M$4,$M$5,K343,$M$3)/(1-$P$1))</f>
        <v>2.3529411764705883</v>
      </c>
      <c r="T343" s="30">
        <f ca="1">IF(L343=0,0,Agents($M$4,$M$5,L343,$M$3)/(1-$P$1))</f>
        <v>2.3529411764705883</v>
      </c>
      <c r="U343" s="30">
        <f ca="1">IF(M343=0,0,Agents($M$4,$M$5,M343,$M$3)/(1-$P$1))</f>
        <v>2.3529411764705883</v>
      </c>
      <c r="V343" s="30">
        <f ca="1">IF(N343=0,0,Agents($M$4,$M$5,N343,$M$3)/(1-$P$1))</f>
        <v>2.3529411764705883</v>
      </c>
      <c r="W343" s="30">
        <f ca="1">IF(O343=0,0,Agents($M$4,$M$5,O343,$M$3)/(1-$P$1))</f>
        <v>1.1764705882352942</v>
      </c>
      <c r="X343" s="30">
        <f ca="1">IF(P343=0,0,Agents($M$4,$M$5,P343,$M$3)/(1-$P$1))</f>
        <v>0</v>
      </c>
    </row>
    <row r="344" spans="1:24" x14ac:dyDescent="0.25">
      <c r="A344" s="7">
        <v>0.79166666666666663</v>
      </c>
      <c r="B344" s="56"/>
      <c r="C344" s="57">
        <v>1.1095900281000073E-3</v>
      </c>
      <c r="D344" s="57">
        <v>9.1915284745892531E-4</v>
      </c>
      <c r="E344" s="57">
        <v>6.681076832383572E-4</v>
      </c>
      <c r="F344" s="57">
        <v>7.7173253955129266E-4</v>
      </c>
      <c r="G344" s="57">
        <v>9.1122298074481278E-4</v>
      </c>
      <c r="H344" s="58"/>
      <c r="J344" s="24">
        <f t="shared" ca="1" si="38"/>
        <v>0</v>
      </c>
      <c r="K344" s="24">
        <f t="shared" ca="1" si="38"/>
        <v>0.34826975255200149</v>
      </c>
      <c r="L344" s="24">
        <f t="shared" ca="1" si="38"/>
        <v>0.28113822572862879</v>
      </c>
      <c r="M344" s="24">
        <f t="shared" ca="1" si="38"/>
        <v>0.19425675674723369</v>
      </c>
      <c r="N344" s="24">
        <f t="shared" ca="1" si="38"/>
        <v>0.21458701829123553</v>
      </c>
      <c r="O344" s="24">
        <f t="shared" ca="1" si="38"/>
        <v>0.2444208712320767</v>
      </c>
      <c r="P344" s="24">
        <f t="shared" ca="1" si="38"/>
        <v>0</v>
      </c>
      <c r="R344" s="24">
        <f ca="1">IF(J344=0,0,Agents($M$4,$M$5,J344,$M$3)/(1-$P$1))</f>
        <v>0</v>
      </c>
      <c r="S344" s="24">
        <f ca="1">IF(K344=0,0,Agents($M$4,$M$5,K344,$M$3)/(1-$P$1))</f>
        <v>1.1764705882352942</v>
      </c>
      <c r="T344" s="24">
        <f ca="1">IF(L344=0,0,Agents($M$4,$M$5,L344,$M$3)/(1-$P$1))</f>
        <v>1.1764705882352942</v>
      </c>
      <c r="U344" s="24">
        <f ca="1">IF(M344=0,0,Agents($M$4,$M$5,M344,$M$3)/(1-$P$1))</f>
        <v>1.1764705882352942</v>
      </c>
      <c r="V344" s="24">
        <f ca="1">IF(N344=0,0,Agents($M$4,$M$5,N344,$M$3)/(1-$P$1))</f>
        <v>1.1764705882352942</v>
      </c>
      <c r="W344" s="24">
        <f ca="1">IF(O344=0,0,Agents($M$4,$M$5,O344,$M$3)/(1-$P$1))</f>
        <v>1.1764705882352942</v>
      </c>
      <c r="X344" s="24">
        <f ca="1">IF(P344=0,0,Agents($M$4,$M$5,P344,$M$3)/(1-$P$1))</f>
        <v>0</v>
      </c>
    </row>
    <row r="345" spans="1:24" x14ac:dyDescent="0.25">
      <c r="A345" s="9">
        <v>0.8125</v>
      </c>
      <c r="B345" s="59"/>
      <c r="C345" s="60">
        <v>5.6200014410260105E-4</v>
      </c>
      <c r="D345" s="60">
        <v>4.851084472699884E-4</v>
      </c>
      <c r="E345" s="60">
        <v>3.9300451955197487E-4</v>
      </c>
      <c r="F345" s="60">
        <v>5.3745659004465025E-4</v>
      </c>
      <c r="G345" s="60">
        <v>4.0332820459196631E-4</v>
      </c>
      <c r="H345" s="61"/>
      <c r="J345" s="30">
        <f t="shared" ca="1" si="38"/>
        <v>0</v>
      </c>
      <c r="K345" s="30">
        <f t="shared" ca="1" si="38"/>
        <v>0.17639636817568904</v>
      </c>
      <c r="L345" s="30">
        <f t="shared" ca="1" si="38"/>
        <v>0.14837850802344296</v>
      </c>
      <c r="M345" s="30">
        <f t="shared" ca="1" si="38"/>
        <v>0.11426868043954924</v>
      </c>
      <c r="N345" s="30">
        <f t="shared" ca="1" si="38"/>
        <v>0.14944453059568188</v>
      </c>
      <c r="O345" s="30">
        <f t="shared" ca="1" si="38"/>
        <v>0.1081862872666569</v>
      </c>
      <c r="P345" s="30">
        <f t="shared" ca="1" si="38"/>
        <v>0</v>
      </c>
      <c r="R345" s="30">
        <f ca="1">IF(J345=0,0,Agents($M$4,$M$5,J345,$M$3)/(1-$P$1))</f>
        <v>0</v>
      </c>
      <c r="S345" s="30">
        <f ca="1">IF(K345=0,0,Agents($M$4,$M$5,K345,$M$3)/(1-$P$1))</f>
        <v>1.1764705882352942</v>
      </c>
      <c r="T345" s="30">
        <f ca="1">IF(L345=0,0,Agents($M$4,$M$5,L345,$M$3)/(1-$P$1))</f>
        <v>1.1764705882352942</v>
      </c>
      <c r="U345" s="30">
        <f ca="1">IF(M345=0,0,Agents($M$4,$M$5,M345,$M$3)/(1-$P$1))</f>
        <v>1.1764705882352942</v>
      </c>
      <c r="V345" s="30">
        <f ca="1">IF(N345=0,0,Agents($M$4,$M$5,N345,$M$3)/(1-$P$1))</f>
        <v>1.1764705882352942</v>
      </c>
      <c r="W345" s="30">
        <f ca="1">IF(O345=0,0,Agents($M$4,$M$5,O345,$M$3)/(1-$P$1))</f>
        <v>1.1764705882352942</v>
      </c>
      <c r="X345" s="30">
        <f ca="1">IF(P345=0,0,Agents($M$4,$M$5,P345,$M$3)/(1-$P$1))</f>
        <v>0</v>
      </c>
    </row>
    <row r="346" spans="1:24" x14ac:dyDescent="0.25">
      <c r="A346" s="7"/>
      <c r="B346" s="62"/>
      <c r="C346" s="63"/>
      <c r="D346" s="63"/>
      <c r="E346" s="63"/>
      <c r="F346" s="63"/>
      <c r="G346" s="63"/>
      <c r="H346" s="64"/>
      <c r="J346" s="30"/>
      <c r="K346" s="30"/>
      <c r="L346" s="30"/>
      <c r="M346" s="30"/>
      <c r="N346" s="30"/>
      <c r="O346" s="30"/>
      <c r="P346" s="30"/>
      <c r="R346" s="30"/>
      <c r="S346" s="30"/>
      <c r="T346" s="30"/>
      <c r="U346" s="30"/>
      <c r="V346" s="30"/>
      <c r="W346" s="30"/>
      <c r="X346" s="30"/>
    </row>
    <row r="347" spans="1:24" x14ac:dyDescent="0.25">
      <c r="A347" s="9"/>
      <c r="B347" s="62"/>
      <c r="C347" s="63"/>
      <c r="D347" s="63"/>
      <c r="E347" s="63"/>
      <c r="F347" s="63"/>
      <c r="G347" s="63"/>
      <c r="H347" s="64"/>
      <c r="J347" s="30"/>
      <c r="K347" s="30"/>
      <c r="L347" s="30"/>
      <c r="M347" s="30"/>
      <c r="N347" s="30"/>
      <c r="O347" s="30"/>
      <c r="P347" s="30"/>
      <c r="R347" s="30"/>
      <c r="S347" s="30"/>
      <c r="T347" s="30"/>
      <c r="U347" s="30"/>
      <c r="V347" s="30"/>
      <c r="W347" s="30"/>
      <c r="X347" s="30"/>
    </row>
    <row r="348" spans="1:24" x14ac:dyDescent="0.25">
      <c r="B348" s="65"/>
      <c r="C348" s="66">
        <v>0.21474039146883053</v>
      </c>
      <c r="D348" s="66">
        <v>0.20926311749547671</v>
      </c>
      <c r="E348" s="66">
        <v>0.19892537968090357</v>
      </c>
      <c r="F348" s="66">
        <v>0.19023795164208565</v>
      </c>
      <c r="G348" s="66">
        <v>0.18351609189100279</v>
      </c>
      <c r="H348" s="67"/>
      <c r="J348" s="27">
        <f t="shared" ref="J348:P348" ca="1" si="39">$M$2*B348/SUM($B$348:$H$348)</f>
        <v>0</v>
      </c>
      <c r="K348" s="27">
        <f t="shared" ca="1" si="39"/>
        <v>313.87246075774209</v>
      </c>
      <c r="L348" s="27">
        <f t="shared" ca="1" si="39"/>
        <v>305.86667550000942</v>
      </c>
      <c r="M348" s="27">
        <f t="shared" ca="1" si="39"/>
        <v>290.75665737843303</v>
      </c>
      <c r="N348" s="27">
        <f t="shared" ca="1" si="39"/>
        <v>278.05879277295026</v>
      </c>
      <c r="O348" s="27">
        <f t="shared" ca="1" si="39"/>
        <v>268.23387512932641</v>
      </c>
      <c r="P348" s="27">
        <f t="shared" ca="1" si="39"/>
        <v>0</v>
      </c>
      <c r="R348" s="26">
        <f t="shared" ref="R348:X348" ca="1" si="40">(SUM(R322:R347)/2)/$C$6</f>
        <v>0</v>
      </c>
      <c r="S348" s="26">
        <f t="shared" ca="1" si="40"/>
        <v>14.191176470588236</v>
      </c>
      <c r="T348" s="26">
        <f t="shared" ca="1" si="40"/>
        <v>13.823529411764705</v>
      </c>
      <c r="U348" s="26">
        <f t="shared" ca="1" si="40"/>
        <v>13.382352941176467</v>
      </c>
      <c r="V348" s="26">
        <f t="shared" ca="1" si="40"/>
        <v>12.941176470588237</v>
      </c>
      <c r="W348" s="26">
        <f t="shared" ca="1" si="40"/>
        <v>12.352941176470594</v>
      </c>
      <c r="X348" s="26">
        <f t="shared" ca="1" si="40"/>
        <v>0</v>
      </c>
    </row>
    <row r="349" spans="1:24" x14ac:dyDescent="0.25">
      <c r="R349" s="32">
        <f ca="1">SUM(R348:X348)/5</f>
        <v>13.338235294117647</v>
      </c>
      <c r="S349" s="31"/>
      <c r="T349" s="31"/>
      <c r="U349" s="31"/>
      <c r="V349" s="31"/>
      <c r="W349" s="31"/>
      <c r="X349" s="4"/>
    </row>
    <row r="351" spans="1:24" x14ac:dyDescent="0.25">
      <c r="A351" s="39" t="s">
        <v>20</v>
      </c>
      <c r="J351" s="6" t="s">
        <v>14</v>
      </c>
      <c r="K351" s="20"/>
      <c r="L351" s="20"/>
      <c r="M351" s="33">
        <v>43435</v>
      </c>
      <c r="N351" s="20"/>
      <c r="O351" s="20"/>
      <c r="P351" s="21"/>
      <c r="R351" s="6" t="s">
        <v>15</v>
      </c>
      <c r="S351" s="20"/>
      <c r="T351" s="20"/>
      <c r="U351" s="20"/>
      <c r="V351" s="20"/>
      <c r="W351" s="20"/>
      <c r="X351" s="21"/>
    </row>
    <row r="352" spans="1:24" x14ac:dyDescent="0.25">
      <c r="A352" s="5" t="s">
        <v>6</v>
      </c>
      <c r="B352" s="22" t="s">
        <v>13</v>
      </c>
      <c r="C352" s="28" t="s">
        <v>7</v>
      </c>
      <c r="D352" s="28" t="s">
        <v>8</v>
      </c>
      <c r="E352" s="28" t="s">
        <v>9</v>
      </c>
      <c r="F352" s="28" t="s">
        <v>10</v>
      </c>
      <c r="G352" s="28" t="s">
        <v>11</v>
      </c>
      <c r="H352" s="29" t="s">
        <v>12</v>
      </c>
      <c r="J352" s="22" t="s">
        <v>13</v>
      </c>
      <c r="K352" s="20" t="s">
        <v>7</v>
      </c>
      <c r="L352" s="20" t="s">
        <v>8</v>
      </c>
      <c r="M352" s="20" t="s">
        <v>9</v>
      </c>
      <c r="N352" s="20" t="s">
        <v>10</v>
      </c>
      <c r="O352" s="20" t="s">
        <v>11</v>
      </c>
      <c r="P352" s="21" t="s">
        <v>12</v>
      </c>
      <c r="R352" s="22" t="s">
        <v>13</v>
      </c>
      <c r="S352" s="20" t="s">
        <v>7</v>
      </c>
      <c r="T352" s="20" t="s">
        <v>8</v>
      </c>
      <c r="U352" s="20" t="s">
        <v>9</v>
      </c>
      <c r="V352" s="20" t="s">
        <v>10</v>
      </c>
      <c r="W352" s="20" t="s">
        <v>11</v>
      </c>
      <c r="X352" s="21" t="s">
        <v>12</v>
      </c>
    </row>
    <row r="353" spans="1:24" x14ac:dyDescent="0.25">
      <c r="A353" s="10">
        <v>0.33333333333333331</v>
      </c>
      <c r="B353" s="56"/>
      <c r="C353" s="57">
        <v>1.9093594639383239E-2</v>
      </c>
      <c r="D353" s="57">
        <v>2.2455414703892358E-2</v>
      </c>
      <c r="E353" s="57">
        <v>2.2021353245562324E-2</v>
      </c>
      <c r="F353" s="57">
        <v>2.2600738658287857E-2</v>
      </c>
      <c r="G353" s="57">
        <v>2.2287617824119026E-2</v>
      </c>
      <c r="H353" s="58"/>
      <c r="J353" s="24">
        <f t="shared" ref="J353:P376" ca="1" si="41">B353*J$379</f>
        <v>0</v>
      </c>
      <c r="K353" s="24">
        <f t="shared" ca="1" si="41"/>
        <v>6.5954229348788651</v>
      </c>
      <c r="L353" s="24">
        <f t="shared" ca="1" si="41"/>
        <v>7.55883703702301</v>
      </c>
      <c r="M353" s="24">
        <f t="shared" ca="1" si="41"/>
        <v>7.0465317100778257</v>
      </c>
      <c r="N353" s="24">
        <f t="shared" ca="1" si="41"/>
        <v>6.9160958889570772</v>
      </c>
      <c r="O353" s="24">
        <f t="shared" ca="1" si="41"/>
        <v>6.5792897892124405</v>
      </c>
      <c r="P353" s="24">
        <f t="shared" ca="1" si="41"/>
        <v>0</v>
      </c>
      <c r="R353" s="24">
        <f ca="1">IF(J353=0,0,Agents($N$4,$N$5,J353,$N$3)/(1-$P$1))</f>
        <v>0</v>
      </c>
      <c r="S353" s="24">
        <f ca="1">IF(K353=0,0,Agents($N$4,$N$5,K353,$N$3)/(1-$P$1))</f>
        <v>5.882352941176471</v>
      </c>
      <c r="T353" s="24">
        <f ca="1">IF(L353=0,0,Agents($N$4,$N$5,L353,$N$3)/(1-$P$1))</f>
        <v>7.0588235294117645</v>
      </c>
      <c r="U353" s="24">
        <f ca="1">IF(M353=0,0,Agents($N$4,$N$5,M353,$N$3)/(1-$P$1))</f>
        <v>5.882352941176471</v>
      </c>
      <c r="V353" s="24">
        <f ca="1">IF(N353=0,0,Agents($N$4,$N$5,N353,$N$3)/(1-$P$1))</f>
        <v>5.882352941176471</v>
      </c>
      <c r="W353" s="24">
        <f ca="1">IF(O353=0,0,Agents($N$4,$N$5,O353,$N$3)/(1-$P$1))</f>
        <v>5.882352941176471</v>
      </c>
      <c r="X353" s="24">
        <f ca="1">IF(P353=0,0,Agents($N$4,$N$5,P353,$N$3)/(1-$P$1))</f>
        <v>0</v>
      </c>
    </row>
    <row r="354" spans="1:24" x14ac:dyDescent="0.25">
      <c r="A354" s="8">
        <v>0.35416666666666669</v>
      </c>
      <c r="B354" s="59"/>
      <c r="C354" s="60">
        <v>3.717847107140284E-2</v>
      </c>
      <c r="D354" s="60">
        <v>4.1974646700624257E-2</v>
      </c>
      <c r="E354" s="60">
        <v>4.2287286303792491E-2</v>
      </c>
      <c r="F354" s="60">
        <v>4.0198996747698584E-2</v>
      </c>
      <c r="G354" s="60">
        <v>4.2588470788581329E-2</v>
      </c>
      <c r="H354" s="61"/>
      <c r="J354" s="30">
        <f t="shared" ca="1" si="41"/>
        <v>0</v>
      </c>
      <c r="K354" s="30">
        <f t="shared" ca="1" si="41"/>
        <v>12.842408431688661</v>
      </c>
      <c r="L354" s="30">
        <f t="shared" ca="1" si="41"/>
        <v>14.129309936174904</v>
      </c>
      <c r="M354" s="30">
        <f t="shared" ca="1" si="41"/>
        <v>13.53135298044689</v>
      </c>
      <c r="N354" s="30">
        <f t="shared" ca="1" si="41"/>
        <v>12.301372992736459</v>
      </c>
      <c r="O354" s="30">
        <f t="shared" ca="1" si="41"/>
        <v>12.57208792831412</v>
      </c>
      <c r="P354" s="30">
        <f t="shared" ca="1" si="41"/>
        <v>0</v>
      </c>
      <c r="R354" s="30">
        <f ca="1">IF(J354=0,0,Agents($N$4,$N$5,J354,$N$3)/(1-$P$1))</f>
        <v>0</v>
      </c>
      <c r="S354" s="30">
        <f ca="1">IF(K354=0,0,Agents($N$4,$N$5,K354,$N$3)/(1-$P$1))</f>
        <v>9.4117647058823533</v>
      </c>
      <c r="T354" s="30">
        <f ca="1">IF(L354=0,0,Agents($N$4,$N$5,L354,$N$3)/(1-$P$1))</f>
        <v>10.588235294117647</v>
      </c>
      <c r="U354" s="30">
        <f ca="1">IF(M354=0,0,Agents($N$4,$N$5,M354,$N$3)/(1-$P$1))</f>
        <v>9.4117647058823533</v>
      </c>
      <c r="V354" s="30">
        <f ca="1">IF(N354=0,0,Agents($N$4,$N$5,N354,$N$3)/(1-$P$1))</f>
        <v>9.4117647058823533</v>
      </c>
      <c r="W354" s="30">
        <f ca="1">IF(O354=0,0,Agents($N$4,$N$5,O354,$N$3)/(1-$P$1))</f>
        <v>9.4117647058823533</v>
      </c>
      <c r="X354" s="30">
        <f ca="1">IF(P354=0,0,Agents($N$4,$N$5,P354,$N$3)/(1-$P$1))</f>
        <v>0</v>
      </c>
    </row>
    <row r="355" spans="1:24" x14ac:dyDescent="0.25">
      <c r="A355" s="7">
        <v>0.375</v>
      </c>
      <c r="B355" s="56"/>
      <c r="C355" s="57">
        <v>4.5911088695150946E-2</v>
      </c>
      <c r="D355" s="57">
        <v>5.1983199928510332E-2</v>
      </c>
      <c r="E355" s="57">
        <v>5.2937708783651012E-2</v>
      </c>
      <c r="F355" s="57">
        <v>5.0548481340609672E-2</v>
      </c>
      <c r="G355" s="57">
        <v>5.5524849498827362E-2</v>
      </c>
      <c r="H355" s="58"/>
      <c r="J355" s="24">
        <f t="shared" ca="1" si="41"/>
        <v>0</v>
      </c>
      <c r="K355" s="24">
        <f t="shared" ca="1" si="41"/>
        <v>15.858881109829484</v>
      </c>
      <c r="L355" s="24">
        <f t="shared" ca="1" si="41"/>
        <v>17.498342475700792</v>
      </c>
      <c r="M355" s="24">
        <f t="shared" ca="1" si="41"/>
        <v>16.939342439276913</v>
      </c>
      <c r="N355" s="24">
        <f t="shared" ca="1" si="41"/>
        <v>15.468438854082049</v>
      </c>
      <c r="O355" s="24">
        <f t="shared" ca="1" si="41"/>
        <v>16.390898221516515</v>
      </c>
      <c r="P355" s="24">
        <f t="shared" ca="1" si="41"/>
        <v>0</v>
      </c>
      <c r="R355" s="24">
        <f ca="1">IF(J355=0,0,Agents($N$4,$N$5,J355,$N$3)/(1-$P$1))</f>
        <v>0</v>
      </c>
      <c r="S355" s="24">
        <f ca="1">IF(K355=0,0,Agents($N$4,$N$5,K355,$N$3)/(1-$P$1))</f>
        <v>10.588235294117647</v>
      </c>
      <c r="T355" s="24">
        <f ca="1">IF(L355=0,0,Agents($N$4,$N$5,L355,$N$3)/(1-$P$1))</f>
        <v>11.764705882352942</v>
      </c>
      <c r="U355" s="24">
        <f ca="1">IF(M355=0,0,Agents($N$4,$N$5,M355,$N$3)/(1-$P$1))</f>
        <v>11.764705882352942</v>
      </c>
      <c r="V355" s="24">
        <f ca="1">IF(N355=0,0,Agents($N$4,$N$5,N355,$N$3)/(1-$P$1))</f>
        <v>10.588235294117647</v>
      </c>
      <c r="W355" s="24">
        <f ca="1">IF(O355=0,0,Agents($N$4,$N$5,O355,$N$3)/(1-$P$1))</f>
        <v>11.764705882352942</v>
      </c>
      <c r="X355" s="24">
        <f ca="1">IF(P355=0,0,Agents($N$4,$N$5,P355,$N$3)/(1-$P$1))</f>
        <v>0</v>
      </c>
    </row>
    <row r="356" spans="1:24" x14ac:dyDescent="0.25">
      <c r="A356" s="8">
        <v>0.39583333333333331</v>
      </c>
      <c r="B356" s="59"/>
      <c r="C356" s="60">
        <v>5.5767706607104256E-2</v>
      </c>
      <c r="D356" s="60">
        <v>5.8340673790101237E-2</v>
      </c>
      <c r="E356" s="60">
        <v>5.6841553677867293E-2</v>
      </c>
      <c r="F356" s="60">
        <v>5.8403616118185328E-2</v>
      </c>
      <c r="G356" s="60">
        <v>6.3949927550303987E-2</v>
      </c>
      <c r="H356" s="61"/>
      <c r="J356" s="30">
        <f t="shared" ca="1" si="41"/>
        <v>0</v>
      </c>
      <c r="K356" s="30">
        <f t="shared" ca="1" si="41"/>
        <v>19.263612647532987</v>
      </c>
      <c r="L356" s="30">
        <f t="shared" ca="1" si="41"/>
        <v>19.638365695960861</v>
      </c>
      <c r="M356" s="30">
        <f t="shared" ca="1" si="41"/>
        <v>18.18851938728595</v>
      </c>
      <c r="N356" s="30">
        <f t="shared" ca="1" si="41"/>
        <v>17.872203888658593</v>
      </c>
      <c r="O356" s="30">
        <f t="shared" ca="1" si="41"/>
        <v>18.877975594918539</v>
      </c>
      <c r="P356" s="30">
        <f t="shared" ca="1" si="41"/>
        <v>0</v>
      </c>
      <c r="R356" s="30">
        <f ca="1">IF(J356=0,0,Agents($N$4,$N$5,J356,$N$3)/(1-$P$1))</f>
        <v>0</v>
      </c>
      <c r="S356" s="30">
        <f ca="1">IF(K356=0,0,Agents($N$4,$N$5,K356,$N$3)/(1-$P$1))</f>
        <v>12.941176470588236</v>
      </c>
      <c r="T356" s="30">
        <f ca="1">IF(L356=0,0,Agents($N$4,$N$5,L356,$N$3)/(1-$P$1))</f>
        <v>12.941176470588236</v>
      </c>
      <c r="U356" s="30">
        <f ca="1">IF(M356=0,0,Agents($N$4,$N$5,M356,$N$3)/(1-$P$1))</f>
        <v>12.941176470588236</v>
      </c>
      <c r="V356" s="30">
        <f ca="1">IF(N356=0,0,Agents($N$4,$N$5,N356,$N$3)/(1-$P$1))</f>
        <v>11.764705882352942</v>
      </c>
      <c r="W356" s="30">
        <f ca="1">IF(O356=0,0,Agents($N$4,$N$5,O356,$N$3)/(1-$P$1))</f>
        <v>12.941176470588236</v>
      </c>
      <c r="X356" s="30">
        <f ca="1">IF(P356=0,0,Agents($N$4,$N$5,P356,$N$3)/(1-$P$1))</f>
        <v>0</v>
      </c>
    </row>
    <row r="357" spans="1:24" x14ac:dyDescent="0.25">
      <c r="A357" s="7">
        <v>0.41666666666666669</v>
      </c>
      <c r="B357" s="56"/>
      <c r="C357" s="57">
        <v>5.6127963109734128E-2</v>
      </c>
      <c r="D357" s="57">
        <v>6.1149196379559061E-2</v>
      </c>
      <c r="E357" s="57">
        <v>5.9396083054955133E-2</v>
      </c>
      <c r="F357" s="57">
        <v>5.9643900556749903E-2</v>
      </c>
      <c r="G357" s="57">
        <v>6.5563240368671852E-2</v>
      </c>
      <c r="H357" s="58"/>
      <c r="J357" s="24">
        <f t="shared" ca="1" si="41"/>
        <v>0</v>
      </c>
      <c r="K357" s="24">
        <f t="shared" ca="1" si="41"/>
        <v>19.388054589700513</v>
      </c>
      <c r="L357" s="24">
        <f t="shared" ca="1" si="41"/>
        <v>20.583757480011492</v>
      </c>
      <c r="M357" s="24">
        <f t="shared" ca="1" si="41"/>
        <v>19.005933833130793</v>
      </c>
      <c r="N357" s="24">
        <f t="shared" ca="1" si="41"/>
        <v>18.25174573622331</v>
      </c>
      <c r="O357" s="24">
        <f t="shared" ca="1" si="41"/>
        <v>19.354224453655096</v>
      </c>
      <c r="P357" s="24">
        <f t="shared" ca="1" si="41"/>
        <v>0</v>
      </c>
      <c r="R357" s="24">
        <f ca="1">IF(J357=0,0,Agents($N$4,$N$5,J357,$N$3)/(1-$P$1))</f>
        <v>0</v>
      </c>
      <c r="S357" s="24">
        <f ca="1">IF(K357=0,0,Agents($N$4,$N$5,K357,$N$3)/(1-$P$1))</f>
        <v>12.941176470588236</v>
      </c>
      <c r="T357" s="24">
        <f ca="1">IF(L357=0,0,Agents($N$4,$N$5,L357,$N$3)/(1-$P$1))</f>
        <v>14.117647058823529</v>
      </c>
      <c r="U357" s="24">
        <f ca="1">IF(M357=0,0,Agents($N$4,$N$5,M357,$N$3)/(1-$P$1))</f>
        <v>12.941176470588236</v>
      </c>
      <c r="V357" s="24">
        <f ca="1">IF(N357=0,0,Agents($N$4,$N$5,N357,$N$3)/(1-$P$1))</f>
        <v>12.941176470588236</v>
      </c>
      <c r="W357" s="24">
        <f ca="1">IF(O357=0,0,Agents($N$4,$N$5,O357,$N$3)/(1-$P$1))</f>
        <v>12.941176470588236</v>
      </c>
      <c r="X357" s="24">
        <f ca="1">IF(P357=0,0,Agents($N$4,$N$5,P357,$N$3)/(1-$P$1))</f>
        <v>0</v>
      </c>
    </row>
    <row r="358" spans="1:24" x14ac:dyDescent="0.25">
      <c r="A358" s="8">
        <v>0.4375</v>
      </c>
      <c r="B358" s="59"/>
      <c r="C358" s="60">
        <v>6.0580733482239357E-2</v>
      </c>
      <c r="D358" s="60">
        <v>6.1570474767977737E-2</v>
      </c>
      <c r="E358" s="60">
        <v>6.1531407611187527E-2</v>
      </c>
      <c r="F358" s="60">
        <v>6.0415633096301199E-2</v>
      </c>
      <c r="G358" s="60">
        <v>6.4965717102609677E-2</v>
      </c>
      <c r="H358" s="61"/>
      <c r="J358" s="30">
        <f t="shared" ca="1" si="41"/>
        <v>0</v>
      </c>
      <c r="K358" s="30">
        <f t="shared" ca="1" si="41"/>
        <v>20.926156994891134</v>
      </c>
      <c r="L358" s="30">
        <f t="shared" ca="1" si="41"/>
        <v>20.725566247619089</v>
      </c>
      <c r="M358" s="30">
        <f t="shared" ca="1" si="41"/>
        <v>19.689208472478018</v>
      </c>
      <c r="N358" s="30">
        <f t="shared" ca="1" si="41"/>
        <v>18.487905108041357</v>
      </c>
      <c r="O358" s="30">
        <f t="shared" ca="1" si="41"/>
        <v>19.177835987456369</v>
      </c>
      <c r="P358" s="30">
        <f t="shared" ca="1" si="41"/>
        <v>0</v>
      </c>
      <c r="R358" s="30">
        <f ca="1">IF(J358=0,0,Agents($N$4,$N$5,J358,$N$3)/(1-$P$1))</f>
        <v>0</v>
      </c>
      <c r="S358" s="30">
        <f ca="1">IF(K358=0,0,Agents($N$4,$N$5,K358,$N$3)/(1-$P$1))</f>
        <v>14.117647058823529</v>
      </c>
      <c r="T358" s="30">
        <f ca="1">IF(L358=0,0,Agents($N$4,$N$5,L358,$N$3)/(1-$P$1))</f>
        <v>14.117647058823529</v>
      </c>
      <c r="U358" s="30">
        <f ca="1">IF(M358=0,0,Agents($N$4,$N$5,M358,$N$3)/(1-$P$1))</f>
        <v>12.941176470588236</v>
      </c>
      <c r="V358" s="30">
        <f ca="1">IF(N358=0,0,Agents($N$4,$N$5,N358,$N$3)/(1-$P$1))</f>
        <v>12.941176470588236</v>
      </c>
      <c r="W358" s="30">
        <f ca="1">IF(O358=0,0,Agents($N$4,$N$5,O358,$N$3)/(1-$P$1))</f>
        <v>12.941176470588236</v>
      </c>
      <c r="X358" s="30">
        <f ca="1">IF(P358=0,0,Agents($N$4,$N$5,P358,$N$3)/(1-$P$1))</f>
        <v>0</v>
      </c>
    </row>
    <row r="359" spans="1:24" x14ac:dyDescent="0.25">
      <c r="A359" s="7">
        <v>0.45833333333333331</v>
      </c>
      <c r="B359" s="56"/>
      <c r="C359" s="57">
        <v>6.3491606023488731E-2</v>
      </c>
      <c r="D359" s="57">
        <v>6.1978987144626151E-2</v>
      </c>
      <c r="E359" s="57">
        <v>6.2199515294425883E-2</v>
      </c>
      <c r="F359" s="57">
        <v>6.1614574720246958E-2</v>
      </c>
      <c r="G359" s="57">
        <v>6.4024617958561764E-2</v>
      </c>
      <c r="H359" s="58"/>
      <c r="J359" s="24">
        <f t="shared" ca="1" si="41"/>
        <v>0</v>
      </c>
      <c r="K359" s="24">
        <f t="shared" ca="1" si="41"/>
        <v>21.931647887604743</v>
      </c>
      <c r="L359" s="24">
        <f t="shared" ca="1" si="41"/>
        <v>20.863077779844637</v>
      </c>
      <c r="M359" s="24">
        <f t="shared" ca="1" si="41"/>
        <v>19.902993789083592</v>
      </c>
      <c r="N359" s="24">
        <f t="shared" ca="1" si="41"/>
        <v>18.854795560687251</v>
      </c>
      <c r="O359" s="24">
        <f t="shared" ca="1" si="41"/>
        <v>18.900024153193378</v>
      </c>
      <c r="P359" s="24">
        <f t="shared" ca="1" si="41"/>
        <v>0</v>
      </c>
      <c r="R359" s="24">
        <f ca="1">IF(J359=0,0,Agents($N$4,$N$5,J359,$N$3)/(1-$P$1))</f>
        <v>0</v>
      </c>
      <c r="S359" s="24">
        <f ca="1">IF(K359=0,0,Agents($N$4,$N$5,K359,$N$3)/(1-$P$1))</f>
        <v>14.117647058823529</v>
      </c>
      <c r="T359" s="24">
        <f ca="1">IF(L359=0,0,Agents($N$4,$N$5,L359,$N$3)/(1-$P$1))</f>
        <v>14.117647058823529</v>
      </c>
      <c r="U359" s="24">
        <f ca="1">IF(M359=0,0,Agents($N$4,$N$5,M359,$N$3)/(1-$P$1))</f>
        <v>12.941176470588236</v>
      </c>
      <c r="V359" s="24">
        <f ca="1">IF(N359=0,0,Agents($N$4,$N$5,N359,$N$3)/(1-$P$1))</f>
        <v>12.941176470588236</v>
      </c>
      <c r="W359" s="24">
        <f ca="1">IF(O359=0,0,Agents($N$4,$N$5,O359,$N$3)/(1-$P$1))</f>
        <v>12.941176470588236</v>
      </c>
      <c r="X359" s="24">
        <f ca="1">IF(P359=0,0,Agents($N$4,$N$5,P359,$N$3)/(1-$P$1))</f>
        <v>0</v>
      </c>
    </row>
    <row r="360" spans="1:24" x14ac:dyDescent="0.25">
      <c r="A360" s="8">
        <v>0.47916666666666669</v>
      </c>
      <c r="B360" s="59"/>
      <c r="C360" s="60">
        <v>6.0162835939188704E-2</v>
      </c>
      <c r="D360" s="60">
        <v>5.8851314260911745E-2</v>
      </c>
      <c r="E360" s="60">
        <v>5.9147180192572216E-2</v>
      </c>
      <c r="F360" s="60">
        <v>5.9588776803924812E-2</v>
      </c>
      <c r="G360" s="60">
        <v>6.3203023467726271E-2</v>
      </c>
      <c r="H360" s="61"/>
      <c r="J360" s="30">
        <f t="shared" ca="1" si="41"/>
        <v>0</v>
      </c>
      <c r="K360" s="30">
        <f t="shared" ca="1" si="41"/>
        <v>20.781804341976805</v>
      </c>
      <c r="L360" s="30">
        <f t="shared" ca="1" si="41"/>
        <v>19.810255111242792</v>
      </c>
      <c r="M360" s="30">
        <f t="shared" ca="1" si="41"/>
        <v>18.926288323022835</v>
      </c>
      <c r="N360" s="30">
        <f t="shared" ca="1" si="41"/>
        <v>18.234877209664877</v>
      </c>
      <c r="O360" s="30">
        <f t="shared" ca="1" si="41"/>
        <v>18.657490012170133</v>
      </c>
      <c r="P360" s="30">
        <f t="shared" ca="1" si="41"/>
        <v>0</v>
      </c>
      <c r="R360" s="30">
        <f ca="1">IF(J360=0,0,Agents($N$4,$N$5,J360,$N$3)/(1-$P$1))</f>
        <v>0</v>
      </c>
      <c r="S360" s="30">
        <f ca="1">IF(K360=0,0,Agents($N$4,$N$5,K360,$N$3)/(1-$P$1))</f>
        <v>14.117647058823529</v>
      </c>
      <c r="T360" s="30">
        <f ca="1">IF(L360=0,0,Agents($N$4,$N$5,L360,$N$3)/(1-$P$1))</f>
        <v>12.941176470588236</v>
      </c>
      <c r="U360" s="30">
        <f ca="1">IF(M360=0,0,Agents($N$4,$N$5,M360,$N$3)/(1-$P$1))</f>
        <v>12.941176470588236</v>
      </c>
      <c r="V360" s="30">
        <f ca="1">IF(N360=0,0,Agents($N$4,$N$5,N360,$N$3)/(1-$P$1))</f>
        <v>12.941176470588236</v>
      </c>
      <c r="W360" s="30">
        <f ca="1">IF(O360=0,0,Agents($N$4,$N$5,O360,$N$3)/(1-$P$1))</f>
        <v>12.941176470588236</v>
      </c>
      <c r="X360" s="30">
        <f ca="1">IF(P360=0,0,Agents($N$4,$N$5,P360,$N$3)/(1-$P$1))</f>
        <v>0</v>
      </c>
    </row>
    <row r="361" spans="1:24" x14ac:dyDescent="0.25">
      <c r="A361" s="7">
        <v>0.5</v>
      </c>
      <c r="B361" s="56"/>
      <c r="C361" s="57">
        <v>5.6517040132574393E-2</v>
      </c>
      <c r="D361" s="57">
        <v>5.5672577330116296E-2</v>
      </c>
      <c r="E361" s="57">
        <v>5.551843846204231E-2</v>
      </c>
      <c r="F361" s="57">
        <v>5.5909266302849897E-2</v>
      </c>
      <c r="G361" s="57">
        <v>5.7900004481424495E-2</v>
      </c>
      <c r="H361" s="58"/>
      <c r="J361" s="24">
        <f t="shared" ca="1" si="41"/>
        <v>0</v>
      </c>
      <c r="K361" s="24">
        <f t="shared" ca="1" si="41"/>
        <v>19.522451887241445</v>
      </c>
      <c r="L361" s="24">
        <f t="shared" ca="1" si="41"/>
        <v>18.740243501112761</v>
      </c>
      <c r="M361" s="24">
        <f t="shared" ca="1" si="41"/>
        <v>17.765140623027854</v>
      </c>
      <c r="N361" s="24">
        <f t="shared" ca="1" si="41"/>
        <v>17.108903061889549</v>
      </c>
      <c r="O361" s="24">
        <f t="shared" ca="1" si="41"/>
        <v>17.092042374656447</v>
      </c>
      <c r="P361" s="24">
        <f t="shared" ca="1" si="41"/>
        <v>0</v>
      </c>
      <c r="R361" s="24">
        <f ca="1">IF(J361=0,0,Agents($N$4,$N$5,J361,$N$3)/(1-$P$1))</f>
        <v>0</v>
      </c>
      <c r="S361" s="24">
        <f ca="1">IF(K361=0,0,Agents($N$4,$N$5,K361,$N$3)/(1-$P$1))</f>
        <v>12.941176470588236</v>
      </c>
      <c r="T361" s="24">
        <f ca="1">IF(L361=0,0,Agents($N$4,$N$5,L361,$N$3)/(1-$P$1))</f>
        <v>12.941176470588236</v>
      </c>
      <c r="U361" s="24">
        <f ca="1">IF(M361=0,0,Agents($N$4,$N$5,M361,$N$3)/(1-$P$1))</f>
        <v>11.764705882352942</v>
      </c>
      <c r="V361" s="24">
        <f ca="1">IF(N361=0,0,Agents($N$4,$N$5,N361,$N$3)/(1-$P$1))</f>
        <v>11.764705882352942</v>
      </c>
      <c r="W361" s="24">
        <f ca="1">IF(O361=0,0,Agents($N$4,$N$5,O361,$N$3)/(1-$P$1))</f>
        <v>11.764705882352942</v>
      </c>
      <c r="X361" s="24">
        <f ca="1">IF(P361=0,0,Agents($N$4,$N$5,P361,$N$3)/(1-$P$1))</f>
        <v>0</v>
      </c>
    </row>
    <row r="362" spans="1:24" x14ac:dyDescent="0.25">
      <c r="A362" s="8">
        <v>0.52083333333333337</v>
      </c>
      <c r="B362" s="59"/>
      <c r="C362" s="60">
        <v>5.526334750342244E-2</v>
      </c>
      <c r="D362" s="60">
        <v>5.3859803658738971E-2</v>
      </c>
      <c r="E362" s="60">
        <v>5.6265147049191062E-2</v>
      </c>
      <c r="F362" s="60">
        <v>5.4365801223747311E-2</v>
      </c>
      <c r="G362" s="60">
        <v>5.573398264194912E-2</v>
      </c>
      <c r="H362" s="61"/>
      <c r="J362" s="30">
        <f t="shared" ca="1" si="41"/>
        <v>0</v>
      </c>
      <c r="K362" s="30">
        <f t="shared" ca="1" si="41"/>
        <v>19.089393928498456</v>
      </c>
      <c r="L362" s="30">
        <f t="shared" ca="1" si="41"/>
        <v>18.130036076861899</v>
      </c>
      <c r="M362" s="30">
        <f t="shared" ca="1" si="41"/>
        <v>18.00407715335173</v>
      </c>
      <c r="N362" s="30">
        <f t="shared" ca="1" si="41"/>
        <v>16.636584318253455</v>
      </c>
      <c r="O362" s="30">
        <f t="shared" ca="1" si="41"/>
        <v>16.452634184686069</v>
      </c>
      <c r="P362" s="30">
        <f t="shared" ca="1" si="41"/>
        <v>0</v>
      </c>
      <c r="R362" s="30">
        <f ca="1">IF(J362=0,0,Agents($N$4,$N$5,J362,$N$3)/(1-$P$1))</f>
        <v>0</v>
      </c>
      <c r="S362" s="30">
        <f ca="1">IF(K362=0,0,Agents($N$4,$N$5,K362,$N$3)/(1-$P$1))</f>
        <v>12.941176470588236</v>
      </c>
      <c r="T362" s="30">
        <f ca="1">IF(L362=0,0,Agents($N$4,$N$5,L362,$N$3)/(1-$P$1))</f>
        <v>12.941176470588236</v>
      </c>
      <c r="U362" s="30">
        <f ca="1">IF(M362=0,0,Agents($N$4,$N$5,M362,$N$3)/(1-$P$1))</f>
        <v>11.764705882352942</v>
      </c>
      <c r="V362" s="30">
        <f ca="1">IF(N362=0,0,Agents($N$4,$N$5,N362,$N$3)/(1-$P$1))</f>
        <v>11.764705882352942</v>
      </c>
      <c r="W362" s="30">
        <f ca="1">IF(O362=0,0,Agents($N$4,$N$5,O362,$N$3)/(1-$P$1))</f>
        <v>11.764705882352942</v>
      </c>
      <c r="X362" s="30">
        <f ca="1">IF(P362=0,0,Agents($N$4,$N$5,P362,$N$3)/(1-$P$1))</f>
        <v>0</v>
      </c>
    </row>
    <row r="363" spans="1:24" x14ac:dyDescent="0.25">
      <c r="A363" s="7">
        <v>0.54166666666666663</v>
      </c>
      <c r="B363" s="56"/>
      <c r="C363" s="57">
        <v>5.5436270624684779E-2</v>
      </c>
      <c r="D363" s="57">
        <v>5.3847037646968708E-2</v>
      </c>
      <c r="E363" s="57">
        <v>5.5230235147704199E-2</v>
      </c>
      <c r="F363" s="57">
        <v>5.5812799735405989E-2</v>
      </c>
      <c r="G363" s="57">
        <v>5.4419431456612342E-2</v>
      </c>
      <c r="H363" s="58"/>
      <c r="J363" s="24">
        <f t="shared" ca="1" si="41"/>
        <v>0</v>
      </c>
      <c r="K363" s="24">
        <f t="shared" ca="1" si="41"/>
        <v>19.149126060738865</v>
      </c>
      <c r="L363" s="24">
        <f t="shared" ca="1" si="41"/>
        <v>18.125738841479848</v>
      </c>
      <c r="M363" s="24">
        <f t="shared" ca="1" si="41"/>
        <v>17.672919506060747</v>
      </c>
      <c r="N363" s="24">
        <f t="shared" ca="1" si="41"/>
        <v>17.079383140412293</v>
      </c>
      <c r="O363" s="24">
        <f t="shared" ca="1" si="41"/>
        <v>16.064579559048877</v>
      </c>
      <c r="P363" s="24">
        <f t="shared" ca="1" si="41"/>
        <v>0</v>
      </c>
      <c r="R363" s="24">
        <f ca="1">IF(J363=0,0,Agents($N$4,$N$5,J363,$N$3)/(1-$P$1))</f>
        <v>0</v>
      </c>
      <c r="S363" s="24">
        <f ca="1">IF(K363=0,0,Agents($N$4,$N$5,K363,$N$3)/(1-$P$1))</f>
        <v>12.941176470588236</v>
      </c>
      <c r="T363" s="24">
        <f ca="1">IF(L363=0,0,Agents($N$4,$N$5,L363,$N$3)/(1-$P$1))</f>
        <v>12.941176470588236</v>
      </c>
      <c r="U363" s="24">
        <f ca="1">IF(M363=0,0,Agents($N$4,$N$5,M363,$N$3)/(1-$P$1))</f>
        <v>11.764705882352942</v>
      </c>
      <c r="V363" s="24">
        <f ca="1">IF(N363=0,0,Agents($N$4,$N$5,N363,$N$3)/(1-$P$1))</f>
        <v>11.764705882352942</v>
      </c>
      <c r="W363" s="24">
        <f ca="1">IF(O363=0,0,Agents($N$4,$N$5,O363,$N$3)/(1-$P$1))</f>
        <v>11.764705882352942</v>
      </c>
      <c r="X363" s="24">
        <f ca="1">IF(P363=0,0,Agents($N$4,$N$5,P363,$N$3)/(1-$P$1))</f>
        <v>0</v>
      </c>
    </row>
    <row r="364" spans="1:24" x14ac:dyDescent="0.25">
      <c r="A364" s="8">
        <v>0.5625</v>
      </c>
      <c r="B364" s="59"/>
      <c r="C364" s="60">
        <v>5.7669860940989984E-2</v>
      </c>
      <c r="D364" s="60">
        <v>5.5647045306575771E-2</v>
      </c>
      <c r="E364" s="60">
        <v>5.5557738913997512E-2</v>
      </c>
      <c r="F364" s="60">
        <v>5.663965602778237E-2</v>
      </c>
      <c r="G364" s="60">
        <v>5.7093348072240563E-2</v>
      </c>
      <c r="H364" s="61"/>
      <c r="J364" s="30">
        <f t="shared" ca="1" si="41"/>
        <v>0</v>
      </c>
      <c r="K364" s="30">
        <f t="shared" ca="1" si="41"/>
        <v>19.920666102177524</v>
      </c>
      <c r="L364" s="30">
        <f t="shared" ca="1" si="41"/>
        <v>18.731649030348663</v>
      </c>
      <c r="M364" s="30">
        <f t="shared" ca="1" si="41"/>
        <v>17.777716229887009</v>
      </c>
      <c r="N364" s="30">
        <f t="shared" ca="1" si="41"/>
        <v>17.33241103878877</v>
      </c>
      <c r="O364" s="30">
        <f t="shared" ca="1" si="41"/>
        <v>16.85391794528817</v>
      </c>
      <c r="P364" s="30">
        <f t="shared" ca="1" si="41"/>
        <v>0</v>
      </c>
      <c r="R364" s="30">
        <f ca="1">IF(J364=0,0,Agents($N$4,$N$5,J364,$N$3)/(1-$P$1))</f>
        <v>0</v>
      </c>
      <c r="S364" s="30">
        <f ca="1">IF(K364=0,0,Agents($N$4,$N$5,K364,$N$3)/(1-$P$1))</f>
        <v>12.941176470588236</v>
      </c>
      <c r="T364" s="30">
        <f ca="1">IF(L364=0,0,Agents($N$4,$N$5,L364,$N$3)/(1-$P$1))</f>
        <v>12.941176470588236</v>
      </c>
      <c r="U364" s="30">
        <f ca="1">IF(M364=0,0,Agents($N$4,$N$5,M364,$N$3)/(1-$P$1))</f>
        <v>11.764705882352942</v>
      </c>
      <c r="V364" s="30">
        <f ca="1">IF(N364=0,0,Agents($N$4,$N$5,N364,$N$3)/(1-$P$1))</f>
        <v>11.764705882352942</v>
      </c>
      <c r="W364" s="30">
        <f ca="1">IF(O364=0,0,Agents($N$4,$N$5,O364,$N$3)/(1-$P$1))</f>
        <v>11.764705882352942</v>
      </c>
      <c r="X364" s="30">
        <f ca="1">IF(P364=0,0,Agents($N$4,$N$5,P364,$N$3)/(1-$P$1))</f>
        <v>0</v>
      </c>
    </row>
    <row r="365" spans="1:24" x14ac:dyDescent="0.25">
      <c r="A365" s="7">
        <v>0.58333333333333337</v>
      </c>
      <c r="B365" s="56"/>
      <c r="C365" s="57">
        <v>5.9067656171193889E-2</v>
      </c>
      <c r="D365" s="57">
        <v>5.8378971825412025E-2</v>
      </c>
      <c r="E365" s="57">
        <v>5.8989978384751424E-2</v>
      </c>
      <c r="F365" s="57">
        <v>5.8706796758723333E-2</v>
      </c>
      <c r="G365" s="57">
        <v>5.8646908564002211E-2</v>
      </c>
      <c r="H365" s="58"/>
      <c r="J365" s="24">
        <f t="shared" ca="1" si="41"/>
        <v>0</v>
      </c>
      <c r="K365" s="24">
        <f t="shared" ca="1" si="41"/>
        <v>20.403500837787526</v>
      </c>
      <c r="L365" s="24">
        <f t="shared" ca="1" si="41"/>
        <v>19.651257402107007</v>
      </c>
      <c r="M365" s="24">
        <f t="shared" ca="1" si="41"/>
        <v>18.875985895586229</v>
      </c>
      <c r="N365" s="24">
        <f t="shared" ca="1" si="41"/>
        <v>17.964980784729967</v>
      </c>
      <c r="O365" s="24">
        <f t="shared" ca="1" si="41"/>
        <v>17.312527957404853</v>
      </c>
      <c r="P365" s="24">
        <f t="shared" ca="1" si="41"/>
        <v>0</v>
      </c>
      <c r="R365" s="24">
        <f ca="1">IF(J365=0,0,Agents($N$4,$N$5,J365,$N$3)/(1-$P$1))</f>
        <v>0</v>
      </c>
      <c r="S365" s="24">
        <f ca="1">IF(K365=0,0,Agents($N$4,$N$5,K365,$N$3)/(1-$P$1))</f>
        <v>14.117647058823529</v>
      </c>
      <c r="T365" s="24">
        <f ca="1">IF(L365=0,0,Agents($N$4,$N$5,L365,$N$3)/(1-$P$1))</f>
        <v>12.941176470588236</v>
      </c>
      <c r="U365" s="24">
        <f ca="1">IF(M365=0,0,Agents($N$4,$N$5,M365,$N$3)/(1-$P$1))</f>
        <v>12.941176470588236</v>
      </c>
      <c r="V365" s="24">
        <f ca="1">IF(N365=0,0,Agents($N$4,$N$5,N365,$N$3)/(1-$P$1))</f>
        <v>11.764705882352942</v>
      </c>
      <c r="W365" s="24">
        <f ca="1">IF(O365=0,0,Agents($N$4,$N$5,O365,$N$3)/(1-$P$1))</f>
        <v>11.764705882352942</v>
      </c>
      <c r="X365" s="24">
        <f ca="1">IF(P365=0,0,Agents($N$4,$N$5,P365,$N$3)/(1-$P$1))</f>
        <v>0</v>
      </c>
    </row>
    <row r="366" spans="1:24" x14ac:dyDescent="0.25">
      <c r="A366" s="8">
        <v>0.60416666666666663</v>
      </c>
      <c r="B366" s="59"/>
      <c r="C366" s="60">
        <v>6.0033143598241946E-2</v>
      </c>
      <c r="D366" s="60">
        <v>5.8455567896033601E-2</v>
      </c>
      <c r="E366" s="60">
        <v>5.9265081548437806E-2</v>
      </c>
      <c r="F366" s="60">
        <v>6.030538559065101E-2</v>
      </c>
      <c r="G366" s="60">
        <v>5.8766413217214646E-2</v>
      </c>
      <c r="H366" s="61"/>
      <c r="J366" s="30">
        <f t="shared" ca="1" si="41"/>
        <v>0</v>
      </c>
      <c r="K366" s="30">
        <f t="shared" ca="1" si="41"/>
        <v>20.737005242796496</v>
      </c>
      <c r="L366" s="30">
        <f t="shared" ca="1" si="41"/>
        <v>19.677040814399298</v>
      </c>
      <c r="M366" s="30">
        <f t="shared" ca="1" si="41"/>
        <v>18.964015143600289</v>
      </c>
      <c r="N366" s="30">
        <f t="shared" ca="1" si="41"/>
        <v>18.454168054924491</v>
      </c>
      <c r="O366" s="30">
        <f t="shared" ca="1" si="41"/>
        <v>17.347805650644599</v>
      </c>
      <c r="P366" s="30">
        <f t="shared" ca="1" si="41"/>
        <v>0</v>
      </c>
      <c r="R366" s="30">
        <f ca="1">IF(J366=0,0,Agents($N$4,$N$5,J366,$N$3)/(1-$P$1))</f>
        <v>0</v>
      </c>
      <c r="S366" s="30">
        <f ca="1">IF(K366=0,0,Agents($N$4,$N$5,K366,$N$3)/(1-$P$1))</f>
        <v>14.117647058823529</v>
      </c>
      <c r="T366" s="30">
        <f ca="1">IF(L366=0,0,Agents($N$4,$N$5,L366,$N$3)/(1-$P$1))</f>
        <v>12.941176470588236</v>
      </c>
      <c r="U366" s="30">
        <f ca="1">IF(M366=0,0,Agents($N$4,$N$5,M366,$N$3)/(1-$P$1))</f>
        <v>12.941176470588236</v>
      </c>
      <c r="V366" s="30">
        <f ca="1">IF(N366=0,0,Agents($N$4,$N$5,N366,$N$3)/(1-$P$1))</f>
        <v>12.941176470588236</v>
      </c>
      <c r="W366" s="30">
        <f ca="1">IF(O366=0,0,Agents($N$4,$N$5,O366,$N$3)/(1-$P$1))</f>
        <v>11.764705882352942</v>
      </c>
      <c r="X366" s="30">
        <f ca="1">IF(P366=0,0,Agents($N$4,$N$5,P366,$N$3)/(1-$P$1))</f>
        <v>0</v>
      </c>
    </row>
    <row r="367" spans="1:24" x14ac:dyDescent="0.25">
      <c r="A367" s="7">
        <v>0.625</v>
      </c>
      <c r="B367" s="56"/>
      <c r="C367" s="57">
        <v>5.9413502413718566E-2</v>
      </c>
      <c r="D367" s="57">
        <v>5.9502380861195157E-2</v>
      </c>
      <c r="E367" s="57">
        <v>5.795506648326456E-2</v>
      </c>
      <c r="F367" s="57">
        <v>6.0815280304283119E-2</v>
      </c>
      <c r="G367" s="57">
        <v>5.6899153010770358E-2</v>
      </c>
      <c r="H367" s="58"/>
      <c r="J367" s="24">
        <f t="shared" ca="1" si="41"/>
        <v>0</v>
      </c>
      <c r="K367" s="24">
        <f t="shared" ca="1" si="41"/>
        <v>20.522965102268351</v>
      </c>
      <c r="L367" s="24">
        <f t="shared" ca="1" si="41"/>
        <v>20.02941411572726</v>
      </c>
      <c r="M367" s="24">
        <f t="shared" ca="1" si="41"/>
        <v>18.544828248295243</v>
      </c>
      <c r="N367" s="24">
        <f t="shared" ca="1" si="41"/>
        <v>18.610201925589987</v>
      </c>
      <c r="O367" s="24">
        <f t="shared" ca="1" si="41"/>
        <v>16.796591693773586</v>
      </c>
      <c r="P367" s="24">
        <f t="shared" ca="1" si="41"/>
        <v>0</v>
      </c>
      <c r="R367" s="24">
        <f ca="1">IF(J367=0,0,Agents($N$4,$N$5,J367,$N$3)/(1-$P$1))</f>
        <v>0</v>
      </c>
      <c r="S367" s="24">
        <f ca="1">IF(K367=0,0,Agents($N$4,$N$5,K367,$N$3)/(1-$P$1))</f>
        <v>14.117647058823529</v>
      </c>
      <c r="T367" s="24">
        <f ca="1">IF(L367=0,0,Agents($N$4,$N$5,L367,$N$3)/(1-$P$1))</f>
        <v>12.941176470588236</v>
      </c>
      <c r="U367" s="24">
        <f ca="1">IF(M367=0,0,Agents($N$4,$N$5,M367,$N$3)/(1-$P$1))</f>
        <v>12.941176470588236</v>
      </c>
      <c r="V367" s="24">
        <f ca="1">IF(N367=0,0,Agents($N$4,$N$5,N367,$N$3)/(1-$P$1))</f>
        <v>12.941176470588236</v>
      </c>
      <c r="W367" s="24">
        <f ca="1">IF(O367=0,0,Agents($N$4,$N$5,O367,$N$3)/(1-$P$1))</f>
        <v>11.764705882352942</v>
      </c>
      <c r="X367" s="24">
        <f ca="1">IF(P367=0,0,Agents($N$4,$N$5,P367,$N$3)/(1-$P$1))</f>
        <v>0</v>
      </c>
    </row>
    <row r="368" spans="1:24" x14ac:dyDescent="0.25">
      <c r="A368" s="8">
        <v>0.64583333333333337</v>
      </c>
      <c r="B368" s="59"/>
      <c r="C368" s="60">
        <v>5.827509186540817E-2</v>
      </c>
      <c r="D368" s="60">
        <v>5.6438538036332073E-2</v>
      </c>
      <c r="E368" s="60">
        <v>5.6186546145280673E-2</v>
      </c>
      <c r="F368" s="60">
        <v>5.5592304724105618E-2</v>
      </c>
      <c r="G368" s="60">
        <v>5.1387000881346817E-2</v>
      </c>
      <c r="H368" s="61"/>
      <c r="J368" s="30">
        <f t="shared" ca="1" si="41"/>
        <v>0</v>
      </c>
      <c r="K368" s="30">
        <f t="shared" ca="1" si="41"/>
        <v>20.129728565018969</v>
      </c>
      <c r="L368" s="30">
        <f t="shared" ca="1" si="41"/>
        <v>18.998077624035663</v>
      </c>
      <c r="M368" s="30">
        <f t="shared" ca="1" si="41"/>
        <v>17.978925939633431</v>
      </c>
      <c r="N368" s="30">
        <f t="shared" ca="1" si="41"/>
        <v>17.011909034178565</v>
      </c>
      <c r="O368" s="30">
        <f t="shared" ca="1" si="41"/>
        <v>15.169408093090347</v>
      </c>
      <c r="P368" s="30">
        <f t="shared" ca="1" si="41"/>
        <v>0</v>
      </c>
      <c r="R368" s="30">
        <f ca="1">IF(J368=0,0,Agents($N$4,$N$5,J368,$N$3)/(1-$P$1))</f>
        <v>0</v>
      </c>
      <c r="S368" s="30">
        <f ca="1">IF(K368=0,0,Agents($N$4,$N$5,K368,$N$3)/(1-$P$1))</f>
        <v>12.941176470588236</v>
      </c>
      <c r="T368" s="30">
        <f ca="1">IF(L368=0,0,Agents($N$4,$N$5,L368,$N$3)/(1-$P$1))</f>
        <v>12.941176470588236</v>
      </c>
      <c r="U368" s="30">
        <f ca="1">IF(M368=0,0,Agents($N$4,$N$5,M368,$N$3)/(1-$P$1))</f>
        <v>11.764705882352942</v>
      </c>
      <c r="V368" s="30">
        <f ca="1">IF(N368=0,0,Agents($N$4,$N$5,N368,$N$3)/(1-$P$1))</f>
        <v>11.764705882352942</v>
      </c>
      <c r="W368" s="30">
        <f ca="1">IF(O368=0,0,Agents($N$4,$N$5,O368,$N$3)/(1-$P$1))</f>
        <v>10.588235294117647</v>
      </c>
      <c r="X368" s="30">
        <f ca="1">IF(P368=0,0,Agents($N$4,$N$5,P368,$N$3)/(1-$P$1))</f>
        <v>0</v>
      </c>
    </row>
    <row r="369" spans="1:24" x14ac:dyDescent="0.25">
      <c r="A369" s="7">
        <v>0.66666666666666663</v>
      </c>
      <c r="B369" s="56"/>
      <c r="C369" s="57">
        <v>5.1761654297860074E-2</v>
      </c>
      <c r="D369" s="57">
        <v>4.8778930974174357E-2</v>
      </c>
      <c r="E369" s="57">
        <v>4.8536058164668897E-2</v>
      </c>
      <c r="F369" s="57">
        <v>4.9749186924645833E-2</v>
      </c>
      <c r="G369" s="57">
        <v>4.2618346951884441E-2</v>
      </c>
      <c r="H369" s="58"/>
      <c r="J369" s="24">
        <f t="shared" ca="1" si="41"/>
        <v>0</v>
      </c>
      <c r="K369" s="24">
        <f t="shared" ca="1" si="41"/>
        <v>17.879818250630102</v>
      </c>
      <c r="L369" s="24">
        <f t="shared" ca="1" si="41"/>
        <v>16.419736394806662</v>
      </c>
      <c r="M369" s="24">
        <f t="shared" ca="1" si="41"/>
        <v>15.530874471051961</v>
      </c>
      <c r="N369" s="24">
        <f t="shared" ca="1" si="41"/>
        <v>15.223845218984785</v>
      </c>
      <c r="O369" s="24">
        <f t="shared" ca="1" si="41"/>
        <v>12.580907351624058</v>
      </c>
      <c r="P369" s="24">
        <f t="shared" ca="1" si="41"/>
        <v>0</v>
      </c>
      <c r="R369" s="24">
        <f ca="1">IF(J369=0,0,Agents($N$4,$N$5,J369,$N$3)/(1-$P$1))</f>
        <v>0</v>
      </c>
      <c r="S369" s="24">
        <f ca="1">IF(K369=0,0,Agents($N$4,$N$5,K369,$N$3)/(1-$P$1))</f>
        <v>11.764705882352942</v>
      </c>
      <c r="T369" s="24">
        <f ca="1">IF(L369=0,0,Agents($N$4,$N$5,L369,$N$3)/(1-$P$1))</f>
        <v>11.764705882352942</v>
      </c>
      <c r="U369" s="24">
        <f ca="1">IF(M369=0,0,Agents($N$4,$N$5,M369,$N$3)/(1-$P$1))</f>
        <v>10.588235294117647</v>
      </c>
      <c r="V369" s="24">
        <f ca="1">IF(N369=0,0,Agents($N$4,$N$5,N369,$N$3)/(1-$P$1))</f>
        <v>10.588235294117647</v>
      </c>
      <c r="W369" s="24">
        <f ca="1">IF(O369=0,0,Agents($N$4,$N$5,O369,$N$3)/(1-$P$1))</f>
        <v>9.4117647058823533</v>
      </c>
      <c r="X369" s="24">
        <f ca="1">IF(P369=0,0,Agents($N$4,$N$5,P369,$N$3)/(1-$P$1))</f>
        <v>0</v>
      </c>
    </row>
    <row r="370" spans="1:24" x14ac:dyDescent="0.25">
      <c r="A370" s="8">
        <v>0.6875</v>
      </c>
      <c r="B370" s="59"/>
      <c r="C370" s="60">
        <v>4.227970314864183E-2</v>
      </c>
      <c r="D370" s="60">
        <v>3.9063996017004325E-2</v>
      </c>
      <c r="E370" s="60">
        <v>3.878954607977992E-2</v>
      </c>
      <c r="F370" s="60">
        <v>3.7690865994156879E-2</v>
      </c>
      <c r="G370" s="60">
        <v>3.1325157223309384E-2</v>
      </c>
      <c r="H370" s="61"/>
      <c r="J370" s="30">
        <f t="shared" ca="1" si="41"/>
        <v>0</v>
      </c>
      <c r="K370" s="30">
        <f t="shared" ca="1" si="41"/>
        <v>14.604506332780824</v>
      </c>
      <c r="L370" s="30">
        <f t="shared" ca="1" si="41"/>
        <v>13.149540269067884</v>
      </c>
      <c r="M370" s="30">
        <f t="shared" ca="1" si="41"/>
        <v>12.412123969982417</v>
      </c>
      <c r="N370" s="30">
        <f t="shared" ca="1" si="41"/>
        <v>11.533855034327807</v>
      </c>
      <c r="O370" s="30">
        <f t="shared" ca="1" si="41"/>
        <v>9.2471653404681557</v>
      </c>
      <c r="P370" s="30">
        <f t="shared" ca="1" si="41"/>
        <v>0</v>
      </c>
      <c r="R370" s="30">
        <f ca="1">IF(J370=0,0,Agents($N$4,$N$5,J370,$N$3)/(1-$P$1))</f>
        <v>0</v>
      </c>
      <c r="S370" s="30">
        <f ca="1">IF(K370=0,0,Agents($N$4,$N$5,K370,$N$3)/(1-$P$1))</f>
        <v>10.588235294117647</v>
      </c>
      <c r="T370" s="30">
        <f ca="1">IF(L370=0,0,Agents($N$4,$N$5,L370,$N$3)/(1-$P$1))</f>
        <v>9.4117647058823533</v>
      </c>
      <c r="U370" s="30">
        <f ca="1">IF(M370=0,0,Agents($N$4,$N$5,M370,$N$3)/(1-$P$1))</f>
        <v>9.4117647058823533</v>
      </c>
      <c r="V370" s="30">
        <f ca="1">IF(N370=0,0,Agents($N$4,$N$5,N370,$N$3)/(1-$P$1))</f>
        <v>8.2352941176470598</v>
      </c>
      <c r="W370" s="30">
        <f ca="1">IF(O370=0,0,Agents($N$4,$N$5,O370,$N$3)/(1-$P$1))</f>
        <v>7.0588235294117645</v>
      </c>
      <c r="X370" s="30">
        <f ca="1">IF(P370=0,0,Agents($N$4,$N$5,P370,$N$3)/(1-$P$1))</f>
        <v>0</v>
      </c>
    </row>
    <row r="371" spans="1:24" x14ac:dyDescent="0.25">
      <c r="A371" s="7">
        <v>0.70833333333333337</v>
      </c>
      <c r="B371" s="56"/>
      <c r="C371" s="57">
        <v>2.2797031486418332E-2</v>
      </c>
      <c r="D371" s="57">
        <v>2.1178813526866073E-2</v>
      </c>
      <c r="E371" s="57">
        <v>2.1235344206458374E-2</v>
      </c>
      <c r="F371" s="57">
        <v>2.1250206714073093E-2</v>
      </c>
      <c r="G371" s="57">
        <v>1.6163004346981761E-2</v>
      </c>
      <c r="H371" s="58"/>
      <c r="J371" s="24">
        <f t="shared" ca="1" si="41"/>
        <v>0</v>
      </c>
      <c r="K371" s="24">
        <f t="shared" ca="1" si="41"/>
        <v>7.8746861003610311</v>
      </c>
      <c r="L371" s="24">
        <f t="shared" ca="1" si="41"/>
        <v>7.1291134988181772</v>
      </c>
      <c r="M371" s="24">
        <f t="shared" ca="1" si="41"/>
        <v>6.7950195728947982</v>
      </c>
      <c r="N371" s="24">
        <f t="shared" ca="1" si="41"/>
        <v>6.5028169882754945</v>
      </c>
      <c r="O371" s="24">
        <f t="shared" ca="1" si="41"/>
        <v>4.7713080106755106</v>
      </c>
      <c r="P371" s="24">
        <f t="shared" ca="1" si="41"/>
        <v>0</v>
      </c>
      <c r="R371" s="24">
        <f ca="1">IF(J371=0,0,Agents($N$4,$N$5,J371,$N$3)/(1-$P$1))</f>
        <v>0</v>
      </c>
      <c r="S371" s="24">
        <f ca="1">IF(K371=0,0,Agents($N$4,$N$5,K371,$N$3)/(1-$P$1))</f>
        <v>7.0588235294117645</v>
      </c>
      <c r="T371" s="24">
        <f ca="1">IF(L371=0,0,Agents($N$4,$N$5,L371,$N$3)/(1-$P$1))</f>
        <v>5.882352941176471</v>
      </c>
      <c r="U371" s="24">
        <f ca="1">IF(M371=0,0,Agents($N$4,$N$5,M371,$N$3)/(1-$P$1))</f>
        <v>5.882352941176471</v>
      </c>
      <c r="V371" s="24">
        <f ca="1">IF(N371=0,0,Agents($N$4,$N$5,N371,$N$3)/(1-$P$1))</f>
        <v>5.882352941176471</v>
      </c>
      <c r="W371" s="24">
        <f ca="1">IF(O371=0,0,Agents($N$4,$N$5,O371,$N$3)/(1-$P$1))</f>
        <v>4.7058823529411766</v>
      </c>
      <c r="X371" s="24">
        <f ca="1">IF(P371=0,0,Agents($N$4,$N$5,P371,$N$3)/(1-$P$1))</f>
        <v>0</v>
      </c>
    </row>
    <row r="372" spans="1:24" x14ac:dyDescent="0.25">
      <c r="A372" s="8">
        <v>0.72916666666666663</v>
      </c>
      <c r="B372" s="59"/>
      <c r="C372" s="60">
        <v>1.3632106059514374E-2</v>
      </c>
      <c r="D372" s="60">
        <v>1.2319201358303652E-2</v>
      </c>
      <c r="E372" s="60">
        <v>1.2301041461976813E-2</v>
      </c>
      <c r="F372" s="60">
        <v>1.1989416239457582E-2</v>
      </c>
      <c r="G372" s="60">
        <v>9.7993815634196263E-3</v>
      </c>
      <c r="H372" s="61"/>
      <c r="J372" s="30">
        <f t="shared" ca="1" si="41"/>
        <v>0</v>
      </c>
      <c r="K372" s="30">
        <f t="shared" ca="1" si="41"/>
        <v>4.7088830916191755</v>
      </c>
      <c r="L372" s="30">
        <f t="shared" ca="1" si="41"/>
        <v>4.1468321436766367</v>
      </c>
      <c r="M372" s="30">
        <f t="shared" ca="1" si="41"/>
        <v>3.9361649469143836</v>
      </c>
      <c r="N372" s="30">
        <f t="shared" ca="1" si="41"/>
        <v>3.6689045264589368</v>
      </c>
      <c r="O372" s="30">
        <f t="shared" ca="1" si="41"/>
        <v>2.8927708456590895</v>
      </c>
      <c r="P372" s="30">
        <f t="shared" ca="1" si="41"/>
        <v>0</v>
      </c>
      <c r="R372" s="30">
        <f ca="1">IF(J372=0,0,Agents($N$4,$N$5,J372,$N$3)/(1-$P$1))</f>
        <v>0</v>
      </c>
      <c r="S372" s="30">
        <f ca="1">IF(K372=0,0,Agents($N$4,$N$5,K372,$N$3)/(1-$P$1))</f>
        <v>4.7058823529411766</v>
      </c>
      <c r="T372" s="30">
        <f ca="1">IF(L372=0,0,Agents($N$4,$N$5,L372,$N$3)/(1-$P$1))</f>
        <v>4.7058823529411766</v>
      </c>
      <c r="U372" s="30">
        <f ca="1">IF(M372=0,0,Agents($N$4,$N$5,M372,$N$3)/(1-$P$1))</f>
        <v>4.7058823529411766</v>
      </c>
      <c r="V372" s="30">
        <f ca="1">IF(N372=0,0,Agents($N$4,$N$5,N372,$N$3)/(1-$P$1))</f>
        <v>3.5294117647058822</v>
      </c>
      <c r="W372" s="30">
        <f ca="1">IF(O372=0,0,Agents($N$4,$N$5,O372,$N$3)/(1-$P$1))</f>
        <v>3.5294117647058822</v>
      </c>
      <c r="X372" s="30">
        <f ca="1">IF(P372=0,0,Agents($N$4,$N$5,P372,$N$3)/(1-$P$1))</f>
        <v>0</v>
      </c>
    </row>
    <row r="373" spans="1:24" x14ac:dyDescent="0.25">
      <c r="A373" s="7">
        <v>0.75</v>
      </c>
      <c r="B373" s="56"/>
      <c r="C373" s="57">
        <v>5.3029757187117227E-3</v>
      </c>
      <c r="D373" s="57">
        <v>4.8510844726998839E-3</v>
      </c>
      <c r="E373" s="57">
        <v>4.6898539333202335E-3</v>
      </c>
      <c r="F373" s="57">
        <v>4.354776473182294E-3</v>
      </c>
      <c r="G373" s="57">
        <v>3.9884678009649999E-3</v>
      </c>
      <c r="H373" s="58"/>
      <c r="J373" s="24">
        <f t="shared" ca="1" si="41"/>
        <v>0</v>
      </c>
      <c r="K373" s="24">
        <f t="shared" ca="1" si="41"/>
        <v>1.8317853887059794</v>
      </c>
      <c r="L373" s="24">
        <f t="shared" ca="1" si="41"/>
        <v>1.6329494451783648</v>
      </c>
      <c r="M373" s="24">
        <f t="shared" ca="1" si="41"/>
        <v>1.5006890851920653</v>
      </c>
      <c r="N373" s="24">
        <f t="shared" ca="1" si="41"/>
        <v>1.3326135981161196</v>
      </c>
      <c r="O373" s="24">
        <f t="shared" ca="1" si="41"/>
        <v>1.177393011876489</v>
      </c>
      <c r="P373" s="24">
        <f t="shared" ca="1" si="41"/>
        <v>0</v>
      </c>
      <c r="R373" s="24">
        <f ca="1">IF(J373=0,0,Agents($N$4,$N$5,J373,$N$3)/(1-$P$1))</f>
        <v>0</v>
      </c>
      <c r="S373" s="24">
        <f ca="1">IF(K373=0,0,Agents($N$4,$N$5,K373,$N$3)/(1-$P$1))</f>
        <v>2.3529411764705883</v>
      </c>
      <c r="T373" s="24">
        <f ca="1">IF(L373=0,0,Agents($N$4,$N$5,L373,$N$3)/(1-$P$1))</f>
        <v>2.3529411764705883</v>
      </c>
      <c r="U373" s="24">
        <f ca="1">IF(M373=0,0,Agents($N$4,$N$5,M373,$N$3)/(1-$P$1))</f>
        <v>2.3529411764705883</v>
      </c>
      <c r="V373" s="24">
        <f ca="1">IF(N373=0,0,Agents($N$4,$N$5,N373,$N$3)/(1-$P$1))</f>
        <v>2.3529411764705883</v>
      </c>
      <c r="W373" s="24">
        <f ca="1">IF(O373=0,0,Agents($N$4,$N$5,O373,$N$3)/(1-$P$1))</f>
        <v>2.3529411764705883</v>
      </c>
      <c r="X373" s="24">
        <f ca="1">IF(P373=0,0,Agents($N$4,$N$5,P373,$N$3)/(1-$P$1))</f>
        <v>0</v>
      </c>
    </row>
    <row r="374" spans="1:24" x14ac:dyDescent="0.25">
      <c r="A374" s="8">
        <v>0.77083333333333337</v>
      </c>
      <c r="B374" s="59"/>
      <c r="C374" s="60">
        <v>2.3488723971467683E-3</v>
      </c>
      <c r="D374" s="60">
        <v>2.1702220009446847E-3</v>
      </c>
      <c r="E374" s="60">
        <v>1.9257221458046766E-3</v>
      </c>
      <c r="F374" s="60">
        <v>2.2600738658287854E-3</v>
      </c>
      <c r="G374" s="60">
        <v>1.7178793899287454E-3</v>
      </c>
      <c r="H374" s="61"/>
      <c r="J374" s="30">
        <f t="shared" ca="1" si="41"/>
        <v>0</v>
      </c>
      <c r="K374" s="30">
        <f t="shared" ca="1" si="41"/>
        <v>0.81136146293226796</v>
      </c>
      <c r="L374" s="30">
        <f t="shared" ca="1" si="41"/>
        <v>0.73053001494821579</v>
      </c>
      <c r="M374" s="30">
        <f t="shared" ca="1" si="41"/>
        <v>0.61620473609841786</v>
      </c>
      <c r="N374" s="30">
        <f t="shared" ca="1" si="41"/>
        <v>0.69160958889570756</v>
      </c>
      <c r="O374" s="30">
        <f t="shared" ca="1" si="41"/>
        <v>0.50711684032133431</v>
      </c>
      <c r="P374" s="30">
        <f t="shared" ca="1" si="41"/>
        <v>0</v>
      </c>
      <c r="R374" s="30">
        <f ca="1">IF(J374=0,0,Agents($N$4,$N$5,J374,$N$3)/(1-$P$1))</f>
        <v>0</v>
      </c>
      <c r="S374" s="30">
        <f ca="1">IF(K374=0,0,Agents($N$4,$N$5,K374,$N$3)/(1-$P$1))</f>
        <v>2.3529411764705883</v>
      </c>
      <c r="T374" s="30">
        <f ca="1">IF(L374=0,0,Agents($N$4,$N$5,L374,$N$3)/(1-$P$1))</f>
        <v>2.3529411764705883</v>
      </c>
      <c r="U374" s="30">
        <f ca="1">IF(M374=0,0,Agents($N$4,$N$5,M374,$N$3)/(1-$P$1))</f>
        <v>2.3529411764705883</v>
      </c>
      <c r="V374" s="30">
        <f ca="1">IF(N374=0,0,Agents($N$4,$N$5,N374,$N$3)/(1-$P$1))</f>
        <v>2.3529411764705883</v>
      </c>
      <c r="W374" s="30">
        <f ca="1">IF(O374=0,0,Agents($N$4,$N$5,O374,$N$3)/(1-$P$1))</f>
        <v>1.1764705882352942</v>
      </c>
      <c r="X374" s="30">
        <f ca="1">IF(P374=0,0,Agents($N$4,$N$5,P374,$N$3)/(1-$P$1))</f>
        <v>0</v>
      </c>
    </row>
    <row r="375" spans="1:24" x14ac:dyDescent="0.25">
      <c r="A375" s="7">
        <v>0.79166666666666663</v>
      </c>
      <c r="B375" s="56"/>
      <c r="C375" s="57">
        <v>1.1095900281000073E-3</v>
      </c>
      <c r="D375" s="57">
        <v>9.1915284745892531E-4</v>
      </c>
      <c r="E375" s="57">
        <v>6.681076832383572E-4</v>
      </c>
      <c r="F375" s="57">
        <v>7.7173253955129266E-4</v>
      </c>
      <c r="G375" s="57">
        <v>9.1122298074481278E-4</v>
      </c>
      <c r="H375" s="58"/>
      <c r="J375" s="24">
        <f t="shared" ca="1" si="41"/>
        <v>0</v>
      </c>
      <c r="K375" s="24">
        <f t="shared" ca="1" si="41"/>
        <v>0.38328118187597943</v>
      </c>
      <c r="L375" s="24">
        <f t="shared" ca="1" si="41"/>
        <v>0.30940094750747965</v>
      </c>
      <c r="M375" s="24">
        <f t="shared" ca="1" si="41"/>
        <v>0.21378531660557351</v>
      </c>
      <c r="N375" s="24">
        <f t="shared" ca="1" si="41"/>
        <v>0.23615937181804653</v>
      </c>
      <c r="O375" s="24">
        <f t="shared" ca="1" si="41"/>
        <v>0.26899241095305554</v>
      </c>
      <c r="P375" s="24">
        <f t="shared" ca="1" si="41"/>
        <v>0</v>
      </c>
      <c r="R375" s="24">
        <f ca="1">IF(J375=0,0,Agents($N$4,$N$5,J375,$N$3)/(1-$P$1))</f>
        <v>0</v>
      </c>
      <c r="S375" s="24">
        <f ca="1">IF(K375=0,0,Agents($N$4,$N$5,K375,$N$3)/(1-$P$1))</f>
        <v>1.1764705882352942</v>
      </c>
      <c r="T375" s="24">
        <f ca="1">IF(L375=0,0,Agents($N$4,$N$5,L375,$N$3)/(1-$P$1))</f>
        <v>1.1764705882352942</v>
      </c>
      <c r="U375" s="24">
        <f ca="1">IF(M375=0,0,Agents($N$4,$N$5,M375,$N$3)/(1-$P$1))</f>
        <v>1.1764705882352942</v>
      </c>
      <c r="V375" s="24">
        <f ca="1">IF(N375=0,0,Agents($N$4,$N$5,N375,$N$3)/(1-$P$1))</f>
        <v>1.1764705882352942</v>
      </c>
      <c r="W375" s="24">
        <f ca="1">IF(O375=0,0,Agents($N$4,$N$5,O375,$N$3)/(1-$P$1))</f>
        <v>1.1764705882352942</v>
      </c>
      <c r="X375" s="24">
        <f ca="1">IF(P375=0,0,Agents($N$4,$N$5,P375,$N$3)/(1-$P$1))</f>
        <v>0</v>
      </c>
    </row>
    <row r="376" spans="1:24" x14ac:dyDescent="0.25">
      <c r="A376" s="9">
        <v>0.8125</v>
      </c>
      <c r="B376" s="59"/>
      <c r="C376" s="60">
        <v>5.6200014410260105E-4</v>
      </c>
      <c r="D376" s="60">
        <v>4.851084472699884E-4</v>
      </c>
      <c r="E376" s="60">
        <v>3.9300451955197487E-4</v>
      </c>
      <c r="F376" s="60">
        <v>5.3745659004465025E-4</v>
      </c>
      <c r="G376" s="60">
        <v>4.0332820459196631E-4</v>
      </c>
      <c r="H376" s="61"/>
      <c r="J376" s="30">
        <f t="shared" ca="1" si="41"/>
        <v>0</v>
      </c>
      <c r="K376" s="30">
        <f t="shared" ca="1" si="41"/>
        <v>0.19412942978134021</v>
      </c>
      <c r="L376" s="30">
        <f t="shared" ca="1" si="41"/>
        <v>0.16329494451783649</v>
      </c>
      <c r="M376" s="30">
        <f t="shared" ca="1" si="41"/>
        <v>0.12575606859151386</v>
      </c>
      <c r="N376" s="30">
        <f t="shared" ca="1" si="41"/>
        <v>0.16446813394471096</v>
      </c>
      <c r="O376" s="30">
        <f t="shared" ca="1" si="41"/>
        <v>0.11906221468413934</v>
      </c>
      <c r="P376" s="30">
        <f t="shared" ca="1" si="41"/>
        <v>0</v>
      </c>
      <c r="R376" s="30">
        <f ca="1">IF(J376=0,0,Agents($N$4,$N$5,J376,$N$3)/(1-$P$1))</f>
        <v>0</v>
      </c>
      <c r="S376" s="30">
        <f ca="1">IF(K376=0,0,Agents($N$4,$N$5,K376,$N$3)/(1-$P$1))</f>
        <v>1.1764705882352942</v>
      </c>
      <c r="T376" s="30">
        <f ca="1">IF(L376=0,0,Agents($N$4,$N$5,L376,$N$3)/(1-$P$1))</f>
        <v>1.1764705882352942</v>
      </c>
      <c r="U376" s="30">
        <f ca="1">IF(M376=0,0,Agents($N$4,$N$5,M376,$N$3)/(1-$P$1))</f>
        <v>1.1764705882352942</v>
      </c>
      <c r="V376" s="30">
        <f ca="1">IF(N376=0,0,Agents($N$4,$N$5,N376,$N$3)/(1-$P$1))</f>
        <v>1.1764705882352942</v>
      </c>
      <c r="W376" s="30">
        <f ca="1">IF(O376=0,0,Agents($N$4,$N$5,O376,$N$3)/(1-$P$1))</f>
        <v>1.1764705882352942</v>
      </c>
      <c r="X376" s="30">
        <f ca="1">IF(P376=0,0,Agents($N$4,$N$5,P376,$N$3)/(1-$P$1))</f>
        <v>0</v>
      </c>
    </row>
    <row r="377" spans="1:24" x14ac:dyDescent="0.25">
      <c r="A377" s="7"/>
      <c r="B377" s="62"/>
      <c r="C377" s="63"/>
      <c r="D377" s="63"/>
      <c r="E377" s="63"/>
      <c r="F377" s="63"/>
      <c r="G377" s="63"/>
      <c r="H377" s="64"/>
      <c r="J377" s="30"/>
      <c r="K377" s="30"/>
      <c r="L377" s="30"/>
      <c r="M377" s="30"/>
      <c r="N377" s="30"/>
      <c r="O377" s="30"/>
      <c r="P377" s="30"/>
      <c r="R377" s="30"/>
      <c r="S377" s="30"/>
      <c r="T377" s="30"/>
      <c r="U377" s="30"/>
      <c r="V377" s="30"/>
      <c r="W377" s="30"/>
      <c r="X377" s="30"/>
    </row>
    <row r="378" spans="1:24" x14ac:dyDescent="0.25">
      <c r="A378" s="9"/>
      <c r="B378" s="62"/>
      <c r="C378" s="63"/>
      <c r="D378" s="63"/>
      <c r="E378" s="63"/>
      <c r="F378" s="63"/>
      <c r="G378" s="63"/>
      <c r="H378" s="64"/>
      <c r="J378" s="30"/>
      <c r="K378" s="30"/>
      <c r="L378" s="30"/>
      <c r="M378" s="30"/>
      <c r="N378" s="30"/>
      <c r="O378" s="30"/>
      <c r="P378" s="30"/>
      <c r="R378" s="30"/>
      <c r="S378" s="30"/>
      <c r="T378" s="30"/>
      <c r="U378" s="30"/>
      <c r="V378" s="30"/>
      <c r="W378" s="30"/>
      <c r="X378" s="30"/>
    </row>
    <row r="379" spans="1:24" x14ac:dyDescent="0.25">
      <c r="B379" s="65"/>
      <c r="C379" s="66">
        <v>0.21474039146883053</v>
      </c>
      <c r="D379" s="66">
        <v>0.20926311749547671</v>
      </c>
      <c r="E379" s="66">
        <v>0.19892537968090357</v>
      </c>
      <c r="F379" s="66">
        <v>0.19023795164208565</v>
      </c>
      <c r="G379" s="66">
        <v>0.18351609189100279</v>
      </c>
      <c r="H379" s="67"/>
      <c r="J379" s="27">
        <f t="shared" ref="J379:P379" ca="1" si="42">$N$2*B379/SUM($B$379:$H$379)</f>
        <v>0</v>
      </c>
      <c r="K379" s="27">
        <f t="shared" ca="1" si="42"/>
        <v>345.42594306861804</v>
      </c>
      <c r="L379" s="27">
        <f t="shared" ca="1" si="42"/>
        <v>336.61533918199171</v>
      </c>
      <c r="M379" s="27">
        <f t="shared" ca="1" si="42"/>
        <v>319.98631653110698</v>
      </c>
      <c r="N379" s="27">
        <f t="shared" ca="1" si="42"/>
        <v>306.01194029651299</v>
      </c>
      <c r="O379" s="27">
        <f t="shared" ca="1" si="42"/>
        <v>295.19932731853112</v>
      </c>
      <c r="P379" s="27">
        <f t="shared" ca="1" si="42"/>
        <v>0</v>
      </c>
      <c r="R379" s="26">
        <f t="shared" ref="R379:X379" ca="1" si="43">(SUM(R353:R378)/2)/$C$6</f>
        <v>0</v>
      </c>
      <c r="S379" s="26">
        <f t="shared" ca="1" si="43"/>
        <v>15.147058823529413</v>
      </c>
      <c r="T379" s="26">
        <f t="shared" ca="1" si="43"/>
        <v>15</v>
      </c>
      <c r="U379" s="26">
        <f t="shared" ca="1" si="43"/>
        <v>14.191176470588234</v>
      </c>
      <c r="V379" s="26">
        <f t="shared" ca="1" si="43"/>
        <v>13.823529411764707</v>
      </c>
      <c r="W379" s="26">
        <f t="shared" ca="1" si="43"/>
        <v>13.455882352941176</v>
      </c>
      <c r="X379" s="26">
        <f t="shared" ca="1" si="43"/>
        <v>0</v>
      </c>
    </row>
    <row r="380" spans="1:24" x14ac:dyDescent="0.25">
      <c r="R380" s="32">
        <f ca="1">SUM(R379:X379)/5</f>
        <v>14.323529411764705</v>
      </c>
      <c r="S380" s="31"/>
      <c r="T380" s="31"/>
      <c r="U380" s="31"/>
      <c r="V380" s="31"/>
      <c r="W380" s="31"/>
      <c r="X380" s="4"/>
    </row>
  </sheetData>
  <pageMargins left="0.7" right="0.7" top="0.75" bottom="0.75" header="0.3" footer="0.3"/>
  <pageSetup orientation="portrait" horizontalDpi="90" verticalDpi="9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O26"/>
  <sheetViews>
    <sheetView showGridLines="0" topLeftCell="A4" workbookViewId="0">
      <selection activeCell="G10" sqref="G10"/>
    </sheetView>
  </sheetViews>
  <sheetFormatPr defaultColWidth="8" defaultRowHeight="11.25" customHeight="1" x14ac:dyDescent="0.2"/>
  <cols>
    <col min="1" max="1" width="8" style="43"/>
    <col min="2" max="2" width="29.85546875" style="43" bestFit="1" customWidth="1"/>
    <col min="3" max="5" width="15.7109375" style="43" customWidth="1"/>
    <col min="6" max="14" width="8" style="43"/>
    <col min="15" max="15" width="10" style="43" bestFit="1" customWidth="1"/>
    <col min="16" max="16384" width="8" style="43"/>
  </cols>
  <sheetData>
    <row r="2" spans="2:5" ht="11.25" customHeight="1" x14ac:dyDescent="0.2">
      <c r="B2" s="42" t="s">
        <v>53</v>
      </c>
      <c r="C2" s="253" t="s">
        <v>21</v>
      </c>
      <c r="D2" s="253" t="s">
        <v>50</v>
      </c>
      <c r="E2" s="253" t="s">
        <v>67</v>
      </c>
    </row>
    <row r="3" spans="2:5" ht="11.25" customHeight="1" x14ac:dyDescent="0.2">
      <c r="B3" s="44" t="s">
        <v>54</v>
      </c>
      <c r="C3" s="254"/>
      <c r="D3" s="254"/>
      <c r="E3" s="254"/>
    </row>
    <row r="4" spans="2:5" ht="11.25" customHeight="1" x14ac:dyDescent="0.2">
      <c r="B4" s="45" t="s">
        <v>55</v>
      </c>
      <c r="C4" s="46">
        <f>SUM(C5:C6)</f>
        <v>0.15325670498084293</v>
      </c>
      <c r="D4" s="46">
        <f>SUM(D5:D6)</f>
        <v>0.13409961685823754</v>
      </c>
      <c r="E4" s="46">
        <f>SUM(E5:E6)</f>
        <v>0.15325670498084293</v>
      </c>
    </row>
    <row r="5" spans="2:5" ht="11.25" customHeight="1" x14ac:dyDescent="0.2">
      <c r="B5" s="47" t="s">
        <v>16</v>
      </c>
      <c r="C5" s="48">
        <v>8.4291187739463605E-2</v>
      </c>
      <c r="D5" s="48">
        <v>7.662835249042145E-2</v>
      </c>
      <c r="E5" s="48">
        <v>8.4291187739463605E-2</v>
      </c>
    </row>
    <row r="6" spans="2:5" ht="11.25" customHeight="1" x14ac:dyDescent="0.2">
      <c r="B6" s="49" t="s">
        <v>17</v>
      </c>
      <c r="C6" s="50">
        <v>6.8965517241379309E-2</v>
      </c>
      <c r="D6" s="50">
        <v>5.7471264367816091E-2</v>
      </c>
      <c r="E6" s="50">
        <v>6.8965517241379309E-2</v>
      </c>
    </row>
    <row r="7" spans="2:5" ht="11.25" customHeight="1" x14ac:dyDescent="0.2">
      <c r="B7" s="45" t="s">
        <v>56</v>
      </c>
      <c r="C7" s="46">
        <f>SUM(C8:C13)</f>
        <v>6.2260536398467431E-2</v>
      </c>
      <c r="D7" s="46">
        <f>SUM(D8:D13)</f>
        <v>0.11637931034482756</v>
      </c>
      <c r="E7" s="46">
        <f>SUM(E8:E13)</f>
        <v>0.11637931034482756</v>
      </c>
    </row>
    <row r="8" spans="2:5" ht="11.25" customHeight="1" x14ac:dyDescent="0.2">
      <c r="B8" s="47" t="s">
        <v>18</v>
      </c>
      <c r="C8" s="48">
        <v>0</v>
      </c>
      <c r="D8" s="48">
        <v>5.4118773946360152E-2</v>
      </c>
      <c r="E8" s="48">
        <v>5.4118773946360152E-2</v>
      </c>
    </row>
    <row r="9" spans="2:5" ht="11.25" customHeight="1" x14ac:dyDescent="0.2">
      <c r="B9" s="49" t="s">
        <v>57</v>
      </c>
      <c r="C9" s="50">
        <v>1.2452107279693486E-2</v>
      </c>
      <c r="D9" s="50">
        <v>1.2452107279693486E-2</v>
      </c>
      <c r="E9" s="50">
        <v>1.2452107279693486E-2</v>
      </c>
    </row>
    <row r="10" spans="2:5" ht="11.25" customHeight="1" x14ac:dyDescent="0.2">
      <c r="B10" s="47" t="s">
        <v>58</v>
      </c>
      <c r="C10" s="48">
        <v>1.2452107279693486E-2</v>
      </c>
      <c r="D10" s="48">
        <v>1.2452107279693486E-2</v>
      </c>
      <c r="E10" s="48">
        <v>1.2452107279693486E-2</v>
      </c>
    </row>
    <row r="11" spans="2:5" ht="11.25" customHeight="1" x14ac:dyDescent="0.2">
      <c r="B11" s="49" t="s">
        <v>59</v>
      </c>
      <c r="C11" s="50">
        <v>1.2452107279693486E-2</v>
      </c>
      <c r="D11" s="50">
        <v>1.2452107279693486E-2</v>
      </c>
      <c r="E11" s="50">
        <v>1.2452107279693486E-2</v>
      </c>
    </row>
    <row r="12" spans="2:5" ht="11.25" customHeight="1" x14ac:dyDescent="0.2">
      <c r="B12" s="47" t="s">
        <v>60</v>
      </c>
      <c r="C12" s="48">
        <v>1.2452107279693486E-2</v>
      </c>
      <c r="D12" s="48">
        <v>1.2452107279693486E-2</v>
      </c>
      <c r="E12" s="48">
        <v>1.2452107279693486E-2</v>
      </c>
    </row>
    <row r="13" spans="2:5" ht="11.25" customHeight="1" x14ac:dyDescent="0.2">
      <c r="B13" s="49" t="s">
        <v>61</v>
      </c>
      <c r="C13" s="50">
        <v>1.2452107279693486E-2</v>
      </c>
      <c r="D13" s="50">
        <v>1.2452107279693486E-2</v>
      </c>
      <c r="E13" s="50">
        <v>1.2452107279693486E-2</v>
      </c>
    </row>
    <row r="14" spans="2:5" ht="11.25" customHeight="1" x14ac:dyDescent="0.2">
      <c r="B14" s="51" t="s">
        <v>62</v>
      </c>
      <c r="C14" s="52">
        <f>C4+C7</f>
        <v>0.21551724137931036</v>
      </c>
      <c r="D14" s="52">
        <f>D4+D7</f>
        <v>0.25047892720306508</v>
      </c>
      <c r="E14" s="52">
        <f>E4+E7</f>
        <v>0.2696360153256705</v>
      </c>
    </row>
    <row r="17" spans="2:15" ht="11.25" customHeight="1" thickBot="1" x14ac:dyDescent="0.25"/>
    <row r="18" spans="2:15" ht="11.25" customHeight="1" x14ac:dyDescent="0.2">
      <c r="B18" s="89"/>
      <c r="C18" s="90">
        <v>43119</v>
      </c>
      <c r="D18" s="90">
        <v>43150</v>
      </c>
      <c r="E18" s="90">
        <v>43178</v>
      </c>
      <c r="F18" s="90">
        <v>43209</v>
      </c>
      <c r="G18" s="90">
        <v>43239</v>
      </c>
      <c r="H18" s="90">
        <v>43270</v>
      </c>
      <c r="I18" s="90">
        <v>43300</v>
      </c>
      <c r="J18" s="90">
        <v>43331</v>
      </c>
      <c r="K18" s="90">
        <v>43362</v>
      </c>
      <c r="L18" s="90">
        <v>43392</v>
      </c>
      <c r="M18" s="90">
        <v>43423</v>
      </c>
      <c r="N18" s="91">
        <v>43453</v>
      </c>
    </row>
    <row r="19" spans="2:15" ht="11.25" customHeight="1" x14ac:dyDescent="0.2">
      <c r="B19" s="92" t="s">
        <v>21</v>
      </c>
      <c r="C19" s="88">
        <v>0.17</v>
      </c>
      <c r="D19" s="88">
        <v>0.18</v>
      </c>
      <c r="E19" s="88">
        <v>0.21551724137931036</v>
      </c>
      <c r="F19" s="88">
        <v>0.25</v>
      </c>
      <c r="G19" s="88">
        <v>0.21551724137931036</v>
      </c>
      <c r="H19" s="88">
        <v>0.21551724137931036</v>
      </c>
      <c r="I19" s="88">
        <v>0.25</v>
      </c>
      <c r="J19" s="88">
        <v>0.25</v>
      </c>
      <c r="K19" s="88">
        <v>0.21551724137931036</v>
      </c>
      <c r="L19" s="88">
        <v>0.28000000000000003</v>
      </c>
      <c r="M19" s="88">
        <v>0.25</v>
      </c>
      <c r="N19" s="93">
        <v>0.25</v>
      </c>
      <c r="O19" s="87"/>
    </row>
    <row r="20" spans="2:15" ht="11.25" customHeight="1" x14ac:dyDescent="0.2">
      <c r="B20" s="92" t="s">
        <v>50</v>
      </c>
      <c r="C20" s="88">
        <v>0.2</v>
      </c>
      <c r="D20" s="88">
        <v>0.25047892720306508</v>
      </c>
      <c r="E20" s="88">
        <v>0.28999999999999998</v>
      </c>
      <c r="F20" s="88">
        <v>0.28999999999999998</v>
      </c>
      <c r="G20" s="88">
        <v>0.25047892720306508</v>
      </c>
      <c r="H20" s="88">
        <v>0.25047892720306508</v>
      </c>
      <c r="I20" s="88">
        <v>0.28999999999999998</v>
      </c>
      <c r="J20" s="88">
        <v>0.28999999999999998</v>
      </c>
      <c r="K20" s="88">
        <v>0.25047892720306508</v>
      </c>
      <c r="L20" s="88">
        <v>0.2</v>
      </c>
      <c r="M20" s="88">
        <v>0.22</v>
      </c>
      <c r="N20" s="93">
        <v>0.28000000000000003</v>
      </c>
      <c r="O20" s="87"/>
    </row>
    <row r="21" spans="2:15" ht="11.25" customHeight="1" x14ac:dyDescent="0.2">
      <c r="B21" s="92" t="s">
        <v>67</v>
      </c>
      <c r="C21" s="88">
        <v>0.2</v>
      </c>
      <c r="D21" s="88">
        <v>0.2696360153256705</v>
      </c>
      <c r="E21" s="88">
        <v>0.3</v>
      </c>
      <c r="F21" s="88">
        <v>0.3</v>
      </c>
      <c r="G21" s="88">
        <v>0.2696360153256705</v>
      </c>
      <c r="H21" s="88">
        <v>0.2696360153256705</v>
      </c>
      <c r="I21" s="88">
        <v>0.2696360153256705</v>
      </c>
      <c r="J21" s="88">
        <v>0.2696360153256705</v>
      </c>
      <c r="K21" s="88">
        <v>0.2696360153256705</v>
      </c>
      <c r="L21" s="88">
        <v>0.3</v>
      </c>
      <c r="M21" s="88">
        <v>0.3</v>
      </c>
      <c r="N21" s="93">
        <v>0.32</v>
      </c>
      <c r="O21" s="87"/>
    </row>
    <row r="22" spans="2:15" ht="11.25" customHeight="1" x14ac:dyDescent="0.2">
      <c r="B22" s="92" t="s">
        <v>70</v>
      </c>
      <c r="C22" s="88">
        <v>0.2</v>
      </c>
      <c r="D22" s="88">
        <v>0.2696360153256705</v>
      </c>
      <c r="E22" s="88">
        <v>0.3</v>
      </c>
      <c r="F22" s="88">
        <v>0.3</v>
      </c>
      <c r="G22" s="88">
        <v>0.2696360153256705</v>
      </c>
      <c r="H22" s="88">
        <v>0.2696360153256705</v>
      </c>
      <c r="I22" s="88">
        <v>0.2696360153256705</v>
      </c>
      <c r="J22" s="88">
        <v>0.2696360153256705</v>
      </c>
      <c r="K22" s="88">
        <v>0.2696360153256705</v>
      </c>
      <c r="L22" s="88">
        <v>0.3</v>
      </c>
      <c r="M22" s="88">
        <v>0.3</v>
      </c>
      <c r="N22" s="93">
        <v>0.32</v>
      </c>
      <c r="O22" s="87"/>
    </row>
    <row r="23" spans="2:15" ht="11.25" customHeight="1" x14ac:dyDescent="0.2">
      <c r="B23" s="92" t="s">
        <v>71</v>
      </c>
      <c r="C23" s="88">
        <v>0.2</v>
      </c>
      <c r="D23" s="88">
        <v>0.2696360153256705</v>
      </c>
      <c r="E23" s="88">
        <v>0.3</v>
      </c>
      <c r="F23" s="88">
        <v>0.3</v>
      </c>
      <c r="G23" s="88">
        <v>0.2696360153256705</v>
      </c>
      <c r="H23" s="88">
        <v>0.2696360153256705</v>
      </c>
      <c r="I23" s="88">
        <v>0.2696360153256705</v>
      </c>
      <c r="J23" s="88">
        <v>0.2696360153256705</v>
      </c>
      <c r="K23" s="88">
        <v>0.2696360153256705</v>
      </c>
      <c r="L23" s="88">
        <v>0.3</v>
      </c>
      <c r="M23" s="88">
        <v>0.3</v>
      </c>
      <c r="N23" s="93">
        <v>0.32</v>
      </c>
      <c r="O23" s="87"/>
    </row>
    <row r="24" spans="2:15" ht="11.25" customHeight="1" x14ac:dyDescent="0.2">
      <c r="B24" s="92" t="s">
        <v>113</v>
      </c>
      <c r="C24" s="88">
        <v>0.2</v>
      </c>
      <c r="D24" s="88">
        <v>0.2696360153256705</v>
      </c>
      <c r="E24" s="88">
        <v>0.3</v>
      </c>
      <c r="F24" s="88">
        <v>0.3</v>
      </c>
      <c r="G24" s="88">
        <v>0.2696360153256705</v>
      </c>
      <c r="H24" s="88">
        <v>0.2696360153256705</v>
      </c>
      <c r="I24" s="88">
        <v>0.2696360153256705</v>
      </c>
      <c r="J24" s="88">
        <v>0.2696360153256705</v>
      </c>
      <c r="K24" s="88">
        <v>0.2696360153256705</v>
      </c>
      <c r="L24" s="88">
        <v>0.3</v>
      </c>
      <c r="M24" s="88">
        <v>0.3</v>
      </c>
      <c r="N24" s="93">
        <v>0.32</v>
      </c>
      <c r="O24" s="87"/>
    </row>
    <row r="25" spans="2:15" ht="11.25" customHeight="1" x14ac:dyDescent="0.2">
      <c r="B25" s="92" t="s">
        <v>76</v>
      </c>
      <c r="C25" s="88">
        <v>0.2</v>
      </c>
      <c r="D25" s="88">
        <v>0.2696360153256705</v>
      </c>
      <c r="E25" s="88">
        <v>0.3</v>
      </c>
      <c r="F25" s="88">
        <v>0.3</v>
      </c>
      <c r="G25" s="88">
        <v>0.2696360153256705</v>
      </c>
      <c r="H25" s="88">
        <v>0.2696360153256705</v>
      </c>
      <c r="I25" s="88">
        <v>0.2696360153256705</v>
      </c>
      <c r="J25" s="88">
        <v>0.2696360153256705</v>
      </c>
      <c r="K25" s="88">
        <v>0.2696360153256705</v>
      </c>
      <c r="L25" s="88">
        <v>0.3</v>
      </c>
      <c r="M25" s="88">
        <v>0.3</v>
      </c>
      <c r="N25" s="93">
        <v>0.32</v>
      </c>
      <c r="O25" s="87"/>
    </row>
    <row r="26" spans="2:15" ht="11.25" customHeight="1" thickBot="1" x14ac:dyDescent="0.25">
      <c r="B26" s="94" t="s">
        <v>133</v>
      </c>
      <c r="C26" s="95">
        <v>0.2</v>
      </c>
      <c r="D26" s="95">
        <v>0.2696360153256705</v>
      </c>
      <c r="E26" s="95">
        <v>0.3</v>
      </c>
      <c r="F26" s="95">
        <v>0.3</v>
      </c>
      <c r="G26" s="95">
        <v>0.2696360153256705</v>
      </c>
      <c r="H26" s="95">
        <v>0.2696360153256705</v>
      </c>
      <c r="I26" s="95">
        <v>0.2696360153256705</v>
      </c>
      <c r="J26" s="95">
        <v>0.2696360153256705</v>
      </c>
      <c r="K26" s="95">
        <v>0.2696360153256705</v>
      </c>
      <c r="L26" s="95">
        <v>0.3</v>
      </c>
      <c r="M26" s="95">
        <v>0.3</v>
      </c>
      <c r="N26" s="96">
        <v>0.32</v>
      </c>
      <c r="O26" s="87"/>
    </row>
  </sheetData>
  <mergeCells count="3">
    <mergeCell ref="C2:C3"/>
    <mergeCell ref="D2:D3"/>
    <mergeCell ref="E2:E3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Assumptions </vt:lpstr>
      <vt:lpstr>Sheet1</vt:lpstr>
      <vt:lpstr>Notes</vt:lpstr>
      <vt:lpstr>Training </vt:lpstr>
      <vt:lpstr>Membership</vt:lpstr>
      <vt:lpstr>Summary</vt:lpstr>
      <vt:lpstr>MAPD &amp; PDP Member</vt:lpstr>
      <vt:lpstr>MAPD Provider</vt:lpstr>
      <vt:lpstr>IL Combined</vt:lpstr>
      <vt:lpstr>IL Member</vt:lpstr>
      <vt:lpstr>Provider</vt:lpstr>
      <vt:lpstr>Member</vt:lpstr>
      <vt:lpstr>IL Provider</vt:lpstr>
      <vt:lpstr>TX Combined</vt:lpstr>
      <vt:lpstr>TX Provider</vt:lpstr>
      <vt:lpstr>TX Member</vt:lpstr>
      <vt:lpstr>MCDIL Member</vt:lpstr>
      <vt:lpstr>MCDTX Member</vt:lpstr>
      <vt:lpstr>MCDIL Provider</vt:lpstr>
      <vt:lpstr>MCDTX Provider</vt:lpstr>
      <vt:lpstr>MCDIL UM</vt:lpstr>
      <vt:lpstr>IL &amp; TX UM</vt:lpstr>
      <vt:lpstr>MMAI</vt:lpstr>
      <vt:lpstr>MMAAI</vt:lpstr>
      <vt:lpstr>Group Mem</vt:lpstr>
      <vt:lpstr>DOD</vt:lpstr>
      <vt:lpstr>Group</vt:lpstr>
      <vt:lpstr>Shrinkage Breakdown</vt:lpstr>
    </vt:vector>
  </TitlesOfParts>
  <Company>Cognizant Technology Solution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Joseph, Jim (Cognizant)</dc:creator>
  <cp:lastModifiedBy>Windows User</cp:lastModifiedBy>
  <dcterms:created xsi:type="dcterms:W3CDTF">2016-05-12T13:29:43Z</dcterms:created>
  <dcterms:modified xsi:type="dcterms:W3CDTF">2019-08-01T07:23:05Z</dcterms:modified>
</cp:coreProperties>
</file>