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heme/themeOverride39.xml" ContentType="application/vnd.openxmlformats-officedocument.themeOverride+xml"/>
  <Override PartName="/xl/theme/themeOverride57.xml" ContentType="application/vnd.openxmlformats-officedocument.themeOverride+xml"/>
  <Override PartName="/xl/theme/themeOverride17.xml" ContentType="application/vnd.openxmlformats-officedocument.themeOverride+xml"/>
  <Override PartName="/xl/theme/themeOverride28.xml" ContentType="application/vnd.openxmlformats-officedocument.themeOverride+xml"/>
  <Override PartName="/xl/theme/themeOverride46.xml" ContentType="application/vnd.openxmlformats-officedocument.themeOverride+xml"/>
  <Default Extension="xml" ContentType="application/xml"/>
  <Override PartName="/xl/theme/themeOverride24.xml" ContentType="application/vnd.openxmlformats-officedocument.themeOverride+xml"/>
  <Override PartName="/xl/drawings/drawing2.xml" ContentType="application/vnd.openxmlformats-officedocument.drawing+xml"/>
  <Override PartName="/xl/theme/themeOverride35.xml" ContentType="application/vnd.openxmlformats-officedocument.themeOverride+xml"/>
  <Override PartName="/xl/charts/chart49.xml" ContentType="application/vnd.openxmlformats-officedocument.drawingml.chart+xml"/>
  <Override PartName="/xl/theme/themeOverride53.xml" ContentType="application/vnd.openxmlformats-officedocument.themeOverride+xml"/>
  <Override PartName="/xl/worksheets/sheet3.xml" ContentType="application/vnd.openxmlformats-officedocument.spreadsheetml.worksheet+xml"/>
  <Override PartName="/xl/theme/themeOverride13.xml" ContentType="application/vnd.openxmlformats-officedocument.themeOverride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theme/themeOverride42.xml" ContentType="application/vnd.openxmlformats-officedocument.themeOverride+xml"/>
  <Override PartName="/xl/charts/chart56.xml" ContentType="application/vnd.openxmlformats-officedocument.drawingml.chart+xml"/>
  <Override PartName="/xl/theme/themeOverride60.xml" ContentType="application/vnd.openxmlformats-officedocument.themeOverride+xml"/>
  <Override PartName="/xl/charts/chart16.xml" ContentType="application/vnd.openxmlformats-officedocument.drawingml.chart+xml"/>
  <Override PartName="/xl/theme/themeOverride20.xml" ContentType="application/vnd.openxmlformats-officedocument.themeOverride+xml"/>
  <Override PartName="/xl/theme/themeOverride31.xml" ContentType="application/vnd.openxmlformats-officedocument.themeOverride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theme/themeOverride9.xml" ContentType="application/vnd.openxmlformats-officedocument.themeOverride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29.xml" ContentType="application/vnd.openxmlformats-officedocument.themeOverride+xml"/>
  <Override PartName="/xl/theme/themeOverride38.xml" ContentType="application/vnd.openxmlformats-officedocument.themeOverride+xml"/>
  <Override PartName="/xl/theme/themeOverride47.xml" ContentType="application/vnd.openxmlformats-officedocument.themeOverride+xml"/>
  <Override PartName="/xl/theme/themeOverride49.xml" ContentType="application/vnd.openxmlformats-officedocument.themeOverride+xml"/>
  <Override PartName="/xl/theme/themeOverride58.xml" ContentType="application/vnd.openxmlformats-officedocument.themeOverrid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18.xml" ContentType="application/vnd.openxmlformats-officedocument.themeOverride+xml"/>
  <Override PartName="/xl/theme/themeOverride27.xml" ContentType="application/vnd.openxmlformats-officedocument.themeOverride+xml"/>
  <Override PartName="/xl/theme/themeOverride36.xml" ContentType="application/vnd.openxmlformats-officedocument.themeOverride+xml"/>
  <Override PartName="/xl/theme/themeOverride45.xml" ContentType="application/vnd.openxmlformats-officedocument.themeOverride+xml"/>
  <Override PartName="/xl/theme/themeOverride56.xml" ContentType="application/vnd.openxmlformats-officedocument.themeOverride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theme/themeOverride16.xml" ContentType="application/vnd.openxmlformats-officedocument.themeOverride+xml"/>
  <Override PartName="/xl/theme/themeOverride25.xml" ContentType="application/vnd.openxmlformats-officedocument.themeOverride+xml"/>
  <Override PartName="/xl/theme/themeOverride34.xml" ContentType="application/vnd.openxmlformats-officedocument.themeOverride+xml"/>
  <Override PartName="/xl/charts/chart39.xml" ContentType="application/vnd.openxmlformats-officedocument.drawingml.chart+xml"/>
  <Override PartName="/xl/theme/themeOverride43.xml" ContentType="application/vnd.openxmlformats-officedocument.themeOverride+xml"/>
  <Override PartName="/xl/charts/chart48.xml" ContentType="application/vnd.openxmlformats-officedocument.drawingml.chart+xml"/>
  <Override PartName="/xl/theme/themeOverride54.xml" ContentType="application/vnd.openxmlformats-officedocument.themeOverride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theme/themeOverride23.xml" ContentType="application/vnd.openxmlformats-officedocument.themeOverride+xml"/>
  <Override PartName="/xl/charts/chart28.xml" ContentType="application/vnd.openxmlformats-officedocument.drawingml.chart+xml"/>
  <Override PartName="/xl/theme/themeOverride32.xml" ContentType="application/vnd.openxmlformats-officedocument.themeOverride+xml"/>
  <Override PartName="/xl/charts/chart37.xml" ContentType="application/vnd.openxmlformats-officedocument.drawingml.chart+xml"/>
  <Override PartName="/xl/theme/themeOverride41.xml" ContentType="application/vnd.openxmlformats-officedocument.themeOverride+xml"/>
  <Override PartName="/xl/charts/chart46.xml" ContentType="application/vnd.openxmlformats-officedocument.drawingml.chart+xml"/>
  <Override PartName="/xl/theme/themeOverride52.xml" ContentType="application/vnd.openxmlformats-officedocument.themeOverride+xml"/>
  <Override PartName="/xl/charts/chart55.xml" ContentType="application/vnd.openxmlformats-officedocument.drawingml.chart+xml"/>
  <Override PartName="/xl/theme/themeOverride12.xml" ContentType="application/vnd.openxmlformats-officedocument.themeOverride+xml"/>
  <Override PartName="/xl/charts/chart17.xml" ContentType="application/vnd.openxmlformats-officedocument.drawingml.chart+xml"/>
  <Override PartName="/xl/theme/themeOverride21.xml" ContentType="application/vnd.openxmlformats-officedocument.themeOverride+xml"/>
  <Override PartName="/xl/charts/chart26.xml" ContentType="application/vnd.openxmlformats-officedocument.drawingml.chart+xml"/>
  <Override PartName="/xl/theme/themeOverride30.xml" ContentType="application/vnd.openxmlformats-officedocument.themeOverride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theme/themeOverride50.xml" ContentType="application/vnd.openxmlformats-officedocument.themeOverride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xl/theme/themeOverride8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Override59.xml" ContentType="application/vnd.openxmlformats-officedocument.themeOverride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theme/themeOverride19.xml" ContentType="application/vnd.openxmlformats-officedocument.themeOverride+xml"/>
  <Override PartName="/xl/theme/themeOverride48.xml" ContentType="application/vnd.openxmlformats-officedocument.themeOverride+xml"/>
  <Override PartName="/xl/charts/chart2.xml" ContentType="application/vnd.openxmlformats-officedocument.drawingml.chart+xml"/>
  <Override PartName="/xl/theme/themeOverride37.xml" ContentType="application/vnd.openxmlformats-officedocument.themeOverride+xml"/>
  <Override PartName="/xl/theme/themeOverride55.xml" ContentType="application/vnd.openxmlformats-officedocument.themeOverride+xml"/>
  <Default Extension="rels" ContentType="application/vnd.openxmlformats-package.relationships+xml"/>
  <Override PartName="/xl/theme/themeOverride15.xml" ContentType="application/vnd.openxmlformats-officedocument.themeOverride+xml"/>
  <Override PartName="/xl/theme/themeOverride26.xml" ContentType="application/vnd.openxmlformats-officedocument.themeOverride+xml"/>
  <Override PartName="/xl/charts/chart29.xml" ContentType="application/vnd.openxmlformats-officedocument.drawingml.chart+xml"/>
  <Override PartName="/xl/theme/themeOverride44.xml" ContentType="application/vnd.openxmlformats-officedocument.themeOverride+xml"/>
  <Override PartName="/xl/charts/chart58.xml" ContentType="application/vnd.openxmlformats-officedocument.drawingml.chart+xml"/>
  <Override PartName="/xl/charts/chart18.xml" ContentType="application/vnd.openxmlformats-officedocument.drawingml.chart+xml"/>
  <Override PartName="/xl/theme/themeOverride22.xml" ContentType="application/vnd.openxmlformats-officedocument.themeOverride+xml"/>
  <Override PartName="/xl/theme/themeOverride33.xml" ContentType="application/vnd.openxmlformats-officedocument.themeOverride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theme/themeOverride51.xml" ContentType="application/vnd.openxmlformats-officedocument.themeOverride+xml"/>
  <Override PartName="/xl/worksheets/sheet1.xml" ContentType="application/vnd.openxmlformats-officedocument.spreadsheetml.worksheet+xml"/>
  <Override PartName="/xl/theme/themeOverride11.xml" ContentType="application/vnd.openxmlformats-officedocument.themeOverride+xml"/>
  <Override PartName="/xl/charts/chart25.xml" ContentType="application/vnd.openxmlformats-officedocument.drawingml.chart+xml"/>
  <Override PartName="/xl/theme/themeOverride40.xml" ContentType="application/vnd.openxmlformats-officedocument.themeOverride+xml"/>
  <Override PartName="/xl/charts/chart54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1840" windowHeight="12645" activeTab="1"/>
  </bookViews>
  <sheets>
    <sheet name="Sheet1" sheetId="1" r:id="rId1"/>
    <sheet name="Sheet2" sheetId="3" r:id="rId2"/>
    <sheet name="chart" sheetId="2" r:id="rId3"/>
  </sheets>
  <definedNames>
    <definedName name="_xlnm._FilterDatabase" localSheetId="0" hidden="1">Sheet1!$A$1:$AK$185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" i="1"/>
  <c r="AI297"/>
  <c r="AI303" l="1"/>
  <c r="AK153" l="1"/>
  <c r="AK154"/>
  <c r="AK61"/>
  <c r="AK91"/>
  <c r="AJ153"/>
  <c r="AJ154"/>
  <c r="AJ61"/>
  <c r="AJ91"/>
  <c r="AI153"/>
  <c r="AI154"/>
  <c r="AI61"/>
  <c r="AI91"/>
  <c r="C186" l="1"/>
  <c r="D186"/>
  <c r="D187" s="1"/>
  <c r="B186"/>
  <c r="AI76"/>
  <c r="AJ76"/>
  <c r="AK76"/>
  <c r="AI77"/>
  <c r="AJ77"/>
  <c r="AK77"/>
  <c r="AI71"/>
  <c r="AJ71"/>
  <c r="AK71"/>
  <c r="AI72"/>
  <c r="AJ72"/>
  <c r="AK72"/>
  <c r="AI73"/>
  <c r="AJ73"/>
  <c r="AK73"/>
  <c r="AI74"/>
  <c r="AJ74"/>
  <c r="AK74"/>
  <c r="AI75"/>
  <c r="AJ75"/>
  <c r="AK75"/>
  <c r="AI78"/>
  <c r="AJ78"/>
  <c r="AK78"/>
  <c r="AI80"/>
  <c r="AJ80"/>
  <c r="AK80"/>
  <c r="AI8"/>
  <c r="AJ8"/>
  <c r="AK8"/>
  <c r="AI9"/>
  <c r="AJ9"/>
  <c r="AK9"/>
  <c r="AI10"/>
  <c r="AJ10"/>
  <c r="AK10"/>
  <c r="AI11"/>
  <c r="AJ11"/>
  <c r="AK11"/>
  <c r="AI12"/>
  <c r="AJ12"/>
  <c r="AK12"/>
  <c r="AI13"/>
  <c r="AJ13"/>
  <c r="AK13"/>
  <c r="AI14"/>
  <c r="AJ14"/>
  <c r="AK14"/>
  <c r="AI15"/>
  <c r="AJ15"/>
  <c r="AK15"/>
  <c r="AI16"/>
  <c r="AJ16"/>
  <c r="AK16"/>
  <c r="AI17"/>
  <c r="AJ17"/>
  <c r="AK17"/>
  <c r="AI62"/>
  <c r="AJ62"/>
  <c r="AK62"/>
  <c r="AI63"/>
  <c r="AJ63"/>
  <c r="AK63"/>
  <c r="AI64"/>
  <c r="AJ64"/>
  <c r="AK64"/>
  <c r="AI65"/>
  <c r="AJ65"/>
  <c r="AK65"/>
  <c r="AI66"/>
  <c r="AJ66"/>
  <c r="AK66"/>
  <c r="AI67"/>
  <c r="AJ67"/>
  <c r="AK67"/>
  <c r="AI68"/>
  <c r="AJ68"/>
  <c r="AK68"/>
  <c r="AI69"/>
  <c r="AJ69"/>
  <c r="AK69"/>
  <c r="AI70"/>
  <c r="AJ70"/>
  <c r="AK70"/>
  <c r="AI45"/>
  <c r="AJ45"/>
  <c r="AK45"/>
  <c r="AI43"/>
  <c r="AJ43"/>
  <c r="AK43"/>
  <c r="AI48"/>
  <c r="AJ48"/>
  <c r="AK48"/>
  <c r="AI49"/>
  <c r="AJ49"/>
  <c r="AK49"/>
  <c r="AI47"/>
  <c r="AJ47"/>
  <c r="AK47"/>
  <c r="AI41"/>
  <c r="AJ41"/>
  <c r="AK41"/>
  <c r="AI40"/>
  <c r="AJ40"/>
  <c r="AK40"/>
  <c r="AI42"/>
  <c r="AJ42"/>
  <c r="AK42"/>
  <c r="AI46"/>
  <c r="AJ46"/>
  <c r="AK46"/>
  <c r="AI44"/>
  <c r="AJ44"/>
  <c r="AK44"/>
  <c r="AI82"/>
  <c r="AJ82"/>
  <c r="AK82"/>
  <c r="AI83"/>
  <c r="AJ83"/>
  <c r="AK83"/>
  <c r="AI85"/>
  <c r="AJ85"/>
  <c r="AK85"/>
  <c r="AI84"/>
  <c r="AJ84"/>
  <c r="AK84"/>
  <c r="AI86"/>
  <c r="AJ86"/>
  <c r="AK86"/>
  <c r="AI90"/>
  <c r="AJ90"/>
  <c r="AK90"/>
  <c r="AI87"/>
  <c r="AJ87"/>
  <c r="AK87"/>
  <c r="AI88"/>
  <c r="AJ88"/>
  <c r="AK88"/>
  <c r="AI89"/>
  <c r="AJ89"/>
  <c r="AK89"/>
  <c r="AI81"/>
  <c r="AJ81"/>
  <c r="AK81"/>
  <c r="AI50"/>
  <c r="AJ50"/>
  <c r="AK50"/>
  <c r="AI53"/>
  <c r="AJ53"/>
  <c r="AK53"/>
  <c r="AI56"/>
  <c r="AJ56"/>
  <c r="AK56"/>
  <c r="AI55"/>
  <c r="AJ55"/>
  <c r="AK55"/>
  <c r="AI57"/>
  <c r="AJ57"/>
  <c r="AK57"/>
  <c r="AI58"/>
  <c r="AJ58"/>
  <c r="AK58"/>
  <c r="AI59"/>
  <c r="AJ59"/>
  <c r="AK59"/>
  <c r="AI60"/>
  <c r="AJ60"/>
  <c r="AK60"/>
  <c r="AI52"/>
  <c r="AJ52"/>
  <c r="AK52"/>
  <c r="AI51"/>
  <c r="AJ51"/>
  <c r="AK51"/>
  <c r="AI54"/>
  <c r="AJ54"/>
  <c r="AK54"/>
  <c r="AI111"/>
  <c r="AJ111"/>
  <c r="AK111"/>
  <c r="AI110"/>
  <c r="AJ110"/>
  <c r="AK110"/>
  <c r="AI109"/>
  <c r="AJ109"/>
  <c r="AK109"/>
  <c r="AI107"/>
  <c r="AJ107"/>
  <c r="AK107"/>
  <c r="AI108"/>
  <c r="AJ108"/>
  <c r="AK108"/>
  <c r="AI105"/>
  <c r="AJ105"/>
  <c r="AK105"/>
  <c r="AI104"/>
  <c r="AJ104"/>
  <c r="AK104"/>
  <c r="AI103"/>
  <c r="AJ103"/>
  <c r="AK103"/>
  <c r="AI115"/>
  <c r="AJ115"/>
  <c r="AK115"/>
  <c r="AI114"/>
  <c r="AJ114"/>
  <c r="AK114"/>
  <c r="AI113"/>
  <c r="AJ113"/>
  <c r="AK113"/>
  <c r="AI112"/>
  <c r="AJ112"/>
  <c r="AK112"/>
  <c r="AI116"/>
  <c r="AJ116"/>
  <c r="AK116"/>
  <c r="AI117"/>
  <c r="AJ117"/>
  <c r="AK117"/>
  <c r="AI120"/>
  <c r="AJ120"/>
  <c r="AK120"/>
  <c r="AI118"/>
  <c r="AJ118"/>
  <c r="AK118"/>
  <c r="AI121"/>
  <c r="AJ121"/>
  <c r="AK121"/>
  <c r="AI119"/>
  <c r="AJ119"/>
  <c r="AK119"/>
  <c r="AI96"/>
  <c r="AJ96"/>
  <c r="AK96"/>
  <c r="AI97"/>
  <c r="AJ97"/>
  <c r="AK97"/>
  <c r="AI95"/>
  <c r="AJ95"/>
  <c r="AK95"/>
  <c r="AI99"/>
  <c r="AJ99"/>
  <c r="AK99"/>
  <c r="AI101"/>
  <c r="AJ101"/>
  <c r="AK101"/>
  <c r="AI94"/>
  <c r="AJ94"/>
  <c r="AK94"/>
  <c r="AI100"/>
  <c r="AJ100"/>
  <c r="AK100"/>
  <c r="AI102"/>
  <c r="AJ102"/>
  <c r="AK102"/>
  <c r="AI98"/>
  <c r="AJ98"/>
  <c r="AK98"/>
  <c r="AI93"/>
  <c r="AJ93"/>
  <c r="AK93"/>
  <c r="AI38"/>
  <c r="AJ38"/>
  <c r="AK38"/>
  <c r="AI39"/>
  <c r="AJ39"/>
  <c r="AK39"/>
  <c r="AI32"/>
  <c r="AJ32"/>
  <c r="AK32"/>
  <c r="AI37"/>
  <c r="AJ37"/>
  <c r="AK37"/>
  <c r="AI35"/>
  <c r="AJ35"/>
  <c r="AK35"/>
  <c r="AI36"/>
  <c r="AJ36"/>
  <c r="AK36"/>
  <c r="AI34"/>
  <c r="AJ34"/>
  <c r="AK34"/>
  <c r="AI33"/>
  <c r="AJ33"/>
  <c r="AK33"/>
  <c r="AI2"/>
  <c r="AJ2"/>
  <c r="AK2"/>
  <c r="AI3"/>
  <c r="AJ3"/>
  <c r="AK3"/>
  <c r="AI4"/>
  <c r="AJ4"/>
  <c r="AK4"/>
  <c r="AI5"/>
  <c r="AJ5"/>
  <c r="AK5"/>
  <c r="AI6"/>
  <c r="AJ6"/>
  <c r="AK6"/>
  <c r="AI7"/>
  <c r="AJ7"/>
  <c r="AK7"/>
  <c r="AI18"/>
  <c r="AJ18"/>
  <c r="AK18"/>
  <c r="AI19"/>
  <c r="AJ19"/>
  <c r="AK19"/>
  <c r="AI20"/>
  <c r="AJ20"/>
  <c r="AK20"/>
  <c r="AI21"/>
  <c r="AJ21"/>
  <c r="AK21"/>
  <c r="AI23"/>
  <c r="AJ23"/>
  <c r="AK23"/>
  <c r="AI24"/>
  <c r="AJ24"/>
  <c r="AK24"/>
  <c r="AI22"/>
  <c r="AJ22"/>
  <c r="AK22"/>
  <c r="AI106"/>
  <c r="AJ106"/>
  <c r="AK106"/>
  <c r="AI177"/>
  <c r="AJ177"/>
  <c r="AK177"/>
  <c r="AI178"/>
  <c r="AJ178"/>
  <c r="AK178"/>
  <c r="AI179"/>
  <c r="AJ179"/>
  <c r="AK179"/>
  <c r="AI180"/>
  <c r="AJ180"/>
  <c r="AK180"/>
  <c r="AI181"/>
  <c r="AJ181"/>
  <c r="AK181"/>
  <c r="AI182"/>
  <c r="AJ182"/>
  <c r="AK182"/>
  <c r="AI183"/>
  <c r="AJ183"/>
  <c r="AK183"/>
  <c r="AI184"/>
  <c r="AJ184"/>
  <c r="AK184"/>
  <c r="AI185"/>
  <c r="AJ185"/>
  <c r="AK185"/>
  <c r="AI175"/>
  <c r="AJ175"/>
  <c r="AK175"/>
  <c r="AI155"/>
  <c r="AJ155"/>
  <c r="AK155"/>
  <c r="AI156"/>
  <c r="AJ156"/>
  <c r="AK156"/>
  <c r="AI157"/>
  <c r="AJ157"/>
  <c r="AK157"/>
  <c r="AI158"/>
  <c r="AJ158"/>
  <c r="AK158"/>
  <c r="AI159"/>
  <c r="AJ159"/>
  <c r="AK159"/>
  <c r="AI160"/>
  <c r="AJ160"/>
  <c r="AK160"/>
  <c r="AI161"/>
  <c r="AJ161"/>
  <c r="AK161"/>
  <c r="AI162"/>
  <c r="AJ162"/>
  <c r="AK162"/>
  <c r="AI163"/>
  <c r="AJ163"/>
  <c r="AK163"/>
  <c r="AI164"/>
  <c r="AJ164"/>
  <c r="AK164"/>
  <c r="AI176"/>
  <c r="AJ176"/>
  <c r="AK176"/>
  <c r="AI165"/>
  <c r="AJ165"/>
  <c r="AK165"/>
  <c r="AI166"/>
  <c r="AJ166"/>
  <c r="AK166"/>
  <c r="AI167"/>
  <c r="AJ167"/>
  <c r="AK167"/>
  <c r="AI168"/>
  <c r="AJ168"/>
  <c r="AK168"/>
  <c r="AI169"/>
  <c r="AJ169"/>
  <c r="AK169"/>
  <c r="AI170"/>
  <c r="AJ170"/>
  <c r="AK170"/>
  <c r="AI171"/>
  <c r="AJ171"/>
  <c r="AK171"/>
  <c r="AI172"/>
  <c r="AJ172"/>
  <c r="AK172"/>
  <c r="AI173"/>
  <c r="AJ173"/>
  <c r="AK173"/>
  <c r="AI174"/>
  <c r="AJ174"/>
  <c r="AK174"/>
  <c r="AI140"/>
  <c r="AJ140"/>
  <c r="AK140"/>
  <c r="AI141"/>
  <c r="AJ141"/>
  <c r="AK141"/>
  <c r="AI142"/>
  <c r="AJ142"/>
  <c r="AK142"/>
  <c r="AI143"/>
  <c r="AJ143"/>
  <c r="AK143"/>
  <c r="AI144"/>
  <c r="AJ144"/>
  <c r="AK144"/>
  <c r="AI134"/>
  <c r="AJ134"/>
  <c r="AK134"/>
  <c r="AI135"/>
  <c r="AJ135"/>
  <c r="AK135"/>
  <c r="AI136"/>
  <c r="AJ136"/>
  <c r="AK136"/>
  <c r="AI137"/>
  <c r="AJ137"/>
  <c r="AK137"/>
  <c r="AI138"/>
  <c r="AJ138"/>
  <c r="AK138"/>
  <c r="AI145"/>
  <c r="AJ145"/>
  <c r="AK145"/>
  <c r="AI146"/>
  <c r="AJ146"/>
  <c r="AK146"/>
  <c r="AI147"/>
  <c r="AJ147"/>
  <c r="AK147"/>
  <c r="AI148"/>
  <c r="AJ148"/>
  <c r="AK148"/>
  <c r="AI149"/>
  <c r="AJ149"/>
  <c r="AK149"/>
  <c r="AI150"/>
  <c r="AJ150"/>
  <c r="AK150"/>
  <c r="AI151"/>
  <c r="AJ151"/>
  <c r="AK151"/>
  <c r="AI152"/>
  <c r="AJ152"/>
  <c r="AK152"/>
  <c r="AI124"/>
  <c r="AJ124"/>
  <c r="AK124"/>
  <c r="AI125"/>
  <c r="AJ125"/>
  <c r="AK125"/>
  <c r="AI126"/>
  <c r="AJ126"/>
  <c r="AK126"/>
  <c r="AI127"/>
  <c r="AJ127"/>
  <c r="AK127"/>
  <c r="AI128"/>
  <c r="AJ128"/>
  <c r="AK128"/>
  <c r="AI129"/>
  <c r="AJ129"/>
  <c r="AK129"/>
  <c r="AI130"/>
  <c r="AJ130"/>
  <c r="AK130"/>
  <c r="AI131"/>
  <c r="AJ131"/>
  <c r="AK131"/>
  <c r="AI132"/>
  <c r="AJ132"/>
  <c r="AK132"/>
  <c r="AI133"/>
  <c r="AJ133"/>
  <c r="AK133"/>
  <c r="AI25"/>
  <c r="AJ25"/>
  <c r="AK25"/>
  <c r="AI26"/>
  <c r="AJ26"/>
  <c r="AK26"/>
  <c r="AI27"/>
  <c r="AJ27"/>
  <c r="AK27"/>
  <c r="AI28"/>
  <c r="AJ28"/>
  <c r="AK28"/>
  <c r="AI29"/>
  <c r="AJ29"/>
  <c r="AK29"/>
  <c r="AI30"/>
  <c r="AJ30"/>
  <c r="AK30"/>
  <c r="AI31"/>
  <c r="AJ31"/>
  <c r="AK31"/>
  <c r="AI122"/>
  <c r="AJ122"/>
  <c r="AK122"/>
  <c r="AI123"/>
  <c r="AJ123"/>
  <c r="AK123"/>
  <c r="AI139"/>
  <c r="AJ139"/>
  <c r="AK139"/>
  <c r="AI92"/>
  <c r="AJ92"/>
  <c r="AK92"/>
  <c r="AK79"/>
  <c r="AI79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F187"/>
  <c r="H187"/>
  <c r="H188" s="1"/>
  <c r="I187"/>
  <c r="I188" s="1"/>
  <c r="J187"/>
  <c r="L187"/>
  <c r="M187"/>
  <c r="N187"/>
  <c r="P187"/>
  <c r="P188" s="1"/>
  <c r="Q187"/>
  <c r="R187"/>
  <c r="T187"/>
  <c r="T188" s="1"/>
  <c r="U187"/>
  <c r="U188" s="1"/>
  <c r="V187"/>
  <c r="X187"/>
  <c r="X188" s="1"/>
  <c r="Y187"/>
  <c r="Z187"/>
  <c r="AB187"/>
  <c r="AC187"/>
  <c r="AC188" s="1"/>
  <c r="AD187"/>
  <c r="AF187"/>
  <c r="AF188" s="1"/>
  <c r="AG187"/>
  <c r="AH187"/>
  <c r="L188"/>
  <c r="M188"/>
  <c r="Q188"/>
  <c r="Y188"/>
  <c r="AB188"/>
  <c r="AG188"/>
  <c r="E187"/>
  <c r="E186"/>
  <c r="AJ79"/>
  <c r="AE194" l="1"/>
  <c r="AA194"/>
  <c r="B193"/>
  <c r="AC192"/>
  <c r="Y192"/>
  <c r="U192"/>
  <c r="Q192"/>
  <c r="M192"/>
  <c r="I192"/>
  <c r="E192"/>
  <c r="AD195"/>
  <c r="Z195"/>
  <c r="V195"/>
  <c r="R195"/>
  <c r="N195"/>
  <c r="J195"/>
  <c r="F195"/>
  <c r="W194"/>
  <c r="S194"/>
  <c r="O194"/>
  <c r="K194"/>
  <c r="G194"/>
  <c r="C194"/>
  <c r="AH188"/>
  <c r="AD188"/>
  <c r="Z188"/>
  <c r="V188"/>
  <c r="R188"/>
  <c r="N188"/>
  <c r="J188"/>
  <c r="F188"/>
  <c r="AE187"/>
  <c r="AB193" s="1"/>
  <c r="AA187"/>
  <c r="X193" s="1"/>
  <c r="W187"/>
  <c r="T193" s="1"/>
  <c r="S187"/>
  <c r="P193" s="1"/>
  <c r="O187"/>
  <c r="L193" s="1"/>
  <c r="K187"/>
  <c r="H193" s="1"/>
  <c r="G187"/>
  <c r="D193" s="1"/>
  <c r="B194"/>
  <c r="AD196"/>
  <c r="Z196"/>
  <c r="V196"/>
  <c r="R196"/>
  <c r="N196"/>
  <c r="J196"/>
  <c r="F196"/>
  <c r="AE195"/>
  <c r="AA195"/>
  <c r="W195"/>
  <c r="S195"/>
  <c r="O195"/>
  <c r="K195"/>
  <c r="G195"/>
  <c r="C195"/>
  <c r="X194"/>
  <c r="P194"/>
  <c r="H194"/>
  <c r="AC193"/>
  <c r="Y193"/>
  <c r="U193"/>
  <c r="Q193"/>
  <c r="M193"/>
  <c r="I193"/>
  <c r="E193"/>
  <c r="AD192"/>
  <c r="Z192"/>
  <c r="V192"/>
  <c r="R192"/>
  <c r="N192"/>
  <c r="J192"/>
  <c r="F192"/>
  <c r="E188"/>
  <c r="AA188"/>
  <c r="S188"/>
  <c r="K188"/>
  <c r="B195"/>
  <c r="AE196"/>
  <c r="AA196"/>
  <c r="W196"/>
  <c r="S196"/>
  <c r="O196"/>
  <c r="K196"/>
  <c r="G196"/>
  <c r="C196"/>
  <c r="X195"/>
  <c r="T195"/>
  <c r="P195"/>
  <c r="H195"/>
  <c r="D195"/>
  <c r="AC194"/>
  <c r="Y194"/>
  <c r="U194"/>
  <c r="Q194"/>
  <c r="M194"/>
  <c r="I194"/>
  <c r="E194"/>
  <c r="AD193"/>
  <c r="Z193"/>
  <c r="V193"/>
  <c r="R193"/>
  <c r="N193"/>
  <c r="J193"/>
  <c r="F193"/>
  <c r="AE192"/>
  <c r="AA192"/>
  <c r="W192"/>
  <c r="S192"/>
  <c r="O192"/>
  <c r="K192"/>
  <c r="G192"/>
  <c r="C192"/>
  <c r="B187"/>
  <c r="AJ192" s="1"/>
  <c r="B196"/>
  <c r="B192"/>
  <c r="X196"/>
  <c r="T196"/>
  <c r="P196"/>
  <c r="H196"/>
  <c r="D196"/>
  <c r="AC195"/>
  <c r="Y195"/>
  <c r="U195"/>
  <c r="Q195"/>
  <c r="M195"/>
  <c r="I195"/>
  <c r="E195"/>
  <c r="AD194"/>
  <c r="Z194"/>
  <c r="V194"/>
  <c r="R194"/>
  <c r="N194"/>
  <c r="J194"/>
  <c r="F194"/>
  <c r="F197" s="1"/>
  <c r="F206" s="1"/>
  <c r="AE193"/>
  <c r="AA193"/>
  <c r="W193"/>
  <c r="S193"/>
  <c r="O193"/>
  <c r="K193"/>
  <c r="G193"/>
  <c r="C193"/>
  <c r="X192"/>
  <c r="T192"/>
  <c r="P192"/>
  <c r="H192"/>
  <c r="D192"/>
  <c r="AC196"/>
  <c r="Y196"/>
  <c r="U196"/>
  <c r="Q196"/>
  <c r="M196"/>
  <c r="I196"/>
  <c r="E196"/>
  <c r="C187"/>
  <c r="AJ187"/>
  <c r="AJ186"/>
  <c r="V197" l="1"/>
  <c r="V204" s="1"/>
  <c r="R197"/>
  <c r="R204" s="1"/>
  <c r="AE197"/>
  <c r="AE204" s="1"/>
  <c r="O197"/>
  <c r="O204" s="1"/>
  <c r="B197"/>
  <c r="B207" s="1"/>
  <c r="I197"/>
  <c r="I204" s="1"/>
  <c r="Y197"/>
  <c r="Y207" s="1"/>
  <c r="G197"/>
  <c r="G207" s="1"/>
  <c r="W197"/>
  <c r="W204" s="1"/>
  <c r="J197"/>
  <c r="J205" s="1"/>
  <c r="Z197"/>
  <c r="Z204" s="1"/>
  <c r="C197"/>
  <c r="C205" s="1"/>
  <c r="S197"/>
  <c r="S206" s="1"/>
  <c r="N197"/>
  <c r="N204" s="1"/>
  <c r="L196"/>
  <c r="AB196"/>
  <c r="L195"/>
  <c r="AB195"/>
  <c r="E197"/>
  <c r="E205" s="1"/>
  <c r="U197"/>
  <c r="U206" s="1"/>
  <c r="H197"/>
  <c r="H206" s="1"/>
  <c r="O188"/>
  <c r="L194"/>
  <c r="L192"/>
  <c r="AB192"/>
  <c r="K197"/>
  <c r="K204" s="1"/>
  <c r="AA197"/>
  <c r="AA205" s="1"/>
  <c r="AD197"/>
  <c r="AD204" s="1"/>
  <c r="AE188"/>
  <c r="AB194"/>
  <c r="Q197"/>
  <c r="Q204" s="1"/>
  <c r="X197"/>
  <c r="X206" s="1"/>
  <c r="AD217"/>
  <c r="Z219"/>
  <c r="AG215"/>
  <c r="S216"/>
  <c r="O217"/>
  <c r="K218"/>
  <c r="G219"/>
  <c r="W219"/>
  <c r="T215"/>
  <c r="N246"/>
  <c r="AD246"/>
  <c r="P247"/>
  <c r="AF247"/>
  <c r="R248"/>
  <c r="AH248"/>
  <c r="T249"/>
  <c r="G245"/>
  <c r="W245"/>
  <c r="H240"/>
  <c r="X240"/>
  <c r="J241"/>
  <c r="Z241"/>
  <c r="L242"/>
  <c r="AB242"/>
  <c r="N243"/>
  <c r="AD243"/>
  <c r="Q239"/>
  <c r="AG239"/>
  <c r="S233"/>
  <c r="F234"/>
  <c r="V234"/>
  <c r="I235"/>
  <c r="Y235"/>
  <c r="L236"/>
  <c r="AB236"/>
  <c r="O237"/>
  <c r="AE237"/>
  <c r="L228"/>
  <c r="AB228"/>
  <c r="N229"/>
  <c r="AD229"/>
  <c r="P230"/>
  <c r="AF230"/>
  <c r="R231"/>
  <c r="AH231"/>
  <c r="U227"/>
  <c r="F222"/>
  <c r="V222"/>
  <c r="H223"/>
  <c r="X223"/>
  <c r="J224"/>
  <c r="Z224"/>
  <c r="L225"/>
  <c r="AB225"/>
  <c r="O221"/>
  <c r="AE216"/>
  <c r="AA218"/>
  <c r="AG219"/>
  <c r="J216"/>
  <c r="F217"/>
  <c r="V217"/>
  <c r="R218"/>
  <c r="N219"/>
  <c r="K215"/>
  <c r="E246"/>
  <c r="U246"/>
  <c r="G247"/>
  <c r="W247"/>
  <c r="I248"/>
  <c r="Y248"/>
  <c r="K249"/>
  <c r="AA249"/>
  <c r="N245"/>
  <c r="AD245"/>
  <c r="O240"/>
  <c r="AE240"/>
  <c r="Q241"/>
  <c r="AG241"/>
  <c r="S242"/>
  <c r="E243"/>
  <c r="U243"/>
  <c r="H239"/>
  <c r="X239"/>
  <c r="J233"/>
  <c r="Z233"/>
  <c r="M234"/>
  <c r="AC234"/>
  <c r="P235"/>
  <c r="AF235"/>
  <c r="S236"/>
  <c r="F237"/>
  <c r="V237"/>
  <c r="E237"/>
  <c r="S228"/>
  <c r="E229"/>
  <c r="U229"/>
  <c r="G230"/>
  <c r="W230"/>
  <c r="I231"/>
  <c r="Y231"/>
  <c r="L227"/>
  <c r="AB227"/>
  <c r="M222"/>
  <c r="AC222"/>
  <c r="O223"/>
  <c r="AE223"/>
  <c r="Q224"/>
  <c r="AG224"/>
  <c r="S225"/>
  <c r="F221"/>
  <c r="V221"/>
  <c r="Z216"/>
  <c r="AF217"/>
  <c r="AB219"/>
  <c r="E216"/>
  <c r="U216"/>
  <c r="Q217"/>
  <c r="M218"/>
  <c r="I219"/>
  <c r="F215"/>
  <c r="V215"/>
  <c r="P246"/>
  <c r="AF246"/>
  <c r="R247"/>
  <c r="AH247"/>
  <c r="T248"/>
  <c r="F249"/>
  <c r="V249"/>
  <c r="I245"/>
  <c r="Y245"/>
  <c r="J240"/>
  <c r="Z240"/>
  <c r="L241"/>
  <c r="AB241"/>
  <c r="N242"/>
  <c r="AD242"/>
  <c r="P243"/>
  <c r="AF243"/>
  <c r="S239"/>
  <c r="E239"/>
  <c r="U233"/>
  <c r="H234"/>
  <c r="X234"/>
  <c r="K235"/>
  <c r="AA235"/>
  <c r="N236"/>
  <c r="AD236"/>
  <c r="Q237"/>
  <c r="AG237"/>
  <c r="N228"/>
  <c r="AD228"/>
  <c r="P229"/>
  <c r="AF229"/>
  <c r="R230"/>
  <c r="AH230"/>
  <c r="T231"/>
  <c r="G227"/>
  <c r="W227"/>
  <c r="H222"/>
  <c r="X222"/>
  <c r="J223"/>
  <c r="Z223"/>
  <c r="L224"/>
  <c r="AB224"/>
  <c r="N225"/>
  <c r="AD225"/>
  <c r="Q221"/>
  <c r="AG221"/>
  <c r="AG216"/>
  <c r="AC218"/>
  <c r="Z215"/>
  <c r="L216"/>
  <c r="H217"/>
  <c r="X217"/>
  <c r="T218"/>
  <c r="P219"/>
  <c r="M215"/>
  <c r="G246"/>
  <c r="W246"/>
  <c r="I247"/>
  <c r="Y247"/>
  <c r="K248"/>
  <c r="AA248"/>
  <c r="M249"/>
  <c r="AC249"/>
  <c r="P245"/>
  <c r="AF245"/>
  <c r="Q240"/>
  <c r="AG240"/>
  <c r="S241"/>
  <c r="E242"/>
  <c r="U242"/>
  <c r="G243"/>
  <c r="W243"/>
  <c r="J239"/>
  <c r="Z239"/>
  <c r="L233"/>
  <c r="AB233"/>
  <c r="O234"/>
  <c r="AE234"/>
  <c r="R235"/>
  <c r="AH235"/>
  <c r="U236"/>
  <c r="H237"/>
  <c r="X237"/>
  <c r="E228"/>
  <c r="U228"/>
  <c r="G229"/>
  <c r="W229"/>
  <c r="I230"/>
  <c r="Y230"/>
  <c r="K231"/>
  <c r="AA231"/>
  <c r="N227"/>
  <c r="AD227"/>
  <c r="O222"/>
  <c r="AE222"/>
  <c r="Q223"/>
  <c r="AG223"/>
  <c r="S224"/>
  <c r="E225"/>
  <c r="U225"/>
  <c r="H221"/>
  <c r="X221"/>
  <c r="AE221"/>
  <c r="Z217"/>
  <c r="AF218"/>
  <c r="AC215"/>
  <c r="O216"/>
  <c r="K217"/>
  <c r="G218"/>
  <c r="W218"/>
  <c r="S219"/>
  <c r="P215"/>
  <c r="J246"/>
  <c r="Z246"/>
  <c r="L247"/>
  <c r="AB247"/>
  <c r="N248"/>
  <c r="AD248"/>
  <c r="P249"/>
  <c r="AF249"/>
  <c r="S245"/>
  <c r="E245"/>
  <c r="T240"/>
  <c r="F241"/>
  <c r="V241"/>
  <c r="H242"/>
  <c r="X242"/>
  <c r="J243"/>
  <c r="Z243"/>
  <c r="M239"/>
  <c r="AC239"/>
  <c r="O233"/>
  <c r="AE233"/>
  <c r="R234"/>
  <c r="AH234"/>
  <c r="U235"/>
  <c r="H236"/>
  <c r="X236"/>
  <c r="K237"/>
  <c r="AA237"/>
  <c r="H228"/>
  <c r="X228"/>
  <c r="J229"/>
  <c r="Z229"/>
  <c r="Z296" s="1"/>
  <c r="L230"/>
  <c r="AB230"/>
  <c r="N231"/>
  <c r="N298" s="1"/>
  <c r="AD231"/>
  <c r="Q227"/>
  <c r="AG227"/>
  <c r="R222"/>
  <c r="AH222"/>
  <c r="T223"/>
  <c r="F224"/>
  <c r="V224"/>
  <c r="H225"/>
  <c r="X225"/>
  <c r="K221"/>
  <c r="AA216"/>
  <c r="AG217"/>
  <c r="AC219"/>
  <c r="F216"/>
  <c r="V216"/>
  <c r="R217"/>
  <c r="N218"/>
  <c r="J219"/>
  <c r="G215"/>
  <c r="W215"/>
  <c r="Q246"/>
  <c r="AG246"/>
  <c r="S247"/>
  <c r="E248"/>
  <c r="U248"/>
  <c r="G249"/>
  <c r="W249"/>
  <c r="J245"/>
  <c r="Z245"/>
  <c r="K240"/>
  <c r="AA240"/>
  <c r="M241"/>
  <c r="AC241"/>
  <c r="O242"/>
  <c r="AE242"/>
  <c r="Q243"/>
  <c r="AG243"/>
  <c r="T239"/>
  <c r="F233"/>
  <c r="V233"/>
  <c r="I234"/>
  <c r="Y234"/>
  <c r="L235"/>
  <c r="AB235"/>
  <c r="O236"/>
  <c r="AE236"/>
  <c r="R237"/>
  <c r="AH237"/>
  <c r="O228"/>
  <c r="O295" s="1"/>
  <c r="AE228"/>
  <c r="AE295" s="1"/>
  <c r="Q229"/>
  <c r="Q296" s="1"/>
  <c r="AG229"/>
  <c r="S230"/>
  <c r="E231"/>
  <c r="U231"/>
  <c r="H227"/>
  <c r="X227"/>
  <c r="I222"/>
  <c r="Y222"/>
  <c r="K223"/>
  <c r="AA223"/>
  <c r="M224"/>
  <c r="AC224"/>
  <c r="O225"/>
  <c r="AE225"/>
  <c r="R221"/>
  <c r="AH221"/>
  <c r="AB217"/>
  <c r="AH218"/>
  <c r="AE215"/>
  <c r="Q216"/>
  <c r="M217"/>
  <c r="I218"/>
  <c r="E219"/>
  <c r="U219"/>
  <c r="R215"/>
  <c r="L246"/>
  <c r="AB246"/>
  <c r="N247"/>
  <c r="AD247"/>
  <c r="P248"/>
  <c r="AF248"/>
  <c r="R249"/>
  <c r="AH249"/>
  <c r="U245"/>
  <c r="F240"/>
  <c r="V240"/>
  <c r="H241"/>
  <c r="X241"/>
  <c r="J242"/>
  <c r="Z242"/>
  <c r="L243"/>
  <c r="AB243"/>
  <c r="O239"/>
  <c r="AE239"/>
  <c r="Q233"/>
  <c r="AG233"/>
  <c r="T234"/>
  <c r="G235"/>
  <c r="W235"/>
  <c r="J236"/>
  <c r="Z236"/>
  <c r="M237"/>
  <c r="AC237"/>
  <c r="J228"/>
  <c r="J295" s="1"/>
  <c r="Z228"/>
  <c r="Z295" s="1"/>
  <c r="L229"/>
  <c r="AB229"/>
  <c r="AB296" s="1"/>
  <c r="N230"/>
  <c r="N297" s="1"/>
  <c r="AD230"/>
  <c r="P231"/>
  <c r="P298" s="1"/>
  <c r="AF231"/>
  <c r="S227"/>
  <c r="E227"/>
  <c r="T222"/>
  <c r="F223"/>
  <c r="V223"/>
  <c r="H224"/>
  <c r="X224"/>
  <c r="J225"/>
  <c r="Z225"/>
  <c r="M221"/>
  <c r="AC221"/>
  <c r="AC216"/>
  <c r="Y218"/>
  <c r="AE219"/>
  <c r="H216"/>
  <c r="X216"/>
  <c r="T217"/>
  <c r="P218"/>
  <c r="L219"/>
  <c r="I215"/>
  <c r="Y215"/>
  <c r="S246"/>
  <c r="E247"/>
  <c r="U247"/>
  <c r="G248"/>
  <c r="W248"/>
  <c r="I249"/>
  <c r="Y249"/>
  <c r="L245"/>
  <c r="AB245"/>
  <c r="M240"/>
  <c r="AC240"/>
  <c r="O241"/>
  <c r="AE241"/>
  <c r="Q242"/>
  <c r="AG242"/>
  <c r="S243"/>
  <c r="F239"/>
  <c r="V239"/>
  <c r="H233"/>
  <c r="X233"/>
  <c r="K234"/>
  <c r="AA234"/>
  <c r="N235"/>
  <c r="AD235"/>
  <c r="Q236"/>
  <c r="AG236"/>
  <c r="T237"/>
  <c r="E235"/>
  <c r="Q228"/>
  <c r="Q295" s="1"/>
  <c r="AG228"/>
  <c r="S229"/>
  <c r="E230"/>
  <c r="U230"/>
  <c r="G231"/>
  <c r="G298" s="1"/>
  <c r="W231"/>
  <c r="W298" s="1"/>
  <c r="J227"/>
  <c r="Z227"/>
  <c r="Z294" s="1"/>
  <c r="K222"/>
  <c r="AA222"/>
  <c r="M223"/>
  <c r="AC223"/>
  <c r="O224"/>
  <c r="AE224"/>
  <c r="Q225"/>
  <c r="AG225"/>
  <c r="T221"/>
  <c r="W221"/>
  <c r="AF216"/>
  <c r="AB218"/>
  <c r="AH219"/>
  <c r="K216"/>
  <c r="G217"/>
  <c r="W217"/>
  <c r="S218"/>
  <c r="O219"/>
  <c r="L215"/>
  <c r="F246"/>
  <c r="V246"/>
  <c r="H247"/>
  <c r="X247"/>
  <c r="J248"/>
  <c r="Z248"/>
  <c r="L249"/>
  <c r="AB249"/>
  <c r="O245"/>
  <c r="AE245"/>
  <c r="P240"/>
  <c r="AF240"/>
  <c r="R241"/>
  <c r="AH241"/>
  <c r="T242"/>
  <c r="F243"/>
  <c r="V243"/>
  <c r="I239"/>
  <c r="Y239"/>
  <c r="K233"/>
  <c r="AA233"/>
  <c r="N234"/>
  <c r="AD234"/>
  <c r="Q235"/>
  <c r="AG235"/>
  <c r="T236"/>
  <c r="G237"/>
  <c r="W237"/>
  <c r="E233"/>
  <c r="T228"/>
  <c r="F229"/>
  <c r="F296" s="1"/>
  <c r="V229"/>
  <c r="V296" s="1"/>
  <c r="H230"/>
  <c r="X230"/>
  <c r="J231"/>
  <c r="J298" s="1"/>
  <c r="Z231"/>
  <c r="Z298" s="1"/>
  <c r="M227"/>
  <c r="M294" s="1"/>
  <c r="AC227"/>
  <c r="AC294" s="1"/>
  <c r="N222"/>
  <c r="AD222"/>
  <c r="AD301" s="1"/>
  <c r="P223"/>
  <c r="P302" s="1"/>
  <c r="AF223"/>
  <c r="AF302" s="1"/>
  <c r="R224"/>
  <c r="AH224"/>
  <c r="T225"/>
  <c r="T304" s="1"/>
  <c r="G221"/>
  <c r="AA221"/>
  <c r="AC217"/>
  <c r="Y219"/>
  <c r="AF215"/>
  <c r="R216"/>
  <c r="N217"/>
  <c r="J218"/>
  <c r="F219"/>
  <c r="V219"/>
  <c r="S215"/>
  <c r="M246"/>
  <c r="AC246"/>
  <c r="O247"/>
  <c r="AE247"/>
  <c r="Q248"/>
  <c r="AG248"/>
  <c r="S249"/>
  <c r="F245"/>
  <c r="V245"/>
  <c r="G240"/>
  <c r="W240"/>
  <c r="I241"/>
  <c r="Y241"/>
  <c r="K242"/>
  <c r="AA242"/>
  <c r="M243"/>
  <c r="AC243"/>
  <c r="P239"/>
  <c r="AF239"/>
  <c r="R233"/>
  <c r="AH233"/>
  <c r="U234"/>
  <c r="H235"/>
  <c r="X235"/>
  <c r="K236"/>
  <c r="AA236"/>
  <c r="AA238" s="1"/>
  <c r="N237"/>
  <c r="AD237"/>
  <c r="K228"/>
  <c r="K295" s="1"/>
  <c r="AA228"/>
  <c r="AA295" s="1"/>
  <c r="M229"/>
  <c r="M296" s="1"/>
  <c r="AC229"/>
  <c r="AC296" s="1"/>
  <c r="O230"/>
  <c r="AE230"/>
  <c r="Q231"/>
  <c r="AG231"/>
  <c r="T227"/>
  <c r="T294" s="1"/>
  <c r="E222"/>
  <c r="U222"/>
  <c r="G223"/>
  <c r="G302" s="1"/>
  <c r="W223"/>
  <c r="W302" s="1"/>
  <c r="I224"/>
  <c r="Y224"/>
  <c r="K225"/>
  <c r="K304" s="1"/>
  <c r="AA225"/>
  <c r="AA304" s="1"/>
  <c r="N221"/>
  <c r="AD221"/>
  <c r="AH216"/>
  <c r="AD218"/>
  <c r="AA215"/>
  <c r="M216"/>
  <c r="I217"/>
  <c r="E218"/>
  <c r="U218"/>
  <c r="Q219"/>
  <c r="N215"/>
  <c r="H246"/>
  <c r="X246"/>
  <c r="J247"/>
  <c r="Z247"/>
  <c r="L248"/>
  <c r="AB248"/>
  <c r="N249"/>
  <c r="AD249"/>
  <c r="Q245"/>
  <c r="AG245"/>
  <c r="R240"/>
  <c r="AH240"/>
  <c r="T241"/>
  <c r="F242"/>
  <c r="V242"/>
  <c r="H243"/>
  <c r="X243"/>
  <c r="X244" s="1"/>
  <c r="K239"/>
  <c r="AA239"/>
  <c r="M233"/>
  <c r="AC233"/>
  <c r="P234"/>
  <c r="AF234"/>
  <c r="S235"/>
  <c r="F236"/>
  <c r="V236"/>
  <c r="I237"/>
  <c r="Y237"/>
  <c r="F228"/>
  <c r="F295" s="1"/>
  <c r="V228"/>
  <c r="V295" s="1"/>
  <c r="H229"/>
  <c r="H296" s="1"/>
  <c r="X229"/>
  <c r="X296" s="1"/>
  <c r="J230"/>
  <c r="J297" s="1"/>
  <c r="Z230"/>
  <c r="L231"/>
  <c r="L298" s="1"/>
  <c r="AB231"/>
  <c r="AB298" s="1"/>
  <c r="O227"/>
  <c r="AE227"/>
  <c r="AE294" s="1"/>
  <c r="P222"/>
  <c r="AF222"/>
  <c r="AF301" s="1"/>
  <c r="R223"/>
  <c r="R302" s="1"/>
  <c r="AH223"/>
  <c r="AH302" s="1"/>
  <c r="T224"/>
  <c r="T303" s="1"/>
  <c r="F225"/>
  <c r="F304" s="1"/>
  <c r="V225"/>
  <c r="I221"/>
  <c r="Y221"/>
  <c r="Y216"/>
  <c r="AE217"/>
  <c r="AA219"/>
  <c r="AH215"/>
  <c r="T216"/>
  <c r="P217"/>
  <c r="L218"/>
  <c r="H219"/>
  <c r="X219"/>
  <c r="U215"/>
  <c r="O246"/>
  <c r="AE246"/>
  <c r="Q247"/>
  <c r="AG247"/>
  <c r="S248"/>
  <c r="E249"/>
  <c r="U249"/>
  <c r="H245"/>
  <c r="X245"/>
  <c r="I240"/>
  <c r="Y240"/>
  <c r="K241"/>
  <c r="AA241"/>
  <c r="M242"/>
  <c r="AC242"/>
  <c r="O243"/>
  <c r="AE243"/>
  <c r="R239"/>
  <c r="AH239"/>
  <c r="T233"/>
  <c r="G234"/>
  <c r="W234"/>
  <c r="J235"/>
  <c r="Z235"/>
  <c r="M236"/>
  <c r="AC236"/>
  <c r="P237"/>
  <c r="AF237"/>
  <c r="M228"/>
  <c r="M295" s="1"/>
  <c r="AC228"/>
  <c r="AC295" s="1"/>
  <c r="O229"/>
  <c r="O296" s="1"/>
  <c r="AE229"/>
  <c r="AE296" s="1"/>
  <c r="Q230"/>
  <c r="AG230"/>
  <c r="S231"/>
  <c r="S298" s="1"/>
  <c r="F227"/>
  <c r="F294" s="1"/>
  <c r="V227"/>
  <c r="V294" s="1"/>
  <c r="G222"/>
  <c r="W222"/>
  <c r="W301" s="1"/>
  <c r="I223"/>
  <c r="I302" s="1"/>
  <c r="Y223"/>
  <c r="K224"/>
  <c r="K303" s="1"/>
  <c r="AA224"/>
  <c r="AA303" s="1"/>
  <c r="M225"/>
  <c r="M304" s="1"/>
  <c r="AC225"/>
  <c r="AC304" s="1"/>
  <c r="P221"/>
  <c r="AF221"/>
  <c r="AB216"/>
  <c r="AH217"/>
  <c r="AD219"/>
  <c r="G216"/>
  <c r="W216"/>
  <c r="S217"/>
  <c r="O218"/>
  <c r="K219"/>
  <c r="H215"/>
  <c r="X215"/>
  <c r="R246"/>
  <c r="AH246"/>
  <c r="T247"/>
  <c r="F248"/>
  <c r="V248"/>
  <c r="H249"/>
  <c r="X249"/>
  <c r="K245"/>
  <c r="AA245"/>
  <c r="L240"/>
  <c r="AB240"/>
  <c r="N241"/>
  <c r="AD241"/>
  <c r="P242"/>
  <c r="AF242"/>
  <c r="R243"/>
  <c r="AH243"/>
  <c r="U239"/>
  <c r="G233"/>
  <c r="W233"/>
  <c r="J234"/>
  <c r="Z234"/>
  <c r="M235"/>
  <c r="AC235"/>
  <c r="P236"/>
  <c r="AF236"/>
  <c r="S237"/>
  <c r="E234"/>
  <c r="P228"/>
  <c r="AF228"/>
  <c r="AF295" s="1"/>
  <c r="R229"/>
  <c r="R296" s="1"/>
  <c r="AH229"/>
  <c r="T230"/>
  <c r="T297" s="1"/>
  <c r="F231"/>
  <c r="F298" s="1"/>
  <c r="V231"/>
  <c r="V298" s="1"/>
  <c r="I227"/>
  <c r="I294" s="1"/>
  <c r="Y227"/>
  <c r="J222"/>
  <c r="J301" s="1"/>
  <c r="Z222"/>
  <c r="Z301" s="1"/>
  <c r="L223"/>
  <c r="L302" s="1"/>
  <c r="AB223"/>
  <c r="AB302" s="1"/>
  <c r="N224"/>
  <c r="N303" s="1"/>
  <c r="AD224"/>
  <c r="AD303" s="1"/>
  <c r="P225"/>
  <c r="P304" s="1"/>
  <c r="AF225"/>
  <c r="AF304" s="1"/>
  <c r="S221"/>
  <c r="S300" s="1"/>
  <c r="Y217"/>
  <c r="AE218"/>
  <c r="AB215"/>
  <c r="N216"/>
  <c r="J217"/>
  <c r="F218"/>
  <c r="V218"/>
  <c r="R219"/>
  <c r="O215"/>
  <c r="I246"/>
  <c r="Y246"/>
  <c r="K247"/>
  <c r="AA247"/>
  <c r="M248"/>
  <c r="AC248"/>
  <c r="O249"/>
  <c r="AE249"/>
  <c r="R245"/>
  <c r="AH245"/>
  <c r="S240"/>
  <c r="S244" s="1"/>
  <c r="E241"/>
  <c r="U241"/>
  <c r="G242"/>
  <c r="W242"/>
  <c r="I243"/>
  <c r="Y243"/>
  <c r="L239"/>
  <c r="AB239"/>
  <c r="N233"/>
  <c r="AD233"/>
  <c r="AD238" s="1"/>
  <c r="Q234"/>
  <c r="AG234"/>
  <c r="T235"/>
  <c r="G236"/>
  <c r="W236"/>
  <c r="J237"/>
  <c r="Z237"/>
  <c r="G228"/>
  <c r="G295" s="1"/>
  <c r="W228"/>
  <c r="I229"/>
  <c r="I296" s="1"/>
  <c r="Y229"/>
  <c r="K230"/>
  <c r="K297" s="1"/>
  <c r="AA230"/>
  <c r="AA297" s="1"/>
  <c r="M231"/>
  <c r="AC231"/>
  <c r="AC298" s="1"/>
  <c r="P227"/>
  <c r="P294" s="1"/>
  <c r="AF227"/>
  <c r="Q222"/>
  <c r="Q301" s="1"/>
  <c r="AG222"/>
  <c r="S223"/>
  <c r="S302" s="1"/>
  <c r="E224"/>
  <c r="U224"/>
  <c r="U303" s="1"/>
  <c r="G225"/>
  <c r="G304" s="1"/>
  <c r="W225"/>
  <c r="W304" s="1"/>
  <c r="J221"/>
  <c r="J300" s="1"/>
  <c r="Z221"/>
  <c r="Z300" s="1"/>
  <c r="AD216"/>
  <c r="Z218"/>
  <c r="AF219"/>
  <c r="I216"/>
  <c r="E217"/>
  <c r="U217"/>
  <c r="Q218"/>
  <c r="M219"/>
  <c r="J215"/>
  <c r="E215"/>
  <c r="T246"/>
  <c r="F247"/>
  <c r="V247"/>
  <c r="H248"/>
  <c r="X248"/>
  <c r="J249"/>
  <c r="Z249"/>
  <c r="M245"/>
  <c r="AC245"/>
  <c r="N240"/>
  <c r="AD240"/>
  <c r="P241"/>
  <c r="AF241"/>
  <c r="R242"/>
  <c r="AH242"/>
  <c r="T243"/>
  <c r="G239"/>
  <c r="W239"/>
  <c r="I233"/>
  <c r="Y233"/>
  <c r="L234"/>
  <c r="AB234"/>
  <c r="O235"/>
  <c r="O238" s="1"/>
  <c r="AE235"/>
  <c r="AE238" s="1"/>
  <c r="R236"/>
  <c r="AH236"/>
  <c r="U237"/>
  <c r="E236"/>
  <c r="R228"/>
  <c r="R295" s="1"/>
  <c r="AH228"/>
  <c r="AH295" s="1"/>
  <c r="T229"/>
  <c r="T296" s="1"/>
  <c r="F230"/>
  <c r="F297" s="1"/>
  <c r="V230"/>
  <c r="V297" s="1"/>
  <c r="H231"/>
  <c r="X231"/>
  <c r="X298" s="1"/>
  <c r="K227"/>
  <c r="K294" s="1"/>
  <c r="AA227"/>
  <c r="AA294" s="1"/>
  <c r="L222"/>
  <c r="L301" s="1"/>
  <c r="AB222"/>
  <c r="AB301" s="1"/>
  <c r="N223"/>
  <c r="N302" s="1"/>
  <c r="AD223"/>
  <c r="AD302" s="1"/>
  <c r="P224"/>
  <c r="P303" s="1"/>
  <c r="AF224"/>
  <c r="AF303" s="1"/>
  <c r="R225"/>
  <c r="R304" s="1"/>
  <c r="AH225"/>
  <c r="AH304" s="1"/>
  <c r="U221"/>
  <c r="U300" s="1"/>
  <c r="E221"/>
  <c r="E300" s="1"/>
  <c r="AA217"/>
  <c r="AG218"/>
  <c r="AD215"/>
  <c r="P216"/>
  <c r="L217"/>
  <c r="H218"/>
  <c r="X218"/>
  <c r="T219"/>
  <c r="Q215"/>
  <c r="K246"/>
  <c r="AA246"/>
  <c r="M247"/>
  <c r="AC247"/>
  <c r="O248"/>
  <c r="AE248"/>
  <c r="Q249"/>
  <c r="AG249"/>
  <c r="T245"/>
  <c r="E240"/>
  <c r="U240"/>
  <c r="G241"/>
  <c r="W241"/>
  <c r="I242"/>
  <c r="Y242"/>
  <c r="K243"/>
  <c r="AA243"/>
  <c r="N239"/>
  <c r="AD239"/>
  <c r="P233"/>
  <c r="P238" s="1"/>
  <c r="P278" s="1"/>
  <c r="AF233"/>
  <c r="S234"/>
  <c r="F235"/>
  <c r="F238" s="1"/>
  <c r="V235"/>
  <c r="I236"/>
  <c r="Y236"/>
  <c r="L237"/>
  <c r="AB237"/>
  <c r="I228"/>
  <c r="I295" s="1"/>
  <c r="Y228"/>
  <c r="Y295" s="1"/>
  <c r="K229"/>
  <c r="K296" s="1"/>
  <c r="AA229"/>
  <c r="AA296" s="1"/>
  <c r="M230"/>
  <c r="M297" s="1"/>
  <c r="AC230"/>
  <c r="AC297" s="1"/>
  <c r="O231"/>
  <c r="O298" s="1"/>
  <c r="AE231"/>
  <c r="AE298" s="1"/>
  <c r="R227"/>
  <c r="R294" s="1"/>
  <c r="AH227"/>
  <c r="AH294" s="1"/>
  <c r="S222"/>
  <c r="S301" s="1"/>
  <c r="E223"/>
  <c r="E302" s="1"/>
  <c r="U223"/>
  <c r="U302" s="1"/>
  <c r="G224"/>
  <c r="G303" s="1"/>
  <c r="W224"/>
  <c r="W303" s="1"/>
  <c r="I225"/>
  <c r="I304" s="1"/>
  <c r="Y225"/>
  <c r="L221"/>
  <c r="L300" s="1"/>
  <c r="AB221"/>
  <c r="AB300" s="1"/>
  <c r="G188"/>
  <c r="W188"/>
  <c r="AI192"/>
  <c r="AH193"/>
  <c r="M197"/>
  <c r="M204" s="1"/>
  <c r="AC197"/>
  <c r="AC204" s="1"/>
  <c r="P197"/>
  <c r="P206" s="1"/>
  <c r="AI193"/>
  <c r="D194"/>
  <c r="D197" s="1"/>
  <c r="T194"/>
  <c r="T197" s="1"/>
  <c r="AH192"/>
  <c r="AK192" s="1"/>
  <c r="AJ193"/>
  <c r="AJ194" s="1"/>
  <c r="T238"/>
  <c r="Q226"/>
  <c r="F226"/>
  <c r="L232"/>
  <c r="N250"/>
  <c r="Q244"/>
  <c r="Z226"/>
  <c r="H238"/>
  <c r="S232"/>
  <c r="S272" s="1"/>
  <c r="O244"/>
  <c r="O284" s="1"/>
  <c r="U250"/>
  <c r="J250"/>
  <c r="E250"/>
  <c r="W206"/>
  <c r="W205"/>
  <c r="W203"/>
  <c r="X203"/>
  <c r="Y205"/>
  <c r="AE205"/>
  <c r="X205"/>
  <c r="J203"/>
  <c r="H207"/>
  <c r="X204"/>
  <c r="H205"/>
  <c r="S203"/>
  <c r="H203"/>
  <c r="H204"/>
  <c r="Y203"/>
  <c r="E203"/>
  <c r="AA203"/>
  <c r="O203"/>
  <c r="C207"/>
  <c r="J206"/>
  <c r="AE203"/>
  <c r="O205"/>
  <c r="C203"/>
  <c r="Y204"/>
  <c r="J204"/>
  <c r="S207"/>
  <c r="S204"/>
  <c r="AC205"/>
  <c r="S205"/>
  <c r="J207"/>
  <c r="W207"/>
  <c r="Z206"/>
  <c r="E204"/>
  <c r="V205"/>
  <c r="U204"/>
  <c r="F207"/>
  <c r="E206"/>
  <c r="Y206"/>
  <c r="Q207"/>
  <c r="Q203"/>
  <c r="Q205"/>
  <c r="F205"/>
  <c r="N203"/>
  <c r="U207"/>
  <c r="C206"/>
  <c r="AA206"/>
  <c r="R207"/>
  <c r="AA207"/>
  <c r="C204"/>
  <c r="AA204"/>
  <c r="Q206"/>
  <c r="X207"/>
  <c r="R206"/>
  <c r="F203"/>
  <c r="U203"/>
  <c r="F204"/>
  <c r="U205"/>
  <c r="R205"/>
  <c r="E207"/>
  <c r="R203"/>
  <c r="O206"/>
  <c r="AE206"/>
  <c r="O207"/>
  <c r="AE207"/>
  <c r="Z207"/>
  <c r="Z205"/>
  <c r="N207"/>
  <c r="I207"/>
  <c r="I205"/>
  <c r="N205"/>
  <c r="V207"/>
  <c r="N206"/>
  <c r="V203"/>
  <c r="I206"/>
  <c r="I203"/>
  <c r="V206"/>
  <c r="Z203"/>
  <c r="G204"/>
  <c r="G205"/>
  <c r="G206"/>
  <c r="G203"/>
  <c r="K206"/>
  <c r="K203"/>
  <c r="K207"/>
  <c r="K205"/>
  <c r="B203"/>
  <c r="B205"/>
  <c r="B206"/>
  <c r="B204"/>
  <c r="AH250" l="1"/>
  <c r="AH287" s="1"/>
  <c r="AH296"/>
  <c r="AG295"/>
  <c r="AD207"/>
  <c r="AG301"/>
  <c r="AG294"/>
  <c r="AG296"/>
  <c r="AG244"/>
  <c r="AG284" s="1"/>
  <c r="AD206"/>
  <c r="AG298"/>
  <c r="AD203"/>
  <c r="AD205"/>
  <c r="Y296"/>
  <c r="Y250"/>
  <c r="Y290" s="1"/>
  <c r="Y302"/>
  <c r="Y294"/>
  <c r="Y304"/>
  <c r="V299"/>
  <c r="AC299"/>
  <c r="F299"/>
  <c r="G301"/>
  <c r="P301"/>
  <c r="U301"/>
  <c r="N301"/>
  <c r="AF232"/>
  <c r="AF271" s="1"/>
  <c r="AF294"/>
  <c r="W232"/>
  <c r="W295"/>
  <c r="E303"/>
  <c r="P295"/>
  <c r="P300"/>
  <c r="AG297"/>
  <c r="Y300"/>
  <c r="AD300"/>
  <c r="Y303"/>
  <c r="Q298"/>
  <c r="AA300"/>
  <c r="R303"/>
  <c r="W300"/>
  <c r="AE303"/>
  <c r="AA301"/>
  <c r="S296"/>
  <c r="J304"/>
  <c r="F302"/>
  <c r="AF298"/>
  <c r="O304"/>
  <c r="K302"/>
  <c r="H294"/>
  <c r="H304"/>
  <c r="AH301"/>
  <c r="AD298"/>
  <c r="U304"/>
  <c r="Q302"/>
  <c r="N294"/>
  <c r="I297"/>
  <c r="E295"/>
  <c r="AD304"/>
  <c r="Z302"/>
  <c r="Z305" s="1"/>
  <c r="Z314" s="1"/>
  <c r="W294"/>
  <c r="R297"/>
  <c r="N295"/>
  <c r="F300"/>
  <c r="AE302"/>
  <c r="AB294"/>
  <c r="W297"/>
  <c r="S295"/>
  <c r="AB304"/>
  <c r="X302"/>
  <c r="U294"/>
  <c r="P297"/>
  <c r="L295"/>
  <c r="H232"/>
  <c r="H298"/>
  <c r="M298"/>
  <c r="M299" s="1"/>
  <c r="AF300"/>
  <c r="AH303"/>
  <c r="Q304"/>
  <c r="M302"/>
  <c r="J294"/>
  <c r="E297"/>
  <c r="Z304"/>
  <c r="V302"/>
  <c r="S294"/>
  <c r="AE304"/>
  <c r="AA302"/>
  <c r="X294"/>
  <c r="S297"/>
  <c r="X304"/>
  <c r="T302"/>
  <c r="Q294"/>
  <c r="L297"/>
  <c r="H295"/>
  <c r="H300"/>
  <c r="AG302"/>
  <c r="AD294"/>
  <c r="Y297"/>
  <c r="U295"/>
  <c r="Q300"/>
  <c r="L303"/>
  <c r="L305" s="1"/>
  <c r="L316" s="1"/>
  <c r="H301"/>
  <c r="AH297"/>
  <c r="AD295"/>
  <c r="V300"/>
  <c r="Q303"/>
  <c r="M301"/>
  <c r="I298"/>
  <c r="E296"/>
  <c r="O300"/>
  <c r="J303"/>
  <c r="F301"/>
  <c r="AF297"/>
  <c r="AB295"/>
  <c r="V226"/>
  <c r="V266" s="1"/>
  <c r="V304"/>
  <c r="O294"/>
  <c r="O297"/>
  <c r="H297"/>
  <c r="AG304"/>
  <c r="AC302"/>
  <c r="U297"/>
  <c r="M300"/>
  <c r="H303"/>
  <c r="E294"/>
  <c r="AD297"/>
  <c r="R300"/>
  <c r="M303"/>
  <c r="I301"/>
  <c r="E298"/>
  <c r="K300"/>
  <c r="F303"/>
  <c r="AB297"/>
  <c r="X295"/>
  <c r="X300"/>
  <c r="S303"/>
  <c r="O301"/>
  <c r="K298"/>
  <c r="G296"/>
  <c r="AG300"/>
  <c r="AB303"/>
  <c r="X301"/>
  <c r="T298"/>
  <c r="P296"/>
  <c r="AG303"/>
  <c r="AC301"/>
  <c r="Y298"/>
  <c r="U296"/>
  <c r="Z303"/>
  <c r="V301"/>
  <c r="R298"/>
  <c r="N296"/>
  <c r="W238"/>
  <c r="Q297"/>
  <c r="I300"/>
  <c r="Z297"/>
  <c r="Z299" s="1"/>
  <c r="N300"/>
  <c r="I303"/>
  <c r="E301"/>
  <c r="AE297"/>
  <c r="G300"/>
  <c r="X297"/>
  <c r="T295"/>
  <c r="T300"/>
  <c r="O303"/>
  <c r="K301"/>
  <c r="AC300"/>
  <c r="X303"/>
  <c r="T301"/>
  <c r="L296"/>
  <c r="AH300"/>
  <c r="AC303"/>
  <c r="Y301"/>
  <c r="U298"/>
  <c r="V303"/>
  <c r="R301"/>
  <c r="J296"/>
  <c r="AE300"/>
  <c r="E304"/>
  <c r="AE301"/>
  <c r="AA298"/>
  <c r="W296"/>
  <c r="N304"/>
  <c r="J302"/>
  <c r="G294"/>
  <c r="AF296"/>
  <c r="S304"/>
  <c r="O302"/>
  <c r="L294"/>
  <c r="G297"/>
  <c r="L304"/>
  <c r="H302"/>
  <c r="AH298"/>
  <c r="AD296"/>
  <c r="AD244"/>
  <c r="AD280" s="1"/>
  <c r="AF226"/>
  <c r="AF262" s="1"/>
  <c r="T232"/>
  <c r="AH244"/>
  <c r="AH283" s="1"/>
  <c r="V250"/>
  <c r="V290" s="1"/>
  <c r="N238"/>
  <c r="N275" s="1"/>
  <c r="AA232"/>
  <c r="AA271" s="1"/>
  <c r="J226"/>
  <c r="L244"/>
  <c r="L283" s="1"/>
  <c r="J238"/>
  <c r="J276" s="1"/>
  <c r="M238"/>
  <c r="G238"/>
  <c r="N226"/>
  <c r="N266" s="1"/>
  <c r="P244"/>
  <c r="P283" s="1"/>
  <c r="AC250"/>
  <c r="AC289" s="1"/>
  <c r="I232"/>
  <c r="I271" s="1"/>
  <c r="Y226"/>
  <c r="Y265" s="1"/>
  <c r="M203"/>
  <c r="S226"/>
  <c r="K232"/>
  <c r="Y244"/>
  <c r="Y283" s="1"/>
  <c r="U244"/>
  <c r="U284" s="1"/>
  <c r="U238"/>
  <c r="U274" s="1"/>
  <c r="I238"/>
  <c r="I277" s="1"/>
  <c r="V232"/>
  <c r="V269" s="1"/>
  <c r="AF244"/>
  <c r="AF283" s="1"/>
  <c r="AB244"/>
  <c r="AB280" s="1"/>
  <c r="Z238"/>
  <c r="Z275" s="1"/>
  <c r="O232"/>
  <c r="O272" s="1"/>
  <c r="AC238"/>
  <c r="AC277" s="1"/>
  <c r="Q250"/>
  <c r="AA226"/>
  <c r="AA264" s="1"/>
  <c r="W226"/>
  <c r="W263" s="1"/>
  <c r="AH238"/>
  <c r="AH274" s="1"/>
  <c r="AC244"/>
  <c r="AC281" s="1"/>
  <c r="M250"/>
  <c r="M288" s="1"/>
  <c r="P226"/>
  <c r="P264" s="1"/>
  <c r="E238"/>
  <c r="E276" s="1"/>
  <c r="AG238"/>
  <c r="AG278" s="1"/>
  <c r="R244"/>
  <c r="R281" s="1"/>
  <c r="F250"/>
  <c r="F289" s="1"/>
  <c r="Q232"/>
  <c r="Q271" s="1"/>
  <c r="Q238"/>
  <c r="K238"/>
  <c r="K274" s="1"/>
  <c r="AE244"/>
  <c r="AE283" s="1"/>
  <c r="S250"/>
  <c r="S289" s="1"/>
  <c r="M226"/>
  <c r="E232"/>
  <c r="E272" s="1"/>
  <c r="R226"/>
  <c r="R262" s="1"/>
  <c r="T244"/>
  <c r="T281" s="1"/>
  <c r="G250"/>
  <c r="AG250"/>
  <c r="AG289" s="1"/>
  <c r="K226"/>
  <c r="K266" s="1"/>
  <c r="AG232"/>
  <c r="AG271" s="1"/>
  <c r="AB232"/>
  <c r="AB271" s="1"/>
  <c r="X232"/>
  <c r="X238"/>
  <c r="X277" s="1"/>
  <c r="M244"/>
  <c r="M280" s="1"/>
  <c r="H244"/>
  <c r="AD250"/>
  <c r="Z250"/>
  <c r="Z287" s="1"/>
  <c r="O226"/>
  <c r="O264" s="1"/>
  <c r="G232"/>
  <c r="I250"/>
  <c r="AG226"/>
  <c r="AG264" s="1"/>
  <c r="P232"/>
  <c r="P269" s="1"/>
  <c r="R250"/>
  <c r="AC226"/>
  <c r="AC265" s="1"/>
  <c r="U232"/>
  <c r="U271" s="1"/>
  <c r="W250"/>
  <c r="W290" s="1"/>
  <c r="AA244"/>
  <c r="AA282" s="1"/>
  <c r="K250"/>
  <c r="K286" s="1"/>
  <c r="AH226"/>
  <c r="AH265" s="1"/>
  <c r="AI194"/>
  <c r="G226"/>
  <c r="AC232"/>
  <c r="AC269" s="1"/>
  <c r="Y232"/>
  <c r="Y270" s="1"/>
  <c r="Y238"/>
  <c r="Y277" s="1"/>
  <c r="S238"/>
  <c r="I244"/>
  <c r="E244"/>
  <c r="E281" s="1"/>
  <c r="AE250"/>
  <c r="AE286" s="1"/>
  <c r="AA250"/>
  <c r="AA287" s="1"/>
  <c r="I226"/>
  <c r="I264" s="1"/>
  <c r="E226"/>
  <c r="E264" s="1"/>
  <c r="AE232"/>
  <c r="AE271" s="1"/>
  <c r="V238"/>
  <c r="V277" s="1"/>
  <c r="K244"/>
  <c r="M232"/>
  <c r="M269" s="1"/>
  <c r="AF238"/>
  <c r="AF278" s="1"/>
  <c r="O250"/>
  <c r="AD226"/>
  <c r="AD266" s="1"/>
  <c r="R238"/>
  <c r="R274" s="1"/>
  <c r="U226"/>
  <c r="U263" s="1"/>
  <c r="W244"/>
  <c r="W280" s="1"/>
  <c r="M206"/>
  <c r="M205"/>
  <c r="M207"/>
  <c r="AK193"/>
  <c r="AK194" s="1"/>
  <c r="L197"/>
  <c r="AB197"/>
  <c r="P205"/>
  <c r="P207"/>
  <c r="AH194"/>
  <c r="G244"/>
  <c r="G282" s="1"/>
  <c r="D205"/>
  <c r="D204"/>
  <c r="D203"/>
  <c r="D206"/>
  <c r="D207"/>
  <c r="T206"/>
  <c r="T205"/>
  <c r="T204"/>
  <c r="T203"/>
  <c r="T207"/>
  <c r="L226"/>
  <c r="N244"/>
  <c r="N281" s="1"/>
  <c r="J232"/>
  <c r="J271" s="1"/>
  <c r="H226"/>
  <c r="AD232"/>
  <c r="AF250"/>
  <c r="AF290" s="1"/>
  <c r="L250"/>
  <c r="L286" s="1"/>
  <c r="J244"/>
  <c r="J280" s="1"/>
  <c r="T250"/>
  <c r="T287" s="1"/>
  <c r="AH232"/>
  <c r="AH270" s="1"/>
  <c r="AB226"/>
  <c r="AB265" s="1"/>
  <c r="H250"/>
  <c r="H287" s="1"/>
  <c r="Z232"/>
  <c r="Z272" s="1"/>
  <c r="F244"/>
  <c r="F284" s="1"/>
  <c r="AB250"/>
  <c r="AB290" s="1"/>
  <c r="Z244"/>
  <c r="Z283" s="1"/>
  <c r="AC206"/>
  <c r="AC207"/>
  <c r="P204"/>
  <c r="P208" s="1"/>
  <c r="P203"/>
  <c r="F232"/>
  <c r="X226"/>
  <c r="X264" s="1"/>
  <c r="X250"/>
  <c r="X289" s="1"/>
  <c r="V244"/>
  <c r="V282" s="1"/>
  <c r="L238"/>
  <c r="L276" s="1"/>
  <c r="AC203"/>
  <c r="T226"/>
  <c r="T262" s="1"/>
  <c r="AE226"/>
  <c r="AE265" s="1"/>
  <c r="R232"/>
  <c r="R270" s="1"/>
  <c r="N232"/>
  <c r="N272" s="1"/>
  <c r="AB238"/>
  <c r="AB276" s="1"/>
  <c r="P250"/>
  <c r="P290" s="1"/>
  <c r="AD282"/>
  <c r="O278"/>
  <c r="O276"/>
  <c r="O275"/>
  <c r="O274"/>
  <c r="O277"/>
  <c r="K262"/>
  <c r="F278"/>
  <c r="F274"/>
  <c r="F275"/>
  <c r="F276"/>
  <c r="F277"/>
  <c r="AE281"/>
  <c r="E277"/>
  <c r="N262"/>
  <c r="G276"/>
  <c r="S266"/>
  <c r="S262"/>
  <c r="S263"/>
  <c r="S265"/>
  <c r="S264"/>
  <c r="AB283"/>
  <c r="AB281"/>
  <c r="AF268"/>
  <c r="AC286"/>
  <c r="G286"/>
  <c r="G289"/>
  <c r="G287"/>
  <c r="G290"/>
  <c r="G288"/>
  <c r="S278"/>
  <c r="S275"/>
  <c r="S276"/>
  <c r="S274"/>
  <c r="S277"/>
  <c r="AD290"/>
  <c r="V264"/>
  <c r="E282"/>
  <c r="Q266"/>
  <c r="Q265"/>
  <c r="Q262"/>
  <c r="Q263"/>
  <c r="Q264"/>
  <c r="V270"/>
  <c r="T277"/>
  <c r="T278"/>
  <c r="T275"/>
  <c r="T276"/>
  <c r="AC282"/>
  <c r="AG269"/>
  <c r="T282"/>
  <c r="T280"/>
  <c r="X268"/>
  <c r="X272"/>
  <c r="O283"/>
  <c r="O282"/>
  <c r="O280"/>
  <c r="O281"/>
  <c r="S270"/>
  <c r="S271"/>
  <c r="S268"/>
  <c r="S269"/>
  <c r="H278"/>
  <c r="H277"/>
  <c r="H275"/>
  <c r="H276"/>
  <c r="H274"/>
  <c r="AE287"/>
  <c r="AE290"/>
  <c r="AE288"/>
  <c r="AA275"/>
  <c r="AA277"/>
  <c r="AA278"/>
  <c r="AA276"/>
  <c r="AA274"/>
  <c r="G264"/>
  <c r="G266"/>
  <c r="G262"/>
  <c r="G265"/>
  <c r="P284"/>
  <c r="P282"/>
  <c r="T269"/>
  <c r="T272"/>
  <c r="T268"/>
  <c r="T270"/>
  <c r="T271"/>
  <c r="AC276"/>
  <c r="AC278"/>
  <c r="U282"/>
  <c r="U281"/>
  <c r="U283"/>
  <c r="L281"/>
  <c r="P271"/>
  <c r="P270"/>
  <c r="M287"/>
  <c r="M286"/>
  <c r="I276"/>
  <c r="I278"/>
  <c r="U266"/>
  <c r="U262"/>
  <c r="AG283"/>
  <c r="N288"/>
  <c r="N287"/>
  <c r="N290"/>
  <c r="N286"/>
  <c r="N289"/>
  <c r="J275"/>
  <c r="J278"/>
  <c r="F263"/>
  <c r="F262"/>
  <c r="F265"/>
  <c r="F264"/>
  <c r="F266"/>
  <c r="S282"/>
  <c r="S280"/>
  <c r="S284"/>
  <c r="S283"/>
  <c r="S281"/>
  <c r="W270"/>
  <c r="W269"/>
  <c r="W272"/>
  <c r="W271"/>
  <c r="W268"/>
  <c r="R283"/>
  <c r="V268"/>
  <c r="T274"/>
  <c r="M282"/>
  <c r="M281"/>
  <c r="Q272"/>
  <c r="Q270"/>
  <c r="Z289"/>
  <c r="H270"/>
  <c r="H272"/>
  <c r="H268"/>
  <c r="H269"/>
  <c r="H271"/>
  <c r="U287"/>
  <c r="U288"/>
  <c r="U286"/>
  <c r="U289"/>
  <c r="U290"/>
  <c r="AC262"/>
  <c r="AC264"/>
  <c r="O288"/>
  <c r="O289"/>
  <c r="O290"/>
  <c r="O287"/>
  <c r="O286"/>
  <c r="K276"/>
  <c r="K275"/>
  <c r="AC270"/>
  <c r="AC268"/>
  <c r="V287"/>
  <c r="Q289"/>
  <c r="Q287"/>
  <c r="Q286"/>
  <c r="Q290"/>
  <c r="Q288"/>
  <c r="M275"/>
  <c r="M278"/>
  <c r="M274"/>
  <c r="M276"/>
  <c r="M277"/>
  <c r="I262"/>
  <c r="I265"/>
  <c r="AA286"/>
  <c r="AA289"/>
  <c r="I272"/>
  <c r="I269"/>
  <c r="AH290"/>
  <c r="AD276"/>
  <c r="AD277"/>
  <c r="AD274"/>
  <c r="AD275"/>
  <c r="AD278"/>
  <c r="Z262"/>
  <c r="Z263"/>
  <c r="Z264"/>
  <c r="Z266"/>
  <c r="Z265"/>
  <c r="W282"/>
  <c r="AA268"/>
  <c r="AF277"/>
  <c r="AF274"/>
  <c r="Q282"/>
  <c r="Q283"/>
  <c r="Q281"/>
  <c r="Q284"/>
  <c r="Q280"/>
  <c r="O266"/>
  <c r="O265"/>
  <c r="X282"/>
  <c r="X281"/>
  <c r="X283"/>
  <c r="X280"/>
  <c r="X284"/>
  <c r="AB270"/>
  <c r="G269"/>
  <c r="G271"/>
  <c r="G270"/>
  <c r="G272"/>
  <c r="G268"/>
  <c r="AH282"/>
  <c r="P266"/>
  <c r="K265"/>
  <c r="E289"/>
  <c r="E286"/>
  <c r="E290"/>
  <c r="E288"/>
  <c r="E287"/>
  <c r="AE276"/>
  <c r="AE277"/>
  <c r="AE278"/>
  <c r="AE274"/>
  <c r="AE275"/>
  <c r="J287"/>
  <c r="J288"/>
  <c r="J286"/>
  <c r="J290"/>
  <c r="J289"/>
  <c r="V278"/>
  <c r="Q278"/>
  <c r="Q276"/>
  <c r="Q275"/>
  <c r="Q277"/>
  <c r="Q274"/>
  <c r="M264"/>
  <c r="M265"/>
  <c r="M263"/>
  <c r="M262"/>
  <c r="M266"/>
  <c r="W262"/>
  <c r="M271"/>
  <c r="F290"/>
  <c r="R276"/>
  <c r="AD265"/>
  <c r="AD263"/>
  <c r="AA283"/>
  <c r="AE270"/>
  <c r="AE268"/>
  <c r="AE269"/>
  <c r="K287"/>
  <c r="K289"/>
  <c r="K288"/>
  <c r="W277"/>
  <c r="W276"/>
  <c r="W278"/>
  <c r="W274"/>
  <c r="R286"/>
  <c r="R290"/>
  <c r="R288"/>
  <c r="R289"/>
  <c r="R287"/>
  <c r="N276"/>
  <c r="N278"/>
  <c r="N277"/>
  <c r="J265"/>
  <c r="J264"/>
  <c r="J266"/>
  <c r="J263"/>
  <c r="J262"/>
  <c r="K270"/>
  <c r="K271"/>
  <c r="K269"/>
  <c r="K268"/>
  <c r="K272"/>
  <c r="P277"/>
  <c r="P274"/>
  <c r="P275"/>
  <c r="P276"/>
  <c r="W286"/>
  <c r="W288"/>
  <c r="W289"/>
  <c r="U270"/>
  <c r="H281"/>
  <c r="H284"/>
  <c r="H280"/>
  <c r="H283"/>
  <c r="H282"/>
  <c r="L269"/>
  <c r="L268"/>
  <c r="L272"/>
  <c r="L270"/>
  <c r="L271"/>
  <c r="I290"/>
  <c r="I289"/>
  <c r="I287"/>
  <c r="I286"/>
  <c r="I288"/>
  <c r="U277"/>
  <c r="AF264"/>
  <c r="AF265"/>
  <c r="AE284"/>
  <c r="W275"/>
  <c r="G263"/>
  <c r="P262"/>
  <c r="AA265"/>
  <c r="W208"/>
  <c r="S208"/>
  <c r="H208"/>
  <c r="X208"/>
  <c r="O208"/>
  <c r="AE208"/>
  <c r="J208"/>
  <c r="E208"/>
  <c r="AA208"/>
  <c r="V208"/>
  <c r="R208"/>
  <c r="Y208"/>
  <c r="B208"/>
  <c r="C208"/>
  <c r="N208"/>
  <c r="F208"/>
  <c r="Q208"/>
  <c r="Z208"/>
  <c r="I208"/>
  <c r="U208"/>
  <c r="G208"/>
  <c r="K208"/>
  <c r="AH275" l="1"/>
  <c r="AH286"/>
  <c r="AH289"/>
  <c r="AH288"/>
  <c r="I299"/>
  <c r="F283"/>
  <c r="S305"/>
  <c r="S314" s="1"/>
  <c r="P299"/>
  <c r="AH281"/>
  <c r="AH280"/>
  <c r="AH284"/>
  <c r="AH263"/>
  <c r="AH276"/>
  <c r="AG281"/>
  <c r="AG282"/>
  <c r="AG280"/>
  <c r="AD208"/>
  <c r="AG265"/>
  <c r="AG276"/>
  <c r="AG288"/>
  <c r="AG287"/>
  <c r="AG272"/>
  <c r="Y287"/>
  <c r="Y288"/>
  <c r="Y289"/>
  <c r="Y286"/>
  <c r="Y281"/>
  <c r="Y268"/>
  <c r="Y263"/>
  <c r="Y282"/>
  <c r="K290"/>
  <c r="AD264"/>
  <c r="AC266"/>
  <c r="I270"/>
  <c r="I268"/>
  <c r="I263"/>
  <c r="AC272"/>
  <c r="K277"/>
  <c r="K278"/>
  <c r="AC263"/>
  <c r="R282"/>
  <c r="I275"/>
  <c r="M290"/>
  <c r="AG290"/>
  <c r="S316"/>
  <c r="AD262"/>
  <c r="I266"/>
  <c r="AC271"/>
  <c r="I274"/>
  <c r="M289"/>
  <c r="AG286"/>
  <c r="AD268"/>
  <c r="AD270"/>
  <c r="L265"/>
  <c r="L264"/>
  <c r="K280"/>
  <c r="K283"/>
  <c r="K282"/>
  <c r="K284"/>
  <c r="I284"/>
  <c r="I280"/>
  <c r="I281"/>
  <c r="I283"/>
  <c r="AD289"/>
  <c r="AD287"/>
  <c r="AD288"/>
  <c r="AD286"/>
  <c r="X269"/>
  <c r="X271"/>
  <c r="X270"/>
  <c r="E270"/>
  <c r="E269"/>
  <c r="E268"/>
  <c r="E271"/>
  <c r="R280"/>
  <c r="R284"/>
  <c r="AA266"/>
  <c r="AA263"/>
  <c r="AA262"/>
  <c r="Z276"/>
  <c r="Z278"/>
  <c r="Z274"/>
  <c r="Z277"/>
  <c r="G275"/>
  <c r="G277"/>
  <c r="G274"/>
  <c r="G278"/>
  <c r="AE305"/>
  <c r="AE314" s="1"/>
  <c r="K281"/>
  <c r="I282"/>
  <c r="L318"/>
  <c r="S318"/>
  <c r="AH305"/>
  <c r="AH314" s="1"/>
  <c r="AC305"/>
  <c r="AC318" s="1"/>
  <c r="I305"/>
  <c r="X314"/>
  <c r="X305"/>
  <c r="X315" s="1"/>
  <c r="K305"/>
  <c r="K315" s="1"/>
  <c r="R305"/>
  <c r="R314" s="1"/>
  <c r="M305"/>
  <c r="M318" s="1"/>
  <c r="H305"/>
  <c r="H314" s="1"/>
  <c r="AA316"/>
  <c r="Z318"/>
  <c r="U299"/>
  <c r="H318"/>
  <c r="AA315"/>
  <c r="AA314"/>
  <c r="AA305"/>
  <c r="Y305"/>
  <c r="Y315" s="1"/>
  <c r="L315"/>
  <c r="Z315"/>
  <c r="O305"/>
  <c r="O314" s="1"/>
  <c r="H315"/>
  <c r="X318"/>
  <c r="AB299"/>
  <c r="H299"/>
  <c r="L299"/>
  <c r="G299"/>
  <c r="O317"/>
  <c r="G305"/>
  <c r="N305"/>
  <c r="N314" s="1"/>
  <c r="Z317"/>
  <c r="O315"/>
  <c r="I315"/>
  <c r="E299"/>
  <c r="AD310" s="1"/>
  <c r="AC316"/>
  <c r="O299"/>
  <c r="V305"/>
  <c r="V317" s="1"/>
  <c r="L317"/>
  <c r="AD299"/>
  <c r="S299"/>
  <c r="J299"/>
  <c r="AF305"/>
  <c r="W308"/>
  <c r="W299"/>
  <c r="K316"/>
  <c r="W305"/>
  <c r="W314" s="1"/>
  <c r="P314"/>
  <c r="P305"/>
  <c r="Y299"/>
  <c r="R299"/>
  <c r="U305"/>
  <c r="L314"/>
  <c r="AG299"/>
  <c r="T299"/>
  <c r="E305"/>
  <c r="E315" s="1"/>
  <c r="M208"/>
  <c r="H316"/>
  <c r="O316"/>
  <c r="AE315"/>
  <c r="AC317"/>
  <c r="X317"/>
  <c r="T305"/>
  <c r="T316" s="1"/>
  <c r="N310"/>
  <c r="U310"/>
  <c r="AG305"/>
  <c r="AG315" s="1"/>
  <c r="S317"/>
  <c r="M317"/>
  <c r="H317"/>
  <c r="V318"/>
  <c r="I312"/>
  <c r="AD309"/>
  <c r="Q305"/>
  <c r="Q315" s="1"/>
  <c r="Q299"/>
  <c r="X308"/>
  <c r="X299"/>
  <c r="V316"/>
  <c r="M316"/>
  <c r="M312"/>
  <c r="F305"/>
  <c r="F318" s="1"/>
  <c r="Z316"/>
  <c r="N299"/>
  <c r="O318"/>
  <c r="S310"/>
  <c r="AD305"/>
  <c r="AD314" s="1"/>
  <c r="P309"/>
  <c r="AF299"/>
  <c r="N315"/>
  <c r="G315"/>
  <c r="J305"/>
  <c r="J318" s="1"/>
  <c r="AA299"/>
  <c r="AH299"/>
  <c r="AB305"/>
  <c r="AB317" s="1"/>
  <c r="AE299"/>
  <c r="K299"/>
  <c r="Y264"/>
  <c r="AG262"/>
  <c r="U269"/>
  <c r="U272"/>
  <c r="R275"/>
  <c r="F287"/>
  <c r="F286"/>
  <c r="M270"/>
  <c r="Y284"/>
  <c r="W266"/>
  <c r="AH264"/>
  <c r="AH262"/>
  <c r="P263"/>
  <c r="V288"/>
  <c r="V289"/>
  <c r="Z286"/>
  <c r="Y271"/>
  <c r="Y262"/>
  <c r="V272"/>
  <c r="E284"/>
  <c r="AF270"/>
  <c r="AF269"/>
  <c r="N265"/>
  <c r="AF266"/>
  <c r="AG263"/>
  <c r="W287"/>
  <c r="AE272"/>
  <c r="R277"/>
  <c r="M268"/>
  <c r="W264"/>
  <c r="P265"/>
  <c r="O263"/>
  <c r="O262"/>
  <c r="AF276"/>
  <c r="AH277"/>
  <c r="AH278"/>
  <c r="V286"/>
  <c r="Z288"/>
  <c r="Q268"/>
  <c r="M284"/>
  <c r="M283"/>
  <c r="J274"/>
  <c r="U264"/>
  <c r="U265"/>
  <c r="P268"/>
  <c r="L280"/>
  <c r="L284"/>
  <c r="Y272"/>
  <c r="U280"/>
  <c r="Y266"/>
  <c r="AC274"/>
  <c r="P280"/>
  <c r="P281"/>
  <c r="AE289"/>
  <c r="AG270"/>
  <c r="V271"/>
  <c r="E283"/>
  <c r="V262"/>
  <c r="AF272"/>
  <c r="AF282"/>
  <c r="R266"/>
  <c r="AD283"/>
  <c r="L282"/>
  <c r="V265"/>
  <c r="AD284"/>
  <c r="AG266"/>
  <c r="U268"/>
  <c r="G283"/>
  <c r="N274"/>
  <c r="R278"/>
  <c r="R279" s="1"/>
  <c r="F288"/>
  <c r="Y280"/>
  <c r="AH266"/>
  <c r="AF263"/>
  <c r="M272"/>
  <c r="W265"/>
  <c r="AF275"/>
  <c r="Z290"/>
  <c r="Q269"/>
  <c r="J277"/>
  <c r="P272"/>
  <c r="Y269"/>
  <c r="AC275"/>
  <c r="AG268"/>
  <c r="V263"/>
  <c r="E262"/>
  <c r="N263"/>
  <c r="AE280"/>
  <c r="K264"/>
  <c r="AD281"/>
  <c r="AD285" s="1"/>
  <c r="T289"/>
  <c r="Y275"/>
  <c r="AF281"/>
  <c r="X278"/>
  <c r="U278"/>
  <c r="AA280"/>
  <c r="V274"/>
  <c r="AB268"/>
  <c r="AA269"/>
  <c r="W281"/>
  <c r="W283"/>
  <c r="AA290"/>
  <c r="AG275"/>
  <c r="AG274"/>
  <c r="AC284"/>
  <c r="AC283"/>
  <c r="AC288"/>
  <c r="AB282"/>
  <c r="U276"/>
  <c r="U275"/>
  <c r="AA281"/>
  <c r="V276"/>
  <c r="V275"/>
  <c r="AB272"/>
  <c r="AB269"/>
  <c r="AA272"/>
  <c r="AA270"/>
  <c r="W284"/>
  <c r="AA288"/>
  <c r="AG277"/>
  <c r="AC280"/>
  <c r="AC290"/>
  <c r="AC287"/>
  <c r="AB284"/>
  <c r="AF284"/>
  <c r="AA284"/>
  <c r="E280"/>
  <c r="E265"/>
  <c r="O268"/>
  <c r="N264"/>
  <c r="E274"/>
  <c r="E266"/>
  <c r="O269"/>
  <c r="E278"/>
  <c r="R263"/>
  <c r="Y276"/>
  <c r="Y274"/>
  <c r="AF280"/>
  <c r="AF285" s="1"/>
  <c r="Y278"/>
  <c r="S286"/>
  <c r="S287"/>
  <c r="T284"/>
  <c r="T283"/>
  <c r="O271"/>
  <c r="O270"/>
  <c r="X275"/>
  <c r="S290"/>
  <c r="R265"/>
  <c r="S288"/>
  <c r="E275"/>
  <c r="Z270"/>
  <c r="X276"/>
  <c r="AE282"/>
  <c r="R264"/>
  <c r="K263"/>
  <c r="E263"/>
  <c r="X274"/>
  <c r="F282"/>
  <c r="Z269"/>
  <c r="AB289"/>
  <c r="AB266"/>
  <c r="J270"/>
  <c r="AB263"/>
  <c r="AB288"/>
  <c r="L290"/>
  <c r="AB287"/>
  <c r="P287"/>
  <c r="AB264"/>
  <c r="L289"/>
  <c r="T208"/>
  <c r="D208"/>
  <c r="Z282"/>
  <c r="J284"/>
  <c r="Z271"/>
  <c r="AB262"/>
  <c r="L206"/>
  <c r="L203"/>
  <c r="L204"/>
  <c r="L205"/>
  <c r="L207"/>
  <c r="T265"/>
  <c r="N284"/>
  <c r="V281"/>
  <c r="V280"/>
  <c r="T266"/>
  <c r="AB206"/>
  <c r="AB204"/>
  <c r="AB205"/>
  <c r="AB207"/>
  <c r="AB203"/>
  <c r="P286"/>
  <c r="T290"/>
  <c r="AC208"/>
  <c r="N283"/>
  <c r="T286"/>
  <c r="N271"/>
  <c r="G284"/>
  <c r="G281"/>
  <c r="N269"/>
  <c r="V283"/>
  <c r="R269"/>
  <c r="N268"/>
  <c r="J282"/>
  <c r="L288"/>
  <c r="N282"/>
  <c r="P288"/>
  <c r="T288"/>
  <c r="AB286"/>
  <c r="J281"/>
  <c r="L287"/>
  <c r="L263"/>
  <c r="G280"/>
  <c r="AF288"/>
  <c r="T263"/>
  <c r="J283"/>
  <c r="Z268"/>
  <c r="AF287"/>
  <c r="T264"/>
  <c r="P267"/>
  <c r="H288"/>
  <c r="H289"/>
  <c r="N270"/>
  <c r="AF289"/>
  <c r="H264"/>
  <c r="H266"/>
  <c r="H263"/>
  <c r="H265"/>
  <c r="T279"/>
  <c r="AD272"/>
  <c r="J272"/>
  <c r="L266"/>
  <c r="X287"/>
  <c r="F281"/>
  <c r="V284"/>
  <c r="L278"/>
  <c r="P289"/>
  <c r="X288"/>
  <c r="AB275"/>
  <c r="F268"/>
  <c r="F270"/>
  <c r="F271"/>
  <c r="F272"/>
  <c r="F269"/>
  <c r="AE273"/>
  <c r="AA285"/>
  <c r="AD267"/>
  <c r="AD279"/>
  <c r="M279"/>
  <c r="V291"/>
  <c r="AC273"/>
  <c r="H273"/>
  <c r="Q273"/>
  <c r="F267"/>
  <c r="P273"/>
  <c r="L285"/>
  <c r="AE291"/>
  <c r="R271"/>
  <c r="AH272"/>
  <c r="AB278"/>
  <c r="Z281"/>
  <c r="AD271"/>
  <c r="H290"/>
  <c r="AF286"/>
  <c r="H262"/>
  <c r="N280"/>
  <c r="R272"/>
  <c r="AH271"/>
  <c r="AE266"/>
  <c r="AE264"/>
  <c r="AE263"/>
  <c r="AE262"/>
  <c r="X265"/>
  <c r="X266"/>
  <c r="X262"/>
  <c r="X263"/>
  <c r="L277"/>
  <c r="L275"/>
  <c r="AB274"/>
  <c r="R268"/>
  <c r="L274"/>
  <c r="X286"/>
  <c r="X290"/>
  <c r="Z280"/>
  <c r="F280"/>
  <c r="H286"/>
  <c r="AH268"/>
  <c r="AB277"/>
  <c r="AD269"/>
  <c r="Z284"/>
  <c r="J269"/>
  <c r="AH269"/>
  <c r="J268"/>
  <c r="L262"/>
  <c r="L273"/>
  <c r="H285"/>
  <c r="W291"/>
  <c r="H279"/>
  <c r="X273"/>
  <c r="K285"/>
  <c r="F279"/>
  <c r="P279"/>
  <c r="J267"/>
  <c r="W267"/>
  <c r="AF279"/>
  <c r="AH291"/>
  <c r="K279"/>
  <c r="O291"/>
  <c r="U291"/>
  <c r="M285"/>
  <c r="W273"/>
  <c r="S285"/>
  <c r="N291"/>
  <c r="G267"/>
  <c r="V267"/>
  <c r="AD291"/>
  <c r="AB285"/>
  <c r="AA267"/>
  <c r="I285"/>
  <c r="E273"/>
  <c r="O279"/>
  <c r="U279"/>
  <c r="U273"/>
  <c r="K273"/>
  <c r="N279"/>
  <c r="W279"/>
  <c r="K291"/>
  <c r="F291"/>
  <c r="J291"/>
  <c r="AE279"/>
  <c r="Q285"/>
  <c r="W285"/>
  <c r="V273"/>
  <c r="I279"/>
  <c r="T273"/>
  <c r="AA279"/>
  <c r="S273"/>
  <c r="O285"/>
  <c r="AC285"/>
  <c r="Q267"/>
  <c r="AF273"/>
  <c r="S267"/>
  <c r="G279"/>
  <c r="R267"/>
  <c r="AF267"/>
  <c r="I291"/>
  <c r="R291"/>
  <c r="M273"/>
  <c r="M267"/>
  <c r="Q279"/>
  <c r="E291"/>
  <c r="G273"/>
  <c r="X285"/>
  <c r="O267"/>
  <c r="AA273"/>
  <c r="Z267"/>
  <c r="AA291"/>
  <c r="I267"/>
  <c r="Q291"/>
  <c r="AC267"/>
  <c r="Z291"/>
  <c r="R285"/>
  <c r="U267"/>
  <c r="M291"/>
  <c r="U285"/>
  <c r="AC279"/>
  <c r="P285"/>
  <c r="Z279"/>
  <c r="S279"/>
  <c r="G291"/>
  <c r="E267"/>
  <c r="N267"/>
  <c r="AE285"/>
  <c r="S291"/>
  <c r="I273"/>
  <c r="K267"/>
  <c r="E220"/>
  <c r="W220"/>
  <c r="V220"/>
  <c r="P220"/>
  <c r="U220"/>
  <c r="S220"/>
  <c r="Q220"/>
  <c r="L220"/>
  <c r="M220"/>
  <c r="G220"/>
  <c r="K220"/>
  <c r="X220"/>
  <c r="I220"/>
  <c r="F220"/>
  <c r="R220"/>
  <c r="H220"/>
  <c r="Y220"/>
  <c r="O220"/>
  <c r="T220"/>
  <c r="J220"/>
  <c r="N220"/>
  <c r="AD220"/>
  <c r="Z220"/>
  <c r="AF220"/>
  <c r="AE220"/>
  <c r="AG220"/>
  <c r="AA220"/>
  <c r="AB220"/>
  <c r="AC220"/>
  <c r="AH220"/>
  <c r="E285" l="1"/>
  <c r="AF308"/>
  <c r="R317"/>
  <c r="P311"/>
  <c r="P310"/>
  <c r="AE311"/>
  <c r="R315"/>
  <c r="L319"/>
  <c r="AD312"/>
  <c r="L309"/>
  <c r="L311"/>
  <c r="AE317"/>
  <c r="AE318"/>
  <c r="S315"/>
  <c r="N308"/>
  <c r="S309"/>
  <c r="Q308"/>
  <c r="Z311"/>
  <c r="AE316"/>
  <c r="X316"/>
  <c r="Z319"/>
  <c r="AH285"/>
  <c r="AH315"/>
  <c r="AH267"/>
  <c r="AH317"/>
  <c r="AH279"/>
  <c r="AK297"/>
  <c r="AK298" s="1"/>
  <c r="AG285"/>
  <c r="AG279"/>
  <c r="AG273"/>
  <c r="AG291"/>
  <c r="AG318"/>
  <c r="AG314"/>
  <c r="AG267"/>
  <c r="AG316"/>
  <c r="Y291"/>
  <c r="Y317"/>
  <c r="Y285"/>
  <c r="Y267"/>
  <c r="AD315"/>
  <c r="AD317"/>
  <c r="AD316"/>
  <c r="T314"/>
  <c r="P318"/>
  <c r="P316"/>
  <c r="P317"/>
  <c r="I311"/>
  <c r="AB318"/>
  <c r="J308"/>
  <c r="S311"/>
  <c r="AF311"/>
  <c r="E308"/>
  <c r="N317"/>
  <c r="N316"/>
  <c r="AA312"/>
  <c r="L308"/>
  <c r="AG311"/>
  <c r="R311"/>
  <c r="H309"/>
  <c r="U311"/>
  <c r="K312"/>
  <c r="E317"/>
  <c r="Q316"/>
  <c r="H319"/>
  <c r="J317"/>
  <c r="R318"/>
  <c r="R316"/>
  <c r="Y312"/>
  <c r="AH318"/>
  <c r="AH316"/>
  <c r="N318"/>
  <c r="V315"/>
  <c r="AE319"/>
  <c r="S319"/>
  <c r="F315"/>
  <c r="J316"/>
  <c r="E314"/>
  <c r="E316"/>
  <c r="U314"/>
  <c r="U316"/>
  <c r="U317"/>
  <c r="P308"/>
  <c r="P313" s="1"/>
  <c r="AH310"/>
  <c r="AC308"/>
  <c r="P312"/>
  <c r="X312"/>
  <c r="AC312"/>
  <c r="V312"/>
  <c r="F308"/>
  <c r="J311"/>
  <c r="T308"/>
  <c r="Z308"/>
  <c r="AG308"/>
  <c r="AH309"/>
  <c r="J309"/>
  <c r="I309"/>
  <c r="Y308"/>
  <c r="L312"/>
  <c r="AB310"/>
  <c r="F311"/>
  <c r="M309"/>
  <c r="V309"/>
  <c r="Q310"/>
  <c r="T310"/>
  <c r="Y310"/>
  <c r="R310"/>
  <c r="F309"/>
  <c r="M308"/>
  <c r="Q309"/>
  <c r="AH308"/>
  <c r="I310"/>
  <c r="Z312"/>
  <c r="O309"/>
  <c r="V311"/>
  <c r="AA311"/>
  <c r="AC309"/>
  <c r="H310"/>
  <c r="J312"/>
  <c r="AG310"/>
  <c r="K311"/>
  <c r="I308"/>
  <c r="AA309"/>
  <c r="G312"/>
  <c r="N312"/>
  <c r="O312"/>
  <c r="AE310"/>
  <c r="K309"/>
  <c r="Z309"/>
  <c r="AE312"/>
  <c r="AC311"/>
  <c r="F312"/>
  <c r="S312"/>
  <c r="AB312"/>
  <c r="AG312"/>
  <c r="V310"/>
  <c r="R308"/>
  <c r="R309"/>
  <c r="T311"/>
  <c r="F310"/>
  <c r="Z310"/>
  <c r="K308"/>
  <c r="G309"/>
  <c r="V308"/>
  <c r="AE308"/>
  <c r="AG309"/>
  <c r="AA310"/>
  <c r="K310"/>
  <c r="AE309"/>
  <c r="Y309"/>
  <c r="AF309"/>
  <c r="O310"/>
  <c r="X310"/>
  <c r="AC310"/>
  <c r="N311"/>
  <c r="M311"/>
  <c r="AA308"/>
  <c r="M310"/>
  <c r="W312"/>
  <c r="N319"/>
  <c r="T315"/>
  <c r="AH312"/>
  <c r="Q312"/>
  <c r="H308"/>
  <c r="E311"/>
  <c r="Y311"/>
  <c r="O319"/>
  <c r="AD311"/>
  <c r="Y316"/>
  <c r="Y318"/>
  <c r="AD318"/>
  <c r="AD319" s="1"/>
  <c r="U308"/>
  <c r="U309"/>
  <c r="H311"/>
  <c r="R319"/>
  <c r="X319"/>
  <c r="R312"/>
  <c r="T309"/>
  <c r="Q311"/>
  <c r="L310"/>
  <c r="W310"/>
  <c r="E279"/>
  <c r="AC291"/>
  <c r="J315"/>
  <c r="J314"/>
  <c r="F314"/>
  <c r="Q314"/>
  <c r="F317"/>
  <c r="AF315"/>
  <c r="AF317"/>
  <c r="AF318"/>
  <c r="AF316"/>
  <c r="AD308"/>
  <c r="V314"/>
  <c r="V319" s="1"/>
  <c r="O308"/>
  <c r="O313" s="1"/>
  <c r="AG317"/>
  <c r="G316"/>
  <c r="G318"/>
  <c r="G317"/>
  <c r="G308"/>
  <c r="U315"/>
  <c r="U318"/>
  <c r="AB308"/>
  <c r="AB313" s="1"/>
  <c r="AB309"/>
  <c r="E312"/>
  <c r="Y314"/>
  <c r="AF312"/>
  <c r="AF313" s="1"/>
  <c r="N309"/>
  <c r="H312"/>
  <c r="AH311"/>
  <c r="K318"/>
  <c r="K317"/>
  <c r="G310"/>
  <c r="I318"/>
  <c r="I316"/>
  <c r="I317"/>
  <c r="U312"/>
  <c r="AF310"/>
  <c r="Y273"/>
  <c r="J279"/>
  <c r="AB315"/>
  <c r="AB314"/>
  <c r="AB316"/>
  <c r="T317"/>
  <c r="T318"/>
  <c r="W317"/>
  <c r="W315"/>
  <c r="W318"/>
  <c r="W316"/>
  <c r="AF314"/>
  <c r="S308"/>
  <c r="S313" s="1"/>
  <c r="E310"/>
  <c r="AB311"/>
  <c r="G314"/>
  <c r="J310"/>
  <c r="W309"/>
  <c r="W313" s="1"/>
  <c r="F316"/>
  <c r="E309"/>
  <c r="Q317"/>
  <c r="O311"/>
  <c r="X309"/>
  <c r="P315"/>
  <c r="P319" s="1"/>
  <c r="AA317"/>
  <c r="AA319" s="1"/>
  <c r="AA318"/>
  <c r="W311"/>
  <c r="Q318"/>
  <c r="M315"/>
  <c r="M314"/>
  <c r="K314"/>
  <c r="T312"/>
  <c r="I314"/>
  <c r="AC314"/>
  <c r="E318"/>
  <c r="AC315"/>
  <c r="X311"/>
  <c r="G311"/>
  <c r="AB273"/>
  <c r="T285"/>
  <c r="Y279"/>
  <c r="V279"/>
  <c r="O273"/>
  <c r="AB267"/>
  <c r="X279"/>
  <c r="T267"/>
  <c r="F285"/>
  <c r="Z273"/>
  <c r="G285"/>
  <c r="AB291"/>
  <c r="L291"/>
  <c r="AF291"/>
  <c r="T291"/>
  <c r="J285"/>
  <c r="N273"/>
  <c r="L208"/>
  <c r="N285"/>
  <c r="P291"/>
  <c r="AB208"/>
  <c r="AD273"/>
  <c r="L279"/>
  <c r="L267"/>
  <c r="AH273"/>
  <c r="AB279"/>
  <c r="V285"/>
  <c r="J273"/>
  <c r="H267"/>
  <c r="H291"/>
  <c r="X291"/>
  <c r="X267"/>
  <c r="F273"/>
  <c r="Z285"/>
  <c r="R273"/>
  <c r="AE267"/>
  <c r="X256"/>
  <c r="X259"/>
  <c r="X258"/>
  <c r="X257"/>
  <c r="X260"/>
  <c r="AH260"/>
  <c r="AH258"/>
  <c r="AH256"/>
  <c r="AH259"/>
  <c r="AH257"/>
  <c r="AG260"/>
  <c r="AG259"/>
  <c r="AG257"/>
  <c r="AG256"/>
  <c r="AG258"/>
  <c r="AD256"/>
  <c r="AD260"/>
  <c r="AD258"/>
  <c r="AD259"/>
  <c r="AD257"/>
  <c r="O260"/>
  <c r="O259"/>
  <c r="O258"/>
  <c r="O257"/>
  <c r="O256"/>
  <c r="F260"/>
  <c r="F258"/>
  <c r="F257"/>
  <c r="F256"/>
  <c r="F259"/>
  <c r="G258"/>
  <c r="G257"/>
  <c r="G256"/>
  <c r="G260"/>
  <c r="G259"/>
  <c r="S257"/>
  <c r="S256"/>
  <c r="S259"/>
  <c r="S258"/>
  <c r="S260"/>
  <c r="W260"/>
  <c r="W258"/>
  <c r="W257"/>
  <c r="W256"/>
  <c r="W259"/>
  <c r="AB256"/>
  <c r="AB259"/>
  <c r="AB257"/>
  <c r="AB260"/>
  <c r="AB258"/>
  <c r="J257"/>
  <c r="J260"/>
  <c r="J259"/>
  <c r="J256"/>
  <c r="J258"/>
  <c r="AC257"/>
  <c r="AC258"/>
  <c r="AC259"/>
  <c r="AC256"/>
  <c r="AC260"/>
  <c r="AE257"/>
  <c r="AE259"/>
  <c r="AE260"/>
  <c r="AE258"/>
  <c r="AE256"/>
  <c r="N258"/>
  <c r="N260"/>
  <c r="N259"/>
  <c r="N257"/>
  <c r="N256"/>
  <c r="Y260"/>
  <c r="Y258"/>
  <c r="Y256"/>
  <c r="Y259"/>
  <c r="Y257"/>
  <c r="I256"/>
  <c r="I260"/>
  <c r="I259"/>
  <c r="I258"/>
  <c r="I257"/>
  <c r="M256"/>
  <c r="M259"/>
  <c r="M258"/>
  <c r="M257"/>
  <c r="M260"/>
  <c r="U257"/>
  <c r="U259"/>
  <c r="U256"/>
  <c r="U260"/>
  <c r="U258"/>
  <c r="E257"/>
  <c r="E256"/>
  <c r="E260"/>
  <c r="E259"/>
  <c r="E258"/>
  <c r="AF256"/>
  <c r="AF257"/>
  <c r="AF258"/>
  <c r="AF260"/>
  <c r="AF259"/>
  <c r="H257"/>
  <c r="H256"/>
  <c r="H259"/>
  <c r="H258"/>
  <c r="H260"/>
  <c r="L256"/>
  <c r="L258"/>
  <c r="L257"/>
  <c r="L260"/>
  <c r="L259"/>
  <c r="P259"/>
  <c r="P257"/>
  <c r="P256"/>
  <c r="P260"/>
  <c r="P258"/>
  <c r="AA258"/>
  <c r="AA259"/>
  <c r="AA257"/>
  <c r="AA260"/>
  <c r="AA256"/>
  <c r="Z260"/>
  <c r="Z256"/>
  <c r="Z257"/>
  <c r="Z259"/>
  <c r="Z258"/>
  <c r="T256"/>
  <c r="T260"/>
  <c r="T259"/>
  <c r="T258"/>
  <c r="T257"/>
  <c r="R259"/>
  <c r="R258"/>
  <c r="R257"/>
  <c r="R260"/>
  <c r="R256"/>
  <c r="K259"/>
  <c r="K257"/>
  <c r="K256"/>
  <c r="K260"/>
  <c r="K258"/>
  <c r="Q256"/>
  <c r="Q258"/>
  <c r="Q257"/>
  <c r="Q260"/>
  <c r="Q259"/>
  <c r="V258"/>
  <c r="V257"/>
  <c r="V256"/>
  <c r="V260"/>
  <c r="V259"/>
  <c r="X313" l="1"/>
  <c r="AD313"/>
  <c r="G319"/>
  <c r="AF319"/>
  <c r="W319"/>
  <c r="Q313"/>
  <c r="T319"/>
  <c r="N313"/>
  <c r="U319"/>
  <c r="AH319"/>
  <c r="AK299"/>
  <c r="AH313"/>
  <c r="AG319"/>
  <c r="Y319"/>
  <c r="K319"/>
  <c r="AB319"/>
  <c r="Q319"/>
  <c r="J319"/>
  <c r="K313"/>
  <c r="I313"/>
  <c r="Y313"/>
  <c r="AG313"/>
  <c r="F313"/>
  <c r="AC319"/>
  <c r="M319"/>
  <c r="F319"/>
  <c r="AA313"/>
  <c r="AE313"/>
  <c r="R313"/>
  <c r="M313"/>
  <c r="Z313"/>
  <c r="AC313"/>
  <c r="E319"/>
  <c r="J313"/>
  <c r="I319"/>
  <c r="G313"/>
  <c r="U313"/>
  <c r="H313"/>
  <c r="V313"/>
  <c r="T313"/>
  <c r="L313"/>
  <c r="E313"/>
  <c r="F261"/>
  <c r="K261"/>
  <c r="Z261"/>
  <c r="L261"/>
  <c r="H261"/>
  <c r="N261"/>
  <c r="J261"/>
  <c r="AG261"/>
  <c r="V261"/>
  <c r="AF261"/>
  <c r="E261"/>
  <c r="U261"/>
  <c r="I261"/>
  <c r="W261"/>
  <c r="AD261"/>
  <c r="AH261"/>
  <c r="AA261"/>
  <c r="R261"/>
  <c r="AC261"/>
  <c r="T261"/>
  <c r="AB261"/>
  <c r="Q261"/>
  <c r="P261"/>
  <c r="M261"/>
  <c r="Y261"/>
  <c r="AE261"/>
  <c r="S261"/>
  <c r="G261"/>
  <c r="O261"/>
  <c r="X261"/>
</calcChain>
</file>

<file path=xl/sharedStrings.xml><?xml version="1.0" encoding="utf-8"?>
<sst xmlns="http://schemas.openxmlformats.org/spreadsheetml/2006/main" count="214" uniqueCount="54">
  <si>
    <t>Que.No</t>
  </si>
  <si>
    <t>Gender</t>
  </si>
  <si>
    <t>Hostel No.</t>
  </si>
  <si>
    <t>Room No.</t>
  </si>
  <si>
    <t>Q.1</t>
  </si>
  <si>
    <t>Q.2</t>
  </si>
  <si>
    <t>Q.3</t>
  </si>
  <si>
    <t>Q.4</t>
  </si>
  <si>
    <t>Q.5</t>
  </si>
  <si>
    <t>Q.6</t>
  </si>
  <si>
    <t>Q.7</t>
  </si>
  <si>
    <t>Q.8</t>
  </si>
  <si>
    <t>Q.9</t>
  </si>
  <si>
    <t>Q.10</t>
  </si>
  <si>
    <t>Q.11</t>
  </si>
  <si>
    <t>Q.12</t>
  </si>
  <si>
    <t>Q.13</t>
  </si>
  <si>
    <t>Q.14</t>
  </si>
  <si>
    <t>Q.15</t>
  </si>
  <si>
    <t>Q.16</t>
  </si>
  <si>
    <t>Q.17</t>
  </si>
  <si>
    <t>Q.18</t>
  </si>
  <si>
    <t>Q.19</t>
  </si>
  <si>
    <t>Q.20</t>
  </si>
  <si>
    <t>Q.21</t>
  </si>
  <si>
    <t>Q.22</t>
  </si>
  <si>
    <t>Q.23</t>
  </si>
  <si>
    <t>Q.24</t>
  </si>
  <si>
    <t>Q.25</t>
  </si>
  <si>
    <t>Q.26</t>
  </si>
  <si>
    <t>Q.27</t>
  </si>
  <si>
    <t>Q.28</t>
  </si>
  <si>
    <t>Q.29</t>
  </si>
  <si>
    <t>Q.30</t>
  </si>
  <si>
    <t>Total</t>
  </si>
  <si>
    <t>Mean</t>
  </si>
  <si>
    <t>Blanks</t>
  </si>
  <si>
    <t>Rank</t>
  </si>
  <si>
    <t>Pesentage</t>
  </si>
  <si>
    <t>Hostel 1</t>
  </si>
  <si>
    <t>Hostel 2</t>
  </si>
  <si>
    <t>Hostel 3</t>
  </si>
  <si>
    <t>Male</t>
  </si>
  <si>
    <t xml:space="preserve">Female </t>
  </si>
  <si>
    <t>TOTAL</t>
  </si>
  <si>
    <t>HOSTEL 1</t>
  </si>
  <si>
    <t>HOSTEL 2</t>
  </si>
  <si>
    <t>HOSTEL 3</t>
  </si>
  <si>
    <t>MALE</t>
  </si>
  <si>
    <t>FEMALE</t>
  </si>
  <si>
    <t>HOSTEL</t>
  </si>
  <si>
    <t>GENDER</t>
  </si>
  <si>
    <t xml:space="preserve">p bar </t>
  </si>
  <si>
    <t xml:space="preserve">q bar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</si>
</sst>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1" xfId="1" applyNumberFormat="1" applyFont="1" applyFill="1" applyBorder="1" applyAlignment="1">
      <alignment horizontal="center" vertical="center"/>
    </xf>
    <xf numFmtId="9" fontId="2" fillId="3" borderId="1" xfId="1" applyNumberFormat="1" applyFont="1" applyFill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9" fontId="2" fillId="2" borderId="0" xfId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7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8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5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1.Rule &amp; Regulations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Sheet1!$E$308:$E$312</c:f>
              <c:numCache>
                <c:formatCode>0%</c:formatCode>
                <c:ptCount val="5"/>
                <c:pt idx="0">
                  <c:v>6.4516129032258063E-2</c:v>
                </c:pt>
                <c:pt idx="1">
                  <c:v>0.29032258064516131</c:v>
                </c:pt>
                <c:pt idx="2">
                  <c:v>0.27956989247311825</c:v>
                </c:pt>
                <c:pt idx="3">
                  <c:v>0.31182795698924731</c:v>
                </c:pt>
                <c:pt idx="4">
                  <c:v>5.3763440860215055E-2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Sheet1!$E$314:$E$318</c:f>
              <c:numCache>
                <c:formatCode>0%</c:formatCode>
                <c:ptCount val="5"/>
                <c:pt idx="0">
                  <c:v>2.197802197802198E-2</c:v>
                </c:pt>
                <c:pt idx="1">
                  <c:v>4.3956043956043959E-2</c:v>
                </c:pt>
                <c:pt idx="2">
                  <c:v>0.23076923076923078</c:v>
                </c:pt>
                <c:pt idx="3">
                  <c:v>0.58241758241758246</c:v>
                </c:pt>
                <c:pt idx="4">
                  <c:v>0.12087912087912088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1B-43C2-AA7F-B07E7D3F9C6F}"/>
            </c:ext>
          </c:extLst>
        </c:ser>
        <c:gapWidth val="219"/>
        <c:axId val="87080320"/>
        <c:axId val="87164416"/>
      </c:barChart>
      <c:catAx>
        <c:axId val="870803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416"/>
        <c:crosses val="autoZero"/>
        <c:auto val="1"/>
        <c:lblAlgn val="ctr"/>
        <c:lblOffset val="100"/>
      </c:catAx>
      <c:valAx>
        <c:axId val="8716441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320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10.Study Room</a:t>
            </a:r>
            <a:endParaRPr lang="en-IN"/>
          </a:p>
        </c:rich>
      </c:tx>
      <c:layout>
        <c:manualLayout>
          <c:xMode val="edge"/>
          <c:yMode val="edge"/>
          <c:x val="0.25853018372703412"/>
          <c:y val="1.984126984126991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Sheet1!$N$308:$N$312</c:f>
              <c:numCache>
                <c:formatCode>0%</c:formatCode>
                <c:ptCount val="5"/>
                <c:pt idx="0">
                  <c:v>5.3763440860215055E-2</c:v>
                </c:pt>
                <c:pt idx="1">
                  <c:v>0.13978494623655913</c:v>
                </c:pt>
                <c:pt idx="2">
                  <c:v>0.30107526881720431</c:v>
                </c:pt>
                <c:pt idx="3">
                  <c:v>0.43010752688172044</c:v>
                </c:pt>
                <c:pt idx="4">
                  <c:v>7.5268817204301078E-2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Sheet1!$N$314:$N$318</c:f>
              <c:numCache>
                <c:formatCode>0%</c:formatCode>
                <c:ptCount val="5"/>
                <c:pt idx="0">
                  <c:v>2.197802197802198E-2</c:v>
                </c:pt>
                <c:pt idx="1">
                  <c:v>6.5934065934065936E-2</c:v>
                </c:pt>
                <c:pt idx="2">
                  <c:v>0.2087912087912088</c:v>
                </c:pt>
                <c:pt idx="3">
                  <c:v>0.40659340659340659</c:v>
                </c:pt>
                <c:pt idx="4">
                  <c:v>0.2967032967032967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6D-4290-A5B0-3E48A41C9D13}"/>
            </c:ext>
          </c:extLst>
        </c:ser>
        <c:gapWidth val="219"/>
        <c:axId val="88004864"/>
        <c:axId val="88015232"/>
      </c:barChart>
      <c:catAx>
        <c:axId val="880048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232"/>
        <c:crosses val="autoZero"/>
        <c:auto val="1"/>
        <c:lblAlgn val="ctr"/>
        <c:lblOffset val="100"/>
      </c:catAx>
      <c:valAx>
        <c:axId val="8801523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4864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11.Hostel Library</a:t>
            </a:r>
            <a:endParaRPr lang="en-IN"/>
          </a:p>
        </c:rich>
      </c:tx>
      <c:layout>
        <c:manualLayout>
          <c:xMode val="edge"/>
          <c:yMode val="edge"/>
          <c:x val="0.25853018372703412"/>
          <c:y val="1.9841269841269923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Sheet1!$O$308:$O$312</c:f>
              <c:numCache>
                <c:formatCode>0%</c:formatCode>
                <c:ptCount val="5"/>
                <c:pt idx="0">
                  <c:v>0.23655913978494625</c:v>
                </c:pt>
                <c:pt idx="1">
                  <c:v>0.25806451612903225</c:v>
                </c:pt>
                <c:pt idx="2">
                  <c:v>0.18279569892473119</c:v>
                </c:pt>
                <c:pt idx="3">
                  <c:v>0.23655913978494625</c:v>
                </c:pt>
                <c:pt idx="4">
                  <c:v>8.6021505376344093E-2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Sheet1!$O$314:$O$318</c:f>
              <c:numCache>
                <c:formatCode>0%</c:formatCode>
                <c:ptCount val="5"/>
                <c:pt idx="0">
                  <c:v>7.6923076923076927E-2</c:v>
                </c:pt>
                <c:pt idx="1">
                  <c:v>5.4945054945054944E-2</c:v>
                </c:pt>
                <c:pt idx="2">
                  <c:v>0.2857142857142857</c:v>
                </c:pt>
                <c:pt idx="3">
                  <c:v>0.38461538461538464</c:v>
                </c:pt>
                <c:pt idx="4">
                  <c:v>0.19780219780219779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37-42FE-B3C3-660A4364CF8A}"/>
            </c:ext>
          </c:extLst>
        </c:ser>
        <c:gapWidth val="219"/>
        <c:axId val="87985536"/>
        <c:axId val="88077824"/>
      </c:barChart>
      <c:catAx>
        <c:axId val="879855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7824"/>
        <c:crosses val="autoZero"/>
        <c:auto val="1"/>
        <c:lblAlgn val="ctr"/>
        <c:lblOffset val="100"/>
      </c:catAx>
      <c:valAx>
        <c:axId val="8807782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5536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/>
              <a:t>12.Bathroom And Toilet</a:t>
            </a:r>
            <a:endParaRPr lang="en-IN" sz="1600"/>
          </a:p>
        </c:rich>
      </c:tx>
      <c:layout>
        <c:manualLayout>
          <c:xMode val="edge"/>
          <c:yMode val="edge"/>
          <c:x val="0.25853018372703412"/>
          <c:y val="1.984126984126993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Sheet1!$P$308:$P$312</c:f>
              <c:numCache>
                <c:formatCode>0%</c:formatCode>
                <c:ptCount val="5"/>
                <c:pt idx="0">
                  <c:v>0.24731182795698925</c:v>
                </c:pt>
                <c:pt idx="1">
                  <c:v>0.25806451612903225</c:v>
                </c:pt>
                <c:pt idx="2">
                  <c:v>0.26881720430107525</c:v>
                </c:pt>
                <c:pt idx="3">
                  <c:v>0.20430107526881722</c:v>
                </c:pt>
                <c:pt idx="4">
                  <c:v>2.1505376344086023E-2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Sheet1!$P$314:$P$318</c:f>
              <c:numCache>
                <c:formatCode>0%</c:formatCode>
                <c:ptCount val="5"/>
                <c:pt idx="0">
                  <c:v>0.23076923076923078</c:v>
                </c:pt>
                <c:pt idx="1">
                  <c:v>0.25274725274725274</c:v>
                </c:pt>
                <c:pt idx="2">
                  <c:v>0.26373626373626374</c:v>
                </c:pt>
                <c:pt idx="3">
                  <c:v>0.2087912087912088</c:v>
                </c:pt>
                <c:pt idx="4">
                  <c:v>4.3956043956043959E-2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E7-4A0F-B2E4-8F8FB3AEF696}"/>
            </c:ext>
          </c:extLst>
        </c:ser>
        <c:gapWidth val="219"/>
        <c:axId val="88220416"/>
        <c:axId val="88222336"/>
      </c:barChart>
      <c:catAx>
        <c:axId val="882204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2336"/>
        <c:crosses val="autoZero"/>
        <c:auto val="1"/>
        <c:lblAlgn val="ctr"/>
        <c:lblOffset val="100"/>
      </c:catAx>
      <c:valAx>
        <c:axId val="8822233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416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/>
              <a:t>13.Entertainment Facility</a:t>
            </a:r>
          </a:p>
        </c:rich>
      </c:tx>
      <c:layout>
        <c:manualLayout>
          <c:xMode val="edge"/>
          <c:yMode val="edge"/>
          <c:x val="0.25853018372703412"/>
          <c:y val="1.9841269841269941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Sheet1!$Q$308:$Q$312</c:f>
              <c:numCache>
                <c:formatCode>0%</c:formatCode>
                <c:ptCount val="5"/>
                <c:pt idx="0">
                  <c:v>7.5268817204301078E-2</c:v>
                </c:pt>
                <c:pt idx="1">
                  <c:v>0.24731182795698925</c:v>
                </c:pt>
                <c:pt idx="2">
                  <c:v>0.27956989247311825</c:v>
                </c:pt>
                <c:pt idx="3">
                  <c:v>0.30107526881720431</c:v>
                </c:pt>
                <c:pt idx="4">
                  <c:v>9.6774193548387094E-2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Sheet1!$Q$314:$Q$318</c:f>
              <c:numCache>
                <c:formatCode>0%</c:formatCode>
                <c:ptCount val="5"/>
                <c:pt idx="0">
                  <c:v>0.15384615384615385</c:v>
                </c:pt>
                <c:pt idx="1">
                  <c:v>0.21978021978021978</c:v>
                </c:pt>
                <c:pt idx="2">
                  <c:v>0.30769230769230771</c:v>
                </c:pt>
                <c:pt idx="3">
                  <c:v>0.18681318681318682</c:v>
                </c:pt>
                <c:pt idx="4">
                  <c:v>0.13186813186813187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AC-42C7-9DAC-BD1C846AA03D}"/>
            </c:ext>
          </c:extLst>
        </c:ser>
        <c:gapWidth val="219"/>
        <c:axId val="88278912"/>
        <c:axId val="88289280"/>
      </c:barChart>
      <c:catAx>
        <c:axId val="882789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9280"/>
        <c:crosses val="autoZero"/>
        <c:auto val="1"/>
        <c:lblAlgn val="ctr"/>
        <c:lblOffset val="100"/>
      </c:catAx>
      <c:valAx>
        <c:axId val="88289280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8912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14.Freedom</a:t>
            </a:r>
            <a:endParaRPr lang="en-IN" sz="1600"/>
          </a:p>
        </c:rich>
      </c:tx>
      <c:layout>
        <c:manualLayout>
          <c:xMode val="edge"/>
          <c:yMode val="edge"/>
          <c:x val="0.25853018372703412"/>
          <c:y val="1.9841269841269948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Sheet1!$R$308:$R$312</c:f>
              <c:numCache>
                <c:formatCode>0%</c:formatCode>
                <c:ptCount val="5"/>
                <c:pt idx="0">
                  <c:v>1.0752688172043012E-2</c:v>
                </c:pt>
                <c:pt idx="1">
                  <c:v>9.6774193548387094E-2</c:v>
                </c:pt>
                <c:pt idx="2">
                  <c:v>0.18279569892473119</c:v>
                </c:pt>
                <c:pt idx="3">
                  <c:v>0.44086021505376344</c:v>
                </c:pt>
                <c:pt idx="4">
                  <c:v>0.26881720430107525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Sheet1!$R$314:$R$318</c:f>
              <c:numCache>
                <c:formatCode>0%</c:formatCode>
                <c:ptCount val="5"/>
                <c:pt idx="0">
                  <c:v>2.197802197802198E-2</c:v>
                </c:pt>
                <c:pt idx="1">
                  <c:v>0.13186813186813187</c:v>
                </c:pt>
                <c:pt idx="2">
                  <c:v>0.2967032967032967</c:v>
                </c:pt>
                <c:pt idx="3">
                  <c:v>0.40659340659340659</c:v>
                </c:pt>
                <c:pt idx="4">
                  <c:v>0.14285714285714285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2C-486A-911E-30DDF560E41A}"/>
            </c:ext>
          </c:extLst>
        </c:ser>
        <c:gapWidth val="219"/>
        <c:axId val="88316928"/>
        <c:axId val="88499328"/>
      </c:barChart>
      <c:catAx>
        <c:axId val="883169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9328"/>
        <c:crosses val="autoZero"/>
        <c:auto val="1"/>
        <c:lblAlgn val="ctr"/>
        <c:lblOffset val="100"/>
      </c:catAx>
      <c:valAx>
        <c:axId val="8849932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692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/>
              <a:t>15.Fine &amp; Extra Charges</a:t>
            </a:r>
            <a:endParaRPr lang="en-IN" sz="1600"/>
          </a:p>
        </c:rich>
      </c:tx>
      <c:layout>
        <c:manualLayout>
          <c:xMode val="edge"/>
          <c:yMode val="edge"/>
          <c:x val="0.25853018372703412"/>
          <c:y val="1.9841269841269955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Sheet1!$S$308:$S$312</c:f>
              <c:numCache>
                <c:formatCode>0%</c:formatCode>
                <c:ptCount val="5"/>
                <c:pt idx="0">
                  <c:v>9.6774193548387094E-2</c:v>
                </c:pt>
                <c:pt idx="1">
                  <c:v>0.29032258064516131</c:v>
                </c:pt>
                <c:pt idx="2">
                  <c:v>0.27956989247311825</c:v>
                </c:pt>
                <c:pt idx="3">
                  <c:v>0.21505376344086022</c:v>
                </c:pt>
                <c:pt idx="4">
                  <c:v>0.11827956989247312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Sheet1!$S$314:$S$318</c:f>
              <c:numCache>
                <c:formatCode>0%</c:formatCode>
                <c:ptCount val="5"/>
                <c:pt idx="0">
                  <c:v>0.10989010989010989</c:v>
                </c:pt>
                <c:pt idx="1">
                  <c:v>0.2967032967032967</c:v>
                </c:pt>
                <c:pt idx="2">
                  <c:v>0.38461538461538464</c:v>
                </c:pt>
                <c:pt idx="3">
                  <c:v>0.15384615384615385</c:v>
                </c:pt>
                <c:pt idx="4">
                  <c:v>5.4945054945054944E-2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6E-4B70-BBCC-F0476D25BAA3}"/>
            </c:ext>
          </c:extLst>
        </c:ser>
        <c:gapWidth val="219"/>
        <c:axId val="88555904"/>
        <c:axId val="88557824"/>
      </c:barChart>
      <c:catAx>
        <c:axId val="885559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7824"/>
        <c:crosses val="autoZero"/>
        <c:auto val="1"/>
        <c:lblAlgn val="ctr"/>
        <c:lblOffset val="100"/>
      </c:catAx>
      <c:valAx>
        <c:axId val="8855782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5904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16. 24 Hrs Electricity</a:t>
            </a:r>
            <a:endParaRPr lang="en-IN" sz="1200"/>
          </a:p>
        </c:rich>
      </c:tx>
      <c:layout>
        <c:manualLayout>
          <c:xMode val="edge"/>
          <c:yMode val="edge"/>
          <c:x val="0.25853018372703412"/>
          <c:y val="1.9841269841269965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Sheet1!$T$308:$T$312</c:f>
              <c:numCache>
                <c:formatCode>0%</c:formatCode>
                <c:ptCount val="5"/>
                <c:pt idx="0">
                  <c:v>4.3010752688172046E-2</c:v>
                </c:pt>
                <c:pt idx="1">
                  <c:v>0.17204301075268819</c:v>
                </c:pt>
                <c:pt idx="2">
                  <c:v>0.16129032258064516</c:v>
                </c:pt>
                <c:pt idx="3">
                  <c:v>0.43010752688172044</c:v>
                </c:pt>
                <c:pt idx="4">
                  <c:v>0.19354838709677419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Sheet1!$T$314:$T$318</c:f>
              <c:numCache>
                <c:formatCode>0%</c:formatCode>
                <c:ptCount val="5"/>
                <c:pt idx="0">
                  <c:v>2.197802197802198E-2</c:v>
                </c:pt>
                <c:pt idx="1">
                  <c:v>5.4945054945054944E-2</c:v>
                </c:pt>
                <c:pt idx="2">
                  <c:v>0.24175824175824176</c:v>
                </c:pt>
                <c:pt idx="3">
                  <c:v>0.40659340659340659</c:v>
                </c:pt>
                <c:pt idx="4">
                  <c:v>0.27472527472527475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20-4330-982C-3429F7BDB538}"/>
            </c:ext>
          </c:extLst>
        </c:ser>
        <c:gapWidth val="219"/>
        <c:axId val="88622592"/>
        <c:axId val="88624512"/>
      </c:barChart>
      <c:catAx>
        <c:axId val="886225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4512"/>
        <c:crosses val="autoZero"/>
        <c:auto val="1"/>
        <c:lblAlgn val="ctr"/>
        <c:lblOffset val="100"/>
      </c:catAx>
      <c:valAx>
        <c:axId val="8862451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2592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17. High Speed Wi-Fi Facility</a:t>
            </a:r>
            <a:endParaRPr lang="en-IN" sz="1100"/>
          </a:p>
        </c:rich>
      </c:tx>
      <c:layout>
        <c:manualLayout>
          <c:xMode val="edge"/>
          <c:yMode val="edge"/>
          <c:x val="0.25853018372703412"/>
          <c:y val="1.9841269841269972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Sheet1!$U$308:$U$312</c:f>
              <c:numCache>
                <c:formatCode>0%</c:formatCode>
                <c:ptCount val="5"/>
                <c:pt idx="0">
                  <c:v>0.29032258064516131</c:v>
                </c:pt>
                <c:pt idx="1">
                  <c:v>0.21505376344086022</c:v>
                </c:pt>
                <c:pt idx="2">
                  <c:v>0.20430107526881722</c:v>
                </c:pt>
                <c:pt idx="3">
                  <c:v>0.22580645161290322</c:v>
                </c:pt>
                <c:pt idx="4">
                  <c:v>6.4516129032258063E-2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Sheet1!$U$314:$U$318</c:f>
              <c:numCache>
                <c:formatCode>0%</c:formatCode>
                <c:ptCount val="5"/>
                <c:pt idx="0">
                  <c:v>6.5934065934065936E-2</c:v>
                </c:pt>
                <c:pt idx="1">
                  <c:v>0.16483516483516483</c:v>
                </c:pt>
                <c:pt idx="2">
                  <c:v>0.10989010989010989</c:v>
                </c:pt>
                <c:pt idx="3">
                  <c:v>0.37362637362637363</c:v>
                </c:pt>
                <c:pt idx="4">
                  <c:v>0.2857142857142857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57-4E86-BA56-3FAAB7B48D7A}"/>
            </c:ext>
          </c:extLst>
        </c:ser>
        <c:gapWidth val="219"/>
        <c:axId val="88418944"/>
        <c:axId val="88425216"/>
      </c:barChart>
      <c:catAx>
        <c:axId val="884189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5216"/>
        <c:crosses val="autoZero"/>
        <c:auto val="1"/>
        <c:lblAlgn val="ctr"/>
        <c:lblOffset val="100"/>
      </c:catAx>
      <c:valAx>
        <c:axId val="8842521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8944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18. Annual Functions</a:t>
            </a:r>
            <a:endParaRPr lang="en-IN" sz="1100"/>
          </a:p>
        </c:rich>
      </c:tx>
      <c:layout>
        <c:manualLayout>
          <c:xMode val="edge"/>
          <c:yMode val="edge"/>
          <c:x val="0.25853018372703412"/>
          <c:y val="1.9841269841269982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Sheet1!$V$308:$V$312</c:f>
              <c:numCache>
                <c:formatCode>0%</c:formatCode>
                <c:ptCount val="5"/>
                <c:pt idx="0">
                  <c:v>0.31182795698924731</c:v>
                </c:pt>
                <c:pt idx="1">
                  <c:v>0.23655913978494625</c:v>
                </c:pt>
                <c:pt idx="2">
                  <c:v>0.22580645161290322</c:v>
                </c:pt>
                <c:pt idx="3">
                  <c:v>0.19354838709677419</c:v>
                </c:pt>
                <c:pt idx="4">
                  <c:v>3.2258064516129031E-2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Sheet1!$V$314:$V$318</c:f>
              <c:numCache>
                <c:formatCode>0%</c:formatCode>
                <c:ptCount val="5"/>
                <c:pt idx="0">
                  <c:v>0</c:v>
                </c:pt>
                <c:pt idx="1">
                  <c:v>8.7912087912087919E-2</c:v>
                </c:pt>
                <c:pt idx="2">
                  <c:v>9.8901098901098897E-2</c:v>
                </c:pt>
                <c:pt idx="3">
                  <c:v>0.43956043956043955</c:v>
                </c:pt>
                <c:pt idx="4">
                  <c:v>0.37362637362637363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B1-4585-8936-8948AAD1ABA5}"/>
            </c:ext>
          </c:extLst>
        </c:ser>
        <c:gapWidth val="219"/>
        <c:axId val="88838144"/>
        <c:axId val="88840064"/>
      </c:barChart>
      <c:catAx>
        <c:axId val="888381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0064"/>
        <c:crosses val="autoZero"/>
        <c:auto val="1"/>
        <c:lblAlgn val="ctr"/>
        <c:lblOffset val="100"/>
      </c:catAx>
      <c:valAx>
        <c:axId val="8884006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8144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/>
              <a:t>19. Quantity Of Food</a:t>
            </a:r>
            <a:endParaRPr lang="en-IN" sz="1200"/>
          </a:p>
        </c:rich>
      </c:tx>
      <c:layout>
        <c:manualLayout>
          <c:xMode val="edge"/>
          <c:yMode val="edge"/>
          <c:x val="0.25853018372703412"/>
          <c:y val="1.9841269841269989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Sheet1!$W$308:$W$312</c:f>
              <c:numCache>
                <c:formatCode>0%</c:formatCode>
                <c:ptCount val="5"/>
                <c:pt idx="0">
                  <c:v>4.3010752688172046E-2</c:v>
                </c:pt>
                <c:pt idx="1">
                  <c:v>0.27956989247311825</c:v>
                </c:pt>
                <c:pt idx="2">
                  <c:v>0.29032258064516131</c:v>
                </c:pt>
                <c:pt idx="3">
                  <c:v>0.27956989247311825</c:v>
                </c:pt>
                <c:pt idx="4">
                  <c:v>0.10752688172043011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Sheet1!$W$314:$W$318</c:f>
              <c:numCache>
                <c:formatCode>0%</c:formatCode>
                <c:ptCount val="5"/>
                <c:pt idx="0">
                  <c:v>0.10989010989010989</c:v>
                </c:pt>
                <c:pt idx="1">
                  <c:v>0.13186813186813187</c:v>
                </c:pt>
                <c:pt idx="2">
                  <c:v>0.2087912087912088</c:v>
                </c:pt>
                <c:pt idx="3">
                  <c:v>0.30769230769230771</c:v>
                </c:pt>
                <c:pt idx="4">
                  <c:v>0.24175824175824176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05-47E2-8B55-2080ED0B6991}"/>
            </c:ext>
          </c:extLst>
        </c:ser>
        <c:gapWidth val="219"/>
        <c:axId val="88892544"/>
        <c:axId val="88894464"/>
      </c:barChart>
      <c:catAx>
        <c:axId val="888925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4464"/>
        <c:crosses val="autoZero"/>
        <c:auto val="1"/>
        <c:lblAlgn val="ctr"/>
        <c:lblOffset val="100"/>
      </c:catAx>
      <c:valAx>
        <c:axId val="8889446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2544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2.Security Systems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Sheet1!$F$308:$F$312</c:f>
              <c:numCache>
                <c:formatCode>0%</c:formatCode>
                <c:ptCount val="5"/>
                <c:pt idx="0">
                  <c:v>8.6021505376344093E-2</c:v>
                </c:pt>
                <c:pt idx="1">
                  <c:v>0.10752688172043011</c:v>
                </c:pt>
                <c:pt idx="2">
                  <c:v>0.19354838709677419</c:v>
                </c:pt>
                <c:pt idx="3">
                  <c:v>0.5376344086021505</c:v>
                </c:pt>
                <c:pt idx="4">
                  <c:v>7.5268817204301078E-2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Sheet1!$F$314:$F$318</c:f>
              <c:numCache>
                <c:formatCode>0%</c:formatCode>
                <c:ptCount val="5"/>
                <c:pt idx="0">
                  <c:v>6.5934065934065936E-2</c:v>
                </c:pt>
                <c:pt idx="1">
                  <c:v>1.098901098901099E-2</c:v>
                </c:pt>
                <c:pt idx="2">
                  <c:v>4.3956043956043959E-2</c:v>
                </c:pt>
                <c:pt idx="3">
                  <c:v>0.50549450549450547</c:v>
                </c:pt>
                <c:pt idx="4">
                  <c:v>0.37362637362637363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ED-4141-BADD-34562E899C14}"/>
            </c:ext>
          </c:extLst>
        </c:ser>
        <c:gapWidth val="219"/>
        <c:axId val="87143168"/>
        <c:axId val="87145088"/>
      </c:barChart>
      <c:catAx>
        <c:axId val="871431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5088"/>
        <c:crosses val="autoZero"/>
        <c:auto val="1"/>
        <c:lblAlgn val="ctr"/>
        <c:lblOffset val="100"/>
      </c:catAx>
      <c:valAx>
        <c:axId val="8714508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316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/>
              <a:t>20. Meals Menu</a:t>
            </a:r>
            <a:endParaRPr lang="en-IN" sz="1400"/>
          </a:p>
        </c:rich>
      </c:tx>
      <c:layout>
        <c:manualLayout>
          <c:xMode val="edge"/>
          <c:yMode val="edge"/>
          <c:x val="0.25853018372703412"/>
          <c:y val="1.9841269841269996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Sheet1!$X$308:$X$312</c:f>
              <c:numCache>
                <c:formatCode>0%</c:formatCode>
                <c:ptCount val="5"/>
                <c:pt idx="0">
                  <c:v>4.3010752688172046E-2</c:v>
                </c:pt>
                <c:pt idx="1">
                  <c:v>0.25806451612903225</c:v>
                </c:pt>
                <c:pt idx="2">
                  <c:v>0.41935483870967744</c:v>
                </c:pt>
                <c:pt idx="3">
                  <c:v>0.21505376344086022</c:v>
                </c:pt>
                <c:pt idx="4">
                  <c:v>6.4516129032258063E-2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Sheet1!$X$314:$X$318</c:f>
              <c:numCache>
                <c:formatCode>0%</c:formatCode>
                <c:ptCount val="5"/>
                <c:pt idx="0">
                  <c:v>7.6923076923076927E-2</c:v>
                </c:pt>
                <c:pt idx="1">
                  <c:v>0.18681318681318682</c:v>
                </c:pt>
                <c:pt idx="2">
                  <c:v>0.30769230769230771</c:v>
                </c:pt>
                <c:pt idx="3">
                  <c:v>0.35164835164835168</c:v>
                </c:pt>
                <c:pt idx="4">
                  <c:v>7.6923076923076927E-2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3C-40A2-BDD9-7E4C96EDE3A5}"/>
            </c:ext>
          </c:extLst>
        </c:ser>
        <c:gapWidth val="219"/>
        <c:axId val="88922752"/>
        <c:axId val="88974080"/>
      </c:barChart>
      <c:catAx>
        <c:axId val="889227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4080"/>
        <c:crosses val="autoZero"/>
        <c:auto val="1"/>
        <c:lblAlgn val="ctr"/>
        <c:lblOffset val="100"/>
      </c:catAx>
      <c:valAx>
        <c:axId val="88974080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2752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21. Quality Of Food</a:t>
            </a:r>
            <a:endParaRPr lang="en-IN" sz="1600"/>
          </a:p>
        </c:rich>
      </c:tx>
      <c:layout>
        <c:manualLayout>
          <c:xMode val="edge"/>
          <c:yMode val="edge"/>
          <c:x val="0.25853018372703412"/>
          <c:y val="1.9841269841270007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Sheet1!$Y$308:$Y$312</c:f>
              <c:numCache>
                <c:formatCode>0%</c:formatCode>
                <c:ptCount val="5"/>
                <c:pt idx="0">
                  <c:v>0.13978494623655913</c:v>
                </c:pt>
                <c:pt idx="1">
                  <c:v>0.4731182795698925</c:v>
                </c:pt>
                <c:pt idx="2">
                  <c:v>0.20430107526881722</c:v>
                </c:pt>
                <c:pt idx="3">
                  <c:v>0.12903225806451613</c:v>
                </c:pt>
                <c:pt idx="4">
                  <c:v>5.3763440860215055E-2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Sheet1!$Y$314:$Y$318</c:f>
              <c:numCache>
                <c:formatCode>0%</c:formatCode>
                <c:ptCount val="5"/>
                <c:pt idx="0">
                  <c:v>0.2087912087912088</c:v>
                </c:pt>
                <c:pt idx="1">
                  <c:v>0.42857142857142855</c:v>
                </c:pt>
                <c:pt idx="2">
                  <c:v>0.18681318681318682</c:v>
                </c:pt>
                <c:pt idx="3">
                  <c:v>0.12087912087912088</c:v>
                </c:pt>
                <c:pt idx="4">
                  <c:v>5.4945054945054944E-2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9-4082-AB6A-102ED7B79F54}"/>
            </c:ext>
          </c:extLst>
        </c:ser>
        <c:gapWidth val="219"/>
        <c:axId val="89038848"/>
        <c:axId val="89040768"/>
      </c:barChart>
      <c:catAx>
        <c:axId val="890388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0768"/>
        <c:crosses val="autoZero"/>
        <c:auto val="1"/>
        <c:lblAlgn val="ctr"/>
        <c:lblOffset val="100"/>
      </c:catAx>
      <c:valAx>
        <c:axId val="8904076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884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22. Washroom</a:t>
            </a:r>
            <a:endParaRPr lang="en-IN"/>
          </a:p>
        </c:rich>
      </c:tx>
      <c:layout>
        <c:manualLayout>
          <c:xMode val="edge"/>
          <c:yMode val="edge"/>
          <c:x val="0.25853018372703412"/>
          <c:y val="1.9841269841270014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Sheet1!$Z$308:$Z$312</c:f>
              <c:numCache>
                <c:formatCode>0%</c:formatCode>
                <c:ptCount val="5"/>
                <c:pt idx="0">
                  <c:v>9.6774193548387094E-2</c:v>
                </c:pt>
                <c:pt idx="1">
                  <c:v>0.37634408602150538</c:v>
                </c:pt>
                <c:pt idx="2">
                  <c:v>0.29032258064516131</c:v>
                </c:pt>
                <c:pt idx="3">
                  <c:v>0.20430107526881722</c:v>
                </c:pt>
                <c:pt idx="4">
                  <c:v>3.2258064516129031E-2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Sheet1!$Z$314:$Z$318</c:f>
              <c:numCache>
                <c:formatCode>0%</c:formatCode>
                <c:ptCount val="5"/>
                <c:pt idx="0">
                  <c:v>0.15384615384615385</c:v>
                </c:pt>
                <c:pt idx="1">
                  <c:v>0.23076923076923078</c:v>
                </c:pt>
                <c:pt idx="2">
                  <c:v>0.32967032967032966</c:v>
                </c:pt>
                <c:pt idx="3">
                  <c:v>0.23076923076923078</c:v>
                </c:pt>
                <c:pt idx="4">
                  <c:v>5.4945054945054944E-2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56-4BF3-9E61-B9684297D49B}"/>
            </c:ext>
          </c:extLst>
        </c:ser>
        <c:gapWidth val="219"/>
        <c:axId val="88704128"/>
        <c:axId val="88706048"/>
      </c:barChart>
      <c:catAx>
        <c:axId val="887041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6048"/>
        <c:crosses val="autoZero"/>
        <c:auto val="1"/>
        <c:lblAlgn val="ctr"/>
        <c:lblOffset val="100"/>
      </c:catAx>
      <c:valAx>
        <c:axId val="8870604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412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23. Cleanness Of Mess</a:t>
            </a:r>
            <a:endParaRPr lang="en-IN"/>
          </a:p>
        </c:rich>
      </c:tx>
      <c:layout>
        <c:manualLayout>
          <c:xMode val="edge"/>
          <c:yMode val="edge"/>
          <c:x val="0.25853018372703412"/>
          <c:y val="1.9841269841270024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Sheet1!$AA$308:$AA$312</c:f>
              <c:numCache>
                <c:formatCode>0%</c:formatCode>
                <c:ptCount val="5"/>
                <c:pt idx="0">
                  <c:v>2.1505376344086023E-2</c:v>
                </c:pt>
                <c:pt idx="1">
                  <c:v>0.23655913978494625</c:v>
                </c:pt>
                <c:pt idx="2">
                  <c:v>0.29032258064516131</c:v>
                </c:pt>
                <c:pt idx="3">
                  <c:v>0.36559139784946237</c:v>
                </c:pt>
                <c:pt idx="4">
                  <c:v>8.6021505376344093E-2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Sheet1!$AA$314:$AA$318</c:f>
              <c:numCache>
                <c:formatCode>0%</c:formatCode>
                <c:ptCount val="5"/>
                <c:pt idx="0">
                  <c:v>4.3956043956043959E-2</c:v>
                </c:pt>
                <c:pt idx="1">
                  <c:v>5.4945054945054944E-2</c:v>
                </c:pt>
                <c:pt idx="2">
                  <c:v>0.26373626373626374</c:v>
                </c:pt>
                <c:pt idx="3">
                  <c:v>0.45054945054945056</c:v>
                </c:pt>
                <c:pt idx="4">
                  <c:v>0.18681318681318682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7B-4C2C-AFED-F7F3FC0FBD56}"/>
            </c:ext>
          </c:extLst>
        </c:ser>
        <c:gapWidth val="219"/>
        <c:axId val="108574976"/>
        <c:axId val="108589440"/>
      </c:barChart>
      <c:catAx>
        <c:axId val="1085749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9440"/>
        <c:crosses val="autoZero"/>
        <c:auto val="1"/>
        <c:lblAlgn val="ctr"/>
        <c:lblOffset val="100"/>
      </c:catAx>
      <c:valAx>
        <c:axId val="108589440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4976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/>
              <a:t>24. Management System Of Mess</a:t>
            </a:r>
          </a:p>
        </c:rich>
      </c:tx>
      <c:layout>
        <c:manualLayout>
          <c:xMode val="edge"/>
          <c:yMode val="edge"/>
          <c:x val="0.25853018372703412"/>
          <c:y val="1.9841269841270024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</c:spPr>
          <c:val>
            <c:numRef>
              <c:f>Sheet1!$AB$308:$AB$312</c:f>
              <c:numCache>
                <c:formatCode>0%</c:formatCode>
                <c:ptCount val="5"/>
                <c:pt idx="0">
                  <c:v>6.4516129032258063E-2</c:v>
                </c:pt>
                <c:pt idx="1">
                  <c:v>0.20430107526881722</c:v>
                </c:pt>
                <c:pt idx="2">
                  <c:v>0.26881720430107525</c:v>
                </c:pt>
                <c:pt idx="3">
                  <c:v>0.38709677419354838</c:v>
                </c:pt>
                <c:pt idx="4">
                  <c:v>7.5268817204301078E-2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D2-4998-A654-FE09AE892FA8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Sheet1!$AB$314:$AB$318</c:f>
              <c:numCache>
                <c:formatCode>0%</c:formatCode>
                <c:ptCount val="5"/>
                <c:pt idx="0">
                  <c:v>4.3956043956043959E-2</c:v>
                </c:pt>
                <c:pt idx="1">
                  <c:v>0.10989010989010989</c:v>
                </c:pt>
                <c:pt idx="2">
                  <c:v>0.19780219780219779</c:v>
                </c:pt>
                <c:pt idx="3">
                  <c:v>0.47252747252747251</c:v>
                </c:pt>
                <c:pt idx="4">
                  <c:v>0.17582417582417584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D2-4998-A654-FE09AE892FA8}"/>
            </c:ext>
          </c:extLst>
        </c:ser>
        <c:gapWidth val="219"/>
        <c:axId val="108526592"/>
        <c:axId val="108594304"/>
      </c:barChart>
      <c:catAx>
        <c:axId val="1085265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4304"/>
        <c:crosses val="autoZero"/>
        <c:auto val="1"/>
        <c:lblAlgn val="ctr"/>
        <c:lblOffset val="100"/>
      </c:catAx>
      <c:valAx>
        <c:axId val="10859430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6592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/>
              <a:t>25. Comfortable And Well Furnished Room</a:t>
            </a:r>
          </a:p>
        </c:rich>
      </c:tx>
      <c:layout>
        <c:manualLayout>
          <c:xMode val="edge"/>
          <c:yMode val="edge"/>
          <c:x val="0.25853018372703412"/>
          <c:y val="1.9841269841270024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</c:spPr>
          <c:val>
            <c:numRef>
              <c:f>Sheet1!$AC$308:$AC$312</c:f>
              <c:numCache>
                <c:formatCode>0%</c:formatCode>
                <c:ptCount val="5"/>
                <c:pt idx="0">
                  <c:v>0.11827956989247312</c:v>
                </c:pt>
                <c:pt idx="1">
                  <c:v>0.21505376344086022</c:v>
                </c:pt>
                <c:pt idx="2">
                  <c:v>0.25806451612903225</c:v>
                </c:pt>
                <c:pt idx="3">
                  <c:v>0.37634408602150538</c:v>
                </c:pt>
                <c:pt idx="4">
                  <c:v>3.2258064516129031E-2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15-4821-A75B-EA07DEA6B5E9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Sheet1!$AC$314:$AC$318</c:f>
              <c:numCache>
                <c:formatCode>0%</c:formatCode>
                <c:ptCount val="5"/>
                <c:pt idx="0">
                  <c:v>7.6923076923076927E-2</c:v>
                </c:pt>
                <c:pt idx="1">
                  <c:v>0.17582417582417584</c:v>
                </c:pt>
                <c:pt idx="2">
                  <c:v>0.26373626373626374</c:v>
                </c:pt>
                <c:pt idx="3">
                  <c:v>0.31868131868131866</c:v>
                </c:pt>
                <c:pt idx="4">
                  <c:v>0.16483516483516483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15-4821-A75B-EA07DEA6B5E9}"/>
            </c:ext>
          </c:extLst>
        </c:ser>
        <c:gapWidth val="219"/>
        <c:axId val="108659072"/>
        <c:axId val="108660992"/>
      </c:barChart>
      <c:catAx>
        <c:axId val="1086590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992"/>
        <c:crosses val="autoZero"/>
        <c:auto val="1"/>
        <c:lblAlgn val="ctr"/>
        <c:lblOffset val="100"/>
      </c:catAx>
      <c:valAx>
        <c:axId val="10866099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9072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/>
              <a:t>26. Comfortable Beds</a:t>
            </a:r>
          </a:p>
        </c:rich>
      </c:tx>
      <c:layout>
        <c:manualLayout>
          <c:xMode val="edge"/>
          <c:yMode val="edge"/>
          <c:x val="0.25853018372703412"/>
          <c:y val="1.9841269841270024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</c:spPr>
          <c:val>
            <c:numRef>
              <c:f>Sheet1!$AD$308:$AD$312</c:f>
              <c:numCache>
                <c:formatCode>0%</c:formatCode>
                <c:ptCount val="5"/>
                <c:pt idx="0">
                  <c:v>0.16129032258064516</c:v>
                </c:pt>
                <c:pt idx="1">
                  <c:v>0.20430107526881722</c:v>
                </c:pt>
                <c:pt idx="2">
                  <c:v>0.18279569892473119</c:v>
                </c:pt>
                <c:pt idx="3">
                  <c:v>0.35483870967741937</c:v>
                </c:pt>
                <c:pt idx="4">
                  <c:v>9.6774193548387094E-2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87-4BD2-94CB-EC078125E7A3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Sheet1!$AD$314:$AD$318</c:f>
              <c:numCache>
                <c:formatCode>0%</c:formatCode>
                <c:ptCount val="5"/>
                <c:pt idx="0">
                  <c:v>4.3956043956043959E-2</c:v>
                </c:pt>
                <c:pt idx="1">
                  <c:v>7.6923076923076927E-2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0.16483516483516483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87-4BD2-94CB-EC078125E7A3}"/>
            </c:ext>
          </c:extLst>
        </c:ser>
        <c:gapWidth val="219"/>
        <c:axId val="108721664"/>
        <c:axId val="108723584"/>
      </c:barChart>
      <c:catAx>
        <c:axId val="1087216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3584"/>
        <c:crosses val="autoZero"/>
        <c:auto val="1"/>
        <c:lblAlgn val="ctr"/>
        <c:lblOffset val="100"/>
      </c:catAx>
      <c:valAx>
        <c:axId val="10872358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1664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/>
              <a:t>27. Purity Of Drinking Water</a:t>
            </a:r>
          </a:p>
        </c:rich>
      </c:tx>
      <c:layout>
        <c:manualLayout>
          <c:xMode val="edge"/>
          <c:yMode val="edge"/>
          <c:x val="0.25853018372703412"/>
          <c:y val="1.9841269841270024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</c:spPr>
          <c:val>
            <c:numRef>
              <c:f>Sheet1!$AE$308:$AE$312</c:f>
              <c:numCache>
                <c:formatCode>0%</c:formatCode>
                <c:ptCount val="5"/>
                <c:pt idx="0">
                  <c:v>5.3763440860215055E-2</c:v>
                </c:pt>
                <c:pt idx="1">
                  <c:v>7.5268817204301078E-2</c:v>
                </c:pt>
                <c:pt idx="2">
                  <c:v>0.12903225806451613</c:v>
                </c:pt>
                <c:pt idx="3">
                  <c:v>0.44086021505376344</c:v>
                </c:pt>
                <c:pt idx="4">
                  <c:v>0.30107526881720431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E4-42C1-BC56-DBDDC06F23AB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Sheet1!$AE$314:$AE$318</c:f>
              <c:numCache>
                <c:formatCode>0%</c:formatCode>
                <c:ptCount val="5"/>
                <c:pt idx="0">
                  <c:v>2.197802197802198E-2</c:v>
                </c:pt>
                <c:pt idx="1">
                  <c:v>1.098901098901099E-2</c:v>
                </c:pt>
                <c:pt idx="2">
                  <c:v>0.18681318681318682</c:v>
                </c:pt>
                <c:pt idx="3">
                  <c:v>0.4175824175824176</c:v>
                </c:pt>
                <c:pt idx="4">
                  <c:v>0.36263736263736263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E4-42C1-BC56-DBDDC06F23AB}"/>
            </c:ext>
          </c:extLst>
        </c:ser>
        <c:gapWidth val="219"/>
        <c:axId val="108759680"/>
        <c:axId val="108790528"/>
      </c:barChart>
      <c:catAx>
        <c:axId val="1087596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0528"/>
        <c:crosses val="autoZero"/>
        <c:auto val="1"/>
        <c:lblAlgn val="ctr"/>
        <c:lblOffset val="100"/>
      </c:catAx>
      <c:valAx>
        <c:axId val="10879052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9680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/>
              <a:t>28. Availability Of Water</a:t>
            </a:r>
          </a:p>
        </c:rich>
      </c:tx>
      <c:layout>
        <c:manualLayout>
          <c:xMode val="edge"/>
          <c:yMode val="edge"/>
          <c:x val="0.25853018372703412"/>
          <c:y val="1.9841269841270024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</c:spPr>
          <c:val>
            <c:numRef>
              <c:f>Sheet1!$AF$308:$AF$312</c:f>
              <c:numCache>
                <c:formatCode>0%</c:formatCode>
                <c:ptCount val="5"/>
                <c:pt idx="0">
                  <c:v>3.2258064516129031E-2</c:v>
                </c:pt>
                <c:pt idx="1">
                  <c:v>8.6021505376344093E-2</c:v>
                </c:pt>
                <c:pt idx="2">
                  <c:v>0.15053763440860216</c:v>
                </c:pt>
                <c:pt idx="3">
                  <c:v>0.55913978494623651</c:v>
                </c:pt>
                <c:pt idx="4">
                  <c:v>0.17204301075268819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41-442F-BB24-8D7A6DB8560C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Sheet1!$AF$314:$AF$318</c:f>
              <c:numCache>
                <c:formatCode>0%</c:formatCode>
                <c:ptCount val="5"/>
                <c:pt idx="0">
                  <c:v>3.2967032967032968E-2</c:v>
                </c:pt>
                <c:pt idx="1">
                  <c:v>9.8901098901098897E-2</c:v>
                </c:pt>
                <c:pt idx="2">
                  <c:v>0.16483516483516483</c:v>
                </c:pt>
                <c:pt idx="3">
                  <c:v>0.39560439560439559</c:v>
                </c:pt>
                <c:pt idx="4">
                  <c:v>0.30769230769230771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41-442F-BB24-8D7A6DB8560C}"/>
            </c:ext>
          </c:extLst>
        </c:ser>
        <c:gapWidth val="219"/>
        <c:axId val="108859776"/>
        <c:axId val="108861696"/>
      </c:barChart>
      <c:catAx>
        <c:axId val="1088597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1696"/>
        <c:crosses val="autoZero"/>
        <c:auto val="1"/>
        <c:lblAlgn val="ctr"/>
        <c:lblOffset val="100"/>
      </c:catAx>
      <c:valAx>
        <c:axId val="10886169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9776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/>
              <a:t>29. Overall Satisfaction About Mess</a:t>
            </a:r>
          </a:p>
        </c:rich>
      </c:tx>
      <c:layout>
        <c:manualLayout>
          <c:xMode val="edge"/>
          <c:yMode val="edge"/>
          <c:x val="0.25853018372703412"/>
          <c:y val="1.9841269841270024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</c:spPr>
          <c:val>
            <c:numRef>
              <c:f>Sheet1!$AG$308:$AG$312</c:f>
              <c:numCache>
                <c:formatCode>0%</c:formatCode>
                <c:ptCount val="5"/>
                <c:pt idx="0">
                  <c:v>4.3010752688172046E-2</c:v>
                </c:pt>
                <c:pt idx="1">
                  <c:v>0.41935483870967744</c:v>
                </c:pt>
                <c:pt idx="2">
                  <c:v>0.26881720430107525</c:v>
                </c:pt>
                <c:pt idx="3">
                  <c:v>0.20430107526881722</c:v>
                </c:pt>
                <c:pt idx="4">
                  <c:v>6.4516129032258063E-2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98-442C-9BA9-FC0C10495720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Sheet1!$AG$314:$AG$318</c:f>
              <c:numCache>
                <c:formatCode>0%</c:formatCode>
                <c:ptCount val="5"/>
                <c:pt idx="0">
                  <c:v>7.6923076923076927E-2</c:v>
                </c:pt>
                <c:pt idx="1">
                  <c:v>0.31868131868131866</c:v>
                </c:pt>
                <c:pt idx="2">
                  <c:v>0.26373626373626374</c:v>
                </c:pt>
                <c:pt idx="3">
                  <c:v>0.24175824175824176</c:v>
                </c:pt>
                <c:pt idx="4">
                  <c:v>9.8901098901098897E-2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98-442C-9BA9-FC0C10495720}"/>
            </c:ext>
          </c:extLst>
        </c:ser>
        <c:gapWidth val="219"/>
        <c:axId val="108926464"/>
        <c:axId val="108928384"/>
      </c:barChart>
      <c:catAx>
        <c:axId val="1089264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8384"/>
        <c:crosses val="autoZero"/>
        <c:auto val="1"/>
        <c:lblAlgn val="ctr"/>
        <c:lblOffset val="100"/>
      </c:catAx>
      <c:valAx>
        <c:axId val="10892838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6464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3.Repair &amp; Maintenance</a:t>
            </a:r>
            <a:endParaRPr lang="en-IN" sz="1400"/>
          </a:p>
        </c:rich>
      </c:tx>
      <c:layout>
        <c:manualLayout>
          <c:xMode val="edge"/>
          <c:yMode val="edge"/>
          <c:x val="0.25853018372703412"/>
          <c:y val="1.9841269841269851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Sheet1!$G$308:$G$312</c:f>
              <c:numCache>
                <c:formatCode>0%</c:formatCode>
                <c:ptCount val="5"/>
                <c:pt idx="0">
                  <c:v>0.13978494623655913</c:v>
                </c:pt>
                <c:pt idx="1">
                  <c:v>0.23655913978494625</c:v>
                </c:pt>
                <c:pt idx="2">
                  <c:v>0.45161290322580644</c:v>
                </c:pt>
                <c:pt idx="3">
                  <c:v>0.11827956989247312</c:v>
                </c:pt>
                <c:pt idx="4">
                  <c:v>5.3763440860215055E-2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Sheet1!$G$314:$G$318</c:f>
              <c:numCache>
                <c:formatCode>0%</c:formatCode>
                <c:ptCount val="5"/>
                <c:pt idx="0">
                  <c:v>0.10989010989010989</c:v>
                </c:pt>
                <c:pt idx="1">
                  <c:v>0.2857142857142857</c:v>
                </c:pt>
                <c:pt idx="2">
                  <c:v>0.24175824175824176</c:v>
                </c:pt>
                <c:pt idx="3">
                  <c:v>0.30769230769230771</c:v>
                </c:pt>
                <c:pt idx="4">
                  <c:v>5.4945054945054944E-2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19-4302-BF23-67D965218EB4}"/>
            </c:ext>
          </c:extLst>
        </c:ser>
        <c:gapWidth val="219"/>
        <c:axId val="87152512"/>
        <c:axId val="87572480"/>
      </c:barChart>
      <c:catAx>
        <c:axId val="871525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2480"/>
        <c:crosses val="autoZero"/>
        <c:auto val="1"/>
        <c:lblAlgn val="ctr"/>
        <c:lblOffset val="100"/>
      </c:catAx>
      <c:valAx>
        <c:axId val="87572480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2512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/>
              <a:t>30. Overall Satisfaction About Hostel</a:t>
            </a:r>
          </a:p>
        </c:rich>
      </c:tx>
      <c:layout>
        <c:manualLayout>
          <c:xMode val="edge"/>
          <c:yMode val="edge"/>
          <c:x val="0.25853018372703412"/>
          <c:y val="1.9841269841270024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</c:spPr>
          <c:val>
            <c:numRef>
              <c:f>Sheet1!$AH$308:$AH$312</c:f>
              <c:numCache>
                <c:formatCode>0%</c:formatCode>
                <c:ptCount val="5"/>
                <c:pt idx="0">
                  <c:v>0.10752688172043011</c:v>
                </c:pt>
                <c:pt idx="1">
                  <c:v>0.10752688172043011</c:v>
                </c:pt>
                <c:pt idx="2">
                  <c:v>0.5053763440860215</c:v>
                </c:pt>
                <c:pt idx="3">
                  <c:v>0.23655913978494625</c:v>
                </c:pt>
                <c:pt idx="4">
                  <c:v>4.3010752688172046E-2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43-46B4-AD25-E5A1BD9930E0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Sheet1!$AH$314:$AH$318</c:f>
              <c:numCache>
                <c:formatCode>0%</c:formatCode>
                <c:ptCount val="5"/>
                <c:pt idx="0">
                  <c:v>2.197802197802198E-2</c:v>
                </c:pt>
                <c:pt idx="1">
                  <c:v>0.21978021978021978</c:v>
                </c:pt>
                <c:pt idx="2">
                  <c:v>0.35164835164835168</c:v>
                </c:pt>
                <c:pt idx="3">
                  <c:v>0.32967032967032966</c:v>
                </c:pt>
                <c:pt idx="4">
                  <c:v>7.6923076923076927E-2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43-46B4-AD25-E5A1BD9930E0}"/>
            </c:ext>
          </c:extLst>
        </c:ser>
        <c:gapWidth val="219"/>
        <c:axId val="86719104"/>
        <c:axId val="86729472"/>
      </c:barChart>
      <c:catAx>
        <c:axId val="867191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9472"/>
        <c:crosses val="autoZero"/>
        <c:auto val="1"/>
        <c:lblAlgn val="ctr"/>
        <c:lblOffset val="100"/>
      </c:catAx>
      <c:valAx>
        <c:axId val="8672947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9104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1.Rule &amp; Regulations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Sheet1!$E$308:$E$312</c:f>
              <c:numCache>
                <c:formatCode>0%</c:formatCode>
                <c:ptCount val="5"/>
                <c:pt idx="0">
                  <c:v>6.4516129032258063E-2</c:v>
                </c:pt>
                <c:pt idx="1">
                  <c:v>0.29032258064516131</c:v>
                </c:pt>
                <c:pt idx="2">
                  <c:v>0.27956989247311825</c:v>
                </c:pt>
                <c:pt idx="3">
                  <c:v>0.31182795698924731</c:v>
                </c:pt>
                <c:pt idx="4">
                  <c:v>5.3763440860215055E-2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Sheet1!$E$314:$E$318</c:f>
              <c:numCache>
                <c:formatCode>0%</c:formatCode>
                <c:ptCount val="5"/>
                <c:pt idx="0">
                  <c:v>2.197802197802198E-2</c:v>
                </c:pt>
                <c:pt idx="1">
                  <c:v>4.3956043956043959E-2</c:v>
                </c:pt>
                <c:pt idx="2">
                  <c:v>0.23076923076923078</c:v>
                </c:pt>
                <c:pt idx="3">
                  <c:v>0.58241758241758246</c:v>
                </c:pt>
                <c:pt idx="4">
                  <c:v>0.12087912087912088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CE-4BD1-B467-5D352B7E0117}"/>
            </c:ext>
          </c:extLst>
        </c:ser>
        <c:gapWidth val="219"/>
        <c:axId val="109121920"/>
        <c:axId val="109123840"/>
      </c:barChart>
      <c:catAx>
        <c:axId val="1091219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3840"/>
        <c:crosses val="autoZero"/>
        <c:auto val="1"/>
        <c:lblAlgn val="ctr"/>
        <c:lblOffset val="100"/>
      </c:catAx>
      <c:valAx>
        <c:axId val="109123840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1920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2.Security Systems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Sheet1!$C$203:$C$207</c:f>
              <c:numCache>
                <c:formatCode>0%</c:formatCode>
                <c:ptCount val="5"/>
                <c:pt idx="0">
                  <c:v>7.6086956521739135E-2</c:v>
                </c:pt>
                <c:pt idx="1">
                  <c:v>5.9782608695652176E-2</c:v>
                </c:pt>
                <c:pt idx="2">
                  <c:v>0.11956521739130435</c:v>
                </c:pt>
                <c:pt idx="3">
                  <c:v>0.52173913043478259</c:v>
                </c:pt>
                <c:pt idx="4">
                  <c:v>0.22282608695652173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09172992"/>
        <c:axId val="109183360"/>
      </c:barChart>
      <c:catAx>
        <c:axId val="1091729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3360"/>
        <c:crosses val="autoZero"/>
        <c:auto val="1"/>
        <c:lblAlgn val="ctr"/>
        <c:lblOffset val="100"/>
      </c:catAx>
      <c:valAx>
        <c:axId val="109183360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3.Repair &amp; Maintenance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Sheet1!$D$203:$D$207</c:f>
              <c:numCache>
                <c:formatCode>0%</c:formatCode>
                <c:ptCount val="5"/>
                <c:pt idx="0">
                  <c:v>0.125</c:v>
                </c:pt>
                <c:pt idx="1">
                  <c:v>0.2608695652173913</c:v>
                </c:pt>
                <c:pt idx="2">
                  <c:v>0.34782608695652173</c:v>
                </c:pt>
                <c:pt idx="3">
                  <c:v>0.21195652173913043</c:v>
                </c:pt>
                <c:pt idx="4">
                  <c:v>5.434782608695652E-2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09238528"/>
        <c:axId val="109384064"/>
      </c:barChart>
      <c:catAx>
        <c:axId val="1092385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4064"/>
        <c:crosses val="autoZero"/>
        <c:auto val="1"/>
        <c:lblAlgn val="ctr"/>
        <c:lblOffset val="100"/>
      </c:catAx>
      <c:valAx>
        <c:axId val="10938406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4.Behavior Of Warden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Sheet1!$E$203:$E$207</c:f>
              <c:numCache>
                <c:formatCode>0%</c:formatCode>
                <c:ptCount val="5"/>
                <c:pt idx="0">
                  <c:v>8.6956521739130432E-2</c:v>
                </c:pt>
                <c:pt idx="1">
                  <c:v>0.19021739130434784</c:v>
                </c:pt>
                <c:pt idx="2">
                  <c:v>0.27173913043478259</c:v>
                </c:pt>
                <c:pt idx="3">
                  <c:v>0.35326086956521741</c:v>
                </c:pt>
                <c:pt idx="4">
                  <c:v>9.7826086956521743E-2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09443328"/>
        <c:axId val="109445504"/>
      </c:barChart>
      <c:catAx>
        <c:axId val="1094433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5504"/>
        <c:crosses val="autoZero"/>
        <c:auto val="1"/>
        <c:lblAlgn val="ctr"/>
        <c:lblOffset val="100"/>
      </c:catAx>
      <c:valAx>
        <c:axId val="10944550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marL="0" marR="0" indent="0" algn="ctr" defTabSz="914400" rtl="0" eaLnBrk="1" fontAlgn="auto" latinLnBrk="0" hangingPunct="1">
        <a:lnSpc>
          <a:spcPct val="100000"/>
        </a:lnSpc>
        <a:spcBef>
          <a:spcPts val="0"/>
        </a:spcBef>
        <a:spcAft>
          <a:spcPts val="0"/>
        </a:spcAft>
        <a:buClrTx/>
        <a:buSzTx/>
        <a:buFontTx/>
        <a:buNone/>
        <a:tabLst/>
        <a:defRPr sz="10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5.Behavior Of Rector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Sheet1!$F$203:$F$207</c:f>
              <c:numCache>
                <c:formatCode>0%</c:formatCode>
                <c:ptCount val="5"/>
                <c:pt idx="0">
                  <c:v>4.8913043478260872E-2</c:v>
                </c:pt>
                <c:pt idx="1">
                  <c:v>0.10869565217391304</c:v>
                </c:pt>
                <c:pt idx="2">
                  <c:v>0.29891304347826086</c:v>
                </c:pt>
                <c:pt idx="3">
                  <c:v>0.35326086956521741</c:v>
                </c:pt>
                <c:pt idx="4">
                  <c:v>0.19021739130434784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09500672"/>
        <c:axId val="109584768"/>
      </c:barChart>
      <c:catAx>
        <c:axId val="1095006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satisfaction level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6970013123359577"/>
              <c:y val="0.87868037328667403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4768"/>
        <c:crosses val="autoZero"/>
        <c:auto val="1"/>
        <c:lblAlgn val="ctr"/>
        <c:lblOffset val="100"/>
      </c:catAx>
      <c:valAx>
        <c:axId val="10958476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6.Satisfaction Of  Management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Sheet1!$G$203:$G$207</c:f>
              <c:numCache>
                <c:formatCode>0%</c:formatCode>
                <c:ptCount val="5"/>
                <c:pt idx="0">
                  <c:v>5.434782608695652E-2</c:v>
                </c:pt>
                <c:pt idx="1">
                  <c:v>0.18478260869565216</c:v>
                </c:pt>
                <c:pt idx="2">
                  <c:v>0.375</c:v>
                </c:pt>
                <c:pt idx="3">
                  <c:v>0.32065217391304346</c:v>
                </c:pt>
                <c:pt idx="4">
                  <c:v>6.5217391304347824E-2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09619456"/>
        <c:axId val="109646208"/>
      </c:barChart>
      <c:catAx>
        <c:axId val="1096194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satisfaction level</a:t>
                </a:r>
                <a:endParaRPr lang="en-US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0.41511679790026379"/>
              <c:y val="0.86122666958296856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6208"/>
        <c:crosses val="autoZero"/>
        <c:auto val="1"/>
        <c:lblAlgn val="ctr"/>
        <c:lblOffset val="100"/>
      </c:catAx>
      <c:valAx>
        <c:axId val="10964620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7.Calm &amp; Peaceful Environment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Sheet1!$H$203:$H$207</c:f>
              <c:numCache>
                <c:formatCode>0%</c:formatCode>
                <c:ptCount val="5"/>
                <c:pt idx="0">
                  <c:v>8.1521739130434784E-2</c:v>
                </c:pt>
                <c:pt idx="1">
                  <c:v>0.11413043478260869</c:v>
                </c:pt>
                <c:pt idx="2">
                  <c:v>0.21739130434782608</c:v>
                </c:pt>
                <c:pt idx="3">
                  <c:v>0.3641304347826087</c:v>
                </c:pt>
                <c:pt idx="4">
                  <c:v>0.22282608695652173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09697280"/>
        <c:axId val="109703552"/>
      </c:barChart>
      <c:catAx>
        <c:axId val="1096972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satisfaction level</a:t>
                </a:r>
                <a:endParaRPr lang="en-US" sz="1000">
                  <a:effectLst/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3552"/>
        <c:crosses val="autoZero"/>
        <c:auto val="1"/>
        <c:lblAlgn val="ctr"/>
        <c:lblOffset val="100"/>
      </c:catAx>
      <c:valAx>
        <c:axId val="10970355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8.Clean Area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Sheet1!$I$203:$I$207</c:f>
              <c:numCache>
                <c:formatCode>0%</c:formatCode>
                <c:ptCount val="5"/>
                <c:pt idx="0">
                  <c:v>4.8913043478260872E-2</c:v>
                </c:pt>
                <c:pt idx="1">
                  <c:v>0.16847826086956522</c:v>
                </c:pt>
                <c:pt idx="2">
                  <c:v>0.26630434782608697</c:v>
                </c:pt>
                <c:pt idx="3">
                  <c:v>0.34239130434782611</c:v>
                </c:pt>
                <c:pt idx="4">
                  <c:v>0.17391304347826086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09836544"/>
        <c:axId val="109842816"/>
      </c:barChart>
      <c:catAx>
        <c:axId val="1098365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2816"/>
        <c:crosses val="autoZero"/>
        <c:auto val="1"/>
        <c:lblAlgn val="ctr"/>
        <c:lblOffset val="100"/>
      </c:catAx>
      <c:valAx>
        <c:axId val="10984281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9.Parking Lot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Sheet1!$J$203:$J$207</c:f>
              <c:numCache>
                <c:formatCode>0%</c:formatCode>
                <c:ptCount val="5"/>
                <c:pt idx="0">
                  <c:v>7.0652173913043473E-2</c:v>
                </c:pt>
                <c:pt idx="1">
                  <c:v>0.19021739130434784</c:v>
                </c:pt>
                <c:pt idx="2">
                  <c:v>0.23369565217391305</c:v>
                </c:pt>
                <c:pt idx="3">
                  <c:v>0.3858695652173913</c:v>
                </c:pt>
                <c:pt idx="4">
                  <c:v>0.11956521739130435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09893888"/>
        <c:axId val="109900160"/>
      </c:barChart>
      <c:catAx>
        <c:axId val="1098938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0160"/>
        <c:crosses val="autoZero"/>
        <c:auto val="1"/>
        <c:lblAlgn val="ctr"/>
        <c:lblOffset val="100"/>
      </c:catAx>
      <c:valAx>
        <c:axId val="109900160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4.Behavior Of Warden</a:t>
            </a:r>
            <a:endParaRPr lang="en-IN" sz="1400"/>
          </a:p>
        </c:rich>
      </c:tx>
      <c:layout>
        <c:manualLayout>
          <c:xMode val="edge"/>
          <c:yMode val="edge"/>
          <c:x val="0.25853018372703412"/>
          <c:y val="1.9841269841269861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Sheet1!$H$308:$H$312</c:f>
              <c:numCache>
                <c:formatCode>0%</c:formatCode>
                <c:ptCount val="5"/>
                <c:pt idx="0">
                  <c:v>8.6021505376344093E-2</c:v>
                </c:pt>
                <c:pt idx="1">
                  <c:v>0.31182795698924731</c:v>
                </c:pt>
                <c:pt idx="2">
                  <c:v>0.27956989247311825</c:v>
                </c:pt>
                <c:pt idx="3">
                  <c:v>0.27956989247311825</c:v>
                </c:pt>
                <c:pt idx="4">
                  <c:v>4.3010752688172046E-2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Sheet1!$H$314:$H$318</c:f>
              <c:numCache>
                <c:formatCode>0%</c:formatCode>
                <c:ptCount val="5"/>
                <c:pt idx="0">
                  <c:v>8.7912087912087919E-2</c:v>
                </c:pt>
                <c:pt idx="1">
                  <c:v>6.5934065934065936E-2</c:v>
                </c:pt>
                <c:pt idx="2">
                  <c:v>0.26373626373626374</c:v>
                </c:pt>
                <c:pt idx="3">
                  <c:v>0.42857142857142855</c:v>
                </c:pt>
                <c:pt idx="4">
                  <c:v>0.15384615384615385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AF-42A5-B53A-05133669DB3A}"/>
            </c:ext>
          </c:extLst>
        </c:ser>
        <c:gapWidth val="219"/>
        <c:axId val="87559168"/>
        <c:axId val="87614592"/>
      </c:barChart>
      <c:catAx>
        <c:axId val="875591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4592"/>
        <c:crosses val="autoZero"/>
        <c:auto val="1"/>
        <c:lblAlgn val="ctr"/>
        <c:lblOffset val="100"/>
      </c:catAx>
      <c:valAx>
        <c:axId val="8761459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916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10.Study Room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Sheet1!$K$203:$K$207</c:f>
              <c:numCache>
                <c:formatCode>0%</c:formatCode>
                <c:ptCount val="5"/>
                <c:pt idx="0">
                  <c:v>3.8043478260869568E-2</c:v>
                </c:pt>
                <c:pt idx="1">
                  <c:v>0.10326086956521739</c:v>
                </c:pt>
                <c:pt idx="2">
                  <c:v>0.25543478260869568</c:v>
                </c:pt>
                <c:pt idx="3">
                  <c:v>0.41847826086956524</c:v>
                </c:pt>
                <c:pt idx="4">
                  <c:v>0.18478260869565216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09934848"/>
        <c:axId val="109953408"/>
      </c:barChart>
      <c:catAx>
        <c:axId val="1099348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3408"/>
        <c:crosses val="autoZero"/>
        <c:auto val="1"/>
        <c:lblAlgn val="ctr"/>
        <c:lblOffset val="100"/>
      </c:catAx>
      <c:valAx>
        <c:axId val="10995340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11.Hostel Library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Sheet1!$L$203:$L$207</c:f>
              <c:numCache>
                <c:formatCode>0%</c:formatCode>
                <c:ptCount val="5"/>
                <c:pt idx="0">
                  <c:v>0.15760869565217392</c:v>
                </c:pt>
                <c:pt idx="1">
                  <c:v>0.15760869565217392</c:v>
                </c:pt>
                <c:pt idx="2">
                  <c:v>0.23369565217391305</c:v>
                </c:pt>
                <c:pt idx="3">
                  <c:v>0.30978260869565216</c:v>
                </c:pt>
                <c:pt idx="4">
                  <c:v>0.14130434782608695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0012672"/>
        <c:axId val="110023040"/>
      </c:barChart>
      <c:catAx>
        <c:axId val="1100126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3040"/>
        <c:crosses val="autoZero"/>
        <c:auto val="1"/>
        <c:lblAlgn val="ctr"/>
        <c:lblOffset val="100"/>
      </c:catAx>
      <c:valAx>
        <c:axId val="110023040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12.Bathroom And Toilet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Sheet1!$M$203:$M$207</c:f>
              <c:numCache>
                <c:formatCode>0%</c:formatCode>
                <c:ptCount val="5"/>
                <c:pt idx="0">
                  <c:v>0.2391304347826087</c:v>
                </c:pt>
                <c:pt idx="1">
                  <c:v>0.25543478260869568</c:v>
                </c:pt>
                <c:pt idx="2">
                  <c:v>0.26630434782608697</c:v>
                </c:pt>
                <c:pt idx="3">
                  <c:v>0.20652173913043478</c:v>
                </c:pt>
                <c:pt idx="4">
                  <c:v>3.2608695652173912E-2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0102784"/>
        <c:axId val="110104960"/>
      </c:barChart>
      <c:catAx>
        <c:axId val="1101027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4960"/>
        <c:crosses val="autoZero"/>
        <c:auto val="1"/>
        <c:lblAlgn val="ctr"/>
        <c:lblOffset val="100"/>
      </c:catAx>
      <c:valAx>
        <c:axId val="110104960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13.Entertainment Facility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Sheet1!$N$203:$N$207</c:f>
              <c:numCache>
                <c:formatCode>0%</c:formatCode>
                <c:ptCount val="5"/>
                <c:pt idx="0">
                  <c:v>0.11413043478260869</c:v>
                </c:pt>
                <c:pt idx="1">
                  <c:v>0.23369565217391305</c:v>
                </c:pt>
                <c:pt idx="2">
                  <c:v>0.29347826086956524</c:v>
                </c:pt>
                <c:pt idx="3">
                  <c:v>0.24456521739130435</c:v>
                </c:pt>
                <c:pt idx="4">
                  <c:v>0.11413043478260869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0156032"/>
        <c:axId val="110162304"/>
      </c:barChart>
      <c:catAx>
        <c:axId val="1101560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2304"/>
        <c:crosses val="autoZero"/>
        <c:auto val="1"/>
        <c:lblAlgn val="ctr"/>
        <c:lblOffset val="100"/>
      </c:catAx>
      <c:valAx>
        <c:axId val="11016230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14.Freedom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Sheet1!$O$203:$O$207</c:f>
              <c:numCache>
                <c:formatCode>0%</c:formatCode>
                <c:ptCount val="5"/>
                <c:pt idx="0">
                  <c:v>1.6304347826086956E-2</c:v>
                </c:pt>
                <c:pt idx="1">
                  <c:v>0.11413043478260869</c:v>
                </c:pt>
                <c:pt idx="2">
                  <c:v>0.2391304347826087</c:v>
                </c:pt>
                <c:pt idx="3">
                  <c:v>0.42391304347826086</c:v>
                </c:pt>
                <c:pt idx="4">
                  <c:v>0.20652173913043478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0205184"/>
        <c:axId val="110231936"/>
      </c:barChart>
      <c:catAx>
        <c:axId val="1102051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1936"/>
        <c:crosses val="autoZero"/>
        <c:auto val="1"/>
        <c:lblAlgn val="ctr"/>
        <c:lblOffset val="100"/>
      </c:catAx>
      <c:valAx>
        <c:axId val="11023193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15.Fine &amp; Extra Charges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Sheet1!$P$203:$P$207</c:f>
              <c:numCache>
                <c:formatCode>0%</c:formatCode>
                <c:ptCount val="5"/>
                <c:pt idx="0">
                  <c:v>0.10326086956521739</c:v>
                </c:pt>
                <c:pt idx="1">
                  <c:v>0.29347826086956524</c:v>
                </c:pt>
                <c:pt idx="2">
                  <c:v>0.33152173913043476</c:v>
                </c:pt>
                <c:pt idx="3">
                  <c:v>0.18478260869565216</c:v>
                </c:pt>
                <c:pt idx="4">
                  <c:v>8.6956521739130432E-2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0274816"/>
        <c:axId val="110281088"/>
      </c:barChart>
      <c:catAx>
        <c:axId val="1102748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1088"/>
        <c:crosses val="autoZero"/>
        <c:auto val="1"/>
        <c:lblAlgn val="ctr"/>
        <c:lblOffset val="100"/>
      </c:catAx>
      <c:valAx>
        <c:axId val="11028108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16. 24 Hrs Electricity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Sheet1!$Q$203:$Q$207</c:f>
              <c:numCache>
                <c:formatCode>0%</c:formatCode>
                <c:ptCount val="5"/>
                <c:pt idx="0">
                  <c:v>3.2608695652173912E-2</c:v>
                </c:pt>
                <c:pt idx="1">
                  <c:v>0.11413043478260869</c:v>
                </c:pt>
                <c:pt idx="2">
                  <c:v>0.20108695652173914</c:v>
                </c:pt>
                <c:pt idx="3">
                  <c:v>0.41847826086956524</c:v>
                </c:pt>
                <c:pt idx="4">
                  <c:v>0.23369565217391305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0340352"/>
        <c:axId val="110342528"/>
      </c:barChart>
      <c:catAx>
        <c:axId val="1103403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satisfaction level</a:t>
                </a:r>
                <a:endParaRPr lang="en-US" sz="1050">
                  <a:effectLst/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2528"/>
        <c:crosses val="autoZero"/>
        <c:auto val="1"/>
        <c:lblAlgn val="ctr"/>
        <c:lblOffset val="100"/>
      </c:catAx>
      <c:valAx>
        <c:axId val="11034252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17. High Speed Wi-Fi Facility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Sheet1!$R$203:$R$207</c:f>
              <c:numCache>
                <c:formatCode>0%</c:formatCode>
                <c:ptCount val="5"/>
                <c:pt idx="0">
                  <c:v>0.17934782608695651</c:v>
                </c:pt>
                <c:pt idx="1">
                  <c:v>0.19021739130434784</c:v>
                </c:pt>
                <c:pt idx="2">
                  <c:v>0.15760869565217392</c:v>
                </c:pt>
                <c:pt idx="3">
                  <c:v>0.29891304347826086</c:v>
                </c:pt>
                <c:pt idx="4">
                  <c:v>0.17391304347826086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0418560"/>
        <c:axId val="110424832"/>
      </c:barChart>
      <c:catAx>
        <c:axId val="1104185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4832"/>
        <c:crosses val="autoZero"/>
        <c:auto val="1"/>
        <c:lblAlgn val="ctr"/>
        <c:lblOffset val="100"/>
      </c:catAx>
      <c:valAx>
        <c:axId val="11042483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18. Annual Functions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Sheet1!$S$203:$S$207</c:f>
              <c:numCache>
                <c:formatCode>0%</c:formatCode>
                <c:ptCount val="5"/>
                <c:pt idx="0">
                  <c:v>0.15760869565217392</c:v>
                </c:pt>
                <c:pt idx="1">
                  <c:v>0.16304347826086957</c:v>
                </c:pt>
                <c:pt idx="2">
                  <c:v>0.16304347826086957</c:v>
                </c:pt>
                <c:pt idx="3">
                  <c:v>0.31521739130434784</c:v>
                </c:pt>
                <c:pt idx="4">
                  <c:v>0.20108695652173914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0496000"/>
        <c:axId val="110560000"/>
      </c:barChart>
      <c:catAx>
        <c:axId val="1104960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0000"/>
        <c:crosses val="autoZero"/>
        <c:auto val="1"/>
        <c:lblAlgn val="ctr"/>
        <c:lblOffset val="100"/>
      </c:catAx>
      <c:valAx>
        <c:axId val="110560000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19. Quantity Of Food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Sheet1!$T$203:$T$207</c:f>
              <c:numCache>
                <c:formatCode>0%</c:formatCode>
                <c:ptCount val="5"/>
                <c:pt idx="0">
                  <c:v>7.6086956521739135E-2</c:v>
                </c:pt>
                <c:pt idx="1">
                  <c:v>0.20652173913043478</c:v>
                </c:pt>
                <c:pt idx="2">
                  <c:v>0.25</c:v>
                </c:pt>
                <c:pt idx="3">
                  <c:v>0.29347826086956524</c:v>
                </c:pt>
                <c:pt idx="4">
                  <c:v>0.17391304347826086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0586496"/>
        <c:axId val="110605056"/>
      </c:barChart>
      <c:catAx>
        <c:axId val="1105864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5056"/>
        <c:crosses val="autoZero"/>
        <c:auto val="1"/>
        <c:lblAlgn val="ctr"/>
        <c:lblOffset val="100"/>
      </c:catAx>
      <c:valAx>
        <c:axId val="11060505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5.Behavior Of Rector</a:t>
            </a:r>
          </a:p>
        </c:rich>
      </c:tx>
      <c:layout>
        <c:manualLayout>
          <c:xMode val="edge"/>
          <c:yMode val="edge"/>
          <c:x val="0.25853018372703412"/>
          <c:y val="1.9841269841269868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Sheet1!$I$308:$I$312</c:f>
              <c:numCache>
                <c:formatCode>0%</c:formatCode>
                <c:ptCount val="5"/>
                <c:pt idx="0">
                  <c:v>5.3763440860215055E-2</c:v>
                </c:pt>
                <c:pt idx="1">
                  <c:v>0.16129032258064516</c:v>
                </c:pt>
                <c:pt idx="2">
                  <c:v>0.27956989247311825</c:v>
                </c:pt>
                <c:pt idx="3">
                  <c:v>0.35483870967741937</c:v>
                </c:pt>
                <c:pt idx="4">
                  <c:v>0.15053763440860216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Sheet1!$I$314:$I$318</c:f>
              <c:numCache>
                <c:formatCode>0%</c:formatCode>
                <c:ptCount val="5"/>
                <c:pt idx="0">
                  <c:v>4.3956043956043959E-2</c:v>
                </c:pt>
                <c:pt idx="1">
                  <c:v>5.4945054945054944E-2</c:v>
                </c:pt>
                <c:pt idx="2">
                  <c:v>0.31868131868131866</c:v>
                </c:pt>
                <c:pt idx="3">
                  <c:v>0.35164835164835168</c:v>
                </c:pt>
                <c:pt idx="4">
                  <c:v>0.23076923076923078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31-4E4A-AC74-EF3747F58310}"/>
            </c:ext>
          </c:extLst>
        </c:ser>
        <c:gapWidth val="219"/>
        <c:axId val="87708032"/>
        <c:axId val="87709952"/>
      </c:barChart>
      <c:catAx>
        <c:axId val="877080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9952"/>
        <c:crosses val="autoZero"/>
        <c:auto val="1"/>
        <c:lblAlgn val="ctr"/>
        <c:lblOffset val="100"/>
      </c:catAx>
      <c:valAx>
        <c:axId val="8770995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8032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20. Meals Menu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Sheet1!$U$203:$U$207</c:f>
              <c:numCache>
                <c:formatCode>0%</c:formatCode>
                <c:ptCount val="5"/>
                <c:pt idx="0">
                  <c:v>5.9782608695652176E-2</c:v>
                </c:pt>
                <c:pt idx="1">
                  <c:v>0.22282608695652173</c:v>
                </c:pt>
                <c:pt idx="2">
                  <c:v>0.3641304347826087</c:v>
                </c:pt>
                <c:pt idx="3">
                  <c:v>0.28260869565217389</c:v>
                </c:pt>
                <c:pt idx="4">
                  <c:v>7.0652173913043473E-2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0668416"/>
        <c:axId val="110686976"/>
      </c:barChart>
      <c:catAx>
        <c:axId val="1106684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6976"/>
        <c:crosses val="autoZero"/>
        <c:auto val="1"/>
        <c:lblAlgn val="ctr"/>
        <c:lblOffset val="100"/>
      </c:catAx>
      <c:valAx>
        <c:axId val="11068697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21. Quality Of Food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Sheet1!$V$203:$V$207</c:f>
              <c:numCache>
                <c:formatCode>0%</c:formatCode>
                <c:ptCount val="5"/>
                <c:pt idx="0">
                  <c:v>0.17391304347826086</c:v>
                </c:pt>
                <c:pt idx="1">
                  <c:v>0.45108695652173914</c:v>
                </c:pt>
                <c:pt idx="2">
                  <c:v>0.19565217391304349</c:v>
                </c:pt>
                <c:pt idx="3">
                  <c:v>0.125</c:v>
                </c:pt>
                <c:pt idx="4">
                  <c:v>5.434782608695652E-2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0746240"/>
        <c:axId val="110752512"/>
      </c:barChart>
      <c:catAx>
        <c:axId val="1107462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2512"/>
        <c:crosses val="autoZero"/>
        <c:auto val="1"/>
        <c:lblAlgn val="ctr"/>
        <c:lblOffset val="100"/>
      </c:catAx>
      <c:valAx>
        <c:axId val="11075251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22. Washroom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Sheet1!$W$203:$W$207</c:f>
              <c:numCache>
                <c:formatCode>0%</c:formatCode>
                <c:ptCount val="5"/>
                <c:pt idx="0">
                  <c:v>0.125</c:v>
                </c:pt>
                <c:pt idx="1">
                  <c:v>0.30434782608695654</c:v>
                </c:pt>
                <c:pt idx="2">
                  <c:v>0.30978260869565216</c:v>
                </c:pt>
                <c:pt idx="3">
                  <c:v>0.21739130434782608</c:v>
                </c:pt>
                <c:pt idx="4">
                  <c:v>4.3478260869565216E-2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0762240"/>
        <c:axId val="110818048"/>
      </c:barChart>
      <c:catAx>
        <c:axId val="1107622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8048"/>
        <c:crosses val="autoZero"/>
        <c:auto val="1"/>
        <c:lblAlgn val="ctr"/>
        <c:lblOffset val="100"/>
      </c:catAx>
      <c:valAx>
        <c:axId val="11081804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23. Cleanness Of Mess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Sheet1!$X$203:$X$207</c:f>
              <c:numCache>
                <c:formatCode>0%</c:formatCode>
                <c:ptCount val="5"/>
                <c:pt idx="0">
                  <c:v>3.2608695652173912E-2</c:v>
                </c:pt>
                <c:pt idx="1">
                  <c:v>0.14673913043478262</c:v>
                </c:pt>
                <c:pt idx="2">
                  <c:v>0.27717391304347827</c:v>
                </c:pt>
                <c:pt idx="3">
                  <c:v>0.40760869565217389</c:v>
                </c:pt>
                <c:pt idx="4">
                  <c:v>0.1358695652173913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0840448"/>
        <c:axId val="110863104"/>
      </c:barChart>
      <c:catAx>
        <c:axId val="1108404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3104"/>
        <c:crosses val="autoZero"/>
        <c:auto val="1"/>
        <c:lblAlgn val="ctr"/>
        <c:lblOffset val="100"/>
      </c:catAx>
      <c:valAx>
        <c:axId val="11086310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24. Management System Of Mess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Sheet1!$Y$203:$Y$207</c:f>
              <c:numCache>
                <c:formatCode>0%</c:formatCode>
                <c:ptCount val="5"/>
                <c:pt idx="0">
                  <c:v>5.434782608695652E-2</c:v>
                </c:pt>
                <c:pt idx="1">
                  <c:v>0.15760869565217392</c:v>
                </c:pt>
                <c:pt idx="2">
                  <c:v>0.23369565217391305</c:v>
                </c:pt>
                <c:pt idx="3">
                  <c:v>0.42934782608695654</c:v>
                </c:pt>
                <c:pt idx="4">
                  <c:v>0.125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1057536"/>
        <c:axId val="111063808"/>
      </c:barChart>
      <c:catAx>
        <c:axId val="1110575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3808"/>
        <c:crosses val="autoZero"/>
        <c:auto val="1"/>
        <c:lblAlgn val="ctr"/>
        <c:lblOffset val="100"/>
      </c:catAx>
      <c:valAx>
        <c:axId val="11106380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25. Comfortable And Well Furnished Room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Sheet1!$Z$203:$Z$207</c:f>
              <c:numCache>
                <c:formatCode>0%</c:formatCode>
                <c:ptCount val="5"/>
                <c:pt idx="0">
                  <c:v>9.7826086956521743E-2</c:v>
                </c:pt>
                <c:pt idx="1">
                  <c:v>0.19565217391304349</c:v>
                </c:pt>
                <c:pt idx="2">
                  <c:v>0.2608695652173913</c:v>
                </c:pt>
                <c:pt idx="3">
                  <c:v>0.34782608695652173</c:v>
                </c:pt>
                <c:pt idx="4">
                  <c:v>9.7826086956521743E-2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0946560"/>
        <c:axId val="111042944"/>
      </c:barChart>
      <c:catAx>
        <c:axId val="1109465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2944"/>
        <c:crosses val="autoZero"/>
        <c:auto val="1"/>
        <c:lblAlgn val="ctr"/>
        <c:lblOffset val="100"/>
      </c:catAx>
      <c:valAx>
        <c:axId val="11104294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26. Comfortable Beds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Sheet1!$AA$203:$AA$207</c:f>
              <c:numCache>
                <c:formatCode>0%</c:formatCode>
                <c:ptCount val="5"/>
                <c:pt idx="0">
                  <c:v>0.10326086956521739</c:v>
                </c:pt>
                <c:pt idx="1">
                  <c:v>0.14130434782608695</c:v>
                </c:pt>
                <c:pt idx="2">
                  <c:v>0.23369565217391305</c:v>
                </c:pt>
                <c:pt idx="3">
                  <c:v>0.39130434782608697</c:v>
                </c:pt>
                <c:pt idx="4">
                  <c:v>0.13043478260869565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1102208"/>
        <c:axId val="111145344"/>
      </c:barChart>
      <c:catAx>
        <c:axId val="1111022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344"/>
        <c:crosses val="autoZero"/>
        <c:auto val="1"/>
        <c:lblAlgn val="ctr"/>
        <c:lblOffset val="100"/>
      </c:catAx>
      <c:valAx>
        <c:axId val="11114534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27. Purity Of Drinking Water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Sheet1!$AB$203:$AB$207</c:f>
              <c:numCache>
                <c:formatCode>0%</c:formatCode>
                <c:ptCount val="5"/>
                <c:pt idx="0">
                  <c:v>3.8043478260869568E-2</c:v>
                </c:pt>
                <c:pt idx="1">
                  <c:v>4.3478260869565216E-2</c:v>
                </c:pt>
                <c:pt idx="2">
                  <c:v>0.15760869565217392</c:v>
                </c:pt>
                <c:pt idx="3">
                  <c:v>0.42934782608695654</c:v>
                </c:pt>
                <c:pt idx="4">
                  <c:v>0.33152173913043476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1204608"/>
        <c:axId val="111210880"/>
      </c:barChart>
      <c:catAx>
        <c:axId val="1112046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0880"/>
        <c:crosses val="autoZero"/>
        <c:auto val="1"/>
        <c:lblAlgn val="ctr"/>
        <c:lblOffset val="100"/>
      </c:catAx>
      <c:valAx>
        <c:axId val="111210880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28. Availability Of Water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Sheet1!$AC$203:$AC$207</c:f>
              <c:numCache>
                <c:formatCode>0%</c:formatCode>
                <c:ptCount val="5"/>
                <c:pt idx="0">
                  <c:v>3.2608695652173912E-2</c:v>
                </c:pt>
                <c:pt idx="1">
                  <c:v>9.2391304347826081E-2</c:v>
                </c:pt>
                <c:pt idx="2">
                  <c:v>0.15760869565217392</c:v>
                </c:pt>
                <c:pt idx="3">
                  <c:v>0.47826086956521741</c:v>
                </c:pt>
                <c:pt idx="4">
                  <c:v>0.2391304347826087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1323392"/>
        <c:axId val="111333760"/>
      </c:barChart>
      <c:catAx>
        <c:axId val="1113233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3760"/>
        <c:crosses val="autoZero"/>
        <c:auto val="1"/>
        <c:lblAlgn val="ctr"/>
        <c:lblOffset val="100"/>
      </c:catAx>
      <c:valAx>
        <c:axId val="111333760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29. Overall Satisfaction About Mess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Sheet1!$AD$203:$AD$207</c:f>
              <c:numCache>
                <c:formatCode>0%</c:formatCode>
                <c:ptCount val="5"/>
                <c:pt idx="0">
                  <c:v>5.9782608695652176E-2</c:v>
                </c:pt>
                <c:pt idx="1">
                  <c:v>0.36956521739130432</c:v>
                </c:pt>
                <c:pt idx="2">
                  <c:v>0.26630434782608697</c:v>
                </c:pt>
                <c:pt idx="3">
                  <c:v>0.22282608695652173</c:v>
                </c:pt>
                <c:pt idx="4">
                  <c:v>8.1521739130434784E-2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1261952"/>
        <c:axId val="111268224"/>
      </c:barChart>
      <c:catAx>
        <c:axId val="1112619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8224"/>
        <c:crosses val="autoZero"/>
        <c:auto val="1"/>
        <c:lblAlgn val="ctr"/>
        <c:lblOffset val="100"/>
      </c:catAx>
      <c:valAx>
        <c:axId val="11126822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6.Satisfaction Of  Management</a:t>
            </a:r>
          </a:p>
        </c:rich>
      </c:tx>
      <c:layout>
        <c:manualLayout>
          <c:xMode val="edge"/>
          <c:yMode val="edge"/>
          <c:x val="0.25853018372703412"/>
          <c:y val="1.9841269841269875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Sheet1!$J$308:$J$312</c:f>
              <c:numCache>
                <c:formatCode>0%</c:formatCode>
                <c:ptCount val="5"/>
                <c:pt idx="0">
                  <c:v>6.4516129032258063E-2</c:v>
                </c:pt>
                <c:pt idx="1">
                  <c:v>0.21505376344086022</c:v>
                </c:pt>
                <c:pt idx="2">
                  <c:v>0.39784946236559138</c:v>
                </c:pt>
                <c:pt idx="3">
                  <c:v>0.26881720430107525</c:v>
                </c:pt>
                <c:pt idx="4">
                  <c:v>5.3763440860215055E-2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Sheet1!$J$314:$J$318</c:f>
              <c:numCache>
                <c:formatCode>0%</c:formatCode>
                <c:ptCount val="5"/>
                <c:pt idx="0">
                  <c:v>4.3956043956043959E-2</c:v>
                </c:pt>
                <c:pt idx="1">
                  <c:v>0.15384615384615385</c:v>
                </c:pt>
                <c:pt idx="2">
                  <c:v>0.35164835164835168</c:v>
                </c:pt>
                <c:pt idx="3">
                  <c:v>0.37362637362637363</c:v>
                </c:pt>
                <c:pt idx="4">
                  <c:v>7.6923076923076927E-2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9F-4E34-8B04-B7410FB72AAC}"/>
            </c:ext>
          </c:extLst>
        </c:ser>
        <c:gapWidth val="219"/>
        <c:axId val="87787008"/>
        <c:axId val="87788928"/>
      </c:barChart>
      <c:catAx>
        <c:axId val="877870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8928"/>
        <c:crosses val="autoZero"/>
        <c:auto val="1"/>
        <c:lblAlgn val="ctr"/>
        <c:lblOffset val="100"/>
      </c:catAx>
      <c:valAx>
        <c:axId val="8778892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700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30. Overall Satisfaction About Hostel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B-4F52-9B14-54A7A14C91C4}"/>
              </c:ext>
            </c:extLst>
          </c:dPt>
          <c:dPt>
            <c:idx val="1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FB-4F52-9B14-54A7A14C91C4}"/>
              </c:ext>
            </c:extLst>
          </c:dPt>
          <c:dPt>
            <c:idx val="2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FB-4F52-9B14-54A7A14C91C4}"/>
              </c:ext>
            </c:extLst>
          </c:dPt>
          <c:dPt>
            <c:idx val="3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FB-4F52-9B14-54A7A14C91C4}"/>
              </c:ext>
            </c:extLst>
          </c:dPt>
          <c:dPt>
            <c:idx val="4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FB-4F52-9B14-54A7A14C9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Sheet1!$AE$203:$AE$207</c:f>
              <c:numCache>
                <c:formatCode>0%</c:formatCode>
                <c:ptCount val="5"/>
                <c:pt idx="0">
                  <c:v>6.5217391304347824E-2</c:v>
                </c:pt>
                <c:pt idx="1">
                  <c:v>0.16304347826086957</c:v>
                </c:pt>
                <c:pt idx="2">
                  <c:v>0.42934782608695654</c:v>
                </c:pt>
                <c:pt idx="3">
                  <c:v>0.28260869565217389</c:v>
                </c:pt>
                <c:pt idx="4">
                  <c:v>5.9782608695652176E-2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dLbls>
          <c:showVal val="1"/>
        </c:dLbls>
        <c:gapWidth val="219"/>
        <c:overlap val="-27"/>
        <c:axId val="111356160"/>
        <c:axId val="111387008"/>
      </c:barChart>
      <c:catAx>
        <c:axId val="1113561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7008"/>
        <c:crosses val="autoZero"/>
        <c:auto val="1"/>
        <c:lblAlgn val="ctr"/>
        <c:lblOffset val="100"/>
      </c:catAx>
      <c:valAx>
        <c:axId val="11138700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7.Calm &amp; Peaceful Environment</a:t>
            </a:r>
            <a:endParaRPr lang="en-IN" sz="1400"/>
          </a:p>
        </c:rich>
      </c:tx>
      <c:layout>
        <c:manualLayout>
          <c:xMode val="edge"/>
          <c:yMode val="edge"/>
          <c:x val="0.25853018372703412"/>
          <c:y val="1.9841269841269885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Sheet1!$K$308:$K$312</c:f>
              <c:numCache>
                <c:formatCode>0%</c:formatCode>
                <c:ptCount val="5"/>
                <c:pt idx="0">
                  <c:v>0.10752688172043011</c:v>
                </c:pt>
                <c:pt idx="1">
                  <c:v>0.17204301075268819</c:v>
                </c:pt>
                <c:pt idx="2">
                  <c:v>0.18279569892473119</c:v>
                </c:pt>
                <c:pt idx="3">
                  <c:v>0.38709677419354838</c:v>
                </c:pt>
                <c:pt idx="4">
                  <c:v>0.15053763440860216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Sheet1!$K$314:$K$318</c:f>
              <c:numCache>
                <c:formatCode>0%</c:formatCode>
                <c:ptCount val="5"/>
                <c:pt idx="0">
                  <c:v>5.4945054945054944E-2</c:v>
                </c:pt>
                <c:pt idx="1">
                  <c:v>5.4945054945054944E-2</c:v>
                </c:pt>
                <c:pt idx="2">
                  <c:v>0.25274725274725274</c:v>
                </c:pt>
                <c:pt idx="3">
                  <c:v>0.34065934065934067</c:v>
                </c:pt>
                <c:pt idx="4">
                  <c:v>0.2967032967032967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2A-496A-A9DD-0E6BCB70B5DC}"/>
            </c:ext>
          </c:extLst>
        </c:ser>
        <c:gapWidth val="219"/>
        <c:axId val="87460480"/>
        <c:axId val="87769856"/>
      </c:barChart>
      <c:catAx>
        <c:axId val="874604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9856"/>
        <c:crosses val="autoZero"/>
        <c:auto val="1"/>
        <c:lblAlgn val="ctr"/>
        <c:lblOffset val="100"/>
      </c:catAx>
      <c:valAx>
        <c:axId val="8776985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0480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8.Clean Area</a:t>
            </a:r>
            <a:endParaRPr lang="en-IN" sz="1400"/>
          </a:p>
        </c:rich>
      </c:tx>
      <c:layout>
        <c:manualLayout>
          <c:xMode val="edge"/>
          <c:yMode val="edge"/>
          <c:x val="0.25853018372703412"/>
          <c:y val="1.9841269841269892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Sheet1!$L$308:$L$312</c:f>
              <c:numCache>
                <c:formatCode>0%</c:formatCode>
                <c:ptCount val="5"/>
                <c:pt idx="0">
                  <c:v>5.3763440860215055E-2</c:v>
                </c:pt>
                <c:pt idx="1">
                  <c:v>0.21505376344086022</c:v>
                </c:pt>
                <c:pt idx="2">
                  <c:v>0.22580645161290322</c:v>
                </c:pt>
                <c:pt idx="3">
                  <c:v>0.35483870967741937</c:v>
                </c:pt>
                <c:pt idx="4">
                  <c:v>0.15053763440860216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Sheet1!$L$314:$L$318</c:f>
              <c:numCache>
                <c:formatCode>0%</c:formatCode>
                <c:ptCount val="5"/>
                <c:pt idx="0">
                  <c:v>4.3956043956043959E-2</c:v>
                </c:pt>
                <c:pt idx="1">
                  <c:v>0.12087912087912088</c:v>
                </c:pt>
                <c:pt idx="2">
                  <c:v>0.30769230769230771</c:v>
                </c:pt>
                <c:pt idx="3">
                  <c:v>0.32967032967032966</c:v>
                </c:pt>
                <c:pt idx="4">
                  <c:v>0.19780219780219779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EC-49D0-A044-45CE447EE65C}"/>
            </c:ext>
          </c:extLst>
        </c:ser>
        <c:gapWidth val="219"/>
        <c:axId val="87879680"/>
        <c:axId val="87881600"/>
      </c:barChart>
      <c:catAx>
        <c:axId val="878796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1600"/>
        <c:crosses val="autoZero"/>
        <c:auto val="1"/>
        <c:lblAlgn val="ctr"/>
        <c:lblOffset val="100"/>
      </c:catAx>
      <c:valAx>
        <c:axId val="87881600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9680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9.Parking Lot</a:t>
            </a:r>
            <a:endParaRPr lang="en-IN"/>
          </a:p>
        </c:rich>
      </c:tx>
      <c:layout>
        <c:manualLayout>
          <c:xMode val="edge"/>
          <c:yMode val="edge"/>
          <c:x val="0.25853018372703412"/>
          <c:y val="1.9841269841269903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Sheet1!$M$308:$M$312</c:f>
              <c:numCache>
                <c:formatCode>0%</c:formatCode>
                <c:ptCount val="5"/>
                <c:pt idx="0">
                  <c:v>0.10752688172043011</c:v>
                </c:pt>
                <c:pt idx="1">
                  <c:v>0.26881720430107525</c:v>
                </c:pt>
                <c:pt idx="2">
                  <c:v>0.15053763440860216</c:v>
                </c:pt>
                <c:pt idx="3">
                  <c:v>0.34408602150537637</c:v>
                </c:pt>
                <c:pt idx="4">
                  <c:v>0.12903225806451613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FB-4F52-9B14-54A7A14C91C4}"/>
            </c:ext>
          </c:extLst>
        </c:ser>
        <c:ser>
          <c:idx val="1"/>
          <c:order val="1"/>
          <c:tx>
            <c:v>female</c:v>
          </c:tx>
          <c:spPr>
            <a:solidFill>
              <a:srgbClr val="00B050"/>
            </a:solidFill>
          </c:spPr>
          <c:val>
            <c:numRef>
              <c:f>Sheet1!$M$314:$M$318</c:f>
              <c:numCache>
                <c:formatCode>0%</c:formatCode>
                <c:ptCount val="5"/>
                <c:pt idx="0">
                  <c:v>3.2967032967032968E-2</c:v>
                </c:pt>
                <c:pt idx="1">
                  <c:v>0.10989010989010989</c:v>
                </c:pt>
                <c:pt idx="2">
                  <c:v>0.31868131868131866</c:v>
                </c:pt>
                <c:pt idx="3">
                  <c:v>0.42857142857142855</c:v>
                </c:pt>
                <c:pt idx="4">
                  <c:v>0.10989010989010989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4-434D-A875-8E036EBB9A52}"/>
            </c:ext>
          </c:extLst>
        </c:ser>
        <c:gapWidth val="219"/>
        <c:axId val="87925888"/>
        <c:axId val="87927808"/>
      </c:barChart>
      <c:catAx>
        <c:axId val="879258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7808"/>
        <c:crosses val="autoZero"/>
        <c:auto val="1"/>
        <c:lblAlgn val="ctr"/>
        <c:lblOffset val="100"/>
      </c:catAx>
      <c:valAx>
        <c:axId val="8792780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588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lang="en-US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29" Type="http://schemas.openxmlformats.org/officeDocument/2006/relationships/chart" Target="../charts/chart59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28" Type="http://schemas.openxmlformats.org/officeDocument/2006/relationships/chart" Target="../charts/chart58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Relationship Id="rId3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304800</xdr:colOff>
      <xdr:row>14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304800</xdr:colOff>
      <xdr:row>14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4</xdr:col>
      <xdr:colOff>304800</xdr:colOff>
      <xdr:row>30</xdr:row>
      <xdr:rowOff>83820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10</xdr:col>
      <xdr:colOff>304800</xdr:colOff>
      <xdr:row>30</xdr:row>
      <xdr:rowOff>83820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304800</xdr:colOff>
      <xdr:row>45</xdr:row>
      <xdr:rowOff>83820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10</xdr:col>
      <xdr:colOff>304800</xdr:colOff>
      <xdr:row>45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4</xdr:col>
      <xdr:colOff>304800</xdr:colOff>
      <xdr:row>60</xdr:row>
      <xdr:rowOff>83820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47</xdr:row>
      <xdr:rowOff>0</xdr:rowOff>
    </xdr:from>
    <xdr:to>
      <xdr:col>10</xdr:col>
      <xdr:colOff>304800</xdr:colOff>
      <xdr:row>60</xdr:row>
      <xdr:rowOff>83820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4</xdr:col>
      <xdr:colOff>304800</xdr:colOff>
      <xdr:row>75</xdr:row>
      <xdr:rowOff>83820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62</xdr:row>
      <xdr:rowOff>0</xdr:rowOff>
    </xdr:from>
    <xdr:to>
      <xdr:col>10</xdr:col>
      <xdr:colOff>304800</xdr:colOff>
      <xdr:row>75</xdr:row>
      <xdr:rowOff>83820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4</xdr:col>
      <xdr:colOff>304800</xdr:colOff>
      <xdr:row>90</xdr:row>
      <xdr:rowOff>83820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47625</xdr:colOff>
      <xdr:row>76</xdr:row>
      <xdr:rowOff>71437</xdr:rowOff>
    </xdr:from>
    <xdr:to>
      <xdr:col>10</xdr:col>
      <xdr:colOff>352425</xdr:colOff>
      <xdr:row>89</xdr:row>
      <xdr:rowOff>155257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4</xdr:col>
      <xdr:colOff>304800</xdr:colOff>
      <xdr:row>105</xdr:row>
      <xdr:rowOff>83820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92</xdr:row>
      <xdr:rowOff>0</xdr:rowOff>
    </xdr:from>
    <xdr:to>
      <xdr:col>10</xdr:col>
      <xdr:colOff>304800</xdr:colOff>
      <xdr:row>105</xdr:row>
      <xdr:rowOff>83820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4</xdr:col>
      <xdr:colOff>304800</xdr:colOff>
      <xdr:row>120</xdr:row>
      <xdr:rowOff>83820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107</xdr:row>
      <xdr:rowOff>0</xdr:rowOff>
    </xdr:from>
    <xdr:to>
      <xdr:col>10</xdr:col>
      <xdr:colOff>304800</xdr:colOff>
      <xdr:row>120</xdr:row>
      <xdr:rowOff>83820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4</xdr:col>
      <xdr:colOff>304800</xdr:colOff>
      <xdr:row>134</xdr:row>
      <xdr:rowOff>83820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121</xdr:row>
      <xdr:rowOff>0</xdr:rowOff>
    </xdr:from>
    <xdr:to>
      <xdr:col>10</xdr:col>
      <xdr:colOff>304800</xdr:colOff>
      <xdr:row>134</xdr:row>
      <xdr:rowOff>83820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4</xdr:col>
      <xdr:colOff>304800</xdr:colOff>
      <xdr:row>148</xdr:row>
      <xdr:rowOff>83820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134</xdr:row>
      <xdr:rowOff>23812</xdr:rowOff>
    </xdr:from>
    <xdr:to>
      <xdr:col>10</xdr:col>
      <xdr:colOff>304800</xdr:colOff>
      <xdr:row>147</xdr:row>
      <xdr:rowOff>107632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4</xdr:col>
      <xdr:colOff>304800</xdr:colOff>
      <xdr:row>163</xdr:row>
      <xdr:rowOff>83820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150</xdr:row>
      <xdr:rowOff>0</xdr:rowOff>
    </xdr:from>
    <xdr:to>
      <xdr:col>10</xdr:col>
      <xdr:colOff>304800</xdr:colOff>
      <xdr:row>163</xdr:row>
      <xdr:rowOff>83820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4</xdr:col>
      <xdr:colOff>304800</xdr:colOff>
      <xdr:row>177</xdr:row>
      <xdr:rowOff>83820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164</xdr:row>
      <xdr:rowOff>0</xdr:rowOff>
    </xdr:from>
    <xdr:to>
      <xdr:col>10</xdr:col>
      <xdr:colOff>304800</xdr:colOff>
      <xdr:row>177</xdr:row>
      <xdr:rowOff>83820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4</xdr:col>
      <xdr:colOff>304800</xdr:colOff>
      <xdr:row>191</xdr:row>
      <xdr:rowOff>83820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178</xdr:row>
      <xdr:rowOff>0</xdr:rowOff>
    </xdr:from>
    <xdr:to>
      <xdr:col>10</xdr:col>
      <xdr:colOff>304800</xdr:colOff>
      <xdr:row>191</xdr:row>
      <xdr:rowOff>83820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192</xdr:row>
      <xdr:rowOff>0</xdr:rowOff>
    </xdr:from>
    <xdr:to>
      <xdr:col>4</xdr:col>
      <xdr:colOff>304800</xdr:colOff>
      <xdr:row>205</xdr:row>
      <xdr:rowOff>83820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192</xdr:row>
      <xdr:rowOff>0</xdr:rowOff>
    </xdr:from>
    <xdr:to>
      <xdr:col>10</xdr:col>
      <xdr:colOff>304800</xdr:colOff>
      <xdr:row>205</xdr:row>
      <xdr:rowOff>83820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207</xdr:row>
      <xdr:rowOff>0</xdr:rowOff>
    </xdr:from>
    <xdr:to>
      <xdr:col>4</xdr:col>
      <xdr:colOff>304800</xdr:colOff>
      <xdr:row>220</xdr:row>
      <xdr:rowOff>83820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207</xdr:row>
      <xdr:rowOff>0</xdr:rowOff>
    </xdr:from>
    <xdr:to>
      <xdr:col>10</xdr:col>
      <xdr:colOff>304800</xdr:colOff>
      <xdr:row>220</xdr:row>
      <xdr:rowOff>83820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304800</xdr:colOff>
      <xdr:row>13</xdr:row>
      <xdr:rowOff>83820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304800</xdr:colOff>
      <xdr:row>13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4</xdr:col>
      <xdr:colOff>304800</xdr:colOff>
      <xdr:row>29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12</xdr:col>
      <xdr:colOff>304800</xdr:colOff>
      <xdr:row>29</xdr:row>
      <xdr:rowOff>83820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304800</xdr:colOff>
      <xdr:row>46</xdr:row>
      <xdr:rowOff>83820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12</xdr:col>
      <xdr:colOff>304800</xdr:colOff>
      <xdr:row>46</xdr:row>
      <xdr:rowOff>83820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4</xdr:col>
      <xdr:colOff>304800</xdr:colOff>
      <xdr:row>63</xdr:row>
      <xdr:rowOff>83820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12</xdr:col>
      <xdr:colOff>304800</xdr:colOff>
      <xdr:row>63</xdr:row>
      <xdr:rowOff>83820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4</xdr:col>
      <xdr:colOff>304800</xdr:colOff>
      <xdr:row>81</xdr:row>
      <xdr:rowOff>83820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12</xdr:col>
      <xdr:colOff>304800</xdr:colOff>
      <xdr:row>81</xdr:row>
      <xdr:rowOff>83820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4</xdr:col>
      <xdr:colOff>304800</xdr:colOff>
      <xdr:row>97</xdr:row>
      <xdr:rowOff>83820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12</xdr:col>
      <xdr:colOff>304800</xdr:colOff>
      <xdr:row>97</xdr:row>
      <xdr:rowOff>83820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304800</xdr:colOff>
      <xdr:row>114</xdr:row>
      <xdr:rowOff>83820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101</xdr:row>
      <xdr:rowOff>0</xdr:rowOff>
    </xdr:from>
    <xdr:to>
      <xdr:col>12</xdr:col>
      <xdr:colOff>304800</xdr:colOff>
      <xdr:row>114</xdr:row>
      <xdr:rowOff>83820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4</xdr:col>
      <xdr:colOff>304800</xdr:colOff>
      <xdr:row>131</xdr:row>
      <xdr:rowOff>83820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118</xdr:row>
      <xdr:rowOff>0</xdr:rowOff>
    </xdr:from>
    <xdr:to>
      <xdr:col>12</xdr:col>
      <xdr:colOff>304800</xdr:colOff>
      <xdr:row>131</xdr:row>
      <xdr:rowOff>83820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4</xdr:col>
      <xdr:colOff>304800</xdr:colOff>
      <xdr:row>148</xdr:row>
      <xdr:rowOff>83820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135</xdr:row>
      <xdr:rowOff>0</xdr:rowOff>
    </xdr:from>
    <xdr:to>
      <xdr:col>12</xdr:col>
      <xdr:colOff>304800</xdr:colOff>
      <xdr:row>148</xdr:row>
      <xdr:rowOff>83820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4</xdr:col>
      <xdr:colOff>304800</xdr:colOff>
      <xdr:row>165</xdr:row>
      <xdr:rowOff>83820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152</xdr:row>
      <xdr:rowOff>0</xdr:rowOff>
    </xdr:from>
    <xdr:to>
      <xdr:col>12</xdr:col>
      <xdr:colOff>304800</xdr:colOff>
      <xdr:row>165</xdr:row>
      <xdr:rowOff>83820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168</xdr:row>
      <xdr:rowOff>0</xdr:rowOff>
    </xdr:from>
    <xdr:to>
      <xdr:col>4</xdr:col>
      <xdr:colOff>304800</xdr:colOff>
      <xdr:row>181</xdr:row>
      <xdr:rowOff>83820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12</xdr:col>
      <xdr:colOff>304800</xdr:colOff>
      <xdr:row>181</xdr:row>
      <xdr:rowOff>83820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185</xdr:row>
      <xdr:rowOff>0</xdr:rowOff>
    </xdr:from>
    <xdr:to>
      <xdr:col>4</xdr:col>
      <xdr:colOff>304800</xdr:colOff>
      <xdr:row>198</xdr:row>
      <xdr:rowOff>83820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185</xdr:row>
      <xdr:rowOff>0</xdr:rowOff>
    </xdr:from>
    <xdr:to>
      <xdr:col>12</xdr:col>
      <xdr:colOff>304800</xdr:colOff>
      <xdr:row>198</xdr:row>
      <xdr:rowOff>83820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200</xdr:row>
      <xdr:rowOff>0</xdr:rowOff>
    </xdr:from>
    <xdr:to>
      <xdr:col>4</xdr:col>
      <xdr:colOff>304800</xdr:colOff>
      <xdr:row>213</xdr:row>
      <xdr:rowOff>83820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200</xdr:row>
      <xdr:rowOff>0</xdr:rowOff>
    </xdr:from>
    <xdr:to>
      <xdr:col>12</xdr:col>
      <xdr:colOff>304800</xdr:colOff>
      <xdr:row>213</xdr:row>
      <xdr:rowOff>83820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216</xdr:row>
      <xdr:rowOff>0</xdr:rowOff>
    </xdr:from>
    <xdr:to>
      <xdr:col>4</xdr:col>
      <xdr:colOff>304800</xdr:colOff>
      <xdr:row>229</xdr:row>
      <xdr:rowOff>83820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216</xdr:row>
      <xdr:rowOff>0</xdr:rowOff>
    </xdr:from>
    <xdr:to>
      <xdr:col>12</xdr:col>
      <xdr:colOff>304800</xdr:colOff>
      <xdr:row>229</xdr:row>
      <xdr:rowOff>83820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232</xdr:row>
      <xdr:rowOff>0</xdr:rowOff>
    </xdr:from>
    <xdr:to>
      <xdr:col>4</xdr:col>
      <xdr:colOff>304800</xdr:colOff>
      <xdr:row>245</xdr:row>
      <xdr:rowOff>83820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232</xdr:row>
      <xdr:rowOff>0</xdr:rowOff>
    </xdr:from>
    <xdr:to>
      <xdr:col>12</xdr:col>
      <xdr:colOff>304800</xdr:colOff>
      <xdr:row>245</xdr:row>
      <xdr:rowOff>83820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319"/>
  <sheetViews>
    <sheetView workbookViewId="0">
      <pane xSplit="3" ySplit="1" topLeftCell="AE2" activePane="bottomRight" state="frozen"/>
      <selection pane="topRight" activeCell="D1" sqref="D1"/>
      <selection pane="bottomLeft" activeCell="A2" sqref="A2"/>
      <selection pane="bottomRight" activeCell="AF18" sqref="AF18"/>
    </sheetView>
  </sheetViews>
  <sheetFormatPr defaultColWidth="9.7109375" defaultRowHeight="15"/>
  <cols>
    <col min="1" max="1" width="15" style="3" bestFit="1" customWidth="1"/>
    <col min="2" max="2" width="18.42578125" style="3" bestFit="1" customWidth="1"/>
    <col min="3" max="3" width="20.140625" style="3" bestFit="1" customWidth="1"/>
    <col min="4" max="34" width="18.42578125" style="3" bestFit="1" customWidth="1"/>
    <col min="35" max="35" width="13.85546875" style="3" bestFit="1" customWidth="1"/>
    <col min="36" max="36" width="12.7109375" style="3" bestFit="1" customWidth="1"/>
    <col min="37" max="37" width="18.42578125" style="3" bestFit="1" customWidth="1"/>
    <col min="38" max="16384" width="9.7109375" style="3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4" t="s">
        <v>36</v>
      </c>
      <c r="AJ1" s="4" t="s">
        <v>34</v>
      </c>
      <c r="AK1" s="4" t="s">
        <v>35</v>
      </c>
    </row>
    <row r="2" spans="1:38">
      <c r="A2" s="1">
        <v>1</v>
      </c>
      <c r="B2" s="22">
        <v>0</v>
      </c>
      <c r="C2" s="29">
        <v>1</v>
      </c>
      <c r="D2" s="22">
        <v>31</v>
      </c>
      <c r="E2" s="22">
        <v>4</v>
      </c>
      <c r="F2" s="22">
        <v>4</v>
      </c>
      <c r="G2" s="22">
        <v>3</v>
      </c>
      <c r="H2" s="22">
        <v>3</v>
      </c>
      <c r="I2" s="22">
        <v>3</v>
      </c>
      <c r="J2" s="22">
        <v>3</v>
      </c>
      <c r="K2" s="22">
        <v>3</v>
      </c>
      <c r="L2" s="22">
        <v>4</v>
      </c>
      <c r="M2" s="22">
        <v>4</v>
      </c>
      <c r="N2" s="22">
        <v>4</v>
      </c>
      <c r="O2" s="22">
        <v>4</v>
      </c>
      <c r="P2" s="22">
        <v>3</v>
      </c>
      <c r="Q2" s="22">
        <v>4</v>
      </c>
      <c r="R2" s="22">
        <v>4</v>
      </c>
      <c r="S2" s="22">
        <v>1</v>
      </c>
      <c r="T2" s="22">
        <v>4</v>
      </c>
      <c r="U2" s="22">
        <v>4</v>
      </c>
      <c r="V2" s="22">
        <v>4</v>
      </c>
      <c r="W2" s="22">
        <v>4</v>
      </c>
      <c r="X2" s="22">
        <v>4</v>
      </c>
      <c r="Y2" s="22">
        <v>2</v>
      </c>
      <c r="Z2" s="22">
        <v>4</v>
      </c>
      <c r="AA2" s="22">
        <v>4</v>
      </c>
      <c r="AB2" s="22">
        <v>4</v>
      </c>
      <c r="AC2" s="22">
        <v>2</v>
      </c>
      <c r="AD2" s="22">
        <v>2</v>
      </c>
      <c r="AE2" s="22">
        <v>3</v>
      </c>
      <c r="AF2" s="22">
        <v>4</v>
      </c>
      <c r="AG2" s="22">
        <v>2</v>
      </c>
      <c r="AH2" s="22">
        <v>2</v>
      </c>
      <c r="AI2" s="4">
        <f t="shared" ref="AI2:AI33" si="0">COUNTBLANK(E2:AH2)</f>
        <v>0</v>
      </c>
      <c r="AJ2" s="4">
        <f t="shared" ref="AJ2:AJ33" si="1">SUM(E2:AH2)</f>
        <v>100</v>
      </c>
      <c r="AK2" s="4">
        <f t="shared" ref="AK2:AK33" si="2">AVERAGE(E2:AH2)</f>
        <v>3.3333333333333335</v>
      </c>
      <c r="AL2" s="3">
        <f>MEDIAN(AH2:AH31)</f>
        <v>2</v>
      </c>
    </row>
    <row r="3" spans="1:38">
      <c r="A3" s="1">
        <v>2</v>
      </c>
      <c r="B3" s="22">
        <v>0</v>
      </c>
      <c r="C3" s="29">
        <v>1</v>
      </c>
      <c r="D3" s="22">
        <v>34</v>
      </c>
      <c r="E3" s="22">
        <v>1</v>
      </c>
      <c r="F3" s="22">
        <v>5</v>
      </c>
      <c r="G3" s="22">
        <v>3</v>
      </c>
      <c r="H3" s="22">
        <v>1</v>
      </c>
      <c r="I3" s="22">
        <v>1</v>
      </c>
      <c r="J3" s="22">
        <v>3</v>
      </c>
      <c r="K3" s="22">
        <v>5</v>
      </c>
      <c r="L3" s="22">
        <v>5</v>
      </c>
      <c r="M3" s="22">
        <v>3</v>
      </c>
      <c r="N3" s="22">
        <v>3</v>
      </c>
      <c r="O3" s="22">
        <v>2</v>
      </c>
      <c r="P3" s="22">
        <v>2</v>
      </c>
      <c r="Q3" s="22">
        <v>1</v>
      </c>
      <c r="R3" s="22">
        <v>2</v>
      </c>
      <c r="S3" s="22">
        <v>3</v>
      </c>
      <c r="T3" s="22">
        <v>3</v>
      </c>
      <c r="U3" s="22">
        <v>1</v>
      </c>
      <c r="V3" s="22">
        <v>4</v>
      </c>
      <c r="W3" s="22">
        <v>5</v>
      </c>
      <c r="X3" s="22">
        <v>4</v>
      </c>
      <c r="Y3" s="22">
        <v>2</v>
      </c>
      <c r="Z3" s="22">
        <v>3</v>
      </c>
      <c r="AA3" s="22">
        <v>4</v>
      </c>
      <c r="AB3" s="22">
        <v>5</v>
      </c>
      <c r="AC3" s="22">
        <v>4</v>
      </c>
      <c r="AD3" s="22">
        <v>5</v>
      </c>
      <c r="AE3" s="22">
        <v>4</v>
      </c>
      <c r="AF3" s="22">
        <v>4</v>
      </c>
      <c r="AG3" s="22">
        <v>2</v>
      </c>
      <c r="AH3" s="22">
        <v>2</v>
      </c>
      <c r="AI3" s="4">
        <f t="shared" si="0"/>
        <v>0</v>
      </c>
      <c r="AJ3" s="4">
        <f t="shared" si="1"/>
        <v>92</v>
      </c>
      <c r="AK3" s="4">
        <f t="shared" si="2"/>
        <v>3.0666666666666669</v>
      </c>
    </row>
    <row r="4" spans="1:38">
      <c r="A4" s="1">
        <v>3</v>
      </c>
      <c r="B4" s="22">
        <v>0</v>
      </c>
      <c r="C4" s="29">
        <v>1</v>
      </c>
      <c r="D4" s="22">
        <v>37</v>
      </c>
      <c r="E4" s="22">
        <v>4</v>
      </c>
      <c r="F4" s="22">
        <v>5</v>
      </c>
      <c r="G4" s="22">
        <v>4</v>
      </c>
      <c r="H4" s="22">
        <v>3</v>
      </c>
      <c r="I4" s="22">
        <v>3</v>
      </c>
      <c r="J4" s="22">
        <v>4</v>
      </c>
      <c r="K4" s="22">
        <v>4</v>
      </c>
      <c r="L4" s="22">
        <v>4</v>
      </c>
      <c r="M4" s="22">
        <v>4</v>
      </c>
      <c r="N4" s="22">
        <v>4</v>
      </c>
      <c r="O4" s="22">
        <v>4</v>
      </c>
      <c r="P4" s="22">
        <v>3</v>
      </c>
      <c r="Q4" s="22">
        <v>3</v>
      </c>
      <c r="R4" s="22">
        <v>3</v>
      </c>
      <c r="S4" s="22">
        <v>3</v>
      </c>
      <c r="T4" s="22">
        <v>4</v>
      </c>
      <c r="U4" s="22">
        <v>4</v>
      </c>
      <c r="V4" s="22">
        <v>3</v>
      </c>
      <c r="W4" s="22">
        <v>3</v>
      </c>
      <c r="X4" s="22">
        <v>3</v>
      </c>
      <c r="Y4" s="22">
        <v>2</v>
      </c>
      <c r="Z4" s="22">
        <v>4</v>
      </c>
      <c r="AA4" s="22">
        <v>4</v>
      </c>
      <c r="AB4" s="22">
        <v>4</v>
      </c>
      <c r="AC4" s="22">
        <v>3</v>
      </c>
      <c r="AD4" s="22">
        <v>3</v>
      </c>
      <c r="AE4" s="22">
        <v>4</v>
      </c>
      <c r="AF4" s="22">
        <v>4</v>
      </c>
      <c r="AG4" s="22">
        <v>4</v>
      </c>
      <c r="AH4" s="22">
        <v>2</v>
      </c>
      <c r="AI4" s="4">
        <f t="shared" si="0"/>
        <v>0</v>
      </c>
      <c r="AJ4" s="4">
        <f t="shared" si="1"/>
        <v>106</v>
      </c>
      <c r="AK4" s="4">
        <f t="shared" si="2"/>
        <v>3.5333333333333332</v>
      </c>
    </row>
    <row r="5" spans="1:38">
      <c r="A5" s="1">
        <v>4</v>
      </c>
      <c r="B5" s="22">
        <v>0</v>
      </c>
      <c r="C5" s="29">
        <v>1</v>
      </c>
      <c r="D5" s="22">
        <v>40</v>
      </c>
      <c r="E5" s="22">
        <v>1</v>
      </c>
      <c r="F5" s="22">
        <v>1</v>
      </c>
      <c r="G5" s="22">
        <v>1</v>
      </c>
      <c r="H5" s="22">
        <v>1</v>
      </c>
      <c r="I5" s="22">
        <v>1</v>
      </c>
      <c r="J5" s="22">
        <v>2</v>
      </c>
      <c r="K5" s="22">
        <v>2</v>
      </c>
      <c r="L5" s="22">
        <v>1</v>
      </c>
      <c r="M5" s="22">
        <v>3</v>
      </c>
      <c r="N5" s="22">
        <v>2</v>
      </c>
      <c r="O5" s="22">
        <v>1</v>
      </c>
      <c r="P5" s="22">
        <v>2</v>
      </c>
      <c r="Q5" s="22">
        <v>5</v>
      </c>
      <c r="R5" s="22">
        <v>2</v>
      </c>
      <c r="S5" s="22">
        <v>2</v>
      </c>
      <c r="T5" s="22">
        <v>1</v>
      </c>
      <c r="U5" s="22">
        <v>3</v>
      </c>
      <c r="V5" s="22">
        <v>2</v>
      </c>
      <c r="W5" s="22">
        <v>3</v>
      </c>
      <c r="X5" s="22">
        <v>3</v>
      </c>
      <c r="Y5" s="22">
        <v>3</v>
      </c>
      <c r="Z5" s="22">
        <v>4</v>
      </c>
      <c r="AA5" s="22">
        <v>1</v>
      </c>
      <c r="AB5" s="22">
        <v>2</v>
      </c>
      <c r="AC5" s="22">
        <v>2</v>
      </c>
      <c r="AD5" s="22">
        <v>4</v>
      </c>
      <c r="AE5" s="22">
        <v>1</v>
      </c>
      <c r="AF5" s="22">
        <v>1</v>
      </c>
      <c r="AG5" s="22">
        <v>3</v>
      </c>
      <c r="AH5" s="22">
        <v>2</v>
      </c>
      <c r="AI5" s="4">
        <f t="shared" si="0"/>
        <v>0</v>
      </c>
      <c r="AJ5" s="4">
        <f t="shared" si="1"/>
        <v>62</v>
      </c>
      <c r="AK5" s="4">
        <f t="shared" si="2"/>
        <v>2.0666666666666669</v>
      </c>
    </row>
    <row r="6" spans="1:38">
      <c r="A6" s="1">
        <v>5</v>
      </c>
      <c r="B6" s="22">
        <v>0</v>
      </c>
      <c r="C6" s="29">
        <v>1</v>
      </c>
      <c r="D6" s="22">
        <v>43</v>
      </c>
      <c r="E6" s="22">
        <v>4</v>
      </c>
      <c r="F6" s="22">
        <v>5</v>
      </c>
      <c r="G6" s="22">
        <v>2</v>
      </c>
      <c r="H6" s="22">
        <v>4</v>
      </c>
      <c r="I6" s="22">
        <v>1</v>
      </c>
      <c r="J6" s="22">
        <v>4</v>
      </c>
      <c r="K6" s="22">
        <v>3</v>
      </c>
      <c r="L6" s="22">
        <v>3</v>
      </c>
      <c r="M6" s="22">
        <v>4</v>
      </c>
      <c r="N6" s="22">
        <v>4</v>
      </c>
      <c r="O6" s="22">
        <v>4</v>
      </c>
      <c r="P6" s="22">
        <v>1</v>
      </c>
      <c r="Q6" s="22">
        <v>2</v>
      </c>
      <c r="R6" s="22">
        <v>3</v>
      </c>
      <c r="S6" s="22">
        <v>3</v>
      </c>
      <c r="T6" s="22">
        <v>4</v>
      </c>
      <c r="U6" s="22">
        <v>4</v>
      </c>
      <c r="V6" s="22">
        <v>4</v>
      </c>
      <c r="W6" s="22">
        <v>4</v>
      </c>
      <c r="X6" s="22">
        <v>4</v>
      </c>
      <c r="Y6" s="22">
        <v>2</v>
      </c>
      <c r="Z6" s="22">
        <v>2</v>
      </c>
      <c r="AA6" s="22">
        <v>4</v>
      </c>
      <c r="AB6" s="22">
        <v>4</v>
      </c>
      <c r="AC6" s="22">
        <v>2</v>
      </c>
      <c r="AD6" s="22">
        <v>2</v>
      </c>
      <c r="AE6" s="22">
        <v>4</v>
      </c>
      <c r="AF6" s="22">
        <v>1</v>
      </c>
      <c r="AG6" s="22">
        <v>4</v>
      </c>
      <c r="AH6" s="22">
        <v>2</v>
      </c>
      <c r="AI6" s="4">
        <f t="shared" si="0"/>
        <v>0</v>
      </c>
      <c r="AJ6" s="4">
        <f t="shared" si="1"/>
        <v>94</v>
      </c>
      <c r="AK6" s="4">
        <f t="shared" si="2"/>
        <v>3.1333333333333333</v>
      </c>
    </row>
    <row r="7" spans="1:38">
      <c r="A7" s="1">
        <v>6</v>
      </c>
      <c r="B7" s="22">
        <v>0</v>
      </c>
      <c r="C7" s="29">
        <v>1</v>
      </c>
      <c r="D7" s="22">
        <v>46</v>
      </c>
      <c r="E7" s="22">
        <v>4</v>
      </c>
      <c r="F7" s="22">
        <v>5</v>
      </c>
      <c r="G7" s="22">
        <v>5</v>
      </c>
      <c r="H7" s="22">
        <v>4</v>
      </c>
      <c r="I7" s="22">
        <v>4</v>
      </c>
      <c r="J7" s="22">
        <v>3</v>
      </c>
      <c r="K7" s="22">
        <v>3</v>
      </c>
      <c r="L7" s="22">
        <v>4</v>
      </c>
      <c r="M7" s="22">
        <v>4</v>
      </c>
      <c r="N7" s="22">
        <v>3</v>
      </c>
      <c r="O7" s="22">
        <v>3</v>
      </c>
      <c r="P7" s="22">
        <v>3</v>
      </c>
      <c r="Q7" s="22">
        <v>3</v>
      </c>
      <c r="R7" s="22">
        <v>3</v>
      </c>
      <c r="S7" s="22">
        <v>1</v>
      </c>
      <c r="T7" s="22">
        <v>3</v>
      </c>
      <c r="U7" s="22">
        <v>4</v>
      </c>
      <c r="V7" s="22">
        <v>4</v>
      </c>
      <c r="W7" s="22">
        <v>4</v>
      </c>
      <c r="X7" s="22">
        <v>2</v>
      </c>
      <c r="Y7" s="22">
        <v>1</v>
      </c>
      <c r="Z7" s="22">
        <v>3</v>
      </c>
      <c r="AA7" s="22">
        <v>3</v>
      </c>
      <c r="AB7" s="22">
        <v>3</v>
      </c>
      <c r="AC7" s="22">
        <v>3</v>
      </c>
      <c r="AD7" s="22">
        <v>3</v>
      </c>
      <c r="AE7" s="22">
        <v>5</v>
      </c>
      <c r="AF7" s="22">
        <v>5</v>
      </c>
      <c r="AG7" s="22">
        <v>4</v>
      </c>
      <c r="AH7" s="22">
        <v>2</v>
      </c>
      <c r="AI7" s="4">
        <f t="shared" si="0"/>
        <v>0</v>
      </c>
      <c r="AJ7" s="4">
        <f t="shared" si="1"/>
        <v>101</v>
      </c>
      <c r="AK7" s="4">
        <f t="shared" si="2"/>
        <v>3.3666666666666667</v>
      </c>
    </row>
    <row r="8" spans="1:38">
      <c r="A8" s="1">
        <v>7</v>
      </c>
      <c r="B8" s="22">
        <v>0</v>
      </c>
      <c r="C8" s="29">
        <v>1</v>
      </c>
      <c r="D8" s="22">
        <v>49</v>
      </c>
      <c r="E8" s="22">
        <v>4</v>
      </c>
      <c r="F8" s="22">
        <v>5</v>
      </c>
      <c r="G8" s="22">
        <v>2</v>
      </c>
      <c r="H8" s="22">
        <v>4</v>
      </c>
      <c r="I8" s="22">
        <v>4</v>
      </c>
      <c r="J8" s="22">
        <v>4</v>
      </c>
      <c r="K8" s="22">
        <v>4</v>
      </c>
      <c r="L8" s="22">
        <v>5</v>
      </c>
      <c r="M8" s="22">
        <v>4</v>
      </c>
      <c r="N8" s="22">
        <v>5</v>
      </c>
      <c r="O8" s="22">
        <v>5</v>
      </c>
      <c r="P8" s="22">
        <v>4</v>
      </c>
      <c r="Q8" s="22">
        <v>5</v>
      </c>
      <c r="R8" s="22">
        <v>4</v>
      </c>
      <c r="S8" s="22">
        <v>2</v>
      </c>
      <c r="T8" s="22">
        <v>4</v>
      </c>
      <c r="U8" s="22">
        <v>5</v>
      </c>
      <c r="V8" s="22">
        <v>5</v>
      </c>
      <c r="W8" s="22">
        <v>4</v>
      </c>
      <c r="X8" s="22">
        <v>4</v>
      </c>
      <c r="Y8" s="22">
        <v>2</v>
      </c>
      <c r="Z8" s="22">
        <v>4</v>
      </c>
      <c r="AA8" s="22">
        <v>4</v>
      </c>
      <c r="AB8" s="22">
        <v>4</v>
      </c>
      <c r="AC8" s="22">
        <v>4</v>
      </c>
      <c r="AD8" s="22">
        <v>4</v>
      </c>
      <c r="AE8" s="22">
        <v>5</v>
      </c>
      <c r="AF8" s="22">
        <v>4</v>
      </c>
      <c r="AG8" s="22">
        <v>4</v>
      </c>
      <c r="AH8" s="22">
        <v>3</v>
      </c>
      <c r="AI8" s="4">
        <f t="shared" si="0"/>
        <v>0</v>
      </c>
      <c r="AJ8" s="4">
        <f t="shared" si="1"/>
        <v>121</v>
      </c>
      <c r="AK8" s="4">
        <f t="shared" si="2"/>
        <v>4.0333333333333332</v>
      </c>
    </row>
    <row r="9" spans="1:38">
      <c r="A9" s="1">
        <v>8</v>
      </c>
      <c r="B9" s="22">
        <v>0</v>
      </c>
      <c r="C9" s="29">
        <v>1</v>
      </c>
      <c r="D9" s="22">
        <v>53</v>
      </c>
      <c r="E9" s="22">
        <v>3</v>
      </c>
      <c r="F9" s="22">
        <v>4</v>
      </c>
      <c r="G9" s="22">
        <v>4</v>
      </c>
      <c r="H9" s="22">
        <v>4</v>
      </c>
      <c r="I9" s="22">
        <v>4</v>
      </c>
      <c r="J9" s="22">
        <v>2</v>
      </c>
      <c r="K9" s="22">
        <v>3</v>
      </c>
      <c r="L9" s="22">
        <v>4</v>
      </c>
      <c r="M9" s="22">
        <v>2</v>
      </c>
      <c r="N9" s="22">
        <v>4</v>
      </c>
      <c r="O9" s="22">
        <v>4</v>
      </c>
      <c r="P9" s="22">
        <v>2</v>
      </c>
      <c r="Q9" s="22">
        <v>4</v>
      </c>
      <c r="R9" s="22">
        <v>4</v>
      </c>
      <c r="S9" s="22">
        <v>4</v>
      </c>
      <c r="T9" s="22">
        <v>3</v>
      </c>
      <c r="U9" s="22">
        <v>4</v>
      </c>
      <c r="V9" s="22">
        <v>5</v>
      </c>
      <c r="W9" s="22">
        <v>4</v>
      </c>
      <c r="X9" s="22">
        <v>4</v>
      </c>
      <c r="Y9" s="22">
        <v>2</v>
      </c>
      <c r="Z9" s="22">
        <v>1</v>
      </c>
      <c r="AA9" s="22">
        <v>4</v>
      </c>
      <c r="AB9" s="22">
        <v>4</v>
      </c>
      <c r="AC9" s="22">
        <v>4</v>
      </c>
      <c r="AD9" s="22">
        <v>5</v>
      </c>
      <c r="AE9" s="22">
        <v>4</v>
      </c>
      <c r="AF9" s="22">
        <v>3</v>
      </c>
      <c r="AG9" s="22">
        <v>4</v>
      </c>
      <c r="AH9" s="22">
        <v>2</v>
      </c>
      <c r="AI9" s="4">
        <f t="shared" si="0"/>
        <v>0</v>
      </c>
      <c r="AJ9" s="4">
        <f t="shared" si="1"/>
        <v>105</v>
      </c>
      <c r="AK9" s="4">
        <f t="shared" si="2"/>
        <v>3.5</v>
      </c>
    </row>
    <row r="10" spans="1:38">
      <c r="A10" s="1">
        <v>9</v>
      </c>
      <c r="B10" s="22">
        <v>0</v>
      </c>
      <c r="C10" s="29">
        <v>1</v>
      </c>
      <c r="D10" s="22">
        <v>55</v>
      </c>
      <c r="E10" s="22">
        <v>5</v>
      </c>
      <c r="F10" s="22">
        <v>4</v>
      </c>
      <c r="G10" s="22">
        <v>3</v>
      </c>
      <c r="H10" s="22">
        <v>3</v>
      </c>
      <c r="I10" s="22">
        <v>4</v>
      </c>
      <c r="J10" s="22">
        <v>3</v>
      </c>
      <c r="K10" s="22">
        <v>3</v>
      </c>
      <c r="L10" s="22">
        <v>3</v>
      </c>
      <c r="M10" s="22">
        <v>4</v>
      </c>
      <c r="N10" s="22">
        <v>5</v>
      </c>
      <c r="O10" s="22">
        <v>5</v>
      </c>
      <c r="P10" s="22">
        <v>4</v>
      </c>
      <c r="Q10" s="22">
        <v>5</v>
      </c>
      <c r="R10" s="22">
        <v>5</v>
      </c>
      <c r="S10" s="22">
        <v>3</v>
      </c>
      <c r="T10" s="22">
        <v>5</v>
      </c>
      <c r="U10" s="22">
        <v>4</v>
      </c>
      <c r="V10" s="22">
        <v>5</v>
      </c>
      <c r="W10" s="22">
        <v>4</v>
      </c>
      <c r="X10" s="22">
        <v>4</v>
      </c>
      <c r="Y10" s="22">
        <v>4</v>
      </c>
      <c r="Z10" s="22">
        <v>3</v>
      </c>
      <c r="AA10" s="22">
        <v>5</v>
      </c>
      <c r="AB10" s="22">
        <v>5</v>
      </c>
      <c r="AC10" s="22">
        <v>5</v>
      </c>
      <c r="AD10" s="22">
        <v>4</v>
      </c>
      <c r="AE10" s="22">
        <v>3</v>
      </c>
      <c r="AF10" s="22">
        <v>3</v>
      </c>
      <c r="AG10" s="22">
        <v>3</v>
      </c>
      <c r="AH10" s="22">
        <v>3</v>
      </c>
      <c r="AI10" s="4">
        <f t="shared" si="0"/>
        <v>0</v>
      </c>
      <c r="AJ10" s="4">
        <f t="shared" si="1"/>
        <v>119</v>
      </c>
      <c r="AK10" s="4">
        <f t="shared" si="2"/>
        <v>3.9666666666666668</v>
      </c>
    </row>
    <row r="11" spans="1:38">
      <c r="A11" s="1">
        <v>10</v>
      </c>
      <c r="B11" s="22">
        <v>0</v>
      </c>
      <c r="C11" s="29">
        <v>1</v>
      </c>
      <c r="D11" s="22">
        <v>58</v>
      </c>
      <c r="E11" s="22">
        <v>4</v>
      </c>
      <c r="F11" s="22">
        <v>4</v>
      </c>
      <c r="G11" s="22">
        <v>5</v>
      </c>
      <c r="H11" s="22">
        <v>5</v>
      </c>
      <c r="I11" s="22">
        <v>4</v>
      </c>
      <c r="J11" s="22">
        <v>3</v>
      </c>
      <c r="K11" s="22">
        <v>3</v>
      </c>
      <c r="L11" s="22">
        <v>4</v>
      </c>
      <c r="M11" s="22">
        <v>2</v>
      </c>
      <c r="N11" s="22">
        <v>5</v>
      </c>
      <c r="O11" s="22">
        <v>5</v>
      </c>
      <c r="P11" s="22">
        <v>3</v>
      </c>
      <c r="Q11" s="22">
        <v>2</v>
      </c>
      <c r="R11" s="22">
        <v>3</v>
      </c>
      <c r="S11" s="22">
        <v>3</v>
      </c>
      <c r="T11" s="22">
        <v>3</v>
      </c>
      <c r="U11" s="22">
        <v>4</v>
      </c>
      <c r="V11" s="22">
        <v>5</v>
      </c>
      <c r="W11" s="22">
        <v>3</v>
      </c>
      <c r="X11" s="22">
        <v>4</v>
      </c>
      <c r="Y11" s="22">
        <v>3</v>
      </c>
      <c r="Z11" s="22">
        <v>3</v>
      </c>
      <c r="AA11" s="22">
        <v>5</v>
      </c>
      <c r="AB11" s="22">
        <v>5</v>
      </c>
      <c r="AC11" s="22">
        <v>4</v>
      </c>
      <c r="AD11" s="22">
        <v>3</v>
      </c>
      <c r="AE11" s="22">
        <v>5</v>
      </c>
      <c r="AF11" s="22">
        <v>5</v>
      </c>
      <c r="AG11" s="22">
        <v>5</v>
      </c>
      <c r="AH11" s="22">
        <v>1</v>
      </c>
      <c r="AI11" s="4">
        <f t="shared" si="0"/>
        <v>0</v>
      </c>
      <c r="AJ11" s="4">
        <f t="shared" si="1"/>
        <v>113</v>
      </c>
      <c r="AK11" s="4">
        <f t="shared" si="2"/>
        <v>3.7666666666666666</v>
      </c>
    </row>
    <row r="12" spans="1:38">
      <c r="A12" s="1">
        <v>11</v>
      </c>
      <c r="B12" s="2">
        <v>0</v>
      </c>
      <c r="C12" s="30">
        <v>1</v>
      </c>
      <c r="D12" s="2">
        <v>4</v>
      </c>
      <c r="E12" s="2">
        <v>5</v>
      </c>
      <c r="F12" s="2">
        <v>4</v>
      </c>
      <c r="G12" s="2">
        <v>2</v>
      </c>
      <c r="H12" s="2">
        <v>2</v>
      </c>
      <c r="I12" s="2">
        <v>5</v>
      </c>
      <c r="J12" s="2">
        <v>3</v>
      </c>
      <c r="K12" s="2">
        <v>5</v>
      </c>
      <c r="L12" s="2">
        <v>3</v>
      </c>
      <c r="M12" s="2">
        <v>3</v>
      </c>
      <c r="N12" s="2">
        <v>4</v>
      </c>
      <c r="O12" s="2">
        <v>4</v>
      </c>
      <c r="P12" s="2">
        <v>4</v>
      </c>
      <c r="Q12" s="2">
        <v>2</v>
      </c>
      <c r="R12" s="2">
        <v>3</v>
      </c>
      <c r="S12" s="2">
        <v>1</v>
      </c>
      <c r="T12" s="2">
        <v>5</v>
      </c>
      <c r="U12" s="2">
        <v>2</v>
      </c>
      <c r="V12" s="2">
        <v>3</v>
      </c>
      <c r="W12" s="2">
        <v>2</v>
      </c>
      <c r="X12" s="2">
        <v>4</v>
      </c>
      <c r="Y12" s="2">
        <v>2</v>
      </c>
      <c r="Z12" s="2">
        <v>2</v>
      </c>
      <c r="AA12" s="2">
        <v>4</v>
      </c>
      <c r="AB12" s="2">
        <v>4</v>
      </c>
      <c r="AC12" s="2">
        <v>2</v>
      </c>
      <c r="AD12" s="2">
        <v>2</v>
      </c>
      <c r="AE12" s="2">
        <v>5</v>
      </c>
      <c r="AF12" s="2">
        <v>5</v>
      </c>
      <c r="AG12" s="2">
        <v>3</v>
      </c>
      <c r="AH12" s="2">
        <v>2</v>
      </c>
      <c r="AI12" s="4">
        <f t="shared" si="0"/>
        <v>0</v>
      </c>
      <c r="AJ12" s="4">
        <f t="shared" si="1"/>
        <v>97</v>
      </c>
      <c r="AK12" s="4">
        <f t="shared" si="2"/>
        <v>3.2333333333333334</v>
      </c>
    </row>
    <row r="13" spans="1:38">
      <c r="A13" s="1">
        <v>12</v>
      </c>
      <c r="B13" s="2">
        <v>0</v>
      </c>
      <c r="C13" s="30">
        <v>1</v>
      </c>
      <c r="D13" s="2">
        <v>7</v>
      </c>
      <c r="E13" s="2">
        <v>4</v>
      </c>
      <c r="F13" s="2">
        <v>4</v>
      </c>
      <c r="G13" s="2">
        <v>4</v>
      </c>
      <c r="H13" s="2">
        <v>3</v>
      </c>
      <c r="I13" s="2">
        <v>5</v>
      </c>
      <c r="J13" s="2">
        <v>4</v>
      </c>
      <c r="K13" s="2">
        <v>5</v>
      </c>
      <c r="L13" s="2">
        <v>5</v>
      </c>
      <c r="M13" s="2">
        <v>3</v>
      </c>
      <c r="N13" s="2">
        <v>2</v>
      </c>
      <c r="O13" s="2">
        <v>2</v>
      </c>
      <c r="P13" s="2">
        <v>1</v>
      </c>
      <c r="Q13" s="2">
        <v>1</v>
      </c>
      <c r="R13" s="2">
        <v>5</v>
      </c>
      <c r="S13" s="2">
        <v>3</v>
      </c>
      <c r="T13" s="2">
        <v>4</v>
      </c>
      <c r="U13" s="2">
        <v>4</v>
      </c>
      <c r="V13" s="2">
        <v>3</v>
      </c>
      <c r="W13" s="2">
        <v>5</v>
      </c>
      <c r="X13" s="2">
        <v>4</v>
      </c>
      <c r="Y13" s="2">
        <v>2</v>
      </c>
      <c r="Z13" s="2">
        <v>2</v>
      </c>
      <c r="AA13" s="2">
        <v>3</v>
      </c>
      <c r="AB13" s="2">
        <v>4</v>
      </c>
      <c r="AC13" s="2">
        <v>1</v>
      </c>
      <c r="AD13" s="2">
        <v>1</v>
      </c>
      <c r="AE13" s="2">
        <v>4</v>
      </c>
      <c r="AF13" s="2">
        <v>4</v>
      </c>
      <c r="AG13" s="2">
        <v>3</v>
      </c>
      <c r="AH13" s="2">
        <v>3</v>
      </c>
      <c r="AI13" s="4">
        <f t="shared" si="0"/>
        <v>0</v>
      </c>
      <c r="AJ13" s="4">
        <f t="shared" si="1"/>
        <v>98</v>
      </c>
      <c r="AK13" s="4">
        <f t="shared" si="2"/>
        <v>3.2666666666666666</v>
      </c>
    </row>
    <row r="14" spans="1:38">
      <c r="A14" s="1">
        <v>13</v>
      </c>
      <c r="B14" s="2">
        <v>0</v>
      </c>
      <c r="C14" s="30">
        <v>1</v>
      </c>
      <c r="D14" s="2">
        <v>10</v>
      </c>
      <c r="E14" s="2">
        <v>4</v>
      </c>
      <c r="F14" s="2">
        <v>5</v>
      </c>
      <c r="G14" s="2">
        <v>3</v>
      </c>
      <c r="H14" s="2">
        <v>5</v>
      </c>
      <c r="I14" s="2">
        <v>5</v>
      </c>
      <c r="J14" s="2">
        <v>3</v>
      </c>
      <c r="K14" s="2">
        <v>1</v>
      </c>
      <c r="L14" s="2">
        <v>3</v>
      </c>
      <c r="M14" s="2">
        <v>3</v>
      </c>
      <c r="N14" s="2">
        <v>3</v>
      </c>
      <c r="O14" s="2">
        <v>3</v>
      </c>
      <c r="P14" s="2">
        <v>3</v>
      </c>
      <c r="Q14" s="2">
        <v>2</v>
      </c>
      <c r="R14" s="2">
        <v>5</v>
      </c>
      <c r="S14" s="2">
        <v>4</v>
      </c>
      <c r="T14" s="2">
        <v>4</v>
      </c>
      <c r="U14" s="2">
        <v>1</v>
      </c>
      <c r="V14" s="2">
        <v>5</v>
      </c>
      <c r="W14" s="2">
        <v>5</v>
      </c>
      <c r="X14" s="2">
        <v>4</v>
      </c>
      <c r="Y14" s="2">
        <v>4</v>
      </c>
      <c r="Z14" s="2">
        <v>3</v>
      </c>
      <c r="AA14" s="2">
        <v>4</v>
      </c>
      <c r="AB14" s="2">
        <v>4</v>
      </c>
      <c r="AC14" s="2">
        <v>2</v>
      </c>
      <c r="AD14" s="2">
        <v>2</v>
      </c>
      <c r="AE14" s="2">
        <v>5</v>
      </c>
      <c r="AF14" s="2">
        <v>2</v>
      </c>
      <c r="AG14" s="2">
        <v>4</v>
      </c>
      <c r="AH14" s="2">
        <v>2</v>
      </c>
      <c r="AI14" s="4">
        <f t="shared" si="0"/>
        <v>0</v>
      </c>
      <c r="AJ14" s="4">
        <f t="shared" si="1"/>
        <v>103</v>
      </c>
      <c r="AK14" s="4">
        <f t="shared" si="2"/>
        <v>3.4333333333333331</v>
      </c>
    </row>
    <row r="15" spans="1:38">
      <c r="A15" s="1">
        <v>14</v>
      </c>
      <c r="B15" s="2">
        <v>0</v>
      </c>
      <c r="C15" s="30">
        <v>1</v>
      </c>
      <c r="D15" s="2">
        <v>13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5</v>
      </c>
      <c r="L15" s="2">
        <v>4</v>
      </c>
      <c r="M15" s="2">
        <v>4</v>
      </c>
      <c r="N15" s="2">
        <v>5</v>
      </c>
      <c r="O15" s="2">
        <v>5</v>
      </c>
      <c r="P15" s="2">
        <v>2</v>
      </c>
      <c r="Q15" s="2">
        <v>2</v>
      </c>
      <c r="R15" s="2">
        <v>4</v>
      </c>
      <c r="S15" s="2">
        <v>3</v>
      </c>
      <c r="T15" s="2">
        <v>4</v>
      </c>
      <c r="U15" s="2">
        <v>5</v>
      </c>
      <c r="V15" s="2">
        <v>4</v>
      </c>
      <c r="W15" s="2">
        <v>4</v>
      </c>
      <c r="X15" s="2">
        <v>4</v>
      </c>
      <c r="Y15" s="2">
        <v>2</v>
      </c>
      <c r="Z15" s="2">
        <v>2</v>
      </c>
      <c r="AA15" s="2">
        <v>5</v>
      </c>
      <c r="AB15" s="2">
        <v>5</v>
      </c>
      <c r="AC15" s="2">
        <v>2</v>
      </c>
      <c r="AD15" s="2">
        <v>2</v>
      </c>
      <c r="AE15" s="2">
        <v>4</v>
      </c>
      <c r="AF15" s="2">
        <v>4</v>
      </c>
      <c r="AG15" s="2">
        <v>5</v>
      </c>
      <c r="AH15" s="2">
        <v>2</v>
      </c>
      <c r="AI15" s="4">
        <f t="shared" si="0"/>
        <v>0</v>
      </c>
      <c r="AJ15" s="4">
        <f t="shared" si="1"/>
        <v>112</v>
      </c>
      <c r="AK15" s="4">
        <f t="shared" si="2"/>
        <v>3.7333333333333334</v>
      </c>
    </row>
    <row r="16" spans="1:38">
      <c r="A16" s="1">
        <v>15</v>
      </c>
      <c r="B16" s="2">
        <v>0</v>
      </c>
      <c r="C16" s="30">
        <v>1</v>
      </c>
      <c r="D16" s="2">
        <v>19</v>
      </c>
      <c r="E16" s="2">
        <v>3</v>
      </c>
      <c r="F16" s="2">
        <v>4</v>
      </c>
      <c r="G16" s="2">
        <v>2</v>
      </c>
      <c r="H16" s="2">
        <v>3</v>
      </c>
      <c r="I16" s="2">
        <v>3</v>
      </c>
      <c r="J16" s="2">
        <v>2</v>
      </c>
      <c r="K16" s="2">
        <v>4</v>
      </c>
      <c r="L16" s="2">
        <v>2</v>
      </c>
      <c r="M16" s="2">
        <v>1</v>
      </c>
      <c r="N16" s="2">
        <v>4</v>
      </c>
      <c r="O16" s="2">
        <v>4</v>
      </c>
      <c r="P16" s="2">
        <v>3</v>
      </c>
      <c r="Q16" s="2">
        <v>2</v>
      </c>
      <c r="R16" s="2">
        <v>3</v>
      </c>
      <c r="S16" s="2">
        <v>3</v>
      </c>
      <c r="T16" s="2">
        <v>3</v>
      </c>
      <c r="U16" s="2">
        <v>2</v>
      </c>
      <c r="V16" s="2">
        <v>4</v>
      </c>
      <c r="W16" s="2">
        <v>4</v>
      </c>
      <c r="X16" s="2">
        <v>4</v>
      </c>
      <c r="Y16" s="2">
        <v>4</v>
      </c>
      <c r="Z16" s="2">
        <v>2</v>
      </c>
      <c r="AA16" s="2">
        <v>4</v>
      </c>
      <c r="AB16" s="2">
        <v>4</v>
      </c>
      <c r="AC16" s="2">
        <v>1</v>
      </c>
      <c r="AD16" s="2">
        <v>1</v>
      </c>
      <c r="AE16" s="2">
        <v>3</v>
      </c>
      <c r="AF16" s="2">
        <v>3</v>
      </c>
      <c r="AG16" s="2">
        <v>4</v>
      </c>
      <c r="AH16" s="2">
        <v>1</v>
      </c>
      <c r="AI16" s="4">
        <f t="shared" si="0"/>
        <v>0</v>
      </c>
      <c r="AJ16" s="4">
        <f t="shared" si="1"/>
        <v>87</v>
      </c>
      <c r="AK16" s="4">
        <f t="shared" si="2"/>
        <v>2.9</v>
      </c>
    </row>
    <row r="17" spans="1:37">
      <c r="A17" s="1">
        <v>16</v>
      </c>
      <c r="B17" s="2">
        <v>0</v>
      </c>
      <c r="C17" s="30">
        <v>1</v>
      </c>
      <c r="D17" s="2">
        <v>25</v>
      </c>
      <c r="E17" s="2">
        <v>3</v>
      </c>
      <c r="F17" s="2">
        <v>4</v>
      </c>
      <c r="G17" s="2">
        <v>2</v>
      </c>
      <c r="H17" s="2">
        <v>5</v>
      </c>
      <c r="I17" s="2">
        <v>5</v>
      </c>
      <c r="J17" s="2">
        <v>3</v>
      </c>
      <c r="K17" s="2">
        <v>4</v>
      </c>
      <c r="L17" s="2">
        <v>2</v>
      </c>
      <c r="M17" s="2">
        <v>3</v>
      </c>
      <c r="N17" s="2">
        <v>4</v>
      </c>
      <c r="O17" s="2">
        <v>3</v>
      </c>
      <c r="P17" s="2">
        <v>4</v>
      </c>
      <c r="Q17" s="2">
        <v>4</v>
      </c>
      <c r="R17" s="2">
        <v>2</v>
      </c>
      <c r="S17" s="2">
        <v>5</v>
      </c>
      <c r="T17" s="2">
        <v>2</v>
      </c>
      <c r="U17" s="2">
        <v>4</v>
      </c>
      <c r="V17" s="2">
        <v>3</v>
      </c>
      <c r="W17" s="2">
        <v>2</v>
      </c>
      <c r="X17" s="2">
        <v>3</v>
      </c>
      <c r="Y17" s="2">
        <v>2</v>
      </c>
      <c r="Z17" s="2">
        <v>2</v>
      </c>
      <c r="AA17" s="2">
        <v>4</v>
      </c>
      <c r="AB17" s="2">
        <v>4</v>
      </c>
      <c r="AC17" s="2">
        <v>2</v>
      </c>
      <c r="AD17" s="2">
        <v>3</v>
      </c>
      <c r="AE17" s="2">
        <v>5</v>
      </c>
      <c r="AF17" s="2">
        <v>5</v>
      </c>
      <c r="AG17" s="2">
        <v>3</v>
      </c>
      <c r="AH17" s="2">
        <v>2</v>
      </c>
      <c r="AI17" s="4">
        <f t="shared" si="0"/>
        <v>0</v>
      </c>
      <c r="AJ17" s="4">
        <f t="shared" si="1"/>
        <v>99</v>
      </c>
      <c r="AK17" s="4">
        <f t="shared" si="2"/>
        <v>3.3</v>
      </c>
    </row>
    <row r="18" spans="1:37">
      <c r="A18" s="1">
        <v>17</v>
      </c>
      <c r="B18" s="2">
        <v>0</v>
      </c>
      <c r="C18" s="30">
        <v>1</v>
      </c>
      <c r="D18" s="2">
        <v>71</v>
      </c>
      <c r="E18" s="2">
        <v>5</v>
      </c>
      <c r="F18" s="2">
        <v>4</v>
      </c>
      <c r="G18" s="2">
        <v>4</v>
      </c>
      <c r="H18" s="2">
        <v>4</v>
      </c>
      <c r="I18" s="2">
        <v>4</v>
      </c>
      <c r="J18" s="2">
        <v>4</v>
      </c>
      <c r="K18" s="2">
        <v>5</v>
      </c>
      <c r="L18" s="2">
        <v>5</v>
      </c>
      <c r="M18" s="2">
        <v>4</v>
      </c>
      <c r="N18" s="2">
        <v>5</v>
      </c>
      <c r="O18" s="2">
        <v>5</v>
      </c>
      <c r="P18" s="2">
        <v>3</v>
      </c>
      <c r="Q18" s="2">
        <v>5</v>
      </c>
      <c r="R18" s="2">
        <v>5</v>
      </c>
      <c r="S18" s="2">
        <v>2</v>
      </c>
      <c r="T18" s="2">
        <v>4</v>
      </c>
      <c r="U18" s="2">
        <v>5</v>
      </c>
      <c r="V18" s="2">
        <v>5</v>
      </c>
      <c r="W18" s="2">
        <v>3</v>
      </c>
      <c r="X18" s="2">
        <v>4</v>
      </c>
      <c r="Y18" s="2">
        <v>4</v>
      </c>
      <c r="Z18" s="2">
        <v>5</v>
      </c>
      <c r="AA18" s="2">
        <v>4</v>
      </c>
      <c r="AB18" s="2">
        <v>4</v>
      </c>
      <c r="AC18" s="2">
        <v>5</v>
      </c>
      <c r="AD18" s="2">
        <v>3</v>
      </c>
      <c r="AE18" s="2">
        <v>5</v>
      </c>
      <c r="AF18" s="2">
        <v>5</v>
      </c>
      <c r="AG18" s="2">
        <v>4</v>
      </c>
      <c r="AH18" s="2">
        <v>2</v>
      </c>
      <c r="AI18" s="4">
        <f t="shared" si="0"/>
        <v>0</v>
      </c>
      <c r="AJ18" s="4">
        <f t="shared" si="1"/>
        <v>126</v>
      </c>
      <c r="AK18" s="4">
        <f t="shared" si="2"/>
        <v>4.2</v>
      </c>
    </row>
    <row r="19" spans="1:37">
      <c r="A19" s="1">
        <v>18</v>
      </c>
      <c r="B19" s="2">
        <v>0</v>
      </c>
      <c r="C19" s="30">
        <v>1</v>
      </c>
      <c r="D19" s="2">
        <v>74</v>
      </c>
      <c r="E19" s="2">
        <v>4</v>
      </c>
      <c r="F19" s="2">
        <v>4</v>
      </c>
      <c r="G19" s="2">
        <v>4</v>
      </c>
      <c r="H19" s="2">
        <v>5</v>
      </c>
      <c r="I19" s="2">
        <v>5</v>
      </c>
      <c r="J19" s="2">
        <v>3</v>
      </c>
      <c r="K19" s="2">
        <v>5</v>
      </c>
      <c r="L19" s="2">
        <v>4</v>
      </c>
      <c r="M19" s="2">
        <v>4</v>
      </c>
      <c r="N19" s="2">
        <v>5</v>
      </c>
      <c r="O19" s="2">
        <v>5</v>
      </c>
      <c r="P19" s="2">
        <v>4</v>
      </c>
      <c r="Q19" s="2">
        <v>4</v>
      </c>
      <c r="R19" s="2">
        <v>5</v>
      </c>
      <c r="S19" s="2">
        <v>2</v>
      </c>
      <c r="T19" s="2">
        <v>4</v>
      </c>
      <c r="U19" s="2">
        <v>4</v>
      </c>
      <c r="V19" s="2">
        <v>5</v>
      </c>
      <c r="W19" s="2">
        <v>5</v>
      </c>
      <c r="X19" s="2">
        <v>4</v>
      </c>
      <c r="Y19" s="2">
        <v>5</v>
      </c>
      <c r="Z19" s="2">
        <v>4</v>
      </c>
      <c r="AA19" s="2">
        <v>4</v>
      </c>
      <c r="AB19" s="2">
        <v>4</v>
      </c>
      <c r="AC19" s="2">
        <v>3</v>
      </c>
      <c r="AD19" s="2">
        <v>4</v>
      </c>
      <c r="AE19" s="2">
        <v>5</v>
      </c>
      <c r="AF19" s="2">
        <v>4</v>
      </c>
      <c r="AG19" s="2">
        <v>4</v>
      </c>
      <c r="AH19" s="2">
        <v>2</v>
      </c>
      <c r="AI19" s="4">
        <f t="shared" si="0"/>
        <v>0</v>
      </c>
      <c r="AJ19" s="4">
        <f t="shared" si="1"/>
        <v>124</v>
      </c>
      <c r="AK19" s="4">
        <f t="shared" si="2"/>
        <v>4.1333333333333337</v>
      </c>
    </row>
    <row r="20" spans="1:37">
      <c r="A20" s="1">
        <v>19</v>
      </c>
      <c r="B20" s="2">
        <v>0</v>
      </c>
      <c r="C20" s="30">
        <v>1</v>
      </c>
      <c r="D20" s="2">
        <v>77</v>
      </c>
      <c r="E20" s="2">
        <v>5</v>
      </c>
      <c r="F20" s="2">
        <v>4</v>
      </c>
      <c r="G20" s="2">
        <v>2</v>
      </c>
      <c r="H20" s="2">
        <v>4</v>
      </c>
      <c r="I20" s="2">
        <v>5</v>
      </c>
      <c r="J20" s="2">
        <v>3</v>
      </c>
      <c r="K20" s="2">
        <v>4</v>
      </c>
      <c r="L20" s="2">
        <v>3</v>
      </c>
      <c r="M20" s="2">
        <v>4</v>
      </c>
      <c r="N20" s="2">
        <v>4</v>
      </c>
      <c r="O20" s="2">
        <v>3</v>
      </c>
      <c r="P20" s="2">
        <v>1</v>
      </c>
      <c r="Q20" s="2">
        <v>3</v>
      </c>
      <c r="R20" s="2">
        <v>3</v>
      </c>
      <c r="S20" s="2">
        <v>2</v>
      </c>
      <c r="T20" s="2">
        <v>4</v>
      </c>
      <c r="U20" s="2">
        <v>5</v>
      </c>
      <c r="V20" s="2">
        <v>4</v>
      </c>
      <c r="W20" s="2">
        <v>3</v>
      </c>
      <c r="X20" s="2">
        <v>2</v>
      </c>
      <c r="Y20" s="2">
        <v>1</v>
      </c>
      <c r="Z20" s="2">
        <v>2</v>
      </c>
      <c r="AA20" s="2">
        <v>4</v>
      </c>
      <c r="AB20" s="2">
        <v>4</v>
      </c>
      <c r="AC20" s="2">
        <v>4</v>
      </c>
      <c r="AD20" s="2">
        <v>3</v>
      </c>
      <c r="AE20" s="2">
        <v>4</v>
      </c>
      <c r="AF20" s="2">
        <v>3</v>
      </c>
      <c r="AG20" s="2">
        <v>3</v>
      </c>
      <c r="AH20" s="2">
        <v>2</v>
      </c>
      <c r="AI20" s="4">
        <f t="shared" si="0"/>
        <v>0</v>
      </c>
      <c r="AJ20" s="4">
        <f t="shared" si="1"/>
        <v>98</v>
      </c>
      <c r="AK20" s="4">
        <f t="shared" si="2"/>
        <v>3.2666666666666666</v>
      </c>
    </row>
    <row r="21" spans="1:37">
      <c r="A21" s="1">
        <v>20</v>
      </c>
      <c r="B21" s="2">
        <v>0</v>
      </c>
      <c r="C21" s="30">
        <v>1</v>
      </c>
      <c r="D21" s="2">
        <v>80</v>
      </c>
      <c r="E21" s="2">
        <v>5</v>
      </c>
      <c r="F21" s="2">
        <v>4</v>
      </c>
      <c r="G21" s="2">
        <v>3</v>
      </c>
      <c r="H21" s="2">
        <v>4</v>
      </c>
      <c r="I21" s="2">
        <v>4</v>
      </c>
      <c r="J21" s="2">
        <v>4</v>
      </c>
      <c r="K21" s="2">
        <v>3</v>
      </c>
      <c r="L21" s="2">
        <v>4</v>
      </c>
      <c r="M21" s="2">
        <v>3</v>
      </c>
      <c r="N21" s="2">
        <v>4</v>
      </c>
      <c r="O21" s="2">
        <v>4</v>
      </c>
      <c r="P21" s="2">
        <v>2</v>
      </c>
      <c r="Q21" s="2">
        <v>3</v>
      </c>
      <c r="R21" s="2">
        <v>4</v>
      </c>
      <c r="S21" s="2">
        <v>3</v>
      </c>
      <c r="T21" s="2">
        <v>4</v>
      </c>
      <c r="U21" s="2">
        <v>5</v>
      </c>
      <c r="V21" s="2">
        <v>5</v>
      </c>
      <c r="W21" s="2">
        <v>4</v>
      </c>
      <c r="X21" s="2">
        <v>4</v>
      </c>
      <c r="Y21" s="2">
        <v>1</v>
      </c>
      <c r="Z21" s="2">
        <v>1</v>
      </c>
      <c r="AA21" s="2">
        <v>3</v>
      </c>
      <c r="AB21" s="2">
        <v>4</v>
      </c>
      <c r="AC21" s="2">
        <v>3</v>
      </c>
      <c r="AD21" s="2">
        <v>4</v>
      </c>
      <c r="AE21" s="2">
        <v>5</v>
      </c>
      <c r="AF21" s="2">
        <v>2</v>
      </c>
      <c r="AG21" s="2">
        <v>4</v>
      </c>
      <c r="AH21" s="2">
        <v>3</v>
      </c>
      <c r="AI21" s="4">
        <f t="shared" si="0"/>
        <v>0</v>
      </c>
      <c r="AJ21" s="4">
        <f t="shared" si="1"/>
        <v>106</v>
      </c>
      <c r="AK21" s="4">
        <f t="shared" si="2"/>
        <v>3.5333333333333332</v>
      </c>
    </row>
    <row r="22" spans="1:37">
      <c r="A22" s="1">
        <v>21</v>
      </c>
      <c r="B22" s="2">
        <v>0</v>
      </c>
      <c r="C22" s="30">
        <v>1</v>
      </c>
      <c r="D22" s="2">
        <v>83</v>
      </c>
      <c r="E22" s="2">
        <v>4</v>
      </c>
      <c r="F22" s="2">
        <v>5</v>
      </c>
      <c r="G22" s="2">
        <v>3</v>
      </c>
      <c r="H22" s="2">
        <v>3</v>
      </c>
      <c r="I22" s="2">
        <v>3</v>
      </c>
      <c r="J22" s="2">
        <v>4</v>
      </c>
      <c r="K22" s="2">
        <v>4</v>
      </c>
      <c r="L22" s="2">
        <v>3</v>
      </c>
      <c r="M22" s="2">
        <v>4</v>
      </c>
      <c r="N22" s="2">
        <v>4</v>
      </c>
      <c r="O22" s="2">
        <v>4</v>
      </c>
      <c r="P22" s="2">
        <v>3</v>
      </c>
      <c r="Q22" s="2">
        <v>3</v>
      </c>
      <c r="R22" s="2">
        <v>4</v>
      </c>
      <c r="S22" s="2">
        <v>3</v>
      </c>
      <c r="T22" s="2">
        <v>5</v>
      </c>
      <c r="U22" s="2">
        <v>5</v>
      </c>
      <c r="V22" s="2">
        <v>4</v>
      </c>
      <c r="W22" s="2">
        <v>5</v>
      </c>
      <c r="X22" s="2">
        <v>4</v>
      </c>
      <c r="Y22" s="2">
        <v>1</v>
      </c>
      <c r="Z22" s="2">
        <v>3</v>
      </c>
      <c r="AA22" s="2">
        <v>4</v>
      </c>
      <c r="AB22" s="2">
        <v>4</v>
      </c>
      <c r="AC22" s="2">
        <v>2</v>
      </c>
      <c r="AD22" s="2">
        <v>4</v>
      </c>
      <c r="AE22" s="2">
        <v>5</v>
      </c>
      <c r="AF22" s="2">
        <v>2</v>
      </c>
      <c r="AG22" s="2">
        <v>3</v>
      </c>
      <c r="AH22" s="2">
        <v>2</v>
      </c>
      <c r="AI22" s="4">
        <f t="shared" si="0"/>
        <v>0</v>
      </c>
      <c r="AJ22" s="4">
        <f t="shared" si="1"/>
        <v>107</v>
      </c>
      <c r="AK22" s="4">
        <f t="shared" si="2"/>
        <v>3.5666666666666669</v>
      </c>
    </row>
    <row r="23" spans="1:37">
      <c r="A23" s="1">
        <v>22</v>
      </c>
      <c r="B23" s="2">
        <v>0</v>
      </c>
      <c r="C23" s="30">
        <v>1</v>
      </c>
      <c r="D23" s="2">
        <v>86</v>
      </c>
      <c r="E23" s="2">
        <v>4</v>
      </c>
      <c r="F23" s="2">
        <v>5</v>
      </c>
      <c r="G23" s="2">
        <v>1</v>
      </c>
      <c r="H23" s="2">
        <v>1</v>
      </c>
      <c r="I23" s="2">
        <v>4</v>
      </c>
      <c r="J23" s="2">
        <v>3</v>
      </c>
      <c r="K23" s="2">
        <v>2</v>
      </c>
      <c r="L23" s="2">
        <v>3</v>
      </c>
      <c r="M23" s="2">
        <v>2</v>
      </c>
      <c r="N23" s="2">
        <v>4</v>
      </c>
      <c r="O23" s="2">
        <v>2</v>
      </c>
      <c r="P23" s="2">
        <v>1</v>
      </c>
      <c r="Q23" s="2">
        <v>2</v>
      </c>
      <c r="R23" s="2">
        <v>4</v>
      </c>
      <c r="S23" s="2">
        <v>3</v>
      </c>
      <c r="T23" s="2">
        <v>2</v>
      </c>
      <c r="U23" s="2">
        <v>2</v>
      </c>
      <c r="V23" s="2">
        <v>3</v>
      </c>
      <c r="W23" s="2">
        <v>1</v>
      </c>
      <c r="X23" s="2">
        <v>2</v>
      </c>
      <c r="Y23" s="2">
        <v>1</v>
      </c>
      <c r="Z23" s="2">
        <v>3</v>
      </c>
      <c r="AA23" s="2">
        <v>4</v>
      </c>
      <c r="AB23" s="2">
        <v>2</v>
      </c>
      <c r="AC23" s="2">
        <v>3</v>
      </c>
      <c r="AD23" s="2">
        <v>4</v>
      </c>
      <c r="AE23" s="2">
        <v>1</v>
      </c>
      <c r="AF23" s="2">
        <v>1</v>
      </c>
      <c r="AG23" s="2">
        <v>3</v>
      </c>
      <c r="AH23" s="2">
        <v>3</v>
      </c>
      <c r="AI23" s="4">
        <f t="shared" si="0"/>
        <v>0</v>
      </c>
      <c r="AJ23" s="4">
        <f t="shared" si="1"/>
        <v>76</v>
      </c>
      <c r="AK23" s="4">
        <f t="shared" si="2"/>
        <v>2.5333333333333332</v>
      </c>
    </row>
    <row r="24" spans="1:37">
      <c r="A24" s="1">
        <v>23</v>
      </c>
      <c r="B24" s="2">
        <v>0</v>
      </c>
      <c r="C24" s="30">
        <v>1</v>
      </c>
      <c r="D24" s="2">
        <v>82</v>
      </c>
      <c r="E24" s="2">
        <v>3</v>
      </c>
      <c r="F24" s="2">
        <v>4</v>
      </c>
      <c r="G24" s="2">
        <v>2</v>
      </c>
      <c r="H24" s="2">
        <v>4</v>
      </c>
      <c r="I24" s="2">
        <v>3</v>
      </c>
      <c r="J24" s="2">
        <v>4</v>
      </c>
      <c r="K24" s="2">
        <v>4</v>
      </c>
      <c r="L24" s="2">
        <v>5</v>
      </c>
      <c r="M24" s="2">
        <v>4</v>
      </c>
      <c r="N24" s="2">
        <v>3</v>
      </c>
      <c r="O24" s="2">
        <v>4</v>
      </c>
      <c r="P24" s="2">
        <v>3</v>
      </c>
      <c r="Q24" s="2">
        <v>2</v>
      </c>
      <c r="R24" s="2">
        <v>4</v>
      </c>
      <c r="S24" s="2">
        <v>4</v>
      </c>
      <c r="T24" s="2">
        <v>2</v>
      </c>
      <c r="U24" s="2">
        <v>4</v>
      </c>
      <c r="V24" s="2">
        <v>4</v>
      </c>
      <c r="W24" s="2">
        <v>3</v>
      </c>
      <c r="X24" s="2">
        <v>3</v>
      </c>
      <c r="Y24" s="2">
        <v>1</v>
      </c>
      <c r="Z24" s="2">
        <v>3</v>
      </c>
      <c r="AA24" s="2">
        <v>3</v>
      </c>
      <c r="AB24" s="2">
        <v>2</v>
      </c>
      <c r="AC24" s="2">
        <v>3</v>
      </c>
      <c r="AD24" s="2">
        <v>3</v>
      </c>
      <c r="AE24" s="2">
        <v>4</v>
      </c>
      <c r="AF24" s="2">
        <v>2</v>
      </c>
      <c r="AG24" s="2">
        <v>3</v>
      </c>
      <c r="AH24" s="2">
        <v>2</v>
      </c>
      <c r="AI24" s="4">
        <f t="shared" si="0"/>
        <v>0</v>
      </c>
      <c r="AJ24" s="4">
        <f t="shared" si="1"/>
        <v>95</v>
      </c>
      <c r="AK24" s="4">
        <f t="shared" si="2"/>
        <v>3.1666666666666665</v>
      </c>
    </row>
    <row r="25" spans="1:37">
      <c r="A25" s="1">
        <v>24</v>
      </c>
      <c r="B25" s="2">
        <v>0</v>
      </c>
      <c r="C25" s="30">
        <v>1</v>
      </c>
      <c r="D25" s="2">
        <v>1</v>
      </c>
      <c r="E25" s="2">
        <v>5</v>
      </c>
      <c r="F25" s="2">
        <v>4</v>
      </c>
      <c r="G25" s="2">
        <v>2</v>
      </c>
      <c r="H25" s="2">
        <v>2</v>
      </c>
      <c r="I25" s="2">
        <v>5</v>
      </c>
      <c r="J25" s="2">
        <v>3</v>
      </c>
      <c r="K25" s="2">
        <v>5</v>
      </c>
      <c r="L25" s="2">
        <v>3</v>
      </c>
      <c r="M25" s="2">
        <v>3</v>
      </c>
      <c r="N25" s="2">
        <v>4</v>
      </c>
      <c r="O25" s="22">
        <v>2</v>
      </c>
      <c r="P25" s="22">
        <v>2</v>
      </c>
      <c r="Q25" s="22">
        <v>1</v>
      </c>
      <c r="R25" s="22">
        <v>2</v>
      </c>
      <c r="S25" s="22">
        <v>3</v>
      </c>
      <c r="T25" s="22">
        <v>3</v>
      </c>
      <c r="U25" s="22">
        <v>1</v>
      </c>
      <c r="V25" s="22">
        <v>4</v>
      </c>
      <c r="W25" s="22">
        <v>5</v>
      </c>
      <c r="X25" s="22">
        <v>4</v>
      </c>
      <c r="Y25" s="22">
        <v>2</v>
      </c>
      <c r="Z25" s="22">
        <v>3</v>
      </c>
      <c r="AA25" s="22">
        <v>5</v>
      </c>
      <c r="AB25" s="22">
        <v>5</v>
      </c>
      <c r="AC25" s="22">
        <v>5</v>
      </c>
      <c r="AD25" s="22">
        <v>4</v>
      </c>
      <c r="AE25" s="22">
        <v>3</v>
      </c>
      <c r="AF25" s="22">
        <v>3</v>
      </c>
      <c r="AG25" s="22">
        <v>3</v>
      </c>
      <c r="AH25" s="22">
        <v>2</v>
      </c>
      <c r="AI25" s="4">
        <f t="shared" si="0"/>
        <v>0</v>
      </c>
      <c r="AJ25" s="4">
        <f t="shared" si="1"/>
        <v>98</v>
      </c>
      <c r="AK25" s="4">
        <f t="shared" si="2"/>
        <v>3.2666666666666666</v>
      </c>
    </row>
    <row r="26" spans="1:37">
      <c r="A26" s="1">
        <v>25</v>
      </c>
      <c r="B26" s="2">
        <v>0</v>
      </c>
      <c r="C26" s="30">
        <v>1</v>
      </c>
      <c r="D26" s="2">
        <v>16</v>
      </c>
      <c r="E26" s="2">
        <v>4</v>
      </c>
      <c r="F26" s="2">
        <v>4</v>
      </c>
      <c r="G26" s="2">
        <v>4</v>
      </c>
      <c r="H26" s="2">
        <v>3</v>
      </c>
      <c r="I26" s="2">
        <v>5</v>
      </c>
      <c r="J26" s="2">
        <v>4</v>
      </c>
      <c r="K26" s="2">
        <v>5</v>
      </c>
      <c r="L26" s="2">
        <v>5</v>
      </c>
      <c r="M26" s="2">
        <v>3</v>
      </c>
      <c r="N26" s="2">
        <v>2</v>
      </c>
      <c r="O26" s="22">
        <v>4</v>
      </c>
      <c r="P26" s="22">
        <v>3</v>
      </c>
      <c r="Q26" s="22">
        <v>3</v>
      </c>
      <c r="R26" s="22">
        <v>3</v>
      </c>
      <c r="S26" s="22">
        <v>3</v>
      </c>
      <c r="T26" s="22">
        <v>4</v>
      </c>
      <c r="U26" s="22">
        <v>4</v>
      </c>
      <c r="V26" s="22">
        <v>3</v>
      </c>
      <c r="W26" s="22">
        <v>3</v>
      </c>
      <c r="X26" s="22">
        <v>3</v>
      </c>
      <c r="Y26" s="22">
        <v>3</v>
      </c>
      <c r="Z26" s="22">
        <v>3</v>
      </c>
      <c r="AA26" s="22">
        <v>5</v>
      </c>
      <c r="AB26" s="22">
        <v>5</v>
      </c>
      <c r="AC26" s="22">
        <v>4</v>
      </c>
      <c r="AD26" s="22">
        <v>3</v>
      </c>
      <c r="AE26" s="22">
        <v>5</v>
      </c>
      <c r="AF26" s="22">
        <v>5</v>
      </c>
      <c r="AG26" s="22">
        <v>5</v>
      </c>
      <c r="AH26" s="22">
        <v>5</v>
      </c>
      <c r="AI26" s="4">
        <f t="shared" si="0"/>
        <v>0</v>
      </c>
      <c r="AJ26" s="4">
        <f t="shared" si="1"/>
        <v>115</v>
      </c>
      <c r="AK26" s="4">
        <f t="shared" si="2"/>
        <v>3.8333333333333335</v>
      </c>
    </row>
    <row r="27" spans="1:37">
      <c r="A27" s="1">
        <v>26</v>
      </c>
      <c r="B27" s="2">
        <v>0</v>
      </c>
      <c r="C27" s="30">
        <v>1</v>
      </c>
      <c r="D27" s="2">
        <v>22</v>
      </c>
      <c r="E27" s="2">
        <v>4</v>
      </c>
      <c r="F27" s="2">
        <v>5</v>
      </c>
      <c r="G27" s="2">
        <v>3</v>
      </c>
      <c r="H27" s="2">
        <v>5</v>
      </c>
      <c r="I27" s="2">
        <v>5</v>
      </c>
      <c r="J27" s="2">
        <v>3</v>
      </c>
      <c r="K27" s="2">
        <v>1</v>
      </c>
      <c r="L27" s="2">
        <v>3</v>
      </c>
      <c r="M27" s="2">
        <v>3</v>
      </c>
      <c r="N27" s="2">
        <v>3</v>
      </c>
      <c r="O27" s="22">
        <v>1</v>
      </c>
      <c r="P27" s="22">
        <v>2</v>
      </c>
      <c r="Q27" s="22">
        <v>5</v>
      </c>
      <c r="R27" s="22">
        <v>2</v>
      </c>
      <c r="S27" s="22">
        <v>2</v>
      </c>
      <c r="T27" s="22">
        <v>1</v>
      </c>
      <c r="U27" s="22">
        <v>3</v>
      </c>
      <c r="V27" s="22">
        <v>2</v>
      </c>
      <c r="W27" s="22">
        <v>3</v>
      </c>
      <c r="X27" s="22">
        <v>3</v>
      </c>
      <c r="Y27" s="2">
        <v>4</v>
      </c>
      <c r="Z27" s="2">
        <v>5</v>
      </c>
      <c r="AA27" s="2">
        <v>4</v>
      </c>
      <c r="AB27" s="2">
        <v>4</v>
      </c>
      <c r="AC27" s="2">
        <v>5</v>
      </c>
      <c r="AD27" s="2">
        <v>3</v>
      </c>
      <c r="AE27" s="2">
        <v>5</v>
      </c>
      <c r="AF27" s="2">
        <v>5</v>
      </c>
      <c r="AG27" s="2">
        <v>4</v>
      </c>
      <c r="AH27" s="2">
        <v>2</v>
      </c>
      <c r="AI27" s="4">
        <f t="shared" si="0"/>
        <v>0</v>
      </c>
      <c r="AJ27" s="4">
        <f t="shared" si="1"/>
        <v>100</v>
      </c>
      <c r="AK27" s="4">
        <f t="shared" si="2"/>
        <v>3.3333333333333335</v>
      </c>
    </row>
    <row r="28" spans="1:37">
      <c r="A28" s="1">
        <v>27</v>
      </c>
      <c r="B28" s="2">
        <v>0</v>
      </c>
      <c r="C28" s="30">
        <v>1</v>
      </c>
      <c r="D28" s="2">
        <v>28</v>
      </c>
      <c r="E28" s="2">
        <v>4</v>
      </c>
      <c r="F28" s="2">
        <v>4</v>
      </c>
      <c r="G28" s="2">
        <v>4</v>
      </c>
      <c r="H28" s="2">
        <v>4</v>
      </c>
      <c r="I28" s="2">
        <v>4</v>
      </c>
      <c r="J28" s="2">
        <v>4</v>
      </c>
      <c r="K28" s="2">
        <v>5</v>
      </c>
      <c r="L28" s="2">
        <v>4</v>
      </c>
      <c r="M28" s="2">
        <v>4</v>
      </c>
      <c r="N28" s="2">
        <v>5</v>
      </c>
      <c r="O28" s="22">
        <v>4</v>
      </c>
      <c r="P28" s="22">
        <v>1</v>
      </c>
      <c r="Q28" s="22">
        <v>2</v>
      </c>
      <c r="R28" s="22">
        <v>3</v>
      </c>
      <c r="S28" s="22">
        <v>3</v>
      </c>
      <c r="T28" s="22">
        <v>4</v>
      </c>
      <c r="U28" s="22">
        <v>4</v>
      </c>
      <c r="V28" s="22">
        <v>4</v>
      </c>
      <c r="W28" s="22">
        <v>4</v>
      </c>
      <c r="X28" s="22">
        <v>4</v>
      </c>
      <c r="Y28" s="2">
        <v>5</v>
      </c>
      <c r="Z28" s="2">
        <v>4</v>
      </c>
      <c r="AA28" s="2">
        <v>4</v>
      </c>
      <c r="AB28" s="2">
        <v>4</v>
      </c>
      <c r="AC28" s="2">
        <v>3</v>
      </c>
      <c r="AD28" s="2">
        <v>4</v>
      </c>
      <c r="AE28" s="2">
        <v>5</v>
      </c>
      <c r="AF28" s="2">
        <v>4</v>
      </c>
      <c r="AG28" s="2">
        <v>4</v>
      </c>
      <c r="AH28" s="2">
        <v>3</v>
      </c>
      <c r="AI28" s="4">
        <f t="shared" si="0"/>
        <v>0</v>
      </c>
      <c r="AJ28" s="4">
        <f t="shared" si="1"/>
        <v>115</v>
      </c>
      <c r="AK28" s="4">
        <f t="shared" si="2"/>
        <v>3.8333333333333335</v>
      </c>
    </row>
    <row r="29" spans="1:37">
      <c r="A29" s="1">
        <v>28</v>
      </c>
      <c r="B29" s="2">
        <v>0</v>
      </c>
      <c r="C29" s="30">
        <v>1</v>
      </c>
      <c r="D29" s="2">
        <v>61</v>
      </c>
      <c r="E29" s="2">
        <v>3</v>
      </c>
      <c r="F29" s="2">
        <v>4</v>
      </c>
      <c r="G29" s="2">
        <v>2</v>
      </c>
      <c r="H29" s="2">
        <v>3</v>
      </c>
      <c r="I29" s="2">
        <v>3</v>
      </c>
      <c r="J29" s="2">
        <v>2</v>
      </c>
      <c r="K29" s="2">
        <v>4</v>
      </c>
      <c r="L29" s="2">
        <v>2</v>
      </c>
      <c r="M29" s="2">
        <v>1</v>
      </c>
      <c r="N29" s="2">
        <v>4</v>
      </c>
      <c r="O29" s="22">
        <v>3</v>
      </c>
      <c r="P29" s="22">
        <v>3</v>
      </c>
      <c r="Q29" s="22">
        <v>3</v>
      </c>
      <c r="R29" s="22">
        <v>3</v>
      </c>
      <c r="S29" s="22">
        <v>1</v>
      </c>
      <c r="T29" s="22">
        <v>3</v>
      </c>
      <c r="U29" s="22">
        <v>4</v>
      </c>
      <c r="V29" s="22">
        <v>4</v>
      </c>
      <c r="W29" s="22">
        <v>4</v>
      </c>
      <c r="X29" s="22">
        <v>2</v>
      </c>
      <c r="Y29" s="2">
        <v>1</v>
      </c>
      <c r="Z29" s="2">
        <v>2</v>
      </c>
      <c r="AA29" s="2">
        <v>4</v>
      </c>
      <c r="AB29" s="2">
        <v>4</v>
      </c>
      <c r="AC29" s="2">
        <v>4</v>
      </c>
      <c r="AD29" s="2">
        <v>3</v>
      </c>
      <c r="AE29" s="2">
        <v>4</v>
      </c>
      <c r="AF29" s="2">
        <v>3</v>
      </c>
      <c r="AG29" s="2">
        <v>3</v>
      </c>
      <c r="AH29" s="2">
        <v>3</v>
      </c>
      <c r="AI29" s="4">
        <f t="shared" si="0"/>
        <v>0</v>
      </c>
      <c r="AJ29" s="4">
        <f t="shared" si="1"/>
        <v>89</v>
      </c>
      <c r="AK29" s="4">
        <f t="shared" si="2"/>
        <v>2.9666666666666668</v>
      </c>
    </row>
    <row r="30" spans="1:37">
      <c r="A30" s="1">
        <v>29</v>
      </c>
      <c r="B30" s="2">
        <v>0</v>
      </c>
      <c r="C30" s="30">
        <v>1</v>
      </c>
      <c r="D30" s="2">
        <v>89</v>
      </c>
      <c r="E30" s="2">
        <v>3</v>
      </c>
      <c r="F30" s="2">
        <v>4</v>
      </c>
      <c r="G30" s="2">
        <v>2</v>
      </c>
      <c r="H30" s="2">
        <v>5</v>
      </c>
      <c r="I30" s="2">
        <v>5</v>
      </c>
      <c r="J30" s="2">
        <v>3</v>
      </c>
      <c r="K30" s="2">
        <v>4</v>
      </c>
      <c r="L30" s="2">
        <v>2</v>
      </c>
      <c r="M30" s="2">
        <v>3</v>
      </c>
      <c r="N30" s="2">
        <v>4</v>
      </c>
      <c r="O30" s="22">
        <v>5</v>
      </c>
      <c r="P30" s="22">
        <v>4</v>
      </c>
      <c r="Q30" s="22">
        <v>5</v>
      </c>
      <c r="R30" s="22">
        <v>4</v>
      </c>
      <c r="S30" s="22">
        <v>2</v>
      </c>
      <c r="T30" s="22">
        <v>4</v>
      </c>
      <c r="U30" s="22">
        <v>5</v>
      </c>
      <c r="V30" s="22">
        <v>5</v>
      </c>
      <c r="W30" s="22">
        <v>4</v>
      </c>
      <c r="X30" s="22">
        <v>4</v>
      </c>
      <c r="Y30" s="2">
        <v>3</v>
      </c>
      <c r="Z30" s="2">
        <v>1</v>
      </c>
      <c r="AA30" s="2">
        <v>3</v>
      </c>
      <c r="AB30" s="2">
        <v>4</v>
      </c>
      <c r="AC30" s="2">
        <v>3</v>
      </c>
      <c r="AD30" s="2">
        <v>4</v>
      </c>
      <c r="AE30" s="2">
        <v>5</v>
      </c>
      <c r="AF30" s="2">
        <v>2</v>
      </c>
      <c r="AG30" s="2">
        <v>4</v>
      </c>
      <c r="AH30" s="2">
        <v>3</v>
      </c>
      <c r="AI30" s="4">
        <f t="shared" si="0"/>
        <v>0</v>
      </c>
      <c r="AJ30" s="4">
        <f t="shared" si="1"/>
        <v>109</v>
      </c>
      <c r="AK30" s="4">
        <f t="shared" si="2"/>
        <v>3.6333333333333333</v>
      </c>
    </row>
    <row r="31" spans="1:37">
      <c r="A31" s="1">
        <v>30</v>
      </c>
      <c r="B31" s="2">
        <v>0</v>
      </c>
      <c r="C31" s="30">
        <v>1</v>
      </c>
      <c r="D31" s="2">
        <v>95</v>
      </c>
      <c r="E31" s="22">
        <v>4</v>
      </c>
      <c r="F31" s="22">
        <v>4</v>
      </c>
      <c r="G31" s="22">
        <v>3</v>
      </c>
      <c r="H31" s="22">
        <v>3</v>
      </c>
      <c r="I31" s="22">
        <v>3</v>
      </c>
      <c r="J31" s="22">
        <v>3</v>
      </c>
      <c r="K31" s="22">
        <v>3</v>
      </c>
      <c r="L31" s="22">
        <v>4</v>
      </c>
      <c r="M31" s="22">
        <v>4</v>
      </c>
      <c r="N31" s="22">
        <v>4</v>
      </c>
      <c r="O31" s="22">
        <v>4</v>
      </c>
      <c r="P31" s="22">
        <v>2</v>
      </c>
      <c r="Q31" s="22">
        <v>4</v>
      </c>
      <c r="R31" s="22">
        <v>4</v>
      </c>
      <c r="S31" s="22">
        <v>4</v>
      </c>
      <c r="T31" s="22">
        <v>3</v>
      </c>
      <c r="U31" s="22">
        <v>4</v>
      </c>
      <c r="V31" s="22">
        <v>5</v>
      </c>
      <c r="W31" s="22">
        <v>4</v>
      </c>
      <c r="X31" s="22">
        <v>4</v>
      </c>
      <c r="Y31" s="2">
        <v>3</v>
      </c>
      <c r="Z31" s="2">
        <v>3</v>
      </c>
      <c r="AA31" s="2">
        <v>3</v>
      </c>
      <c r="AB31" s="2">
        <v>2</v>
      </c>
      <c r="AC31" s="2">
        <v>3</v>
      </c>
      <c r="AD31" s="2">
        <v>3</v>
      </c>
      <c r="AE31" s="2">
        <v>4</v>
      </c>
      <c r="AF31" s="2">
        <v>2</v>
      </c>
      <c r="AG31" s="2">
        <v>3</v>
      </c>
      <c r="AH31" s="2">
        <v>4</v>
      </c>
      <c r="AI31" s="4">
        <f t="shared" si="0"/>
        <v>0</v>
      </c>
      <c r="AJ31" s="4">
        <f t="shared" si="1"/>
        <v>103</v>
      </c>
      <c r="AK31" s="4">
        <f t="shared" si="2"/>
        <v>3.4333333333333331</v>
      </c>
    </row>
    <row r="32" spans="1:37">
      <c r="A32" s="1">
        <v>31</v>
      </c>
      <c r="B32" s="22">
        <v>0</v>
      </c>
      <c r="C32" s="31">
        <v>2</v>
      </c>
      <c r="D32" s="22">
        <v>46</v>
      </c>
      <c r="E32" s="22">
        <v>4</v>
      </c>
      <c r="F32" s="22">
        <v>5</v>
      </c>
      <c r="G32" s="22">
        <v>3</v>
      </c>
      <c r="H32" s="22">
        <v>4</v>
      </c>
      <c r="I32" s="22">
        <v>4</v>
      </c>
      <c r="J32" s="22">
        <v>4</v>
      </c>
      <c r="K32" s="22">
        <v>3</v>
      </c>
      <c r="L32" s="22">
        <v>5</v>
      </c>
      <c r="M32" s="22">
        <v>5</v>
      </c>
      <c r="N32" s="22">
        <v>5</v>
      </c>
      <c r="O32" s="22">
        <v>5</v>
      </c>
      <c r="P32" s="22">
        <v>3</v>
      </c>
      <c r="Q32" s="22">
        <v>3</v>
      </c>
      <c r="R32" s="22">
        <v>5</v>
      </c>
      <c r="S32" s="22">
        <v>4</v>
      </c>
      <c r="T32" s="22">
        <v>4</v>
      </c>
      <c r="U32" s="22">
        <v>5</v>
      </c>
      <c r="V32" s="22">
        <v>4</v>
      </c>
      <c r="W32" s="22">
        <v>3</v>
      </c>
      <c r="X32" s="22">
        <v>3</v>
      </c>
      <c r="Y32" s="22">
        <v>1</v>
      </c>
      <c r="Z32" s="22">
        <v>3</v>
      </c>
      <c r="AA32" s="22">
        <v>4</v>
      </c>
      <c r="AB32" s="22">
        <v>4</v>
      </c>
      <c r="AC32" s="22">
        <v>5</v>
      </c>
      <c r="AD32" s="22">
        <v>5</v>
      </c>
      <c r="AE32" s="22">
        <v>5</v>
      </c>
      <c r="AF32" s="22">
        <v>4</v>
      </c>
      <c r="AG32" s="22">
        <v>2</v>
      </c>
      <c r="AH32" s="22">
        <v>3</v>
      </c>
      <c r="AI32" s="4">
        <f t="shared" si="0"/>
        <v>0</v>
      </c>
      <c r="AJ32" s="4">
        <f t="shared" si="1"/>
        <v>117</v>
      </c>
      <c r="AK32" s="4">
        <f t="shared" si="2"/>
        <v>3.9</v>
      </c>
    </row>
    <row r="33" spans="1:37">
      <c r="A33" s="1">
        <v>32</v>
      </c>
      <c r="B33" s="22">
        <v>0</v>
      </c>
      <c r="C33" s="31">
        <v>2</v>
      </c>
      <c r="D33" s="22">
        <v>40</v>
      </c>
      <c r="E33" s="22">
        <v>4</v>
      </c>
      <c r="F33" s="22">
        <v>5</v>
      </c>
      <c r="G33" s="22">
        <v>4</v>
      </c>
      <c r="H33" s="22">
        <v>3</v>
      </c>
      <c r="I33" s="22">
        <v>3</v>
      </c>
      <c r="J33" s="22">
        <v>4</v>
      </c>
      <c r="K33" s="22">
        <v>4</v>
      </c>
      <c r="L33" s="22">
        <v>4</v>
      </c>
      <c r="M33" s="22">
        <v>4</v>
      </c>
      <c r="N33" s="22">
        <v>4</v>
      </c>
      <c r="O33" s="22">
        <v>4</v>
      </c>
      <c r="P33" s="22">
        <v>3</v>
      </c>
      <c r="Q33" s="22">
        <v>2</v>
      </c>
      <c r="R33" s="22">
        <v>3</v>
      </c>
      <c r="S33" s="22">
        <v>3</v>
      </c>
      <c r="T33" s="22">
        <v>5</v>
      </c>
      <c r="U33" s="22">
        <v>5</v>
      </c>
      <c r="V33" s="22">
        <v>4</v>
      </c>
      <c r="W33" s="22">
        <v>3</v>
      </c>
      <c r="X33" s="22">
        <v>3</v>
      </c>
      <c r="Y33" s="22">
        <v>1</v>
      </c>
      <c r="Z33" s="22">
        <v>4</v>
      </c>
      <c r="AA33" s="22">
        <v>4</v>
      </c>
      <c r="AB33" s="22">
        <v>3</v>
      </c>
      <c r="AC33" s="22">
        <v>4</v>
      </c>
      <c r="AD33" s="22">
        <v>4</v>
      </c>
      <c r="AE33" s="22">
        <v>5</v>
      </c>
      <c r="AF33" s="22">
        <v>3</v>
      </c>
      <c r="AG33" s="22">
        <v>3</v>
      </c>
      <c r="AH33" s="22">
        <v>3</v>
      </c>
      <c r="AI33" s="4">
        <f t="shared" si="0"/>
        <v>0</v>
      </c>
      <c r="AJ33" s="4">
        <f t="shared" si="1"/>
        <v>108</v>
      </c>
      <c r="AK33" s="4">
        <f t="shared" si="2"/>
        <v>3.6</v>
      </c>
    </row>
    <row r="34" spans="1:37">
      <c r="A34" s="1">
        <v>33</v>
      </c>
      <c r="B34" s="22">
        <v>0</v>
      </c>
      <c r="C34" s="31">
        <v>2</v>
      </c>
      <c r="D34" s="22">
        <v>55</v>
      </c>
      <c r="E34" s="22">
        <v>4</v>
      </c>
      <c r="F34" s="22">
        <v>4</v>
      </c>
      <c r="G34" s="22">
        <v>2</v>
      </c>
      <c r="H34" s="22">
        <v>3</v>
      </c>
      <c r="I34" s="22">
        <v>2</v>
      </c>
      <c r="J34" s="22">
        <v>2</v>
      </c>
      <c r="K34" s="22">
        <v>4</v>
      </c>
      <c r="L34" s="22">
        <v>2</v>
      </c>
      <c r="M34" s="22">
        <v>3</v>
      </c>
      <c r="N34" s="22">
        <v>4</v>
      </c>
      <c r="O34" s="22">
        <v>4</v>
      </c>
      <c r="P34" s="22">
        <v>1</v>
      </c>
      <c r="Q34" s="22">
        <v>1</v>
      </c>
      <c r="R34" s="22">
        <v>2</v>
      </c>
      <c r="S34" s="22">
        <v>1</v>
      </c>
      <c r="T34" s="22">
        <v>5</v>
      </c>
      <c r="U34" s="22">
        <v>2</v>
      </c>
      <c r="V34" s="22">
        <v>4</v>
      </c>
      <c r="W34" s="22">
        <v>4</v>
      </c>
      <c r="X34" s="22">
        <v>2</v>
      </c>
      <c r="Y34" s="22">
        <v>2</v>
      </c>
      <c r="Z34" s="22">
        <v>1</v>
      </c>
      <c r="AA34" s="22">
        <v>4</v>
      </c>
      <c r="AB34" s="22">
        <v>3</v>
      </c>
      <c r="AC34" s="22">
        <v>2</v>
      </c>
      <c r="AD34" s="22">
        <v>4</v>
      </c>
      <c r="AE34" s="22">
        <v>4</v>
      </c>
      <c r="AF34" s="22">
        <v>4</v>
      </c>
      <c r="AG34" s="22">
        <v>2</v>
      </c>
      <c r="AH34" s="22">
        <v>3</v>
      </c>
      <c r="AI34" s="4">
        <f t="shared" ref="AI34:AI65" si="3">COUNTBLANK(E34:AH34)</f>
        <v>0</v>
      </c>
      <c r="AJ34" s="4">
        <f t="shared" ref="AJ34:AJ65" si="4">SUM(E34:AH34)</f>
        <v>85</v>
      </c>
      <c r="AK34" s="4">
        <f t="shared" ref="AK34:AK65" si="5">AVERAGE(E34:AH34)</f>
        <v>2.8333333333333335</v>
      </c>
    </row>
    <row r="35" spans="1:37">
      <c r="A35" s="1">
        <v>34</v>
      </c>
      <c r="B35" s="22">
        <v>0</v>
      </c>
      <c r="C35" s="31">
        <v>2</v>
      </c>
      <c r="D35" s="22">
        <v>58</v>
      </c>
      <c r="E35" s="22">
        <v>4</v>
      </c>
      <c r="F35" s="22">
        <v>4</v>
      </c>
      <c r="G35" s="22">
        <v>2</v>
      </c>
      <c r="H35" s="22">
        <v>4</v>
      </c>
      <c r="I35" s="22">
        <v>3</v>
      </c>
      <c r="J35" s="22">
        <v>3</v>
      </c>
      <c r="K35" s="22">
        <v>3</v>
      </c>
      <c r="L35" s="22">
        <v>2</v>
      </c>
      <c r="M35" s="22">
        <v>3</v>
      </c>
      <c r="N35" s="22">
        <v>4</v>
      </c>
      <c r="O35" s="22">
        <v>4</v>
      </c>
      <c r="P35" s="22">
        <v>2</v>
      </c>
      <c r="Q35" s="22">
        <v>3</v>
      </c>
      <c r="R35" s="22">
        <v>3</v>
      </c>
      <c r="S35" s="22">
        <v>2</v>
      </c>
      <c r="T35" s="22">
        <v>3</v>
      </c>
      <c r="U35" s="22">
        <v>3</v>
      </c>
      <c r="V35" s="22">
        <v>4</v>
      </c>
      <c r="W35" s="22">
        <v>4</v>
      </c>
      <c r="X35" s="22">
        <v>4</v>
      </c>
      <c r="Y35" s="22">
        <v>2</v>
      </c>
      <c r="Z35" s="22">
        <v>2</v>
      </c>
      <c r="AA35" s="22">
        <v>3</v>
      </c>
      <c r="AB35" s="22">
        <v>3</v>
      </c>
      <c r="AC35" s="22">
        <v>3</v>
      </c>
      <c r="AD35" s="22">
        <v>3</v>
      </c>
      <c r="AE35" s="22">
        <v>4</v>
      </c>
      <c r="AF35" s="22">
        <v>3</v>
      </c>
      <c r="AG35" s="22">
        <v>3</v>
      </c>
      <c r="AH35" s="22">
        <v>3</v>
      </c>
      <c r="AI35" s="4">
        <f t="shared" si="3"/>
        <v>0</v>
      </c>
      <c r="AJ35" s="4">
        <f t="shared" si="4"/>
        <v>93</v>
      </c>
      <c r="AK35" s="4">
        <f t="shared" si="5"/>
        <v>3.1</v>
      </c>
    </row>
    <row r="36" spans="1:37">
      <c r="A36" s="1">
        <v>35</v>
      </c>
      <c r="B36" s="22">
        <v>0</v>
      </c>
      <c r="C36" s="31">
        <v>2</v>
      </c>
      <c r="D36" s="22">
        <v>52</v>
      </c>
      <c r="E36" s="22">
        <v>5</v>
      </c>
      <c r="F36" s="22">
        <v>5</v>
      </c>
      <c r="G36" s="22">
        <v>4</v>
      </c>
      <c r="H36" s="22">
        <v>4</v>
      </c>
      <c r="I36" s="22">
        <v>4</v>
      </c>
      <c r="J36" s="22">
        <v>4</v>
      </c>
      <c r="K36" s="22">
        <v>5</v>
      </c>
      <c r="L36" s="22">
        <v>5</v>
      </c>
      <c r="M36" s="22">
        <v>4</v>
      </c>
      <c r="N36" s="22">
        <v>5</v>
      </c>
      <c r="O36" s="22">
        <v>5</v>
      </c>
      <c r="P36" s="22">
        <v>5</v>
      </c>
      <c r="Q36" s="22">
        <v>5</v>
      </c>
      <c r="R36" s="22">
        <v>4</v>
      </c>
      <c r="S36" s="22">
        <v>3</v>
      </c>
      <c r="T36" s="22">
        <v>4</v>
      </c>
      <c r="U36" s="22">
        <v>4</v>
      </c>
      <c r="V36" s="22">
        <v>5</v>
      </c>
      <c r="W36" s="22">
        <v>3</v>
      </c>
      <c r="X36" s="22">
        <v>4</v>
      </c>
      <c r="Y36" s="22">
        <v>2</v>
      </c>
      <c r="Z36" s="22">
        <v>4</v>
      </c>
      <c r="AA36" s="22">
        <v>5</v>
      </c>
      <c r="AB36" s="22">
        <v>4</v>
      </c>
      <c r="AC36" s="22">
        <v>4</v>
      </c>
      <c r="AD36" s="22">
        <v>3</v>
      </c>
      <c r="AE36" s="22">
        <v>3</v>
      </c>
      <c r="AF36" s="22">
        <v>4</v>
      </c>
      <c r="AG36" s="22">
        <v>2</v>
      </c>
      <c r="AH36" s="22">
        <v>4</v>
      </c>
      <c r="AI36" s="4">
        <f t="shared" si="3"/>
        <v>0</v>
      </c>
      <c r="AJ36" s="4">
        <f t="shared" si="4"/>
        <v>122</v>
      </c>
      <c r="AK36" s="4">
        <f t="shared" si="5"/>
        <v>4.0666666666666664</v>
      </c>
    </row>
    <row r="37" spans="1:37">
      <c r="A37" s="1">
        <v>36</v>
      </c>
      <c r="B37" s="22">
        <v>0</v>
      </c>
      <c r="C37" s="31">
        <v>2</v>
      </c>
      <c r="D37" s="22">
        <v>34</v>
      </c>
      <c r="E37" s="22">
        <v>2</v>
      </c>
      <c r="F37" s="22">
        <v>1</v>
      </c>
      <c r="G37" s="22">
        <v>5</v>
      </c>
      <c r="H37" s="22">
        <v>1</v>
      </c>
      <c r="I37" s="22">
        <v>3</v>
      </c>
      <c r="J37" s="22">
        <v>4</v>
      </c>
      <c r="K37" s="22">
        <v>5</v>
      </c>
      <c r="L37" s="22">
        <v>5</v>
      </c>
      <c r="M37" s="22">
        <v>5</v>
      </c>
      <c r="N37" s="22">
        <v>5</v>
      </c>
      <c r="O37" s="22">
        <v>5</v>
      </c>
      <c r="P37" s="22">
        <v>2</v>
      </c>
      <c r="Q37" s="22">
        <v>1</v>
      </c>
      <c r="R37" s="22">
        <v>4</v>
      </c>
      <c r="S37" s="22">
        <v>1</v>
      </c>
      <c r="T37" s="22">
        <v>5</v>
      </c>
      <c r="U37" s="22">
        <v>4</v>
      </c>
      <c r="V37" s="22">
        <v>5</v>
      </c>
      <c r="W37" s="22">
        <v>2</v>
      </c>
      <c r="X37" s="22">
        <v>2</v>
      </c>
      <c r="Y37" s="22">
        <v>3</v>
      </c>
      <c r="Z37" s="22">
        <v>4</v>
      </c>
      <c r="AA37" s="22">
        <v>4</v>
      </c>
      <c r="AB37" s="22">
        <v>4</v>
      </c>
      <c r="AC37" s="22">
        <v>1</v>
      </c>
      <c r="AD37" s="22">
        <v>2</v>
      </c>
      <c r="AE37" s="22">
        <v>3</v>
      </c>
      <c r="AF37" s="22">
        <v>4</v>
      </c>
      <c r="AG37" s="22">
        <v>4</v>
      </c>
      <c r="AH37" s="22">
        <v>4</v>
      </c>
      <c r="AI37" s="4">
        <f t="shared" si="3"/>
        <v>0</v>
      </c>
      <c r="AJ37" s="4">
        <f t="shared" si="4"/>
        <v>100</v>
      </c>
      <c r="AK37" s="4">
        <f t="shared" si="5"/>
        <v>3.3333333333333335</v>
      </c>
    </row>
    <row r="38" spans="1:37">
      <c r="A38" s="1">
        <v>37</v>
      </c>
      <c r="B38" s="22">
        <v>0</v>
      </c>
      <c r="C38" s="31">
        <v>2</v>
      </c>
      <c r="D38" s="22">
        <v>31</v>
      </c>
      <c r="E38" s="22">
        <v>4</v>
      </c>
      <c r="F38" s="22">
        <v>5</v>
      </c>
      <c r="G38" s="22">
        <v>5</v>
      </c>
      <c r="H38" s="22">
        <v>4</v>
      </c>
      <c r="I38" s="22">
        <v>4</v>
      </c>
      <c r="J38" s="22">
        <v>4</v>
      </c>
      <c r="K38" s="22">
        <v>3</v>
      </c>
      <c r="L38" s="22">
        <v>4</v>
      </c>
      <c r="M38" s="22">
        <v>5</v>
      </c>
      <c r="N38" s="22">
        <v>4</v>
      </c>
      <c r="O38" s="22">
        <v>4</v>
      </c>
      <c r="P38" s="22">
        <v>3</v>
      </c>
      <c r="Q38" s="22">
        <v>2</v>
      </c>
      <c r="R38" s="22">
        <v>4</v>
      </c>
      <c r="S38" s="22">
        <v>3</v>
      </c>
      <c r="T38" s="22">
        <v>5</v>
      </c>
      <c r="U38" s="22">
        <v>4</v>
      </c>
      <c r="V38" s="22">
        <v>5</v>
      </c>
      <c r="W38" s="22">
        <v>4</v>
      </c>
      <c r="X38" s="22">
        <v>3</v>
      </c>
      <c r="Y38" s="22">
        <v>4</v>
      </c>
      <c r="Z38" s="22">
        <v>3</v>
      </c>
      <c r="AA38" s="22">
        <v>4</v>
      </c>
      <c r="AB38" s="22">
        <v>4</v>
      </c>
      <c r="AC38" s="22">
        <v>3</v>
      </c>
      <c r="AD38" s="22">
        <v>4</v>
      </c>
      <c r="AE38" s="22">
        <v>5</v>
      </c>
      <c r="AF38" s="22">
        <v>5</v>
      </c>
      <c r="AG38" s="22">
        <v>2</v>
      </c>
      <c r="AH38" s="22">
        <v>5</v>
      </c>
      <c r="AI38" s="4">
        <f t="shared" si="3"/>
        <v>0</v>
      </c>
      <c r="AJ38" s="4">
        <f t="shared" si="4"/>
        <v>118</v>
      </c>
      <c r="AK38" s="4">
        <f t="shared" si="5"/>
        <v>3.9333333333333331</v>
      </c>
    </row>
    <row r="39" spans="1:37">
      <c r="A39" s="1">
        <v>38</v>
      </c>
      <c r="B39" s="22">
        <v>0</v>
      </c>
      <c r="C39" s="31">
        <v>2</v>
      </c>
      <c r="D39" s="22">
        <v>37</v>
      </c>
      <c r="E39" s="22">
        <v>4</v>
      </c>
      <c r="F39" s="22">
        <v>4</v>
      </c>
      <c r="G39" s="22">
        <v>1</v>
      </c>
      <c r="H39" s="22">
        <v>4</v>
      </c>
      <c r="I39" s="22">
        <v>4</v>
      </c>
      <c r="J39" s="22">
        <v>1</v>
      </c>
      <c r="K39" s="22">
        <v>5</v>
      </c>
      <c r="L39" s="22">
        <v>5</v>
      </c>
      <c r="M39" s="22">
        <v>4</v>
      </c>
      <c r="N39" s="22">
        <v>4</v>
      </c>
      <c r="O39" s="22">
        <v>4</v>
      </c>
      <c r="P39" s="22">
        <v>1</v>
      </c>
      <c r="Q39" s="22">
        <v>4</v>
      </c>
      <c r="R39" s="22">
        <v>4</v>
      </c>
      <c r="S39" s="22">
        <v>3</v>
      </c>
      <c r="T39" s="22">
        <v>4</v>
      </c>
      <c r="U39" s="22">
        <v>5</v>
      </c>
      <c r="V39" s="22">
        <v>5</v>
      </c>
      <c r="W39" s="22">
        <v>1</v>
      </c>
      <c r="X39" s="22">
        <v>1</v>
      </c>
      <c r="Y39" s="22">
        <v>1</v>
      </c>
      <c r="Z39" s="22">
        <v>1</v>
      </c>
      <c r="AA39" s="22">
        <v>2</v>
      </c>
      <c r="AB39" s="22">
        <v>1</v>
      </c>
      <c r="AC39" s="22">
        <v>1</v>
      </c>
      <c r="AD39" s="22">
        <v>4</v>
      </c>
      <c r="AE39" s="22">
        <v>4</v>
      </c>
      <c r="AF39" s="22">
        <v>4</v>
      </c>
      <c r="AG39" s="22">
        <v>1</v>
      </c>
      <c r="AH39" s="22">
        <v>3</v>
      </c>
      <c r="AI39" s="4">
        <f t="shared" si="3"/>
        <v>0</v>
      </c>
      <c r="AJ39" s="4">
        <f t="shared" si="4"/>
        <v>90</v>
      </c>
      <c r="AK39" s="4">
        <f t="shared" si="5"/>
        <v>3</v>
      </c>
    </row>
    <row r="40" spans="1:37">
      <c r="A40" s="1">
        <v>39</v>
      </c>
      <c r="B40" s="22">
        <v>0</v>
      </c>
      <c r="C40" s="31">
        <v>2</v>
      </c>
      <c r="D40" s="22">
        <v>49</v>
      </c>
      <c r="E40" s="22">
        <v>4</v>
      </c>
      <c r="F40" s="22">
        <v>4</v>
      </c>
      <c r="G40" s="22">
        <v>2</v>
      </c>
      <c r="H40" s="22">
        <v>3</v>
      </c>
      <c r="I40" s="22">
        <v>2</v>
      </c>
      <c r="J40" s="22">
        <v>2</v>
      </c>
      <c r="K40" s="22">
        <v>3</v>
      </c>
      <c r="L40" s="22">
        <v>1</v>
      </c>
      <c r="M40" s="22">
        <v>3</v>
      </c>
      <c r="N40" s="22">
        <v>5</v>
      </c>
      <c r="O40" s="22">
        <v>3</v>
      </c>
      <c r="P40" s="22">
        <v>1</v>
      </c>
      <c r="Q40" s="22">
        <v>3</v>
      </c>
      <c r="R40" s="22">
        <v>4</v>
      </c>
      <c r="S40" s="22">
        <v>3</v>
      </c>
      <c r="T40" s="22">
        <v>4</v>
      </c>
      <c r="U40" s="22">
        <v>5</v>
      </c>
      <c r="V40" s="22">
        <v>4</v>
      </c>
      <c r="W40" s="22">
        <v>1</v>
      </c>
      <c r="X40" s="22">
        <v>2</v>
      </c>
      <c r="Y40" s="22">
        <v>1</v>
      </c>
      <c r="Z40" s="22">
        <v>1</v>
      </c>
      <c r="AA40" s="22">
        <v>2</v>
      </c>
      <c r="AB40" s="22">
        <v>2</v>
      </c>
      <c r="AC40" s="22">
        <v>4</v>
      </c>
      <c r="AD40" s="22">
        <v>4</v>
      </c>
      <c r="AE40" s="22">
        <v>4</v>
      </c>
      <c r="AF40" s="22">
        <v>4</v>
      </c>
      <c r="AG40" s="22">
        <v>1</v>
      </c>
      <c r="AH40" s="22">
        <v>3</v>
      </c>
      <c r="AI40" s="4">
        <f t="shared" si="3"/>
        <v>0</v>
      </c>
      <c r="AJ40" s="4">
        <f t="shared" si="4"/>
        <v>85</v>
      </c>
      <c r="AK40" s="4">
        <f t="shared" si="5"/>
        <v>2.8333333333333335</v>
      </c>
    </row>
    <row r="41" spans="1:37">
      <c r="A41" s="1">
        <v>40</v>
      </c>
      <c r="B41" s="22">
        <v>0</v>
      </c>
      <c r="C41" s="31">
        <v>2</v>
      </c>
      <c r="D41" s="22">
        <v>43</v>
      </c>
      <c r="E41" s="22">
        <v>3</v>
      </c>
      <c r="F41" s="22">
        <v>5</v>
      </c>
      <c r="G41" s="22">
        <v>4</v>
      </c>
      <c r="H41" s="22">
        <v>3</v>
      </c>
      <c r="I41" s="22">
        <v>3</v>
      </c>
      <c r="J41" s="22">
        <v>2</v>
      </c>
      <c r="K41" s="22">
        <v>3</v>
      </c>
      <c r="L41" s="22">
        <v>3</v>
      </c>
      <c r="M41" s="22">
        <v>4</v>
      </c>
      <c r="N41" s="22">
        <v>4</v>
      </c>
      <c r="O41" s="22">
        <v>4</v>
      </c>
      <c r="P41" s="22">
        <v>2</v>
      </c>
      <c r="Q41" s="22">
        <v>1</v>
      </c>
      <c r="R41" s="22">
        <v>3</v>
      </c>
      <c r="S41" s="22">
        <v>3</v>
      </c>
      <c r="T41" s="22">
        <v>5</v>
      </c>
      <c r="U41" s="22">
        <v>5</v>
      </c>
      <c r="V41" s="22">
        <v>5</v>
      </c>
      <c r="W41" s="22">
        <v>4</v>
      </c>
      <c r="X41" s="22">
        <v>3</v>
      </c>
      <c r="Y41" s="22">
        <v>2</v>
      </c>
      <c r="Z41" s="22">
        <v>1</v>
      </c>
      <c r="AA41" s="22">
        <v>3</v>
      </c>
      <c r="AB41" s="22">
        <v>3</v>
      </c>
      <c r="AC41" s="22">
        <v>1</v>
      </c>
      <c r="AD41" s="22">
        <v>1</v>
      </c>
      <c r="AE41" s="22">
        <v>3</v>
      </c>
      <c r="AF41" s="22">
        <v>2</v>
      </c>
      <c r="AG41" s="22">
        <v>3</v>
      </c>
      <c r="AH41" s="22">
        <v>3</v>
      </c>
      <c r="AI41" s="4">
        <f t="shared" si="3"/>
        <v>0</v>
      </c>
      <c r="AJ41" s="4">
        <f t="shared" si="4"/>
        <v>91</v>
      </c>
      <c r="AK41" s="4">
        <f t="shared" si="5"/>
        <v>3.0333333333333332</v>
      </c>
    </row>
    <row r="42" spans="1:37">
      <c r="A42" s="1">
        <v>41</v>
      </c>
      <c r="B42" s="22">
        <v>0</v>
      </c>
      <c r="C42" s="31">
        <v>2</v>
      </c>
      <c r="D42" s="22">
        <v>61</v>
      </c>
      <c r="E42" s="22">
        <v>2</v>
      </c>
      <c r="F42" s="22">
        <v>4</v>
      </c>
      <c r="G42" s="22">
        <v>3</v>
      </c>
      <c r="H42" s="22">
        <v>3</v>
      </c>
      <c r="I42" s="22">
        <v>5</v>
      </c>
      <c r="J42" s="22">
        <v>4</v>
      </c>
      <c r="K42" s="22">
        <v>3</v>
      </c>
      <c r="L42" s="22">
        <v>5</v>
      </c>
      <c r="M42" s="22">
        <v>4</v>
      </c>
      <c r="N42" s="22">
        <v>4</v>
      </c>
      <c r="O42" s="22">
        <v>3</v>
      </c>
      <c r="P42" s="22">
        <v>4</v>
      </c>
      <c r="Q42" s="22">
        <v>3</v>
      </c>
      <c r="R42" s="22">
        <v>2</v>
      </c>
      <c r="S42" s="22">
        <v>2</v>
      </c>
      <c r="T42" s="22">
        <v>5</v>
      </c>
      <c r="U42" s="22">
        <v>5</v>
      </c>
      <c r="V42" s="22">
        <v>4</v>
      </c>
      <c r="W42" s="22">
        <v>5</v>
      </c>
      <c r="X42" s="22">
        <v>3</v>
      </c>
      <c r="Y42" s="22">
        <v>4</v>
      </c>
      <c r="Z42" s="22">
        <v>4</v>
      </c>
      <c r="AA42" s="22">
        <v>5</v>
      </c>
      <c r="AB42" s="22">
        <v>5</v>
      </c>
      <c r="AC42" s="22">
        <v>4</v>
      </c>
      <c r="AD42" s="22">
        <v>3</v>
      </c>
      <c r="AE42" s="22">
        <v>5</v>
      </c>
      <c r="AF42" s="22">
        <v>5</v>
      </c>
      <c r="AG42" s="22">
        <v>5</v>
      </c>
      <c r="AH42" s="22">
        <v>4</v>
      </c>
      <c r="AI42" s="4">
        <f t="shared" si="3"/>
        <v>0</v>
      </c>
      <c r="AJ42" s="4">
        <f t="shared" si="4"/>
        <v>117</v>
      </c>
      <c r="AK42" s="4">
        <f t="shared" si="5"/>
        <v>3.9</v>
      </c>
    </row>
    <row r="43" spans="1:37">
      <c r="A43" s="1">
        <v>42</v>
      </c>
      <c r="B43" s="22">
        <v>0</v>
      </c>
      <c r="C43" s="31">
        <v>2</v>
      </c>
      <c r="D43" s="22">
        <v>70</v>
      </c>
      <c r="E43" s="22">
        <v>4</v>
      </c>
      <c r="F43" s="22">
        <v>3</v>
      </c>
      <c r="G43" s="22">
        <v>4</v>
      </c>
      <c r="H43" s="22">
        <v>4</v>
      </c>
      <c r="I43" s="22">
        <v>5</v>
      </c>
      <c r="J43" s="22">
        <v>4</v>
      </c>
      <c r="K43" s="22">
        <v>4</v>
      </c>
      <c r="L43" s="22">
        <v>4</v>
      </c>
      <c r="M43" s="22">
        <v>4</v>
      </c>
      <c r="N43" s="22">
        <v>5</v>
      </c>
      <c r="O43" s="22">
        <v>4</v>
      </c>
      <c r="P43" s="22">
        <v>4</v>
      </c>
      <c r="Q43" s="22">
        <v>3</v>
      </c>
      <c r="R43" s="22">
        <v>4</v>
      </c>
      <c r="S43" s="22">
        <v>3</v>
      </c>
      <c r="T43" s="22">
        <v>4</v>
      </c>
      <c r="U43" s="22">
        <v>4</v>
      </c>
      <c r="V43" s="22">
        <v>4</v>
      </c>
      <c r="W43" s="22">
        <v>5</v>
      </c>
      <c r="X43" s="22">
        <v>4</v>
      </c>
      <c r="Y43" s="22">
        <v>2</v>
      </c>
      <c r="Z43" s="22">
        <v>3</v>
      </c>
      <c r="AA43" s="22">
        <v>3</v>
      </c>
      <c r="AB43" s="22">
        <v>4</v>
      </c>
      <c r="AC43" s="22">
        <v>4</v>
      </c>
      <c r="AD43" s="22">
        <v>4</v>
      </c>
      <c r="AE43" s="22">
        <v>3</v>
      </c>
      <c r="AF43" s="22">
        <v>4</v>
      </c>
      <c r="AG43" s="22">
        <v>3</v>
      </c>
      <c r="AH43" s="22">
        <v>3</v>
      </c>
      <c r="AI43" s="4">
        <f t="shared" si="3"/>
        <v>0</v>
      </c>
      <c r="AJ43" s="4">
        <f t="shared" si="4"/>
        <v>113</v>
      </c>
      <c r="AK43" s="4">
        <f t="shared" si="5"/>
        <v>3.7666666666666666</v>
      </c>
    </row>
    <row r="44" spans="1:37">
      <c r="A44" s="1">
        <v>43</v>
      </c>
      <c r="B44" s="22">
        <v>0</v>
      </c>
      <c r="C44" s="31">
        <v>2</v>
      </c>
      <c r="D44" s="22">
        <v>79</v>
      </c>
      <c r="E44" s="22">
        <v>3</v>
      </c>
      <c r="F44" s="22">
        <v>5</v>
      </c>
      <c r="G44" s="22">
        <v>5</v>
      </c>
      <c r="H44" s="22">
        <v>2</v>
      </c>
      <c r="I44" s="22">
        <v>2</v>
      </c>
      <c r="J44" s="22">
        <v>5</v>
      </c>
      <c r="K44" s="22">
        <v>5</v>
      </c>
      <c r="L44" s="22">
        <v>4</v>
      </c>
      <c r="M44" s="22">
        <v>5</v>
      </c>
      <c r="N44" s="22">
        <v>5</v>
      </c>
      <c r="O44" s="22">
        <v>5</v>
      </c>
      <c r="P44" s="22">
        <v>4</v>
      </c>
      <c r="Q44" s="22">
        <v>5</v>
      </c>
      <c r="R44" s="22">
        <v>5</v>
      </c>
      <c r="S44" s="22">
        <v>3</v>
      </c>
      <c r="T44" s="22">
        <v>5</v>
      </c>
      <c r="U44" s="22">
        <v>3</v>
      </c>
      <c r="V44" s="22">
        <v>5</v>
      </c>
      <c r="W44" s="22">
        <v>5</v>
      </c>
      <c r="X44" s="22">
        <v>5</v>
      </c>
      <c r="Y44" s="22">
        <v>2</v>
      </c>
      <c r="Z44" s="22">
        <v>3</v>
      </c>
      <c r="AA44" s="22">
        <v>3</v>
      </c>
      <c r="AB44" s="22">
        <v>3</v>
      </c>
      <c r="AC44" s="22">
        <v>3</v>
      </c>
      <c r="AD44" s="22">
        <v>3</v>
      </c>
      <c r="AE44" s="22">
        <v>3</v>
      </c>
      <c r="AF44" s="22">
        <v>5</v>
      </c>
      <c r="AG44" s="22">
        <v>3</v>
      </c>
      <c r="AH44" s="22">
        <v>3</v>
      </c>
      <c r="AI44" s="4">
        <f t="shared" si="3"/>
        <v>0</v>
      </c>
      <c r="AJ44" s="4">
        <f t="shared" si="4"/>
        <v>117</v>
      </c>
      <c r="AK44" s="4">
        <f t="shared" si="5"/>
        <v>3.9</v>
      </c>
    </row>
    <row r="45" spans="1:37">
      <c r="A45" s="1">
        <v>44</v>
      </c>
      <c r="B45" s="22">
        <v>0</v>
      </c>
      <c r="C45" s="31">
        <v>2</v>
      </c>
      <c r="D45" s="22">
        <v>76</v>
      </c>
      <c r="E45" s="22">
        <v>4</v>
      </c>
      <c r="F45" s="22">
        <v>4</v>
      </c>
      <c r="G45" s="22">
        <v>3</v>
      </c>
      <c r="H45" s="22">
        <v>3</v>
      </c>
      <c r="I45" s="22">
        <v>4</v>
      </c>
      <c r="J45" s="22">
        <v>3</v>
      </c>
      <c r="K45" s="22">
        <v>4</v>
      </c>
      <c r="L45" s="22">
        <v>3</v>
      </c>
      <c r="M45" s="22">
        <v>2</v>
      </c>
      <c r="N45" s="22">
        <v>4</v>
      </c>
      <c r="O45" s="22">
        <v>3</v>
      </c>
      <c r="P45" s="22">
        <v>2</v>
      </c>
      <c r="Q45" s="22">
        <v>1</v>
      </c>
      <c r="R45" s="22">
        <v>2</v>
      </c>
      <c r="S45" s="22">
        <v>1</v>
      </c>
      <c r="T45" s="22">
        <v>4</v>
      </c>
      <c r="U45" s="22">
        <v>2</v>
      </c>
      <c r="V45" s="22">
        <v>3</v>
      </c>
      <c r="W45" s="22">
        <v>3</v>
      </c>
      <c r="X45" s="22">
        <v>2</v>
      </c>
      <c r="Y45" s="22">
        <v>2</v>
      </c>
      <c r="Z45" s="22">
        <v>2</v>
      </c>
      <c r="AA45" s="22">
        <v>3</v>
      </c>
      <c r="AB45" s="22">
        <v>3</v>
      </c>
      <c r="AC45" s="22">
        <v>3</v>
      </c>
      <c r="AD45" s="22">
        <v>3</v>
      </c>
      <c r="AE45" s="22">
        <v>3</v>
      </c>
      <c r="AF45" s="22">
        <v>3</v>
      </c>
      <c r="AG45" s="22">
        <v>2</v>
      </c>
      <c r="AH45" s="22">
        <v>2</v>
      </c>
      <c r="AI45" s="4">
        <f t="shared" si="3"/>
        <v>0</v>
      </c>
      <c r="AJ45" s="4">
        <f t="shared" si="4"/>
        <v>83</v>
      </c>
      <c r="AK45" s="4">
        <f t="shared" si="5"/>
        <v>2.7666666666666666</v>
      </c>
    </row>
    <row r="46" spans="1:37">
      <c r="A46" s="1">
        <v>45</v>
      </c>
      <c r="B46" s="22">
        <v>0</v>
      </c>
      <c r="C46" s="31">
        <v>2</v>
      </c>
      <c r="D46" s="22">
        <v>92</v>
      </c>
      <c r="E46" s="22">
        <v>4</v>
      </c>
      <c r="F46" s="22">
        <v>5</v>
      </c>
      <c r="G46" s="22">
        <v>1</v>
      </c>
      <c r="H46" s="22">
        <v>5</v>
      </c>
      <c r="I46" s="22">
        <v>5</v>
      </c>
      <c r="J46" s="22">
        <v>4</v>
      </c>
      <c r="K46" s="22">
        <v>5</v>
      </c>
      <c r="L46" s="22">
        <v>4</v>
      </c>
      <c r="M46" s="22">
        <v>4</v>
      </c>
      <c r="N46" s="22">
        <v>5</v>
      </c>
      <c r="O46" s="22">
        <v>4</v>
      </c>
      <c r="P46" s="22">
        <v>4</v>
      </c>
      <c r="Q46" s="22">
        <v>4</v>
      </c>
      <c r="R46" s="22">
        <v>4</v>
      </c>
      <c r="S46" s="22">
        <v>1</v>
      </c>
      <c r="T46" s="22">
        <v>5</v>
      </c>
      <c r="U46" s="22">
        <v>5</v>
      </c>
      <c r="V46" s="22">
        <v>5</v>
      </c>
      <c r="W46" s="22">
        <v>5</v>
      </c>
      <c r="X46" s="22">
        <v>5</v>
      </c>
      <c r="Y46" s="22">
        <v>5</v>
      </c>
      <c r="Z46" s="22">
        <v>4</v>
      </c>
      <c r="AA46" s="22">
        <v>5</v>
      </c>
      <c r="AB46" s="22">
        <v>5</v>
      </c>
      <c r="AC46" s="22">
        <v>5</v>
      </c>
      <c r="AD46" s="22">
        <v>5</v>
      </c>
      <c r="AE46" s="22">
        <v>5</v>
      </c>
      <c r="AF46" s="22">
        <v>5</v>
      </c>
      <c r="AG46" s="22">
        <v>5</v>
      </c>
      <c r="AH46" s="22">
        <v>5</v>
      </c>
      <c r="AI46" s="4">
        <f t="shared" si="3"/>
        <v>0</v>
      </c>
      <c r="AJ46" s="4">
        <f t="shared" si="4"/>
        <v>133</v>
      </c>
      <c r="AK46" s="4">
        <f t="shared" si="5"/>
        <v>4.4333333333333336</v>
      </c>
    </row>
    <row r="47" spans="1:37">
      <c r="A47" s="1">
        <v>46</v>
      </c>
      <c r="B47" s="22">
        <v>0</v>
      </c>
      <c r="C47" s="31">
        <v>2</v>
      </c>
      <c r="D47" s="22">
        <v>95</v>
      </c>
      <c r="E47" s="22">
        <v>4</v>
      </c>
      <c r="F47" s="22">
        <v>5</v>
      </c>
      <c r="G47" s="22">
        <v>4</v>
      </c>
      <c r="H47" s="22">
        <v>4</v>
      </c>
      <c r="I47" s="22">
        <v>4</v>
      </c>
      <c r="J47" s="22">
        <v>3</v>
      </c>
      <c r="K47" s="22">
        <v>4</v>
      </c>
      <c r="L47" s="22">
        <v>4</v>
      </c>
      <c r="M47" s="22">
        <v>4</v>
      </c>
      <c r="N47" s="22">
        <v>4</v>
      </c>
      <c r="O47" s="22">
        <v>4</v>
      </c>
      <c r="P47" s="22">
        <v>4</v>
      </c>
      <c r="Q47" s="22">
        <v>3</v>
      </c>
      <c r="R47" s="22">
        <v>4</v>
      </c>
      <c r="S47" s="22">
        <v>3</v>
      </c>
      <c r="T47" s="22">
        <v>5</v>
      </c>
      <c r="U47" s="22">
        <v>4</v>
      </c>
      <c r="V47" s="22">
        <v>5</v>
      </c>
      <c r="W47" s="22">
        <v>4</v>
      </c>
      <c r="X47" s="22">
        <v>4</v>
      </c>
      <c r="Y47" s="22">
        <v>4</v>
      </c>
      <c r="Z47" s="22">
        <v>4</v>
      </c>
      <c r="AA47" s="22">
        <v>4</v>
      </c>
      <c r="AB47" s="22">
        <v>4</v>
      </c>
      <c r="AC47" s="22">
        <v>4</v>
      </c>
      <c r="AD47" s="22">
        <v>4</v>
      </c>
      <c r="AE47" s="22">
        <v>5</v>
      </c>
      <c r="AF47" s="22">
        <v>5</v>
      </c>
      <c r="AG47" s="22">
        <v>2</v>
      </c>
      <c r="AH47" s="22">
        <v>4</v>
      </c>
      <c r="AI47" s="4">
        <f t="shared" si="3"/>
        <v>0</v>
      </c>
      <c r="AJ47" s="4">
        <f t="shared" si="4"/>
        <v>120</v>
      </c>
      <c r="AK47" s="4">
        <f t="shared" si="5"/>
        <v>4</v>
      </c>
    </row>
    <row r="48" spans="1:37">
      <c r="A48" s="1">
        <v>47</v>
      </c>
      <c r="B48" s="22">
        <v>0</v>
      </c>
      <c r="C48" s="31">
        <v>2</v>
      </c>
      <c r="D48" s="22">
        <v>98</v>
      </c>
      <c r="E48" s="22">
        <v>4</v>
      </c>
      <c r="F48" s="22">
        <v>5</v>
      </c>
      <c r="G48" s="22">
        <v>4</v>
      </c>
      <c r="H48" s="22">
        <v>4</v>
      </c>
      <c r="I48" s="22">
        <v>4</v>
      </c>
      <c r="J48" s="22">
        <v>5</v>
      </c>
      <c r="K48" s="22">
        <v>4</v>
      </c>
      <c r="L48" s="22">
        <v>4</v>
      </c>
      <c r="M48" s="22">
        <v>4</v>
      </c>
      <c r="N48" s="22">
        <v>5</v>
      </c>
      <c r="O48" s="22">
        <v>4</v>
      </c>
      <c r="P48" s="22">
        <v>3</v>
      </c>
      <c r="Q48" s="22">
        <v>3</v>
      </c>
      <c r="R48" s="22">
        <v>3</v>
      </c>
      <c r="S48" s="22">
        <v>3</v>
      </c>
      <c r="T48" s="22">
        <v>4</v>
      </c>
      <c r="U48" s="22">
        <v>4</v>
      </c>
      <c r="V48" s="22">
        <v>4</v>
      </c>
      <c r="W48" s="22">
        <v>3</v>
      </c>
      <c r="X48" s="22">
        <v>3</v>
      </c>
      <c r="Y48" s="22">
        <v>2</v>
      </c>
      <c r="Z48" s="22">
        <v>3</v>
      </c>
      <c r="AA48" s="22">
        <v>4</v>
      </c>
      <c r="AB48" s="22">
        <v>4</v>
      </c>
      <c r="AC48" s="22">
        <v>4</v>
      </c>
      <c r="AD48" s="22">
        <v>3</v>
      </c>
      <c r="AE48" s="22">
        <v>4</v>
      </c>
      <c r="AF48" s="22">
        <v>4</v>
      </c>
      <c r="AG48" s="22">
        <v>4</v>
      </c>
      <c r="AH48" s="22">
        <v>4</v>
      </c>
      <c r="AI48" s="4">
        <f t="shared" si="3"/>
        <v>0</v>
      </c>
      <c r="AJ48" s="4">
        <f t="shared" si="4"/>
        <v>113</v>
      </c>
      <c r="AK48" s="4">
        <f t="shared" si="5"/>
        <v>3.7666666666666666</v>
      </c>
    </row>
    <row r="49" spans="1:37">
      <c r="A49" s="1">
        <v>48</v>
      </c>
      <c r="B49" s="22">
        <v>0</v>
      </c>
      <c r="C49" s="31">
        <v>2</v>
      </c>
      <c r="D49" s="22">
        <v>101</v>
      </c>
      <c r="E49" s="22">
        <v>5</v>
      </c>
      <c r="F49" s="22">
        <v>5</v>
      </c>
      <c r="G49" s="22">
        <v>4</v>
      </c>
      <c r="H49" s="22">
        <v>5</v>
      </c>
      <c r="I49" s="22">
        <v>5</v>
      </c>
      <c r="J49" s="22">
        <v>5</v>
      </c>
      <c r="K49" s="22">
        <v>5</v>
      </c>
      <c r="L49" s="22">
        <v>5</v>
      </c>
      <c r="M49" s="22">
        <v>5</v>
      </c>
      <c r="N49" s="22">
        <v>5</v>
      </c>
      <c r="O49" s="22">
        <v>5</v>
      </c>
      <c r="P49" s="22">
        <v>5</v>
      </c>
      <c r="Q49" s="22">
        <v>5</v>
      </c>
      <c r="R49" s="22">
        <v>5</v>
      </c>
      <c r="S49" s="22">
        <v>4</v>
      </c>
      <c r="T49" s="22">
        <v>5</v>
      </c>
      <c r="U49" s="22">
        <v>5</v>
      </c>
      <c r="V49" s="22">
        <v>5</v>
      </c>
      <c r="W49" s="22">
        <v>5</v>
      </c>
      <c r="X49" s="22">
        <v>5</v>
      </c>
      <c r="Y49" s="22">
        <v>5</v>
      </c>
      <c r="Z49" s="22">
        <v>5</v>
      </c>
      <c r="AA49" s="22">
        <v>5</v>
      </c>
      <c r="AB49" s="22">
        <v>5</v>
      </c>
      <c r="AC49" s="22">
        <v>5</v>
      </c>
      <c r="AD49" s="22">
        <v>5</v>
      </c>
      <c r="AE49" s="22">
        <v>5</v>
      </c>
      <c r="AF49" s="22">
        <v>5</v>
      </c>
      <c r="AG49" s="22">
        <v>5</v>
      </c>
      <c r="AH49" s="22">
        <v>5</v>
      </c>
      <c r="AI49" s="4">
        <f t="shared" si="3"/>
        <v>0</v>
      </c>
      <c r="AJ49" s="4">
        <f t="shared" si="4"/>
        <v>148</v>
      </c>
      <c r="AK49" s="4">
        <f t="shared" si="5"/>
        <v>4.9333333333333336</v>
      </c>
    </row>
    <row r="50" spans="1:37">
      <c r="A50" s="1">
        <v>49</v>
      </c>
      <c r="B50" s="22">
        <v>0</v>
      </c>
      <c r="C50" s="31">
        <v>2</v>
      </c>
      <c r="D50" s="22">
        <v>67</v>
      </c>
      <c r="E50" s="22">
        <v>3</v>
      </c>
      <c r="F50" s="22">
        <v>5</v>
      </c>
      <c r="G50" s="22">
        <v>4</v>
      </c>
      <c r="H50" s="22">
        <v>4</v>
      </c>
      <c r="I50" s="22">
        <v>3</v>
      </c>
      <c r="J50" s="22">
        <v>2</v>
      </c>
      <c r="K50" s="22">
        <v>2</v>
      </c>
      <c r="L50" s="22">
        <v>3</v>
      </c>
      <c r="M50" s="22">
        <v>3</v>
      </c>
      <c r="N50" s="22">
        <v>4</v>
      </c>
      <c r="O50" s="22">
        <v>3</v>
      </c>
      <c r="P50" s="22">
        <v>3</v>
      </c>
      <c r="Q50" s="22">
        <v>3</v>
      </c>
      <c r="R50" s="22">
        <v>4</v>
      </c>
      <c r="S50" s="22">
        <v>2</v>
      </c>
      <c r="T50" s="22">
        <v>4</v>
      </c>
      <c r="U50" s="22">
        <v>3</v>
      </c>
      <c r="V50" s="22">
        <v>4</v>
      </c>
      <c r="W50" s="22">
        <v>5</v>
      </c>
      <c r="X50" s="22">
        <v>3</v>
      </c>
      <c r="Y50" s="22">
        <v>2</v>
      </c>
      <c r="Z50" s="22">
        <v>3</v>
      </c>
      <c r="AA50" s="22">
        <v>4</v>
      </c>
      <c r="AB50" s="22">
        <v>4</v>
      </c>
      <c r="AC50" s="22">
        <v>4</v>
      </c>
      <c r="AD50" s="22">
        <v>4</v>
      </c>
      <c r="AE50" s="22">
        <v>4</v>
      </c>
      <c r="AF50" s="22">
        <v>4</v>
      </c>
      <c r="AG50" s="22">
        <v>4</v>
      </c>
      <c r="AH50" s="22">
        <v>4</v>
      </c>
      <c r="AI50" s="4">
        <f t="shared" si="3"/>
        <v>0</v>
      </c>
      <c r="AJ50" s="4">
        <f t="shared" si="4"/>
        <v>104</v>
      </c>
      <c r="AK50" s="4">
        <f t="shared" si="5"/>
        <v>3.4666666666666668</v>
      </c>
    </row>
    <row r="51" spans="1:37">
      <c r="A51" s="1">
        <v>50</v>
      </c>
      <c r="B51" s="22">
        <v>0</v>
      </c>
      <c r="C51" s="31">
        <v>2</v>
      </c>
      <c r="D51" s="22">
        <v>64</v>
      </c>
      <c r="E51" s="22">
        <v>3</v>
      </c>
      <c r="F51" s="22">
        <v>5</v>
      </c>
      <c r="G51" s="22">
        <v>4</v>
      </c>
      <c r="H51" s="22">
        <v>4</v>
      </c>
      <c r="I51" s="22">
        <v>3</v>
      </c>
      <c r="J51" s="22">
        <v>2</v>
      </c>
      <c r="K51" s="22">
        <v>2</v>
      </c>
      <c r="L51" s="22">
        <v>3</v>
      </c>
      <c r="M51" s="22">
        <v>4</v>
      </c>
      <c r="N51" s="22">
        <v>3</v>
      </c>
      <c r="O51" s="22">
        <v>3</v>
      </c>
      <c r="P51" s="22">
        <v>2</v>
      </c>
      <c r="Q51" s="22">
        <v>3</v>
      </c>
      <c r="R51" s="22">
        <v>4</v>
      </c>
      <c r="S51" s="22">
        <v>2</v>
      </c>
      <c r="T51" s="22">
        <v>4</v>
      </c>
      <c r="U51" s="22">
        <v>3</v>
      </c>
      <c r="V51" s="22">
        <v>4</v>
      </c>
      <c r="W51" s="22">
        <v>5</v>
      </c>
      <c r="X51" s="22">
        <v>3</v>
      </c>
      <c r="Y51" s="22">
        <v>2</v>
      </c>
      <c r="Z51" s="22">
        <v>3</v>
      </c>
      <c r="AA51" s="22">
        <v>4</v>
      </c>
      <c r="AB51" s="22">
        <v>4</v>
      </c>
      <c r="AC51" s="22">
        <v>3</v>
      </c>
      <c r="AD51" s="22">
        <v>4</v>
      </c>
      <c r="AE51" s="22">
        <v>4</v>
      </c>
      <c r="AF51" s="22">
        <v>4</v>
      </c>
      <c r="AG51" s="22">
        <v>2</v>
      </c>
      <c r="AH51" s="22">
        <v>3</v>
      </c>
      <c r="AI51" s="4">
        <f t="shared" si="3"/>
        <v>0</v>
      </c>
      <c r="AJ51" s="4">
        <f t="shared" si="4"/>
        <v>99</v>
      </c>
      <c r="AK51" s="4">
        <f t="shared" si="5"/>
        <v>3.3</v>
      </c>
    </row>
    <row r="52" spans="1:37">
      <c r="A52" s="1">
        <v>51</v>
      </c>
      <c r="B52" s="22">
        <v>0</v>
      </c>
      <c r="C52" s="31">
        <v>2</v>
      </c>
      <c r="D52" s="22">
        <v>73</v>
      </c>
      <c r="E52" s="22">
        <v>4</v>
      </c>
      <c r="F52" s="22">
        <v>5</v>
      </c>
      <c r="G52" s="22">
        <v>4</v>
      </c>
      <c r="H52" s="22">
        <v>4</v>
      </c>
      <c r="I52" s="22">
        <v>5</v>
      </c>
      <c r="J52" s="22">
        <v>5</v>
      </c>
      <c r="K52" s="22">
        <v>5</v>
      </c>
      <c r="L52" s="22">
        <v>4</v>
      </c>
      <c r="M52" s="22">
        <v>4</v>
      </c>
      <c r="N52" s="22">
        <v>5</v>
      </c>
      <c r="O52" s="22">
        <v>4</v>
      </c>
      <c r="P52" s="22">
        <v>2</v>
      </c>
      <c r="Q52" s="22">
        <v>2</v>
      </c>
      <c r="R52" s="22">
        <v>4</v>
      </c>
      <c r="S52" s="22">
        <v>3</v>
      </c>
      <c r="T52" s="22">
        <v>5</v>
      </c>
      <c r="U52" s="22">
        <v>3</v>
      </c>
      <c r="V52" s="22">
        <v>4</v>
      </c>
      <c r="W52" s="22">
        <v>5</v>
      </c>
      <c r="X52" s="22">
        <v>4</v>
      </c>
      <c r="Y52" s="22">
        <v>5</v>
      </c>
      <c r="Z52" s="22">
        <v>4</v>
      </c>
      <c r="AA52" s="22">
        <v>5</v>
      </c>
      <c r="AB52" s="22">
        <v>5</v>
      </c>
      <c r="AC52" s="22">
        <v>4</v>
      </c>
      <c r="AD52" s="22">
        <v>4</v>
      </c>
      <c r="AE52" s="22">
        <v>5</v>
      </c>
      <c r="AF52" s="22">
        <v>5</v>
      </c>
      <c r="AG52" s="22">
        <v>4</v>
      </c>
      <c r="AH52" s="22">
        <v>4</v>
      </c>
      <c r="AI52" s="4">
        <f t="shared" si="3"/>
        <v>0</v>
      </c>
      <c r="AJ52" s="4">
        <f t="shared" si="4"/>
        <v>126</v>
      </c>
      <c r="AK52" s="4">
        <f t="shared" si="5"/>
        <v>4.2</v>
      </c>
    </row>
    <row r="53" spans="1:37">
      <c r="A53" s="1">
        <v>52</v>
      </c>
      <c r="B53" s="2">
        <v>0</v>
      </c>
      <c r="C53" s="27">
        <v>2</v>
      </c>
      <c r="D53" s="2">
        <v>22</v>
      </c>
      <c r="E53" s="2">
        <v>4</v>
      </c>
      <c r="F53" s="2">
        <v>5</v>
      </c>
      <c r="G53" s="2">
        <v>3</v>
      </c>
      <c r="H53" s="2">
        <v>4</v>
      </c>
      <c r="I53" s="2">
        <v>4</v>
      </c>
      <c r="J53" s="2">
        <v>4</v>
      </c>
      <c r="K53" s="2">
        <v>5</v>
      </c>
      <c r="L53" s="2">
        <v>3</v>
      </c>
      <c r="M53" s="2">
        <v>5</v>
      </c>
      <c r="N53" s="2">
        <v>5</v>
      </c>
      <c r="O53" s="2">
        <v>5</v>
      </c>
      <c r="P53" s="2">
        <v>2</v>
      </c>
      <c r="Q53" s="2">
        <v>5</v>
      </c>
      <c r="R53" s="2">
        <v>4</v>
      </c>
      <c r="S53" s="2">
        <v>5</v>
      </c>
      <c r="T53" s="2">
        <v>4</v>
      </c>
      <c r="U53" s="2">
        <v>2</v>
      </c>
      <c r="V53" s="2">
        <v>5</v>
      </c>
      <c r="W53" s="2">
        <v>5</v>
      </c>
      <c r="X53" s="2">
        <v>4</v>
      </c>
      <c r="Y53" s="2">
        <v>4</v>
      </c>
      <c r="Z53" s="2">
        <v>5</v>
      </c>
      <c r="AA53" s="2">
        <v>5</v>
      </c>
      <c r="AB53" s="2">
        <v>5</v>
      </c>
      <c r="AC53" s="2">
        <v>5</v>
      </c>
      <c r="AD53" s="2">
        <v>4</v>
      </c>
      <c r="AE53" s="2">
        <v>5</v>
      </c>
      <c r="AF53" s="2">
        <v>5</v>
      </c>
      <c r="AG53" s="2">
        <v>5</v>
      </c>
      <c r="AH53" s="2">
        <v>5</v>
      </c>
      <c r="AI53" s="4">
        <f t="shared" si="3"/>
        <v>0</v>
      </c>
      <c r="AJ53" s="4">
        <f t="shared" si="4"/>
        <v>131</v>
      </c>
      <c r="AK53" s="4">
        <f t="shared" si="5"/>
        <v>4.3666666666666663</v>
      </c>
    </row>
    <row r="54" spans="1:37">
      <c r="A54" s="1">
        <v>53</v>
      </c>
      <c r="B54" s="2">
        <v>0</v>
      </c>
      <c r="C54" s="27">
        <v>2</v>
      </c>
      <c r="D54" s="2">
        <v>28</v>
      </c>
      <c r="E54" s="2">
        <v>4</v>
      </c>
      <c r="F54" s="2">
        <v>2</v>
      </c>
      <c r="G54" s="2">
        <v>3</v>
      </c>
      <c r="H54" s="2">
        <v>4</v>
      </c>
      <c r="I54" s="2">
        <v>4</v>
      </c>
      <c r="J54" s="2">
        <v>3</v>
      </c>
      <c r="K54" s="2">
        <v>5</v>
      </c>
      <c r="L54" s="2">
        <v>5</v>
      </c>
      <c r="M54" s="2">
        <v>3</v>
      </c>
      <c r="N54" s="2">
        <v>3</v>
      </c>
      <c r="O54" s="2">
        <v>3</v>
      </c>
      <c r="P54" s="2">
        <v>3</v>
      </c>
      <c r="Q54" s="2">
        <v>2</v>
      </c>
      <c r="R54" s="2">
        <v>4</v>
      </c>
      <c r="S54" s="2">
        <v>4</v>
      </c>
      <c r="T54" s="2">
        <v>4</v>
      </c>
      <c r="U54" s="2">
        <v>4</v>
      </c>
      <c r="V54" s="2">
        <v>5</v>
      </c>
      <c r="W54" s="2">
        <v>3</v>
      </c>
      <c r="X54" s="2">
        <v>3</v>
      </c>
      <c r="Y54" s="2">
        <v>2</v>
      </c>
      <c r="Z54" s="2">
        <v>4</v>
      </c>
      <c r="AA54" s="2">
        <v>3</v>
      </c>
      <c r="AB54" s="2">
        <v>3</v>
      </c>
      <c r="AC54" s="2">
        <v>2</v>
      </c>
      <c r="AD54" s="2">
        <v>3</v>
      </c>
      <c r="AE54" s="2">
        <v>5</v>
      </c>
      <c r="AF54" s="2">
        <v>5</v>
      </c>
      <c r="AG54" s="2">
        <v>2</v>
      </c>
      <c r="AH54" s="2">
        <v>3</v>
      </c>
      <c r="AI54" s="4">
        <f t="shared" si="3"/>
        <v>0</v>
      </c>
      <c r="AJ54" s="4">
        <f t="shared" si="4"/>
        <v>103</v>
      </c>
      <c r="AK54" s="4">
        <f t="shared" si="5"/>
        <v>3.4333333333333331</v>
      </c>
    </row>
    <row r="55" spans="1:37">
      <c r="A55" s="1">
        <v>54</v>
      </c>
      <c r="B55" s="2">
        <v>0</v>
      </c>
      <c r="C55" s="27">
        <v>2</v>
      </c>
      <c r="D55" s="2">
        <v>1</v>
      </c>
      <c r="E55" s="2">
        <v>4</v>
      </c>
      <c r="F55" s="2">
        <v>5</v>
      </c>
      <c r="G55" s="2">
        <v>1</v>
      </c>
      <c r="H55" s="2">
        <v>4</v>
      </c>
      <c r="I55" s="2">
        <v>3</v>
      </c>
      <c r="J55" s="2">
        <v>3</v>
      </c>
      <c r="K55" s="2">
        <v>4</v>
      </c>
      <c r="L55" s="2">
        <v>1</v>
      </c>
      <c r="M55" s="2">
        <v>1</v>
      </c>
      <c r="N55" s="2">
        <v>2</v>
      </c>
      <c r="O55" s="2">
        <v>1</v>
      </c>
      <c r="P55" s="2">
        <v>1</v>
      </c>
      <c r="Q55" s="2">
        <v>1</v>
      </c>
      <c r="R55" s="2">
        <v>3</v>
      </c>
      <c r="S55" s="2">
        <v>2</v>
      </c>
      <c r="T55" s="2">
        <v>5</v>
      </c>
      <c r="U55" s="2">
        <v>5</v>
      </c>
      <c r="V55" s="2">
        <v>2</v>
      </c>
      <c r="W55" s="2">
        <v>1</v>
      </c>
      <c r="X55" s="2">
        <v>1</v>
      </c>
      <c r="Y55" s="2">
        <v>1</v>
      </c>
      <c r="Z55" s="2">
        <v>1</v>
      </c>
      <c r="AA55" s="2">
        <v>3</v>
      </c>
      <c r="AB55" s="2">
        <v>3</v>
      </c>
      <c r="AC55" s="2">
        <v>3</v>
      </c>
      <c r="AD55" s="2">
        <v>3</v>
      </c>
      <c r="AE55" s="2">
        <v>4</v>
      </c>
      <c r="AF55" s="2">
        <v>4</v>
      </c>
      <c r="AG55" s="2">
        <v>2</v>
      </c>
      <c r="AH55" s="2">
        <v>3</v>
      </c>
      <c r="AI55" s="4">
        <f t="shared" si="3"/>
        <v>0</v>
      </c>
      <c r="AJ55" s="4">
        <f t="shared" si="4"/>
        <v>77</v>
      </c>
      <c r="AK55" s="4">
        <f t="shared" si="5"/>
        <v>2.5666666666666669</v>
      </c>
    </row>
    <row r="56" spans="1:37">
      <c r="A56" s="1">
        <v>55</v>
      </c>
      <c r="B56" s="2">
        <v>0</v>
      </c>
      <c r="C56" s="27">
        <v>2</v>
      </c>
      <c r="D56" s="2">
        <v>19</v>
      </c>
      <c r="E56" s="2">
        <v>3</v>
      </c>
      <c r="F56" s="2">
        <v>5</v>
      </c>
      <c r="G56" s="2">
        <v>1</v>
      </c>
      <c r="H56" s="2">
        <v>3</v>
      </c>
      <c r="I56" s="2">
        <v>5</v>
      </c>
      <c r="J56" s="2">
        <v>3</v>
      </c>
      <c r="K56" s="2">
        <v>1</v>
      </c>
      <c r="L56" s="2">
        <v>4</v>
      </c>
      <c r="M56" s="2">
        <v>2</v>
      </c>
      <c r="N56" s="2">
        <v>4</v>
      </c>
      <c r="O56" s="2">
        <v>5</v>
      </c>
      <c r="P56" s="2">
        <v>4</v>
      </c>
      <c r="Q56" s="2">
        <v>2</v>
      </c>
      <c r="R56" s="2">
        <v>4</v>
      </c>
      <c r="S56" s="2">
        <v>1</v>
      </c>
      <c r="T56" s="2">
        <v>5</v>
      </c>
      <c r="U56" s="2">
        <v>4</v>
      </c>
      <c r="V56" s="2">
        <v>4</v>
      </c>
      <c r="W56" s="2">
        <v>5</v>
      </c>
      <c r="X56" s="2">
        <v>3</v>
      </c>
      <c r="Y56" s="2">
        <v>1</v>
      </c>
      <c r="Z56" s="2">
        <v>4</v>
      </c>
      <c r="AA56" s="2">
        <v>4</v>
      </c>
      <c r="AB56" s="2">
        <v>4</v>
      </c>
      <c r="AC56" s="2">
        <v>4</v>
      </c>
      <c r="AD56" s="2">
        <v>5</v>
      </c>
      <c r="AE56" s="2">
        <v>4</v>
      </c>
      <c r="AF56" s="2">
        <v>5</v>
      </c>
      <c r="AG56" s="2">
        <v>4</v>
      </c>
      <c r="AH56" s="2">
        <v>4</v>
      </c>
      <c r="AI56" s="4">
        <f t="shared" si="3"/>
        <v>0</v>
      </c>
      <c r="AJ56" s="4">
        <f t="shared" si="4"/>
        <v>107</v>
      </c>
      <c r="AK56" s="4">
        <f t="shared" si="5"/>
        <v>3.5666666666666669</v>
      </c>
    </row>
    <row r="57" spans="1:37">
      <c r="A57" s="1">
        <v>56</v>
      </c>
      <c r="B57" s="2">
        <v>0</v>
      </c>
      <c r="C57" s="27">
        <v>2</v>
      </c>
      <c r="D57" s="2">
        <v>10</v>
      </c>
      <c r="E57" s="2">
        <v>4</v>
      </c>
      <c r="F57" s="2">
        <v>3</v>
      </c>
      <c r="G57" s="2">
        <v>4</v>
      </c>
      <c r="H57" s="2">
        <v>5</v>
      </c>
      <c r="I57" s="2">
        <v>4</v>
      </c>
      <c r="J57" s="2">
        <v>3</v>
      </c>
      <c r="K57" s="2">
        <v>3</v>
      </c>
      <c r="L57" s="2">
        <v>4</v>
      </c>
      <c r="M57" s="2">
        <v>4</v>
      </c>
      <c r="N57" s="2">
        <v>5</v>
      </c>
      <c r="O57" s="2">
        <v>5</v>
      </c>
      <c r="P57" s="2">
        <v>5</v>
      </c>
      <c r="Q57" s="2">
        <v>5</v>
      </c>
      <c r="R57" s="2">
        <v>4</v>
      </c>
      <c r="S57" s="2">
        <v>3</v>
      </c>
      <c r="T57" s="2">
        <v>4</v>
      </c>
      <c r="U57" s="2">
        <v>5</v>
      </c>
      <c r="V57" s="2">
        <v>5</v>
      </c>
      <c r="W57" s="2">
        <v>4</v>
      </c>
      <c r="X57" s="2">
        <v>3</v>
      </c>
      <c r="Y57" s="2">
        <v>1</v>
      </c>
      <c r="Z57" s="2">
        <v>4</v>
      </c>
      <c r="AA57" s="2">
        <v>4</v>
      </c>
      <c r="AB57" s="2">
        <v>4</v>
      </c>
      <c r="AC57" s="2">
        <v>3</v>
      </c>
      <c r="AD57" s="2">
        <v>2</v>
      </c>
      <c r="AE57" s="2">
        <v>4</v>
      </c>
      <c r="AF57" s="2">
        <v>4</v>
      </c>
      <c r="AG57" s="2">
        <v>4</v>
      </c>
      <c r="AH57" s="2">
        <v>3</v>
      </c>
      <c r="AI57" s="4">
        <f t="shared" si="3"/>
        <v>0</v>
      </c>
      <c r="AJ57" s="4">
        <f t="shared" si="4"/>
        <v>115</v>
      </c>
      <c r="AK57" s="4">
        <f t="shared" si="5"/>
        <v>3.8333333333333335</v>
      </c>
    </row>
    <row r="58" spans="1:37">
      <c r="A58" s="1">
        <v>57</v>
      </c>
      <c r="B58" s="2">
        <v>0</v>
      </c>
      <c r="C58" s="27">
        <v>2</v>
      </c>
      <c r="D58" s="2">
        <v>13</v>
      </c>
      <c r="E58" s="2">
        <v>4</v>
      </c>
      <c r="F58" s="2">
        <v>5</v>
      </c>
      <c r="G58" s="2">
        <v>4</v>
      </c>
      <c r="H58" s="2">
        <v>1</v>
      </c>
      <c r="I58" s="2">
        <v>1</v>
      </c>
      <c r="J58" s="2">
        <v>5</v>
      </c>
      <c r="K58" s="2">
        <v>5</v>
      </c>
      <c r="L58" s="2">
        <v>1</v>
      </c>
      <c r="M58" s="2">
        <v>2</v>
      </c>
      <c r="N58" s="2">
        <v>3</v>
      </c>
      <c r="O58" s="2">
        <v>5</v>
      </c>
      <c r="P58" s="2">
        <v>4</v>
      </c>
      <c r="Q58" s="2">
        <v>4</v>
      </c>
      <c r="R58" s="2">
        <v>1</v>
      </c>
      <c r="S58" s="2">
        <v>1</v>
      </c>
      <c r="T58" s="2">
        <v>3</v>
      </c>
      <c r="U58" s="2">
        <v>5</v>
      </c>
      <c r="V58" s="2">
        <v>5</v>
      </c>
      <c r="W58" s="2">
        <v>1</v>
      </c>
      <c r="X58" s="2">
        <v>4</v>
      </c>
      <c r="Y58" s="2">
        <v>2</v>
      </c>
      <c r="Z58" s="2">
        <v>4</v>
      </c>
      <c r="AA58" s="2">
        <v>5</v>
      </c>
      <c r="AB58" s="2">
        <v>3</v>
      </c>
      <c r="AC58" s="2">
        <v>4</v>
      </c>
      <c r="AD58" s="2">
        <v>4</v>
      </c>
      <c r="AE58" s="2">
        <v>5</v>
      </c>
      <c r="AF58" s="2">
        <v>5</v>
      </c>
      <c r="AG58" s="2">
        <v>1</v>
      </c>
      <c r="AH58" s="2">
        <v>4</v>
      </c>
      <c r="AI58" s="4">
        <f t="shared" si="3"/>
        <v>0</v>
      </c>
      <c r="AJ58" s="4">
        <f t="shared" si="4"/>
        <v>101</v>
      </c>
      <c r="AK58" s="4">
        <f t="shared" si="5"/>
        <v>3.3666666666666667</v>
      </c>
    </row>
    <row r="59" spans="1:37">
      <c r="A59" s="1">
        <v>58</v>
      </c>
      <c r="B59" s="2">
        <v>0</v>
      </c>
      <c r="C59" s="27">
        <v>2</v>
      </c>
      <c r="D59" s="2">
        <v>7</v>
      </c>
      <c r="E59" s="2">
        <v>3</v>
      </c>
      <c r="F59" s="2">
        <v>3</v>
      </c>
      <c r="G59" s="2">
        <v>2</v>
      </c>
      <c r="H59" s="2">
        <v>4</v>
      </c>
      <c r="I59" s="2">
        <v>4</v>
      </c>
      <c r="J59" s="2">
        <v>4</v>
      </c>
      <c r="K59" s="2">
        <v>5</v>
      </c>
      <c r="L59" s="2">
        <v>5</v>
      </c>
      <c r="M59" s="2">
        <v>5</v>
      </c>
      <c r="N59" s="2">
        <v>5</v>
      </c>
      <c r="O59" s="2">
        <v>1</v>
      </c>
      <c r="P59" s="2">
        <v>4</v>
      </c>
      <c r="Q59" s="2">
        <v>3</v>
      </c>
      <c r="R59" s="2">
        <v>5</v>
      </c>
      <c r="S59" s="2">
        <v>5</v>
      </c>
      <c r="T59" s="2">
        <v>5</v>
      </c>
      <c r="U59" s="2">
        <v>4</v>
      </c>
      <c r="V59" s="2">
        <v>4</v>
      </c>
      <c r="W59" s="2">
        <v>5</v>
      </c>
      <c r="X59" s="2">
        <v>5</v>
      </c>
      <c r="Y59" s="2">
        <v>1</v>
      </c>
      <c r="Z59" s="2">
        <v>4</v>
      </c>
      <c r="AA59" s="2">
        <v>5</v>
      </c>
      <c r="AB59" s="2">
        <v>5</v>
      </c>
      <c r="AC59" s="2">
        <v>5</v>
      </c>
      <c r="AD59" s="2">
        <v>5</v>
      </c>
      <c r="AE59" s="2">
        <v>5</v>
      </c>
      <c r="AF59" s="2">
        <v>5</v>
      </c>
      <c r="AG59" s="2">
        <v>5</v>
      </c>
      <c r="AH59" s="2">
        <v>3</v>
      </c>
      <c r="AI59" s="4">
        <f t="shared" si="3"/>
        <v>0</v>
      </c>
      <c r="AJ59" s="4">
        <f t="shared" si="4"/>
        <v>124</v>
      </c>
      <c r="AK59" s="4">
        <f t="shared" si="5"/>
        <v>4.1333333333333337</v>
      </c>
    </row>
    <row r="60" spans="1:37">
      <c r="A60" s="1">
        <v>59</v>
      </c>
      <c r="B60" s="2">
        <v>0</v>
      </c>
      <c r="C60" s="27">
        <v>2</v>
      </c>
      <c r="D60" s="2">
        <v>4</v>
      </c>
      <c r="E60" s="2">
        <v>5</v>
      </c>
      <c r="F60" s="2">
        <v>5</v>
      </c>
      <c r="G60" s="2">
        <v>2</v>
      </c>
      <c r="H60" s="2">
        <v>4</v>
      </c>
      <c r="I60" s="2">
        <v>5</v>
      </c>
      <c r="J60" s="2">
        <v>4</v>
      </c>
      <c r="K60" s="2">
        <v>5</v>
      </c>
      <c r="L60" s="2">
        <v>4</v>
      </c>
      <c r="M60" s="2">
        <v>3</v>
      </c>
      <c r="N60" s="2">
        <v>5</v>
      </c>
      <c r="O60" s="2">
        <v>5</v>
      </c>
      <c r="P60" s="2">
        <v>4</v>
      </c>
      <c r="Q60" s="2">
        <v>1</v>
      </c>
      <c r="R60" s="2">
        <v>3</v>
      </c>
      <c r="S60" s="2">
        <v>3</v>
      </c>
      <c r="T60" s="2">
        <v>5</v>
      </c>
      <c r="U60" s="2">
        <v>5</v>
      </c>
      <c r="V60" s="2">
        <v>5</v>
      </c>
      <c r="W60" s="2">
        <v>3</v>
      </c>
      <c r="X60" s="2">
        <v>3</v>
      </c>
      <c r="Y60" s="2">
        <v>3</v>
      </c>
      <c r="Z60" s="2">
        <v>3</v>
      </c>
      <c r="AA60" s="2">
        <v>5</v>
      </c>
      <c r="AB60" s="2">
        <v>5</v>
      </c>
      <c r="AC60" s="2">
        <v>4</v>
      </c>
      <c r="AD60" s="2">
        <v>4</v>
      </c>
      <c r="AE60" s="2">
        <v>5</v>
      </c>
      <c r="AF60" s="2">
        <v>5</v>
      </c>
      <c r="AG60" s="2">
        <v>4</v>
      </c>
      <c r="AH60" s="2">
        <v>4</v>
      </c>
      <c r="AI60" s="4">
        <f t="shared" si="3"/>
        <v>0</v>
      </c>
      <c r="AJ60" s="4">
        <f t="shared" si="4"/>
        <v>121</v>
      </c>
      <c r="AK60" s="4">
        <f t="shared" si="5"/>
        <v>4.0333333333333332</v>
      </c>
    </row>
    <row r="61" spans="1:37">
      <c r="A61" s="1">
        <v>60</v>
      </c>
      <c r="B61" s="2">
        <v>0</v>
      </c>
      <c r="C61" s="27">
        <v>2</v>
      </c>
      <c r="D61" s="2">
        <v>16</v>
      </c>
      <c r="E61" s="22">
        <v>4</v>
      </c>
      <c r="F61" s="22">
        <v>5</v>
      </c>
      <c r="G61" s="22">
        <v>4</v>
      </c>
      <c r="H61" s="22">
        <v>4</v>
      </c>
      <c r="I61" s="22">
        <v>4</v>
      </c>
      <c r="J61" s="22">
        <v>5</v>
      </c>
      <c r="K61" s="22">
        <v>4</v>
      </c>
      <c r="L61" s="22">
        <v>4</v>
      </c>
      <c r="M61" s="22">
        <v>4</v>
      </c>
      <c r="N61" s="22">
        <v>5</v>
      </c>
      <c r="O61" s="22">
        <v>4</v>
      </c>
      <c r="P61" s="22">
        <v>3</v>
      </c>
      <c r="Q61" s="22">
        <v>3</v>
      </c>
      <c r="R61" s="22">
        <v>3</v>
      </c>
      <c r="S61" s="22">
        <v>3</v>
      </c>
      <c r="T61" s="22">
        <v>4</v>
      </c>
      <c r="U61" s="22">
        <v>4</v>
      </c>
      <c r="V61" s="22">
        <v>4</v>
      </c>
      <c r="W61" s="22">
        <v>4</v>
      </c>
      <c r="X61" s="22">
        <v>4</v>
      </c>
      <c r="Y61" s="22">
        <v>2</v>
      </c>
      <c r="Z61" s="22">
        <v>4</v>
      </c>
      <c r="AA61" s="22">
        <v>4</v>
      </c>
      <c r="AB61" s="22">
        <v>4</v>
      </c>
      <c r="AC61" s="22">
        <v>4</v>
      </c>
      <c r="AD61" s="22">
        <v>4</v>
      </c>
      <c r="AE61" s="22">
        <v>5</v>
      </c>
      <c r="AF61" s="22">
        <v>5</v>
      </c>
      <c r="AG61" s="22">
        <v>1</v>
      </c>
      <c r="AH61" s="22">
        <v>3</v>
      </c>
      <c r="AI61" s="4">
        <f t="shared" si="3"/>
        <v>0</v>
      </c>
      <c r="AJ61" s="4">
        <f t="shared" si="4"/>
        <v>115</v>
      </c>
      <c r="AK61" s="4">
        <f t="shared" si="5"/>
        <v>3.8333333333333335</v>
      </c>
    </row>
    <row r="62" spans="1:37">
      <c r="A62" s="1">
        <v>61</v>
      </c>
      <c r="B62" s="2">
        <v>0</v>
      </c>
      <c r="C62" s="27">
        <v>2</v>
      </c>
      <c r="D62" s="2">
        <v>79</v>
      </c>
      <c r="E62" s="22">
        <v>4</v>
      </c>
      <c r="F62" s="22">
        <v>5</v>
      </c>
      <c r="G62" s="22">
        <v>4</v>
      </c>
      <c r="H62" s="22">
        <v>4</v>
      </c>
      <c r="I62" s="22">
        <v>5</v>
      </c>
      <c r="J62" s="22">
        <v>5</v>
      </c>
      <c r="K62" s="22">
        <v>5</v>
      </c>
      <c r="L62" s="22">
        <v>4</v>
      </c>
      <c r="M62" s="22">
        <v>4</v>
      </c>
      <c r="N62" s="22">
        <v>5</v>
      </c>
      <c r="O62" s="22">
        <v>4</v>
      </c>
      <c r="P62" s="22">
        <v>2</v>
      </c>
      <c r="Q62" s="22">
        <v>2</v>
      </c>
      <c r="R62" s="22">
        <v>4</v>
      </c>
      <c r="S62" s="22">
        <v>3</v>
      </c>
      <c r="T62" s="22">
        <v>4</v>
      </c>
      <c r="U62" s="22">
        <v>3</v>
      </c>
      <c r="V62" s="22">
        <v>4</v>
      </c>
      <c r="W62" s="22">
        <v>5</v>
      </c>
      <c r="X62" s="22">
        <v>3</v>
      </c>
      <c r="Y62" s="22">
        <v>4</v>
      </c>
      <c r="Z62" s="22">
        <v>3</v>
      </c>
      <c r="AA62" s="22">
        <v>4</v>
      </c>
      <c r="AB62" s="22">
        <v>4</v>
      </c>
      <c r="AC62" s="22">
        <v>4</v>
      </c>
      <c r="AD62" s="22">
        <v>4</v>
      </c>
      <c r="AE62" s="22">
        <v>4</v>
      </c>
      <c r="AF62" s="22">
        <v>4</v>
      </c>
      <c r="AG62" s="22">
        <v>4</v>
      </c>
      <c r="AH62" s="22">
        <v>4</v>
      </c>
      <c r="AI62" s="4">
        <f t="shared" si="3"/>
        <v>0</v>
      </c>
      <c r="AJ62" s="4">
        <f t="shared" si="4"/>
        <v>118</v>
      </c>
      <c r="AK62" s="4">
        <f t="shared" si="5"/>
        <v>3.9333333333333331</v>
      </c>
    </row>
    <row r="63" spans="1:37">
      <c r="A63" s="1">
        <v>62</v>
      </c>
      <c r="B63" s="2">
        <v>0</v>
      </c>
      <c r="C63" s="32">
        <v>3</v>
      </c>
      <c r="D63" s="2">
        <v>62</v>
      </c>
      <c r="E63" s="2">
        <v>3</v>
      </c>
      <c r="F63" s="2">
        <v>4</v>
      </c>
      <c r="G63" s="2">
        <v>4</v>
      </c>
      <c r="H63" s="2">
        <v>4</v>
      </c>
      <c r="I63" s="2">
        <v>4</v>
      </c>
      <c r="J63" s="2">
        <v>4</v>
      </c>
      <c r="K63" s="2">
        <v>4</v>
      </c>
      <c r="L63" s="2">
        <v>4</v>
      </c>
      <c r="M63" s="2">
        <v>3</v>
      </c>
      <c r="N63" s="2">
        <v>4</v>
      </c>
      <c r="O63" s="2">
        <v>4</v>
      </c>
      <c r="P63" s="2">
        <v>2</v>
      </c>
      <c r="Q63" s="2">
        <v>2</v>
      </c>
      <c r="R63" s="2">
        <v>3</v>
      </c>
      <c r="S63" s="2">
        <v>4</v>
      </c>
      <c r="T63" s="2">
        <v>5</v>
      </c>
      <c r="U63" s="2">
        <v>5</v>
      </c>
      <c r="V63" s="2">
        <v>4</v>
      </c>
      <c r="W63" s="2">
        <v>2</v>
      </c>
      <c r="X63" s="2">
        <v>2</v>
      </c>
      <c r="Y63" s="2">
        <v>2</v>
      </c>
      <c r="Z63" s="2">
        <v>3</v>
      </c>
      <c r="AA63" s="2">
        <v>4</v>
      </c>
      <c r="AB63" s="2">
        <v>3</v>
      </c>
      <c r="AC63" s="2">
        <v>5</v>
      </c>
      <c r="AD63" s="2">
        <v>5</v>
      </c>
      <c r="AE63" s="2">
        <v>5</v>
      </c>
      <c r="AF63" s="2">
        <v>5</v>
      </c>
      <c r="AG63" s="2">
        <v>2</v>
      </c>
      <c r="AH63" s="2">
        <v>4</v>
      </c>
      <c r="AI63" s="4">
        <f t="shared" si="3"/>
        <v>0</v>
      </c>
      <c r="AJ63" s="4">
        <f t="shared" si="4"/>
        <v>109</v>
      </c>
      <c r="AK63" s="4">
        <f t="shared" si="5"/>
        <v>3.6333333333333333</v>
      </c>
    </row>
    <row r="64" spans="1:37">
      <c r="A64" s="1">
        <v>63</v>
      </c>
      <c r="B64" s="2">
        <v>0</v>
      </c>
      <c r="C64" s="32">
        <v>3</v>
      </c>
      <c r="D64" s="2">
        <v>53</v>
      </c>
      <c r="E64" s="2">
        <v>4</v>
      </c>
      <c r="F64" s="2">
        <v>4</v>
      </c>
      <c r="G64" s="2">
        <v>1</v>
      </c>
      <c r="H64" s="2">
        <v>4</v>
      </c>
      <c r="I64" s="2">
        <v>5</v>
      </c>
      <c r="J64" s="2">
        <v>4</v>
      </c>
      <c r="K64" s="2">
        <v>5</v>
      </c>
      <c r="L64" s="2">
        <v>5</v>
      </c>
      <c r="M64" s="2">
        <v>5</v>
      </c>
      <c r="N64" s="2">
        <v>5</v>
      </c>
      <c r="O64" s="2">
        <v>3</v>
      </c>
      <c r="P64" s="2">
        <v>2</v>
      </c>
      <c r="Q64" s="2">
        <v>2</v>
      </c>
      <c r="R64" s="2">
        <v>5</v>
      </c>
      <c r="S64" s="2">
        <v>4</v>
      </c>
      <c r="T64" s="2">
        <v>3</v>
      </c>
      <c r="U64" s="2">
        <v>1</v>
      </c>
      <c r="V64" s="2">
        <v>5</v>
      </c>
      <c r="W64" s="2">
        <v>2</v>
      </c>
      <c r="X64" s="2">
        <v>1</v>
      </c>
      <c r="Y64" s="2">
        <v>2</v>
      </c>
      <c r="Z64" s="2">
        <v>3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2">
        <v>5</v>
      </c>
      <c r="AG64" s="2">
        <v>4</v>
      </c>
      <c r="AH64" s="2">
        <v>4</v>
      </c>
      <c r="AI64" s="4">
        <f t="shared" si="3"/>
        <v>0</v>
      </c>
      <c r="AJ64" s="4">
        <f t="shared" si="4"/>
        <v>113</v>
      </c>
      <c r="AK64" s="4">
        <f t="shared" si="5"/>
        <v>3.7666666666666666</v>
      </c>
    </row>
    <row r="65" spans="1:37">
      <c r="A65" s="1">
        <v>64</v>
      </c>
      <c r="B65" s="2">
        <v>0</v>
      </c>
      <c r="C65" s="32">
        <v>3</v>
      </c>
      <c r="D65" s="2">
        <v>56</v>
      </c>
      <c r="E65" s="2">
        <v>3</v>
      </c>
      <c r="F65" s="2">
        <v>4</v>
      </c>
      <c r="G65" s="2">
        <v>3</v>
      </c>
      <c r="H65" s="2">
        <v>4</v>
      </c>
      <c r="I65" s="2">
        <v>4</v>
      </c>
      <c r="J65" s="2">
        <v>4</v>
      </c>
      <c r="K65" s="2">
        <v>3</v>
      </c>
      <c r="L65" s="2">
        <v>2</v>
      </c>
      <c r="M65" s="2">
        <v>3</v>
      </c>
      <c r="N65" s="2">
        <v>4</v>
      </c>
      <c r="O65" s="2">
        <v>4</v>
      </c>
      <c r="P65" s="2">
        <v>1</v>
      </c>
      <c r="Q65" s="2">
        <v>3</v>
      </c>
      <c r="R65" s="2">
        <v>2</v>
      </c>
      <c r="S65" s="2">
        <v>2</v>
      </c>
      <c r="T65" s="2">
        <v>4</v>
      </c>
      <c r="U65" s="2">
        <v>2</v>
      </c>
      <c r="V65" s="2">
        <v>5</v>
      </c>
      <c r="W65" s="2">
        <v>2</v>
      </c>
      <c r="X65" s="2">
        <v>3</v>
      </c>
      <c r="Y65" s="2">
        <v>2</v>
      </c>
      <c r="Z65" s="2">
        <v>1</v>
      </c>
      <c r="AA65" s="2">
        <v>3</v>
      </c>
      <c r="AB65" s="2">
        <v>4</v>
      </c>
      <c r="AC65" s="2">
        <v>5</v>
      </c>
      <c r="AD65" s="2">
        <v>5</v>
      </c>
      <c r="AE65" s="2">
        <v>4</v>
      </c>
      <c r="AF65" s="2">
        <v>5</v>
      </c>
      <c r="AG65" s="2">
        <v>2</v>
      </c>
      <c r="AH65" s="2">
        <v>4</v>
      </c>
      <c r="AI65" s="4">
        <f t="shared" si="3"/>
        <v>0</v>
      </c>
      <c r="AJ65" s="4">
        <f t="shared" si="4"/>
        <v>97</v>
      </c>
      <c r="AK65" s="4">
        <f t="shared" si="5"/>
        <v>3.2333333333333334</v>
      </c>
    </row>
    <row r="66" spans="1:37">
      <c r="A66" s="1">
        <v>65</v>
      </c>
      <c r="B66" s="2">
        <v>0</v>
      </c>
      <c r="C66" s="32">
        <v>3</v>
      </c>
      <c r="D66" s="2">
        <v>31</v>
      </c>
      <c r="E66" s="2">
        <v>3</v>
      </c>
      <c r="F66" s="2">
        <v>4</v>
      </c>
      <c r="G66" s="2">
        <v>2</v>
      </c>
      <c r="H66" s="2">
        <v>3</v>
      </c>
      <c r="I66" s="2">
        <v>3</v>
      </c>
      <c r="J66" s="2">
        <v>2</v>
      </c>
      <c r="K66" s="2">
        <v>4</v>
      </c>
      <c r="L66" s="2">
        <v>2</v>
      </c>
      <c r="M66" s="2">
        <v>3</v>
      </c>
      <c r="N66" s="2">
        <v>4</v>
      </c>
      <c r="O66" s="2">
        <v>3</v>
      </c>
      <c r="P66" s="2">
        <v>1</v>
      </c>
      <c r="Q66" s="2">
        <v>2</v>
      </c>
      <c r="R66" s="2">
        <v>2</v>
      </c>
      <c r="S66" s="2">
        <v>2</v>
      </c>
      <c r="T66" s="2">
        <v>3</v>
      </c>
      <c r="U66" s="2">
        <v>2</v>
      </c>
      <c r="V66" s="2">
        <v>3</v>
      </c>
      <c r="W66" s="2">
        <v>2</v>
      </c>
      <c r="X66" s="2">
        <v>2</v>
      </c>
      <c r="Y66" s="2">
        <v>2</v>
      </c>
      <c r="Z66" s="2">
        <v>1</v>
      </c>
      <c r="AA66" s="2">
        <v>3</v>
      </c>
      <c r="AB66" s="2">
        <v>3</v>
      </c>
      <c r="AC66" s="2">
        <v>2</v>
      </c>
      <c r="AD66" s="2">
        <v>3</v>
      </c>
      <c r="AE66" s="2">
        <v>4</v>
      </c>
      <c r="AF66" s="2">
        <v>3</v>
      </c>
      <c r="AG66" s="2">
        <v>2</v>
      </c>
      <c r="AH66" s="2">
        <v>4</v>
      </c>
      <c r="AI66" s="4">
        <f t="shared" ref="AI66:AI97" si="6">COUNTBLANK(E66:AH66)</f>
        <v>0</v>
      </c>
      <c r="AJ66" s="4">
        <f t="shared" ref="AJ66:AJ97" si="7">SUM(E66:AH66)</f>
        <v>79</v>
      </c>
      <c r="AK66" s="4">
        <f t="shared" ref="AK66:AK97" si="8">AVERAGE(E66:AH66)</f>
        <v>2.6333333333333333</v>
      </c>
    </row>
    <row r="67" spans="1:37">
      <c r="A67" s="1">
        <v>66</v>
      </c>
      <c r="B67" s="2">
        <v>0</v>
      </c>
      <c r="C67" s="32">
        <v>3</v>
      </c>
      <c r="D67" s="2">
        <v>34</v>
      </c>
      <c r="E67" s="2">
        <v>4</v>
      </c>
      <c r="F67" s="2">
        <v>4</v>
      </c>
      <c r="G67" s="2">
        <v>2</v>
      </c>
      <c r="H67" s="2">
        <v>4</v>
      </c>
      <c r="I67" s="2">
        <v>4</v>
      </c>
      <c r="J67" s="2">
        <v>3</v>
      </c>
      <c r="K67" s="2">
        <v>4</v>
      </c>
      <c r="L67" s="2">
        <v>3</v>
      </c>
      <c r="M67" s="2">
        <v>4</v>
      </c>
      <c r="N67" s="2">
        <v>3</v>
      </c>
      <c r="O67" s="2">
        <v>4</v>
      </c>
      <c r="P67" s="2">
        <v>4</v>
      </c>
      <c r="Q67" s="2">
        <v>3</v>
      </c>
      <c r="R67" s="2">
        <v>4</v>
      </c>
      <c r="S67" s="2">
        <v>4</v>
      </c>
      <c r="T67" s="2">
        <v>4</v>
      </c>
      <c r="U67" s="2">
        <v>2</v>
      </c>
      <c r="V67" s="2">
        <v>4</v>
      </c>
      <c r="W67" s="2">
        <v>4</v>
      </c>
      <c r="X67" s="2">
        <v>3</v>
      </c>
      <c r="Y67" s="2">
        <v>3</v>
      </c>
      <c r="Z67" s="2">
        <v>3</v>
      </c>
      <c r="AA67" s="2">
        <v>4</v>
      </c>
      <c r="AB67" s="2">
        <v>3</v>
      </c>
      <c r="AC67" s="2">
        <v>4</v>
      </c>
      <c r="AD67" s="2">
        <v>4</v>
      </c>
      <c r="AE67" s="2">
        <v>4</v>
      </c>
      <c r="AF67" s="2">
        <v>4</v>
      </c>
      <c r="AG67" s="2">
        <v>2</v>
      </c>
      <c r="AH67" s="2">
        <v>4</v>
      </c>
      <c r="AI67" s="4">
        <f t="shared" si="6"/>
        <v>0</v>
      </c>
      <c r="AJ67" s="4">
        <f t="shared" si="7"/>
        <v>106</v>
      </c>
      <c r="AK67" s="4">
        <f t="shared" si="8"/>
        <v>3.5333333333333332</v>
      </c>
    </row>
    <row r="68" spans="1:37">
      <c r="A68" s="1">
        <v>67</v>
      </c>
      <c r="B68" s="2">
        <v>0</v>
      </c>
      <c r="C68" s="32">
        <v>3</v>
      </c>
      <c r="D68" s="2">
        <v>37</v>
      </c>
      <c r="E68" s="2">
        <v>3</v>
      </c>
      <c r="F68" s="2">
        <v>4</v>
      </c>
      <c r="G68" s="2">
        <v>2</v>
      </c>
      <c r="H68" s="2">
        <v>3</v>
      </c>
      <c r="I68" s="2">
        <v>3</v>
      </c>
      <c r="J68" s="2">
        <v>2</v>
      </c>
      <c r="K68" s="2">
        <v>4</v>
      </c>
      <c r="L68" s="2">
        <v>3</v>
      </c>
      <c r="M68" s="2">
        <v>4</v>
      </c>
      <c r="N68" s="2">
        <v>3</v>
      </c>
      <c r="O68" s="2">
        <v>4</v>
      </c>
      <c r="P68" s="2">
        <v>4</v>
      </c>
      <c r="Q68" s="2">
        <v>3</v>
      </c>
      <c r="R68" s="2">
        <v>4</v>
      </c>
      <c r="S68" s="2">
        <v>4</v>
      </c>
      <c r="T68" s="2">
        <v>4</v>
      </c>
      <c r="U68" s="2">
        <v>2</v>
      </c>
      <c r="V68" s="2">
        <v>4</v>
      </c>
      <c r="W68" s="2">
        <v>4</v>
      </c>
      <c r="X68" s="2">
        <v>3</v>
      </c>
      <c r="Y68" s="2">
        <v>3</v>
      </c>
      <c r="Z68" s="2">
        <v>3</v>
      </c>
      <c r="AA68" s="2">
        <v>4</v>
      </c>
      <c r="AB68" s="2">
        <v>3</v>
      </c>
      <c r="AC68" s="2">
        <v>4</v>
      </c>
      <c r="AD68" s="2">
        <v>4</v>
      </c>
      <c r="AE68" s="2">
        <v>4</v>
      </c>
      <c r="AF68" s="2">
        <v>4</v>
      </c>
      <c r="AG68" s="2">
        <v>1</v>
      </c>
      <c r="AH68" s="2">
        <v>4</v>
      </c>
      <c r="AI68" s="4">
        <f t="shared" si="6"/>
        <v>0</v>
      </c>
      <c r="AJ68" s="4">
        <f t="shared" si="7"/>
        <v>101</v>
      </c>
      <c r="AK68" s="4">
        <f t="shared" si="8"/>
        <v>3.3666666666666667</v>
      </c>
    </row>
    <row r="69" spans="1:37">
      <c r="A69" s="1">
        <v>68</v>
      </c>
      <c r="B69" s="2">
        <v>0</v>
      </c>
      <c r="C69" s="32">
        <v>3</v>
      </c>
      <c r="D69" s="2">
        <v>40</v>
      </c>
      <c r="E69" s="2">
        <v>4</v>
      </c>
      <c r="F69" s="2">
        <v>4</v>
      </c>
      <c r="G69" s="2">
        <v>4</v>
      </c>
      <c r="H69" s="2">
        <v>3</v>
      </c>
      <c r="I69" s="2">
        <v>4</v>
      </c>
      <c r="J69" s="2">
        <v>3</v>
      </c>
      <c r="K69" s="2">
        <v>4</v>
      </c>
      <c r="L69" s="2">
        <v>3</v>
      </c>
      <c r="M69" s="2">
        <v>4</v>
      </c>
      <c r="N69" s="2">
        <v>5</v>
      </c>
      <c r="O69" s="2">
        <v>3</v>
      </c>
      <c r="P69" s="2">
        <v>2</v>
      </c>
      <c r="Q69" s="2">
        <v>4</v>
      </c>
      <c r="R69" s="2">
        <v>4</v>
      </c>
      <c r="S69" s="2">
        <v>3</v>
      </c>
      <c r="T69" s="2">
        <v>4</v>
      </c>
      <c r="U69" s="2">
        <v>5</v>
      </c>
      <c r="V69" s="2">
        <v>4</v>
      </c>
      <c r="W69" s="2">
        <v>4</v>
      </c>
      <c r="X69" s="2">
        <v>3</v>
      </c>
      <c r="Y69" s="2">
        <v>2</v>
      </c>
      <c r="Z69" s="2">
        <v>2</v>
      </c>
      <c r="AA69" s="2">
        <v>3</v>
      </c>
      <c r="AB69" s="2">
        <v>4</v>
      </c>
      <c r="AC69" s="2">
        <v>4</v>
      </c>
      <c r="AD69" s="2">
        <v>4</v>
      </c>
      <c r="AE69" s="2">
        <v>4</v>
      </c>
      <c r="AF69" s="2">
        <v>4</v>
      </c>
      <c r="AG69" s="2">
        <v>3</v>
      </c>
      <c r="AH69" s="2">
        <v>4</v>
      </c>
      <c r="AI69" s="4">
        <f t="shared" si="6"/>
        <v>0</v>
      </c>
      <c r="AJ69" s="4">
        <f t="shared" si="7"/>
        <v>108</v>
      </c>
      <c r="AK69" s="4">
        <f t="shared" si="8"/>
        <v>3.6</v>
      </c>
    </row>
    <row r="70" spans="1:37">
      <c r="A70" s="1">
        <v>69</v>
      </c>
      <c r="B70" s="2">
        <v>0</v>
      </c>
      <c r="C70" s="32">
        <v>3</v>
      </c>
      <c r="D70" s="2">
        <v>43</v>
      </c>
      <c r="E70" s="2">
        <v>5</v>
      </c>
      <c r="F70" s="2">
        <v>5</v>
      </c>
      <c r="G70" s="2">
        <v>4</v>
      </c>
      <c r="H70" s="2">
        <v>5</v>
      </c>
      <c r="I70" s="2">
        <v>5</v>
      </c>
      <c r="J70" s="2">
        <v>4</v>
      </c>
      <c r="K70" s="2">
        <v>5</v>
      </c>
      <c r="L70" s="2">
        <v>5</v>
      </c>
      <c r="M70" s="2">
        <v>5</v>
      </c>
      <c r="N70" s="2">
        <v>3</v>
      </c>
      <c r="O70" s="2">
        <v>4</v>
      </c>
      <c r="P70" s="2">
        <v>2</v>
      </c>
      <c r="Q70" s="2">
        <v>4</v>
      </c>
      <c r="R70" s="2">
        <v>5</v>
      </c>
      <c r="S70" s="2">
        <v>2</v>
      </c>
      <c r="T70" s="2">
        <v>5</v>
      </c>
      <c r="U70" s="2">
        <v>5</v>
      </c>
      <c r="V70" s="2">
        <v>5</v>
      </c>
      <c r="W70" s="2">
        <v>5</v>
      </c>
      <c r="X70" s="2">
        <v>5</v>
      </c>
      <c r="Y70" s="2">
        <v>2</v>
      </c>
      <c r="Z70" s="2">
        <v>2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2">
        <v>5</v>
      </c>
      <c r="AG70" s="2">
        <v>2</v>
      </c>
      <c r="AH70" s="2">
        <v>5</v>
      </c>
      <c r="AI70" s="4">
        <f t="shared" si="6"/>
        <v>0</v>
      </c>
      <c r="AJ70" s="4">
        <f t="shared" si="7"/>
        <v>129</v>
      </c>
      <c r="AK70" s="4">
        <f t="shared" si="8"/>
        <v>4.3</v>
      </c>
    </row>
    <row r="71" spans="1:37">
      <c r="A71" s="1">
        <v>70</v>
      </c>
      <c r="B71" s="2">
        <v>0</v>
      </c>
      <c r="C71" s="32">
        <v>3</v>
      </c>
      <c r="D71" s="2">
        <v>59</v>
      </c>
      <c r="E71" s="2">
        <v>4</v>
      </c>
      <c r="F71" s="2">
        <v>4</v>
      </c>
      <c r="G71" s="2">
        <v>3</v>
      </c>
      <c r="H71" s="2">
        <v>3</v>
      </c>
      <c r="I71" s="2">
        <v>3</v>
      </c>
      <c r="J71" s="2">
        <v>3</v>
      </c>
      <c r="K71" s="2">
        <v>4</v>
      </c>
      <c r="L71" s="2">
        <v>3</v>
      </c>
      <c r="M71" s="2">
        <v>3</v>
      </c>
      <c r="N71" s="2">
        <v>3</v>
      </c>
      <c r="O71" s="2">
        <v>3</v>
      </c>
      <c r="P71" s="2">
        <v>3</v>
      </c>
      <c r="Q71" s="2">
        <v>3</v>
      </c>
      <c r="R71" s="2">
        <v>3</v>
      </c>
      <c r="S71" s="2">
        <v>3</v>
      </c>
      <c r="T71" s="2">
        <v>3</v>
      </c>
      <c r="U71" s="2">
        <v>4</v>
      </c>
      <c r="V71" s="2">
        <v>4</v>
      </c>
      <c r="W71" s="2">
        <v>2</v>
      </c>
      <c r="X71" s="2">
        <v>2</v>
      </c>
      <c r="Y71" s="2">
        <v>2</v>
      </c>
      <c r="Z71" s="2">
        <v>2</v>
      </c>
      <c r="AA71" s="2">
        <v>3</v>
      </c>
      <c r="AB71" s="2">
        <v>3</v>
      </c>
      <c r="AC71" s="2">
        <v>1</v>
      </c>
      <c r="AD71" s="2">
        <v>1</v>
      </c>
      <c r="AE71" s="2">
        <v>3</v>
      </c>
      <c r="AF71" s="2">
        <v>2</v>
      </c>
      <c r="AG71" s="2">
        <v>2</v>
      </c>
      <c r="AH71" s="2">
        <v>3</v>
      </c>
      <c r="AI71" s="4">
        <f t="shared" si="6"/>
        <v>0</v>
      </c>
      <c r="AJ71" s="4">
        <f t="shared" si="7"/>
        <v>85</v>
      </c>
      <c r="AK71" s="4">
        <f t="shared" si="8"/>
        <v>2.8333333333333335</v>
      </c>
    </row>
    <row r="72" spans="1:37">
      <c r="A72" s="1">
        <v>71</v>
      </c>
      <c r="B72" s="2">
        <v>0</v>
      </c>
      <c r="C72" s="32">
        <v>3</v>
      </c>
      <c r="D72" s="2">
        <v>65</v>
      </c>
      <c r="E72" s="2">
        <v>4</v>
      </c>
      <c r="F72" s="2">
        <v>4</v>
      </c>
      <c r="G72" s="2">
        <v>3</v>
      </c>
      <c r="H72" s="2">
        <v>5</v>
      </c>
      <c r="I72" s="2">
        <v>4</v>
      </c>
      <c r="J72" s="2">
        <v>3</v>
      </c>
      <c r="K72" s="2">
        <v>4</v>
      </c>
      <c r="L72" s="2">
        <v>4</v>
      </c>
      <c r="M72" s="2">
        <v>4</v>
      </c>
      <c r="N72" s="2">
        <v>4</v>
      </c>
      <c r="O72" s="2">
        <v>3</v>
      </c>
      <c r="P72" s="2">
        <v>4</v>
      </c>
      <c r="Q72" s="2">
        <v>4</v>
      </c>
      <c r="R72" s="2">
        <v>4</v>
      </c>
      <c r="S72" s="2">
        <v>5</v>
      </c>
      <c r="T72" s="2">
        <v>4</v>
      </c>
      <c r="U72" s="2">
        <v>4</v>
      </c>
      <c r="V72" s="2">
        <v>4</v>
      </c>
      <c r="W72" s="2">
        <v>4</v>
      </c>
      <c r="X72" s="2">
        <v>5</v>
      </c>
      <c r="Y72" s="2">
        <v>4</v>
      </c>
      <c r="Z72" s="2">
        <v>5</v>
      </c>
      <c r="AA72" s="2">
        <v>4</v>
      </c>
      <c r="AB72" s="2">
        <v>4</v>
      </c>
      <c r="AC72" s="2">
        <v>4</v>
      </c>
      <c r="AD72" s="2">
        <v>4</v>
      </c>
      <c r="AE72" s="2">
        <v>4</v>
      </c>
      <c r="AF72" s="2">
        <v>4</v>
      </c>
      <c r="AG72" s="2">
        <v>5</v>
      </c>
      <c r="AH72" s="2">
        <v>4</v>
      </c>
      <c r="AI72" s="4">
        <f t="shared" si="6"/>
        <v>0</v>
      </c>
      <c r="AJ72" s="4">
        <f t="shared" si="7"/>
        <v>122</v>
      </c>
      <c r="AK72" s="4">
        <f t="shared" si="8"/>
        <v>4.0666666666666664</v>
      </c>
    </row>
    <row r="73" spans="1:37">
      <c r="A73" s="1">
        <v>72</v>
      </c>
      <c r="B73" s="22">
        <v>0</v>
      </c>
      <c r="C73" s="33">
        <v>3</v>
      </c>
      <c r="D73" s="22">
        <v>1</v>
      </c>
      <c r="E73" s="22">
        <v>3</v>
      </c>
      <c r="F73" s="22">
        <v>4</v>
      </c>
      <c r="G73" s="22">
        <v>1</v>
      </c>
      <c r="H73" s="22">
        <v>1</v>
      </c>
      <c r="I73" s="22">
        <v>2</v>
      </c>
      <c r="J73" s="22">
        <v>2</v>
      </c>
      <c r="K73" s="22">
        <v>3</v>
      </c>
      <c r="L73" s="22">
        <v>2</v>
      </c>
      <c r="M73" s="22">
        <v>2</v>
      </c>
      <c r="N73" s="22">
        <v>3</v>
      </c>
      <c r="O73" s="22">
        <v>3</v>
      </c>
      <c r="P73" s="22">
        <v>1</v>
      </c>
      <c r="Q73" s="22">
        <v>1</v>
      </c>
      <c r="R73" s="22">
        <v>1</v>
      </c>
      <c r="S73" s="22">
        <v>2</v>
      </c>
      <c r="T73" s="22">
        <v>2</v>
      </c>
      <c r="U73" s="22">
        <v>2</v>
      </c>
      <c r="V73" s="22">
        <v>3</v>
      </c>
      <c r="W73" s="22">
        <v>1</v>
      </c>
      <c r="X73" s="22">
        <v>1</v>
      </c>
      <c r="Y73" s="22">
        <v>1</v>
      </c>
      <c r="Z73" s="22">
        <v>1</v>
      </c>
      <c r="AA73" s="22">
        <v>1</v>
      </c>
      <c r="AB73" s="22">
        <v>1</v>
      </c>
      <c r="AC73" s="22">
        <v>3</v>
      </c>
      <c r="AD73" s="22">
        <v>3</v>
      </c>
      <c r="AE73" s="22">
        <v>3</v>
      </c>
      <c r="AF73" s="22">
        <v>3</v>
      </c>
      <c r="AG73" s="22">
        <v>2</v>
      </c>
      <c r="AH73" s="22">
        <v>4</v>
      </c>
      <c r="AI73" s="4">
        <f t="shared" si="6"/>
        <v>0</v>
      </c>
      <c r="AJ73" s="4">
        <f t="shared" si="7"/>
        <v>62</v>
      </c>
      <c r="AK73" s="4">
        <f t="shared" si="8"/>
        <v>2.0666666666666669</v>
      </c>
    </row>
    <row r="74" spans="1:37">
      <c r="A74" s="1">
        <v>73</v>
      </c>
      <c r="B74" s="22">
        <v>0</v>
      </c>
      <c r="C74" s="33">
        <v>3</v>
      </c>
      <c r="D74" s="22">
        <v>4</v>
      </c>
      <c r="E74" s="22">
        <v>2</v>
      </c>
      <c r="F74" s="22">
        <v>1</v>
      </c>
      <c r="G74" s="22">
        <v>3</v>
      </c>
      <c r="H74" s="22">
        <v>4</v>
      </c>
      <c r="I74" s="22">
        <v>2</v>
      </c>
      <c r="J74" s="22">
        <v>4</v>
      </c>
      <c r="K74" s="22">
        <v>3</v>
      </c>
      <c r="L74" s="22">
        <v>4</v>
      </c>
      <c r="M74" s="22">
        <v>2</v>
      </c>
      <c r="N74" s="22">
        <v>2</v>
      </c>
      <c r="O74" s="22">
        <v>4</v>
      </c>
      <c r="P74" s="22">
        <v>4</v>
      </c>
      <c r="Q74" s="22">
        <v>4</v>
      </c>
      <c r="R74" s="22">
        <v>4</v>
      </c>
      <c r="S74" s="22">
        <v>2</v>
      </c>
      <c r="T74" s="22">
        <v>3</v>
      </c>
      <c r="U74" s="22">
        <v>4</v>
      </c>
      <c r="V74" s="22">
        <v>2</v>
      </c>
      <c r="W74" s="22">
        <v>2</v>
      </c>
      <c r="X74" s="22">
        <v>2</v>
      </c>
      <c r="Y74" s="22">
        <v>2</v>
      </c>
      <c r="Z74" s="22">
        <v>3</v>
      </c>
      <c r="AA74" s="22">
        <v>4</v>
      </c>
      <c r="AB74" s="22">
        <v>2</v>
      </c>
      <c r="AC74" s="22">
        <v>3</v>
      </c>
      <c r="AD74" s="22">
        <v>3</v>
      </c>
      <c r="AE74" s="22">
        <v>3</v>
      </c>
      <c r="AF74" s="22">
        <v>3</v>
      </c>
      <c r="AG74" s="22">
        <v>2</v>
      </c>
      <c r="AH74" s="22">
        <v>3</v>
      </c>
      <c r="AI74" s="4">
        <f t="shared" si="6"/>
        <v>0</v>
      </c>
      <c r="AJ74" s="4">
        <f t="shared" si="7"/>
        <v>86</v>
      </c>
      <c r="AK74" s="4">
        <f t="shared" si="8"/>
        <v>2.8666666666666667</v>
      </c>
    </row>
    <row r="75" spans="1:37">
      <c r="A75" s="1">
        <v>74</v>
      </c>
      <c r="B75" s="22">
        <v>0</v>
      </c>
      <c r="C75" s="33">
        <v>3</v>
      </c>
      <c r="D75" s="22">
        <v>7</v>
      </c>
      <c r="E75" s="22">
        <v>3</v>
      </c>
      <c r="F75" s="22">
        <v>4</v>
      </c>
      <c r="G75" s="22">
        <v>1</v>
      </c>
      <c r="H75" s="22">
        <v>2</v>
      </c>
      <c r="I75" s="22">
        <v>4</v>
      </c>
      <c r="J75" s="22">
        <v>3</v>
      </c>
      <c r="K75" s="22">
        <v>4</v>
      </c>
      <c r="L75" s="22">
        <v>3</v>
      </c>
      <c r="M75" s="22">
        <v>3</v>
      </c>
      <c r="N75" s="22">
        <v>4</v>
      </c>
      <c r="O75" s="22">
        <v>4</v>
      </c>
      <c r="P75" s="22">
        <v>1</v>
      </c>
      <c r="Q75" s="22">
        <v>1</v>
      </c>
      <c r="R75" s="22">
        <v>3</v>
      </c>
      <c r="S75" s="22">
        <v>2</v>
      </c>
      <c r="T75" s="22">
        <v>5</v>
      </c>
      <c r="U75" s="22">
        <v>5</v>
      </c>
      <c r="V75" s="22">
        <v>4</v>
      </c>
      <c r="W75" s="22">
        <v>1</v>
      </c>
      <c r="X75" s="22">
        <v>1</v>
      </c>
      <c r="Y75" s="22">
        <v>1</v>
      </c>
      <c r="Z75" s="22">
        <v>1</v>
      </c>
      <c r="AA75" s="22">
        <v>3</v>
      </c>
      <c r="AB75" s="22">
        <v>2</v>
      </c>
      <c r="AC75" s="22">
        <v>3</v>
      </c>
      <c r="AD75" s="22">
        <v>4</v>
      </c>
      <c r="AE75" s="22">
        <v>4</v>
      </c>
      <c r="AF75" s="22">
        <v>4</v>
      </c>
      <c r="AG75" s="22">
        <v>1</v>
      </c>
      <c r="AH75" s="22">
        <v>4</v>
      </c>
      <c r="AI75" s="4">
        <f t="shared" si="6"/>
        <v>0</v>
      </c>
      <c r="AJ75" s="4">
        <f t="shared" si="7"/>
        <v>85</v>
      </c>
      <c r="AK75" s="4">
        <f t="shared" si="8"/>
        <v>2.8333333333333335</v>
      </c>
    </row>
    <row r="76" spans="1:37">
      <c r="A76" s="1">
        <v>75</v>
      </c>
      <c r="B76" s="22">
        <v>0</v>
      </c>
      <c r="C76" s="33">
        <v>3</v>
      </c>
      <c r="D76" s="22">
        <v>10</v>
      </c>
      <c r="E76" s="22">
        <v>4</v>
      </c>
      <c r="F76" s="22">
        <v>5</v>
      </c>
      <c r="G76" s="22">
        <v>4</v>
      </c>
      <c r="H76" s="22">
        <v>5</v>
      </c>
      <c r="I76" s="22">
        <v>3</v>
      </c>
      <c r="J76" s="22">
        <v>2</v>
      </c>
      <c r="K76" s="22">
        <v>2</v>
      </c>
      <c r="L76" s="22">
        <v>4</v>
      </c>
      <c r="M76" s="22">
        <v>4</v>
      </c>
      <c r="N76" s="22">
        <v>3</v>
      </c>
      <c r="O76" s="22">
        <v>3</v>
      </c>
      <c r="P76" s="22">
        <v>1</v>
      </c>
      <c r="Q76" s="22">
        <v>4</v>
      </c>
      <c r="R76" s="22">
        <v>4</v>
      </c>
      <c r="S76" s="22">
        <v>4</v>
      </c>
      <c r="T76" s="22">
        <v>4</v>
      </c>
      <c r="U76" s="22">
        <v>5</v>
      </c>
      <c r="V76" s="22">
        <v>4</v>
      </c>
      <c r="W76" s="22">
        <v>3</v>
      </c>
      <c r="X76" s="22">
        <v>3</v>
      </c>
      <c r="Y76" s="22">
        <v>3</v>
      </c>
      <c r="Z76" s="22">
        <v>2</v>
      </c>
      <c r="AA76" s="22">
        <v>4</v>
      </c>
      <c r="AB76" s="22">
        <v>4</v>
      </c>
      <c r="AC76" s="22">
        <v>4</v>
      </c>
      <c r="AD76" s="22">
        <v>5</v>
      </c>
      <c r="AE76" s="22">
        <v>4</v>
      </c>
      <c r="AF76" s="22">
        <v>4</v>
      </c>
      <c r="AG76" s="22">
        <v>3</v>
      </c>
      <c r="AH76" s="22">
        <v>3</v>
      </c>
      <c r="AI76" s="4">
        <f t="shared" si="6"/>
        <v>0</v>
      </c>
      <c r="AJ76" s="4">
        <f t="shared" si="7"/>
        <v>107</v>
      </c>
      <c r="AK76" s="4">
        <f t="shared" si="8"/>
        <v>3.5666666666666669</v>
      </c>
    </row>
    <row r="77" spans="1:37">
      <c r="A77" s="1">
        <v>76</v>
      </c>
      <c r="B77" s="22">
        <v>0</v>
      </c>
      <c r="C77" s="33">
        <v>3</v>
      </c>
      <c r="D77" s="22">
        <v>16</v>
      </c>
      <c r="E77" s="22">
        <v>4</v>
      </c>
      <c r="F77" s="22">
        <v>5</v>
      </c>
      <c r="G77" s="22">
        <v>2</v>
      </c>
      <c r="H77" s="22">
        <v>5</v>
      </c>
      <c r="I77" s="22">
        <v>3</v>
      </c>
      <c r="J77" s="22">
        <v>3</v>
      </c>
      <c r="K77" s="22">
        <v>3</v>
      </c>
      <c r="L77" s="22">
        <v>3</v>
      </c>
      <c r="M77" s="22">
        <v>4</v>
      </c>
      <c r="N77" s="22">
        <v>4</v>
      </c>
      <c r="O77" s="22">
        <v>3</v>
      </c>
      <c r="P77" s="22">
        <v>2</v>
      </c>
      <c r="Q77" s="22">
        <v>3</v>
      </c>
      <c r="R77" s="22">
        <v>5</v>
      </c>
      <c r="S77" s="22">
        <v>4</v>
      </c>
      <c r="T77" s="22">
        <v>4</v>
      </c>
      <c r="U77" s="22">
        <v>4</v>
      </c>
      <c r="V77" s="22">
        <v>5</v>
      </c>
      <c r="W77" s="22">
        <v>5</v>
      </c>
      <c r="X77" s="22">
        <v>5</v>
      </c>
      <c r="Y77" s="22">
        <v>1</v>
      </c>
      <c r="Z77" s="22">
        <v>4</v>
      </c>
      <c r="AA77" s="22">
        <v>5</v>
      </c>
      <c r="AB77" s="22">
        <v>5</v>
      </c>
      <c r="AC77" s="22">
        <v>3</v>
      </c>
      <c r="AD77" s="22">
        <v>4</v>
      </c>
      <c r="AE77" s="22">
        <v>4</v>
      </c>
      <c r="AF77" s="22">
        <v>4</v>
      </c>
      <c r="AG77" s="22">
        <v>2</v>
      </c>
      <c r="AH77" s="22">
        <v>4</v>
      </c>
      <c r="AI77" s="4">
        <f t="shared" si="6"/>
        <v>0</v>
      </c>
      <c r="AJ77" s="4">
        <f t="shared" si="7"/>
        <v>112</v>
      </c>
      <c r="AK77" s="4">
        <f t="shared" si="8"/>
        <v>3.7333333333333334</v>
      </c>
    </row>
    <row r="78" spans="1:37">
      <c r="A78" s="1">
        <v>77</v>
      </c>
      <c r="B78" s="22">
        <v>0</v>
      </c>
      <c r="C78" s="33">
        <v>3</v>
      </c>
      <c r="D78" s="22">
        <v>19</v>
      </c>
      <c r="E78" s="22">
        <v>3</v>
      </c>
      <c r="F78" s="22">
        <v>1</v>
      </c>
      <c r="G78" s="22">
        <v>3</v>
      </c>
      <c r="H78" s="22">
        <v>3</v>
      </c>
      <c r="I78" s="22">
        <v>4</v>
      </c>
      <c r="J78" s="22">
        <v>1</v>
      </c>
      <c r="K78" s="22">
        <v>3</v>
      </c>
      <c r="L78" s="22">
        <v>2</v>
      </c>
      <c r="M78" s="22">
        <v>3</v>
      </c>
      <c r="N78" s="22">
        <v>3</v>
      </c>
      <c r="O78" s="22">
        <v>3</v>
      </c>
      <c r="P78" s="22">
        <v>1</v>
      </c>
      <c r="Q78" s="22">
        <v>3</v>
      </c>
      <c r="R78" s="22">
        <v>3</v>
      </c>
      <c r="S78" s="22">
        <v>2</v>
      </c>
      <c r="T78" s="22">
        <v>3</v>
      </c>
      <c r="U78" s="22">
        <v>4</v>
      </c>
      <c r="V78" s="22">
        <v>4</v>
      </c>
      <c r="W78" s="22">
        <v>2</v>
      </c>
      <c r="X78" s="22">
        <v>2</v>
      </c>
      <c r="Y78" s="22">
        <v>2</v>
      </c>
      <c r="Z78" s="22">
        <v>2</v>
      </c>
      <c r="AA78" s="22">
        <v>1</v>
      </c>
      <c r="AB78" s="22">
        <v>1</v>
      </c>
      <c r="AC78" s="22">
        <v>3</v>
      </c>
      <c r="AD78" s="22">
        <v>3</v>
      </c>
      <c r="AE78" s="22">
        <v>4</v>
      </c>
      <c r="AF78" s="22">
        <v>4</v>
      </c>
      <c r="AG78" s="22">
        <v>2</v>
      </c>
      <c r="AH78" s="22">
        <v>4</v>
      </c>
      <c r="AI78" s="4">
        <f t="shared" si="6"/>
        <v>0</v>
      </c>
      <c r="AJ78" s="4">
        <f t="shared" si="7"/>
        <v>79</v>
      </c>
      <c r="AK78" s="4">
        <f t="shared" si="8"/>
        <v>2.6333333333333333</v>
      </c>
    </row>
    <row r="79" spans="1:37">
      <c r="A79" s="1">
        <v>78</v>
      </c>
      <c r="B79" s="22">
        <v>0</v>
      </c>
      <c r="C79" s="33">
        <v>3</v>
      </c>
      <c r="D79" s="22">
        <v>22</v>
      </c>
      <c r="E79" s="22">
        <v>4</v>
      </c>
      <c r="F79" s="22">
        <v>4</v>
      </c>
      <c r="G79" s="22">
        <v>2</v>
      </c>
      <c r="H79" s="22">
        <v>2</v>
      </c>
      <c r="I79" s="22">
        <v>3</v>
      </c>
      <c r="J79" s="22">
        <v>2</v>
      </c>
      <c r="K79" s="22">
        <v>4</v>
      </c>
      <c r="L79" s="22">
        <v>3</v>
      </c>
      <c r="M79" s="22">
        <v>4</v>
      </c>
      <c r="N79" s="22">
        <v>4</v>
      </c>
      <c r="O79" s="22">
        <v>4</v>
      </c>
      <c r="P79" s="22">
        <v>1</v>
      </c>
      <c r="Q79" s="22">
        <v>1</v>
      </c>
      <c r="R79" s="22">
        <v>4</v>
      </c>
      <c r="S79" s="22">
        <v>2</v>
      </c>
      <c r="T79" s="22">
        <v>4</v>
      </c>
      <c r="U79" s="22">
        <v>1</v>
      </c>
      <c r="V79" s="22">
        <v>2</v>
      </c>
      <c r="W79" s="22">
        <v>1</v>
      </c>
      <c r="X79" s="22">
        <v>1</v>
      </c>
      <c r="Y79" s="22">
        <v>1</v>
      </c>
      <c r="Z79" s="22">
        <v>1</v>
      </c>
      <c r="AA79" s="22">
        <v>4</v>
      </c>
      <c r="AB79" s="22">
        <v>4</v>
      </c>
      <c r="AC79" s="22">
        <v>1</v>
      </c>
      <c r="AD79" s="22">
        <v>4</v>
      </c>
      <c r="AE79" s="22">
        <v>4</v>
      </c>
      <c r="AF79" s="22">
        <v>4</v>
      </c>
      <c r="AG79" s="22">
        <v>1</v>
      </c>
      <c r="AH79" s="22">
        <v>3</v>
      </c>
      <c r="AI79" s="4">
        <f t="shared" si="6"/>
        <v>0</v>
      </c>
      <c r="AJ79" s="4">
        <f t="shared" si="7"/>
        <v>80</v>
      </c>
      <c r="AK79" s="4">
        <f t="shared" si="8"/>
        <v>2.6666666666666665</v>
      </c>
    </row>
    <row r="80" spans="1:37">
      <c r="A80" s="1">
        <v>79</v>
      </c>
      <c r="B80" s="22">
        <v>0</v>
      </c>
      <c r="C80" s="33">
        <v>3</v>
      </c>
      <c r="D80" s="22">
        <v>25</v>
      </c>
      <c r="E80" s="22">
        <v>4</v>
      </c>
      <c r="F80" s="22">
        <v>4</v>
      </c>
      <c r="G80" s="22">
        <v>4</v>
      </c>
      <c r="H80" s="22">
        <v>2</v>
      </c>
      <c r="I80" s="22">
        <v>4</v>
      </c>
      <c r="J80" s="22">
        <v>3</v>
      </c>
      <c r="K80" s="22">
        <v>4</v>
      </c>
      <c r="L80" s="22">
        <v>4</v>
      </c>
      <c r="M80" s="22">
        <v>4</v>
      </c>
      <c r="N80" s="22">
        <v>4</v>
      </c>
      <c r="O80" s="22">
        <v>1</v>
      </c>
      <c r="P80" s="22">
        <v>2</v>
      </c>
      <c r="Q80" s="22">
        <v>3</v>
      </c>
      <c r="R80" s="22">
        <v>2</v>
      </c>
      <c r="S80" s="22">
        <v>5</v>
      </c>
      <c r="T80" s="22">
        <v>5</v>
      </c>
      <c r="U80" s="22">
        <v>4</v>
      </c>
      <c r="V80" s="22">
        <v>2</v>
      </c>
      <c r="W80" s="22">
        <v>4</v>
      </c>
      <c r="X80" s="22">
        <v>3</v>
      </c>
      <c r="Y80" s="22">
        <v>2</v>
      </c>
      <c r="Z80" s="22">
        <v>2</v>
      </c>
      <c r="AA80" s="22">
        <v>2</v>
      </c>
      <c r="AB80" s="22">
        <v>4</v>
      </c>
      <c r="AC80" s="22">
        <v>2</v>
      </c>
      <c r="AD80" s="22">
        <v>4</v>
      </c>
      <c r="AE80" s="22">
        <v>4</v>
      </c>
      <c r="AF80" s="22">
        <v>4</v>
      </c>
      <c r="AG80" s="22">
        <v>2</v>
      </c>
      <c r="AH80" s="22">
        <v>4</v>
      </c>
      <c r="AI80" s="4">
        <f t="shared" si="6"/>
        <v>0</v>
      </c>
      <c r="AJ80" s="4">
        <f t="shared" si="7"/>
        <v>98</v>
      </c>
      <c r="AK80" s="4">
        <f t="shared" si="8"/>
        <v>3.2666666666666666</v>
      </c>
    </row>
    <row r="81" spans="1:37">
      <c r="A81" s="1">
        <v>80</v>
      </c>
      <c r="B81" s="22">
        <v>0</v>
      </c>
      <c r="C81" s="33">
        <v>3</v>
      </c>
      <c r="D81" s="22">
        <v>28</v>
      </c>
      <c r="E81" s="22">
        <v>4</v>
      </c>
      <c r="F81" s="22">
        <v>4</v>
      </c>
      <c r="G81" s="22">
        <v>2</v>
      </c>
      <c r="H81" s="22">
        <v>4</v>
      </c>
      <c r="I81" s="22">
        <v>4</v>
      </c>
      <c r="J81" s="22">
        <v>3</v>
      </c>
      <c r="K81" s="22">
        <v>4</v>
      </c>
      <c r="L81" s="22">
        <v>3</v>
      </c>
      <c r="M81" s="22">
        <v>4</v>
      </c>
      <c r="N81" s="22">
        <v>4</v>
      </c>
      <c r="O81" s="22">
        <v>4</v>
      </c>
      <c r="P81" s="22">
        <v>3</v>
      </c>
      <c r="Q81" s="22">
        <v>4</v>
      </c>
      <c r="R81" s="22">
        <v>4</v>
      </c>
      <c r="S81" s="22">
        <v>3</v>
      </c>
      <c r="T81" s="22">
        <v>5</v>
      </c>
      <c r="U81" s="22">
        <v>5</v>
      </c>
      <c r="V81" s="22">
        <v>4</v>
      </c>
      <c r="W81" s="22">
        <v>4</v>
      </c>
      <c r="X81" s="22">
        <v>4</v>
      </c>
      <c r="Y81" s="22">
        <v>3</v>
      </c>
      <c r="Z81" s="22">
        <v>3</v>
      </c>
      <c r="AA81" s="22">
        <v>3</v>
      </c>
      <c r="AB81" s="22">
        <v>4</v>
      </c>
      <c r="AC81" s="22">
        <v>2</v>
      </c>
      <c r="AD81" s="22">
        <v>5</v>
      </c>
      <c r="AE81" s="22">
        <v>2</v>
      </c>
      <c r="AF81" s="22">
        <v>3</v>
      </c>
      <c r="AG81" s="22">
        <v>3</v>
      </c>
      <c r="AH81" s="22">
        <v>3</v>
      </c>
      <c r="AI81" s="4">
        <f t="shared" si="6"/>
        <v>0</v>
      </c>
      <c r="AJ81" s="4">
        <f t="shared" si="7"/>
        <v>107</v>
      </c>
      <c r="AK81" s="4">
        <f t="shared" si="8"/>
        <v>3.5666666666666669</v>
      </c>
    </row>
    <row r="82" spans="1:37">
      <c r="A82" s="1">
        <v>81</v>
      </c>
      <c r="B82" s="22">
        <v>0</v>
      </c>
      <c r="C82" s="33">
        <v>3</v>
      </c>
      <c r="D82" s="22">
        <v>71</v>
      </c>
      <c r="E82" s="22">
        <v>4</v>
      </c>
      <c r="F82" s="22">
        <v>4</v>
      </c>
      <c r="G82" s="22">
        <v>3</v>
      </c>
      <c r="H82" s="22">
        <v>4</v>
      </c>
      <c r="I82" s="22">
        <v>3</v>
      </c>
      <c r="J82" s="22">
        <v>4</v>
      </c>
      <c r="K82" s="22">
        <v>5</v>
      </c>
      <c r="L82" s="22">
        <v>3</v>
      </c>
      <c r="M82" s="22">
        <v>4</v>
      </c>
      <c r="N82" s="22">
        <v>3</v>
      </c>
      <c r="O82" s="22">
        <v>3</v>
      </c>
      <c r="P82" s="22">
        <v>3</v>
      </c>
      <c r="Q82" s="22">
        <v>4</v>
      </c>
      <c r="R82" s="22">
        <v>3</v>
      </c>
      <c r="S82" s="22">
        <v>2</v>
      </c>
      <c r="T82" s="22">
        <v>5</v>
      </c>
      <c r="U82" s="22">
        <v>3</v>
      </c>
      <c r="V82" s="22">
        <v>5</v>
      </c>
      <c r="W82" s="22">
        <v>5</v>
      </c>
      <c r="X82" s="22">
        <v>2</v>
      </c>
      <c r="Y82" s="22">
        <v>2</v>
      </c>
      <c r="Z82" s="22">
        <v>2</v>
      </c>
      <c r="AA82" s="22">
        <v>3</v>
      </c>
      <c r="AB82" s="22">
        <v>2</v>
      </c>
      <c r="AC82" s="22">
        <v>4</v>
      </c>
      <c r="AD82" s="22">
        <v>4</v>
      </c>
      <c r="AE82" s="22">
        <v>4</v>
      </c>
      <c r="AF82" s="22">
        <v>4</v>
      </c>
      <c r="AG82" s="22">
        <v>2</v>
      </c>
      <c r="AH82" s="22">
        <v>4</v>
      </c>
      <c r="AI82" s="4">
        <f t="shared" si="6"/>
        <v>0</v>
      </c>
      <c r="AJ82" s="4">
        <f t="shared" si="7"/>
        <v>103</v>
      </c>
      <c r="AK82" s="4">
        <f t="shared" si="8"/>
        <v>3.4333333333333331</v>
      </c>
    </row>
    <row r="83" spans="1:37">
      <c r="A83" s="1">
        <v>82</v>
      </c>
      <c r="B83" s="22">
        <v>0</v>
      </c>
      <c r="C83" s="33">
        <v>3</v>
      </c>
      <c r="D83" s="22">
        <v>74</v>
      </c>
      <c r="E83" s="22">
        <v>4</v>
      </c>
      <c r="F83" s="22">
        <v>5</v>
      </c>
      <c r="G83" s="22">
        <v>1</v>
      </c>
      <c r="H83" s="22">
        <v>4</v>
      </c>
      <c r="I83" s="22">
        <v>3</v>
      </c>
      <c r="J83" s="22">
        <v>4</v>
      </c>
      <c r="K83" s="22">
        <v>4</v>
      </c>
      <c r="L83" s="22">
        <v>3</v>
      </c>
      <c r="M83" s="22">
        <v>2</v>
      </c>
      <c r="N83" s="22">
        <v>5</v>
      </c>
      <c r="O83" s="22">
        <v>3</v>
      </c>
      <c r="P83" s="22">
        <v>3</v>
      </c>
      <c r="Q83" s="22">
        <v>1</v>
      </c>
      <c r="R83" s="22">
        <v>3</v>
      </c>
      <c r="S83" s="22">
        <v>2</v>
      </c>
      <c r="T83" s="22">
        <v>2</v>
      </c>
      <c r="U83" s="22">
        <v>3</v>
      </c>
      <c r="V83" s="22">
        <v>4</v>
      </c>
      <c r="W83" s="22">
        <v>1</v>
      </c>
      <c r="X83" s="22">
        <v>1</v>
      </c>
      <c r="Y83" s="22">
        <v>2</v>
      </c>
      <c r="Z83" s="22">
        <v>3</v>
      </c>
      <c r="AA83" s="22">
        <v>4</v>
      </c>
      <c r="AB83" s="22">
        <v>3</v>
      </c>
      <c r="AC83" s="22">
        <v>3</v>
      </c>
      <c r="AD83" s="22">
        <v>4</v>
      </c>
      <c r="AE83" s="22">
        <v>4</v>
      </c>
      <c r="AF83" s="22">
        <v>5</v>
      </c>
      <c r="AG83" s="22">
        <v>3</v>
      </c>
      <c r="AH83" s="22">
        <v>4</v>
      </c>
      <c r="AI83" s="4">
        <f t="shared" si="6"/>
        <v>0</v>
      </c>
      <c r="AJ83" s="4">
        <f t="shared" si="7"/>
        <v>93</v>
      </c>
      <c r="AK83" s="4">
        <f t="shared" si="8"/>
        <v>3.1</v>
      </c>
    </row>
    <row r="84" spans="1:37">
      <c r="A84" s="1">
        <v>83</v>
      </c>
      <c r="B84" s="22">
        <v>0</v>
      </c>
      <c r="C84" s="33">
        <v>3</v>
      </c>
      <c r="D84" s="22">
        <v>80</v>
      </c>
      <c r="E84" s="22">
        <v>4</v>
      </c>
      <c r="F84" s="22">
        <v>4</v>
      </c>
      <c r="G84" s="22">
        <v>3</v>
      </c>
      <c r="H84" s="22">
        <v>4</v>
      </c>
      <c r="I84" s="22">
        <v>3</v>
      </c>
      <c r="J84" s="22">
        <v>3</v>
      </c>
      <c r="K84" s="22">
        <v>5</v>
      </c>
      <c r="L84" s="22">
        <v>2</v>
      </c>
      <c r="M84" s="22">
        <v>3</v>
      </c>
      <c r="N84" s="22">
        <v>3</v>
      </c>
      <c r="O84" s="22">
        <v>2</v>
      </c>
      <c r="P84" s="22">
        <v>1</v>
      </c>
      <c r="Q84" s="22">
        <v>2</v>
      </c>
      <c r="R84" s="22">
        <v>5</v>
      </c>
      <c r="S84" s="22">
        <v>3</v>
      </c>
      <c r="T84" s="22">
        <v>5</v>
      </c>
      <c r="U84" s="22">
        <v>1</v>
      </c>
      <c r="V84" s="22">
        <v>5</v>
      </c>
      <c r="W84" s="22">
        <v>1</v>
      </c>
      <c r="X84" s="22">
        <v>3</v>
      </c>
      <c r="Y84" s="22">
        <v>3</v>
      </c>
      <c r="Z84" s="22">
        <v>1</v>
      </c>
      <c r="AA84" s="22">
        <v>2</v>
      </c>
      <c r="AB84" s="22">
        <v>2</v>
      </c>
      <c r="AC84" s="22">
        <v>3</v>
      </c>
      <c r="AD84" s="22">
        <v>3</v>
      </c>
      <c r="AE84" s="22">
        <v>3</v>
      </c>
      <c r="AF84" s="22">
        <v>5</v>
      </c>
      <c r="AG84" s="22">
        <v>2</v>
      </c>
      <c r="AH84" s="22">
        <v>4</v>
      </c>
      <c r="AI84" s="4">
        <f t="shared" si="6"/>
        <v>0</v>
      </c>
      <c r="AJ84" s="4">
        <f t="shared" si="7"/>
        <v>90</v>
      </c>
      <c r="AK84" s="4">
        <f t="shared" si="8"/>
        <v>3</v>
      </c>
    </row>
    <row r="85" spans="1:37">
      <c r="A85" s="1">
        <v>84</v>
      </c>
      <c r="B85" s="22">
        <v>0</v>
      </c>
      <c r="C85" s="33">
        <v>3</v>
      </c>
      <c r="D85" s="22">
        <v>77</v>
      </c>
      <c r="E85" s="22">
        <v>4</v>
      </c>
      <c r="F85" s="22">
        <v>3</v>
      </c>
      <c r="G85" s="22">
        <v>2</v>
      </c>
      <c r="H85" s="22">
        <v>3</v>
      </c>
      <c r="I85" s="22">
        <v>3</v>
      </c>
      <c r="J85" s="22">
        <v>4</v>
      </c>
      <c r="K85" s="22">
        <v>3</v>
      </c>
      <c r="L85" s="22">
        <v>4</v>
      </c>
      <c r="M85" s="22">
        <v>2</v>
      </c>
      <c r="N85" s="22">
        <v>4</v>
      </c>
      <c r="O85" s="22">
        <v>3</v>
      </c>
      <c r="P85" s="22">
        <v>3</v>
      </c>
      <c r="Q85" s="22">
        <v>3</v>
      </c>
      <c r="R85" s="22">
        <v>2</v>
      </c>
      <c r="S85" s="22">
        <v>3</v>
      </c>
      <c r="T85" s="22">
        <v>3</v>
      </c>
      <c r="U85" s="22">
        <v>4</v>
      </c>
      <c r="V85" s="22">
        <v>2</v>
      </c>
      <c r="W85" s="22">
        <v>2</v>
      </c>
      <c r="X85" s="22">
        <v>2</v>
      </c>
      <c r="Y85" s="22">
        <v>2</v>
      </c>
      <c r="Z85" s="22">
        <v>3</v>
      </c>
      <c r="AA85" s="22">
        <v>3</v>
      </c>
      <c r="AB85" s="22">
        <v>3</v>
      </c>
      <c r="AC85" s="22">
        <v>2</v>
      </c>
      <c r="AD85" s="22">
        <v>4</v>
      </c>
      <c r="AE85" s="22">
        <v>4</v>
      </c>
      <c r="AF85" s="22">
        <v>4</v>
      </c>
      <c r="AG85" s="22">
        <v>2</v>
      </c>
      <c r="AH85" s="22">
        <v>4</v>
      </c>
      <c r="AI85" s="4">
        <f t="shared" si="6"/>
        <v>0</v>
      </c>
      <c r="AJ85" s="4">
        <f t="shared" si="7"/>
        <v>90</v>
      </c>
      <c r="AK85" s="4">
        <f t="shared" si="8"/>
        <v>3</v>
      </c>
    </row>
    <row r="86" spans="1:37">
      <c r="A86" s="1">
        <v>85</v>
      </c>
      <c r="B86" s="22">
        <v>0</v>
      </c>
      <c r="C86" s="33">
        <v>3</v>
      </c>
      <c r="D86" s="22">
        <v>83</v>
      </c>
      <c r="E86" s="22">
        <v>4</v>
      </c>
      <c r="F86" s="22">
        <v>4</v>
      </c>
      <c r="G86" s="22">
        <v>3</v>
      </c>
      <c r="H86" s="22">
        <v>4</v>
      </c>
      <c r="I86" s="22">
        <v>5</v>
      </c>
      <c r="J86" s="22">
        <v>4</v>
      </c>
      <c r="K86" s="22">
        <v>3</v>
      </c>
      <c r="L86" s="22">
        <v>3</v>
      </c>
      <c r="M86" s="22">
        <v>3</v>
      </c>
      <c r="N86" s="22">
        <v>4</v>
      </c>
      <c r="O86" s="22">
        <v>3</v>
      </c>
      <c r="P86" s="22">
        <v>3</v>
      </c>
      <c r="Q86" s="22">
        <v>3</v>
      </c>
      <c r="R86" s="22">
        <v>4</v>
      </c>
      <c r="S86" s="22">
        <v>4</v>
      </c>
      <c r="T86" s="22">
        <v>3</v>
      </c>
      <c r="U86" s="22">
        <v>4</v>
      </c>
      <c r="V86" s="22">
        <v>2</v>
      </c>
      <c r="W86" s="22">
        <v>2</v>
      </c>
      <c r="X86" s="22">
        <v>2</v>
      </c>
      <c r="Y86" s="22">
        <v>3</v>
      </c>
      <c r="Z86" s="22">
        <v>3</v>
      </c>
      <c r="AA86" s="22">
        <v>3</v>
      </c>
      <c r="AB86" s="22">
        <v>3</v>
      </c>
      <c r="AC86" s="22">
        <v>4</v>
      </c>
      <c r="AD86" s="22">
        <v>4</v>
      </c>
      <c r="AE86" s="22">
        <v>4</v>
      </c>
      <c r="AF86" s="22">
        <v>4</v>
      </c>
      <c r="AG86" s="22">
        <v>2</v>
      </c>
      <c r="AH86" s="22">
        <v>4</v>
      </c>
      <c r="AI86" s="4">
        <f t="shared" si="6"/>
        <v>0</v>
      </c>
      <c r="AJ86" s="4">
        <f t="shared" si="7"/>
        <v>101</v>
      </c>
      <c r="AK86" s="4">
        <f t="shared" si="8"/>
        <v>3.3666666666666667</v>
      </c>
    </row>
    <row r="87" spans="1:37">
      <c r="A87" s="1">
        <v>86</v>
      </c>
      <c r="B87" s="22">
        <v>0</v>
      </c>
      <c r="C87" s="33">
        <v>3</v>
      </c>
      <c r="D87" s="22">
        <v>95</v>
      </c>
      <c r="E87" s="22">
        <v>4</v>
      </c>
      <c r="F87" s="22">
        <v>1</v>
      </c>
      <c r="G87" s="22">
        <v>2</v>
      </c>
      <c r="H87" s="22">
        <v>1</v>
      </c>
      <c r="I87" s="22">
        <v>3</v>
      </c>
      <c r="J87" s="22">
        <v>1</v>
      </c>
      <c r="K87" s="22">
        <v>1</v>
      </c>
      <c r="L87" s="22">
        <v>3</v>
      </c>
      <c r="M87" s="22">
        <v>3</v>
      </c>
      <c r="N87" s="22">
        <v>1</v>
      </c>
      <c r="O87" s="22">
        <v>1</v>
      </c>
      <c r="P87" s="22">
        <v>2</v>
      </c>
      <c r="Q87" s="22">
        <v>2</v>
      </c>
      <c r="R87" s="22">
        <v>3</v>
      </c>
      <c r="S87" s="22">
        <v>3</v>
      </c>
      <c r="T87" s="22">
        <v>3</v>
      </c>
      <c r="U87" s="22">
        <v>5</v>
      </c>
      <c r="V87" s="22">
        <v>5</v>
      </c>
      <c r="W87" s="22">
        <v>3</v>
      </c>
      <c r="X87" s="22">
        <v>3</v>
      </c>
      <c r="Y87" s="22">
        <v>3</v>
      </c>
      <c r="Z87" s="22">
        <v>2</v>
      </c>
      <c r="AA87" s="22">
        <v>1</v>
      </c>
      <c r="AB87" s="22">
        <v>1</v>
      </c>
      <c r="AC87" s="22">
        <v>5</v>
      </c>
      <c r="AD87" s="22">
        <v>5</v>
      </c>
      <c r="AE87" s="22">
        <v>5</v>
      </c>
      <c r="AF87" s="22">
        <v>5</v>
      </c>
      <c r="AG87" s="22">
        <v>2</v>
      </c>
      <c r="AH87" s="22">
        <v>5</v>
      </c>
      <c r="AI87" s="4">
        <f t="shared" si="6"/>
        <v>0</v>
      </c>
      <c r="AJ87" s="4">
        <f t="shared" si="7"/>
        <v>84</v>
      </c>
      <c r="AK87" s="4">
        <f t="shared" si="8"/>
        <v>2.8</v>
      </c>
    </row>
    <row r="88" spans="1:37">
      <c r="A88" s="1">
        <v>87</v>
      </c>
      <c r="B88" s="22">
        <v>0</v>
      </c>
      <c r="C88" s="33">
        <v>3</v>
      </c>
      <c r="D88" s="22">
        <v>86</v>
      </c>
      <c r="E88" s="22">
        <v>3</v>
      </c>
      <c r="F88" s="22">
        <v>4</v>
      </c>
      <c r="G88" s="22">
        <v>4</v>
      </c>
      <c r="H88" s="22">
        <v>4</v>
      </c>
      <c r="I88" s="22">
        <v>3</v>
      </c>
      <c r="J88" s="22">
        <v>3</v>
      </c>
      <c r="K88" s="22">
        <v>4</v>
      </c>
      <c r="L88" s="22">
        <v>5</v>
      </c>
      <c r="M88" s="22">
        <v>4</v>
      </c>
      <c r="N88" s="22">
        <v>3</v>
      </c>
      <c r="O88" s="22">
        <v>4</v>
      </c>
      <c r="P88" s="22">
        <v>5</v>
      </c>
      <c r="Q88" s="22">
        <v>1</v>
      </c>
      <c r="R88" s="22">
        <v>3</v>
      </c>
      <c r="S88" s="22">
        <v>2</v>
      </c>
      <c r="T88" s="22">
        <v>3</v>
      </c>
      <c r="U88" s="22">
        <v>2</v>
      </c>
      <c r="V88" s="22">
        <v>4</v>
      </c>
      <c r="W88" s="22">
        <v>3</v>
      </c>
      <c r="X88" s="22">
        <v>3</v>
      </c>
      <c r="Y88" s="22">
        <v>2</v>
      </c>
      <c r="Z88" s="22">
        <v>4</v>
      </c>
      <c r="AA88" s="22">
        <v>2</v>
      </c>
      <c r="AB88" s="22">
        <v>4</v>
      </c>
      <c r="AC88" s="22">
        <v>3</v>
      </c>
      <c r="AD88" s="22">
        <v>4</v>
      </c>
      <c r="AE88" s="22">
        <v>3</v>
      </c>
      <c r="AF88" s="22">
        <v>3</v>
      </c>
      <c r="AG88" s="22">
        <v>3</v>
      </c>
      <c r="AH88" s="22">
        <v>3</v>
      </c>
      <c r="AI88" s="4">
        <f t="shared" si="6"/>
        <v>0</v>
      </c>
      <c r="AJ88" s="4">
        <f t="shared" si="7"/>
        <v>98</v>
      </c>
      <c r="AK88" s="4">
        <f t="shared" si="8"/>
        <v>3.2666666666666666</v>
      </c>
    </row>
    <row r="89" spans="1:37">
      <c r="A89" s="1">
        <v>88</v>
      </c>
      <c r="B89" s="22">
        <v>0</v>
      </c>
      <c r="C89" s="33">
        <v>3</v>
      </c>
      <c r="D89" s="22">
        <v>89</v>
      </c>
      <c r="E89" s="22">
        <v>3</v>
      </c>
      <c r="F89" s="22">
        <v>4</v>
      </c>
      <c r="G89" s="22">
        <v>3</v>
      </c>
      <c r="H89" s="22">
        <v>5</v>
      </c>
      <c r="I89" s="22">
        <v>4</v>
      </c>
      <c r="J89" s="22">
        <v>4</v>
      </c>
      <c r="K89" s="22">
        <v>5</v>
      </c>
      <c r="L89" s="22">
        <v>5</v>
      </c>
      <c r="M89" s="22">
        <v>3</v>
      </c>
      <c r="N89" s="22">
        <v>2</v>
      </c>
      <c r="O89" s="22">
        <v>3</v>
      </c>
      <c r="P89" s="22">
        <v>1</v>
      </c>
      <c r="Q89" s="22">
        <v>4</v>
      </c>
      <c r="R89" s="22">
        <v>4</v>
      </c>
      <c r="S89" s="22">
        <v>2</v>
      </c>
      <c r="T89" s="22">
        <v>3</v>
      </c>
      <c r="U89" s="22">
        <v>2</v>
      </c>
      <c r="V89" s="22">
        <v>5</v>
      </c>
      <c r="W89" s="22">
        <v>4</v>
      </c>
      <c r="X89" s="22">
        <v>4</v>
      </c>
      <c r="Y89" s="22">
        <v>3</v>
      </c>
      <c r="Z89" s="22">
        <v>2</v>
      </c>
      <c r="AA89" s="22">
        <v>3</v>
      </c>
      <c r="AB89" s="22">
        <v>4</v>
      </c>
      <c r="AC89" s="22">
        <v>2</v>
      </c>
      <c r="AD89" s="22">
        <v>3</v>
      </c>
      <c r="AE89" s="22">
        <v>3</v>
      </c>
      <c r="AF89" s="22">
        <v>4</v>
      </c>
      <c r="AG89" s="22">
        <v>2</v>
      </c>
      <c r="AH89" s="22">
        <v>3</v>
      </c>
      <c r="AI89" s="4">
        <f t="shared" si="6"/>
        <v>0</v>
      </c>
      <c r="AJ89" s="4">
        <f t="shared" si="7"/>
        <v>99</v>
      </c>
      <c r="AK89" s="4">
        <f t="shared" si="8"/>
        <v>3.3</v>
      </c>
    </row>
    <row r="90" spans="1:37">
      <c r="A90" s="1">
        <v>89</v>
      </c>
      <c r="B90" s="22">
        <v>0</v>
      </c>
      <c r="C90" s="33">
        <v>3</v>
      </c>
      <c r="D90" s="22">
        <v>92</v>
      </c>
      <c r="E90" s="22">
        <v>5</v>
      </c>
      <c r="F90" s="22">
        <v>4</v>
      </c>
      <c r="G90" s="22">
        <v>2</v>
      </c>
      <c r="H90" s="22">
        <v>3</v>
      </c>
      <c r="I90" s="22">
        <v>3</v>
      </c>
      <c r="J90" s="22">
        <v>4</v>
      </c>
      <c r="K90" s="22">
        <v>4</v>
      </c>
      <c r="L90" s="22">
        <v>4</v>
      </c>
      <c r="M90" s="22">
        <v>3</v>
      </c>
      <c r="N90" s="22">
        <v>3</v>
      </c>
      <c r="O90" s="22">
        <v>3</v>
      </c>
      <c r="P90" s="22">
        <v>1</v>
      </c>
      <c r="Q90" s="22">
        <v>5</v>
      </c>
      <c r="R90" s="22">
        <v>3</v>
      </c>
      <c r="S90" s="22">
        <v>2</v>
      </c>
      <c r="T90" s="22">
        <v>3</v>
      </c>
      <c r="U90" s="22">
        <v>2</v>
      </c>
      <c r="V90" s="22">
        <v>4</v>
      </c>
      <c r="W90" s="22">
        <v>3</v>
      </c>
      <c r="X90" s="22">
        <v>2</v>
      </c>
      <c r="Y90" s="22">
        <v>3</v>
      </c>
      <c r="Z90" s="22">
        <v>2</v>
      </c>
      <c r="AA90" s="22">
        <v>4</v>
      </c>
      <c r="AB90" s="22">
        <v>4</v>
      </c>
      <c r="AC90" s="22">
        <v>4</v>
      </c>
      <c r="AD90" s="22">
        <v>4</v>
      </c>
      <c r="AE90" s="22">
        <v>4</v>
      </c>
      <c r="AF90" s="22">
        <v>2</v>
      </c>
      <c r="AG90" s="22">
        <v>3</v>
      </c>
      <c r="AH90" s="22">
        <v>3</v>
      </c>
      <c r="AI90" s="4">
        <f t="shared" si="6"/>
        <v>0</v>
      </c>
      <c r="AJ90" s="4">
        <f t="shared" si="7"/>
        <v>96</v>
      </c>
      <c r="AK90" s="4">
        <f t="shared" si="8"/>
        <v>3.2</v>
      </c>
    </row>
    <row r="91" spans="1:37">
      <c r="A91" s="1">
        <v>90</v>
      </c>
      <c r="B91" s="22">
        <v>0</v>
      </c>
      <c r="C91" s="33">
        <v>3</v>
      </c>
      <c r="D91" s="22">
        <v>68</v>
      </c>
      <c r="E91" s="22">
        <v>2</v>
      </c>
      <c r="F91" s="22">
        <v>5</v>
      </c>
      <c r="G91" s="22">
        <v>2</v>
      </c>
      <c r="H91" s="22">
        <v>3</v>
      </c>
      <c r="I91" s="22">
        <v>3</v>
      </c>
      <c r="J91" s="22">
        <v>4</v>
      </c>
      <c r="K91" s="22">
        <v>3</v>
      </c>
      <c r="L91" s="22">
        <v>3</v>
      </c>
      <c r="M91" s="22">
        <v>5</v>
      </c>
      <c r="N91" s="22">
        <v>5</v>
      </c>
      <c r="O91" s="22">
        <v>5</v>
      </c>
      <c r="P91" s="22">
        <v>1</v>
      </c>
      <c r="Q91" s="22">
        <v>3</v>
      </c>
      <c r="R91" s="22">
        <v>3</v>
      </c>
      <c r="S91" s="22">
        <v>2</v>
      </c>
      <c r="T91" s="22">
        <v>4</v>
      </c>
      <c r="U91" s="22">
        <v>4</v>
      </c>
      <c r="V91" s="22">
        <v>5</v>
      </c>
      <c r="W91" s="22">
        <v>5</v>
      </c>
      <c r="X91" s="22">
        <v>4</v>
      </c>
      <c r="Y91" s="22">
        <v>2</v>
      </c>
      <c r="Z91" s="22">
        <v>3</v>
      </c>
      <c r="AA91" s="22">
        <v>4</v>
      </c>
      <c r="AB91" s="22">
        <v>2</v>
      </c>
      <c r="AC91" s="22">
        <v>5</v>
      </c>
      <c r="AD91" s="22">
        <v>5</v>
      </c>
      <c r="AE91" s="22">
        <v>5</v>
      </c>
      <c r="AF91" s="22">
        <v>3</v>
      </c>
      <c r="AG91" s="22">
        <v>2</v>
      </c>
      <c r="AH91" s="22">
        <v>2</v>
      </c>
      <c r="AI91" s="4">
        <f t="shared" si="6"/>
        <v>0</v>
      </c>
      <c r="AJ91" s="4">
        <f t="shared" si="7"/>
        <v>104</v>
      </c>
      <c r="AK91" s="4">
        <f t="shared" si="8"/>
        <v>3.4666666666666668</v>
      </c>
    </row>
    <row r="92" spans="1:37">
      <c r="A92" s="1">
        <v>91</v>
      </c>
      <c r="B92" s="2">
        <v>0</v>
      </c>
      <c r="C92" s="32">
        <v>3</v>
      </c>
      <c r="D92" s="2">
        <v>13</v>
      </c>
      <c r="E92" s="22">
        <v>4</v>
      </c>
      <c r="F92" s="22">
        <v>1</v>
      </c>
      <c r="G92" s="22">
        <v>2</v>
      </c>
      <c r="H92" s="22">
        <v>1</v>
      </c>
      <c r="I92" s="22">
        <v>3</v>
      </c>
      <c r="J92" s="22">
        <v>1</v>
      </c>
      <c r="K92" s="22">
        <v>1</v>
      </c>
      <c r="L92" s="22">
        <v>3</v>
      </c>
      <c r="M92" s="22">
        <v>3</v>
      </c>
      <c r="N92" s="22">
        <v>1</v>
      </c>
      <c r="O92" s="22">
        <v>1</v>
      </c>
      <c r="P92" s="22">
        <v>1</v>
      </c>
      <c r="Q92" s="22">
        <v>4</v>
      </c>
      <c r="R92" s="22">
        <v>4</v>
      </c>
      <c r="S92" s="22">
        <v>2</v>
      </c>
      <c r="T92" s="22">
        <v>3</v>
      </c>
      <c r="U92" s="22">
        <v>2</v>
      </c>
      <c r="V92" s="22">
        <v>5</v>
      </c>
      <c r="W92" s="22">
        <v>4</v>
      </c>
      <c r="X92" s="22">
        <v>4</v>
      </c>
      <c r="Y92" s="22">
        <v>3</v>
      </c>
      <c r="Z92" s="22">
        <v>2</v>
      </c>
      <c r="AA92" s="22">
        <v>3</v>
      </c>
      <c r="AB92" s="22">
        <v>4</v>
      </c>
      <c r="AC92" s="22">
        <v>2</v>
      </c>
      <c r="AD92" s="22">
        <v>3</v>
      </c>
      <c r="AE92" s="22">
        <v>3</v>
      </c>
      <c r="AF92" s="22">
        <v>4</v>
      </c>
      <c r="AG92" s="22">
        <v>3</v>
      </c>
      <c r="AH92" s="22">
        <v>3</v>
      </c>
      <c r="AI92" s="4">
        <f t="shared" si="6"/>
        <v>0</v>
      </c>
      <c r="AJ92" s="4">
        <f t="shared" si="7"/>
        <v>80</v>
      </c>
      <c r="AK92" s="4">
        <f t="shared" si="8"/>
        <v>2.6666666666666665</v>
      </c>
    </row>
    <row r="93" spans="1:37">
      <c r="A93" s="1">
        <v>92</v>
      </c>
      <c r="B93" s="22">
        <v>1</v>
      </c>
      <c r="C93" s="34">
        <v>1</v>
      </c>
      <c r="D93" s="22">
        <v>72</v>
      </c>
      <c r="E93" s="22">
        <v>1</v>
      </c>
      <c r="F93" s="22">
        <v>3</v>
      </c>
      <c r="G93" s="22">
        <v>5</v>
      </c>
      <c r="H93" s="22">
        <v>3</v>
      </c>
      <c r="I93" s="22">
        <v>1</v>
      </c>
      <c r="J93" s="22">
        <v>1</v>
      </c>
      <c r="K93" s="22">
        <v>5</v>
      </c>
      <c r="L93" s="22">
        <v>5</v>
      </c>
      <c r="M93" s="22">
        <v>5</v>
      </c>
      <c r="N93" s="22">
        <v>3</v>
      </c>
      <c r="O93" s="22">
        <v>3</v>
      </c>
      <c r="P93" s="22">
        <v>3</v>
      </c>
      <c r="Q93" s="22">
        <v>4</v>
      </c>
      <c r="R93" s="22">
        <v>5</v>
      </c>
      <c r="S93" s="22">
        <v>1</v>
      </c>
      <c r="T93" s="22">
        <v>5</v>
      </c>
      <c r="U93" s="22">
        <v>1</v>
      </c>
      <c r="V93" s="22">
        <v>3</v>
      </c>
      <c r="W93" s="22">
        <v>3</v>
      </c>
      <c r="X93" s="22">
        <v>3</v>
      </c>
      <c r="Y93" s="22">
        <v>3</v>
      </c>
      <c r="Z93" s="22">
        <v>2</v>
      </c>
      <c r="AA93" s="22">
        <v>5</v>
      </c>
      <c r="AB93" s="22">
        <v>3</v>
      </c>
      <c r="AC93" s="22">
        <v>2</v>
      </c>
      <c r="AD93" s="22">
        <v>5</v>
      </c>
      <c r="AE93" s="22">
        <v>5</v>
      </c>
      <c r="AF93" s="22">
        <v>5</v>
      </c>
      <c r="AG93" s="22">
        <v>1</v>
      </c>
      <c r="AH93" s="22">
        <v>3</v>
      </c>
      <c r="AI93" s="4">
        <f t="shared" si="6"/>
        <v>0</v>
      </c>
      <c r="AJ93" s="4">
        <f t="shared" si="7"/>
        <v>97</v>
      </c>
      <c r="AK93" s="4">
        <f t="shared" si="8"/>
        <v>3.2333333333333334</v>
      </c>
    </row>
    <row r="94" spans="1:37">
      <c r="A94" s="1">
        <v>93</v>
      </c>
      <c r="B94" s="22">
        <v>1</v>
      </c>
      <c r="C94" s="34">
        <v>1</v>
      </c>
      <c r="D94" s="22">
        <v>69</v>
      </c>
      <c r="E94" s="22">
        <v>3</v>
      </c>
      <c r="F94" s="22">
        <v>4</v>
      </c>
      <c r="G94" s="22">
        <v>4</v>
      </c>
      <c r="H94" s="22">
        <v>4</v>
      </c>
      <c r="I94" s="22">
        <v>2</v>
      </c>
      <c r="J94" s="22">
        <v>3</v>
      </c>
      <c r="K94" s="22">
        <v>4</v>
      </c>
      <c r="L94" s="22">
        <v>1</v>
      </c>
      <c r="M94" s="22">
        <v>2</v>
      </c>
      <c r="N94" s="22">
        <v>3</v>
      </c>
      <c r="O94" s="22">
        <v>1</v>
      </c>
      <c r="P94" s="22">
        <v>3</v>
      </c>
      <c r="Q94" s="22">
        <v>4</v>
      </c>
      <c r="R94" s="22">
        <v>4</v>
      </c>
      <c r="S94" s="22">
        <v>1</v>
      </c>
      <c r="T94" s="22">
        <v>1</v>
      </c>
      <c r="U94" s="22">
        <v>3</v>
      </c>
      <c r="V94" s="22">
        <v>1</v>
      </c>
      <c r="W94" s="22">
        <v>1</v>
      </c>
      <c r="X94" s="22">
        <v>1</v>
      </c>
      <c r="Y94" s="22">
        <v>2</v>
      </c>
      <c r="Z94" s="22">
        <v>3</v>
      </c>
      <c r="AA94" s="22">
        <v>3</v>
      </c>
      <c r="AB94" s="22">
        <v>2</v>
      </c>
      <c r="AC94" s="22">
        <v>1</v>
      </c>
      <c r="AD94" s="22">
        <v>1</v>
      </c>
      <c r="AE94" s="22">
        <v>4</v>
      </c>
      <c r="AF94" s="22">
        <v>3</v>
      </c>
      <c r="AG94" s="22">
        <v>1</v>
      </c>
      <c r="AH94" s="22">
        <v>3</v>
      </c>
      <c r="AI94" s="4">
        <f t="shared" si="6"/>
        <v>0</v>
      </c>
      <c r="AJ94" s="4">
        <f t="shared" si="7"/>
        <v>73</v>
      </c>
      <c r="AK94" s="4">
        <f t="shared" si="8"/>
        <v>2.4333333333333331</v>
      </c>
    </row>
    <row r="95" spans="1:37">
      <c r="A95" s="1">
        <v>94</v>
      </c>
      <c r="B95" s="22">
        <v>1</v>
      </c>
      <c r="C95" s="34">
        <v>1</v>
      </c>
      <c r="D95" s="22">
        <v>66</v>
      </c>
      <c r="E95" s="22">
        <v>4</v>
      </c>
      <c r="F95" s="22">
        <v>5</v>
      </c>
      <c r="G95" s="22">
        <v>3</v>
      </c>
      <c r="H95" s="22">
        <v>4</v>
      </c>
      <c r="I95" s="22">
        <v>3</v>
      </c>
      <c r="J95" s="22">
        <v>4</v>
      </c>
      <c r="K95" s="22">
        <v>4</v>
      </c>
      <c r="L95" s="22">
        <v>5</v>
      </c>
      <c r="M95" s="22">
        <v>5</v>
      </c>
      <c r="N95" s="22">
        <v>4</v>
      </c>
      <c r="O95" s="22">
        <v>3</v>
      </c>
      <c r="P95" s="22">
        <v>4</v>
      </c>
      <c r="Q95" s="22">
        <v>4</v>
      </c>
      <c r="R95" s="22">
        <v>4</v>
      </c>
      <c r="S95" s="22">
        <v>4</v>
      </c>
      <c r="T95" s="22">
        <v>4</v>
      </c>
      <c r="U95" s="22">
        <v>4</v>
      </c>
      <c r="V95" s="22">
        <v>4</v>
      </c>
      <c r="W95" s="22">
        <v>5</v>
      </c>
      <c r="X95" s="22">
        <v>4</v>
      </c>
      <c r="Y95" s="22">
        <v>4</v>
      </c>
      <c r="Z95" s="22">
        <v>5</v>
      </c>
      <c r="AA95" s="22">
        <v>4</v>
      </c>
      <c r="AB95" s="22">
        <v>5</v>
      </c>
      <c r="AC95" s="22">
        <v>4</v>
      </c>
      <c r="AD95" s="22">
        <v>4</v>
      </c>
      <c r="AE95" s="22">
        <v>4</v>
      </c>
      <c r="AF95" s="22">
        <v>4</v>
      </c>
      <c r="AG95" s="22">
        <v>4</v>
      </c>
      <c r="AH95" s="22">
        <v>4</v>
      </c>
      <c r="AI95" s="4">
        <f t="shared" si="6"/>
        <v>0</v>
      </c>
      <c r="AJ95" s="4">
        <f t="shared" si="7"/>
        <v>123</v>
      </c>
      <c r="AK95" s="4">
        <f t="shared" si="8"/>
        <v>4.0999999999999996</v>
      </c>
    </row>
    <row r="96" spans="1:37">
      <c r="A96" s="1">
        <v>95</v>
      </c>
      <c r="B96" s="22">
        <v>1</v>
      </c>
      <c r="C96" s="34">
        <v>1</v>
      </c>
      <c r="D96" s="22">
        <v>60</v>
      </c>
      <c r="E96" s="22">
        <v>2</v>
      </c>
      <c r="F96" s="22">
        <v>4</v>
      </c>
      <c r="G96" s="22">
        <v>3</v>
      </c>
      <c r="H96" s="22">
        <v>2</v>
      </c>
      <c r="I96" s="22">
        <v>2</v>
      </c>
      <c r="J96" s="22">
        <v>3</v>
      </c>
      <c r="K96" s="22">
        <v>3</v>
      </c>
      <c r="L96" s="22">
        <v>2</v>
      </c>
      <c r="M96" s="22">
        <v>2</v>
      </c>
      <c r="N96" s="22">
        <v>2</v>
      </c>
      <c r="O96" s="22">
        <v>4</v>
      </c>
      <c r="P96" s="22">
        <v>4</v>
      </c>
      <c r="Q96" s="22">
        <v>4</v>
      </c>
      <c r="R96" s="22">
        <v>2</v>
      </c>
      <c r="S96" s="22">
        <v>4</v>
      </c>
      <c r="T96" s="22">
        <v>2</v>
      </c>
      <c r="U96" s="22">
        <v>4</v>
      </c>
      <c r="V96" s="22">
        <v>4</v>
      </c>
      <c r="W96" s="22">
        <v>4</v>
      </c>
      <c r="X96" s="22">
        <v>3</v>
      </c>
      <c r="Y96" s="22">
        <v>3</v>
      </c>
      <c r="Z96" s="22">
        <v>2</v>
      </c>
      <c r="AA96" s="22">
        <v>2</v>
      </c>
      <c r="AB96" s="22">
        <v>2</v>
      </c>
      <c r="AC96" s="22">
        <v>2</v>
      </c>
      <c r="AD96" s="22">
        <v>4</v>
      </c>
      <c r="AE96" s="22">
        <v>2</v>
      </c>
      <c r="AF96" s="22">
        <v>2</v>
      </c>
      <c r="AG96" s="22">
        <v>2</v>
      </c>
      <c r="AH96" s="22">
        <v>4</v>
      </c>
      <c r="AI96" s="4">
        <f t="shared" si="6"/>
        <v>0</v>
      </c>
      <c r="AJ96" s="4">
        <f t="shared" si="7"/>
        <v>85</v>
      </c>
      <c r="AK96" s="4">
        <f t="shared" si="8"/>
        <v>2.8333333333333335</v>
      </c>
    </row>
    <row r="97" spans="1:37">
      <c r="A97" s="1">
        <v>96</v>
      </c>
      <c r="B97" s="22">
        <v>1</v>
      </c>
      <c r="C97" s="34">
        <v>1</v>
      </c>
      <c r="D97" s="22">
        <v>63</v>
      </c>
      <c r="E97" s="22">
        <v>3</v>
      </c>
      <c r="F97" s="22">
        <v>4</v>
      </c>
      <c r="G97" s="22">
        <v>1</v>
      </c>
      <c r="H97" s="22">
        <v>5</v>
      </c>
      <c r="I97" s="22">
        <v>5</v>
      </c>
      <c r="J97" s="22">
        <v>5</v>
      </c>
      <c r="K97" s="22">
        <v>5</v>
      </c>
      <c r="L97" s="22">
        <v>5</v>
      </c>
      <c r="M97" s="22">
        <v>5</v>
      </c>
      <c r="N97" s="22">
        <v>3</v>
      </c>
      <c r="O97" s="22">
        <v>5</v>
      </c>
      <c r="P97" s="22">
        <v>1</v>
      </c>
      <c r="Q97" s="22">
        <v>1</v>
      </c>
      <c r="R97" s="22">
        <v>5</v>
      </c>
      <c r="S97" s="22">
        <v>5</v>
      </c>
      <c r="T97" s="22">
        <v>4</v>
      </c>
      <c r="U97" s="22">
        <v>4</v>
      </c>
      <c r="V97" s="22">
        <v>4</v>
      </c>
      <c r="W97" s="22">
        <v>4</v>
      </c>
      <c r="X97" s="22">
        <v>3</v>
      </c>
      <c r="Y97" s="22">
        <v>4</v>
      </c>
      <c r="Z97" s="22">
        <v>3</v>
      </c>
      <c r="AA97" s="22">
        <v>3</v>
      </c>
      <c r="AB97" s="22">
        <v>4</v>
      </c>
      <c r="AC97" s="22">
        <v>2</v>
      </c>
      <c r="AD97" s="22">
        <v>1</v>
      </c>
      <c r="AE97" s="22">
        <v>4</v>
      </c>
      <c r="AF97" s="22">
        <v>4</v>
      </c>
      <c r="AG97" s="22">
        <v>5</v>
      </c>
      <c r="AH97" s="22">
        <v>5</v>
      </c>
      <c r="AI97" s="4">
        <f t="shared" si="6"/>
        <v>0</v>
      </c>
      <c r="AJ97" s="4">
        <f t="shared" si="7"/>
        <v>112</v>
      </c>
      <c r="AK97" s="4">
        <f t="shared" si="8"/>
        <v>3.7333333333333334</v>
      </c>
    </row>
    <row r="98" spans="1:37">
      <c r="A98" s="1">
        <v>97</v>
      </c>
      <c r="B98" s="22">
        <v>1</v>
      </c>
      <c r="C98" s="34">
        <v>1</v>
      </c>
      <c r="D98" s="22">
        <v>54</v>
      </c>
      <c r="E98" s="22">
        <v>4</v>
      </c>
      <c r="F98" s="22">
        <v>3</v>
      </c>
      <c r="G98" s="22">
        <v>2</v>
      </c>
      <c r="H98" s="22">
        <v>1</v>
      </c>
      <c r="I98" s="22">
        <v>5</v>
      </c>
      <c r="J98" s="22">
        <v>4</v>
      </c>
      <c r="K98" s="22">
        <v>2</v>
      </c>
      <c r="L98" s="22">
        <v>5</v>
      </c>
      <c r="M98" s="22">
        <v>1</v>
      </c>
      <c r="N98" s="22">
        <v>4</v>
      </c>
      <c r="O98" s="22">
        <v>3</v>
      </c>
      <c r="P98" s="22">
        <v>4</v>
      </c>
      <c r="Q98" s="22">
        <v>5</v>
      </c>
      <c r="R98" s="22">
        <v>4</v>
      </c>
      <c r="S98" s="22">
        <v>5</v>
      </c>
      <c r="T98" s="22">
        <v>5</v>
      </c>
      <c r="U98" s="22">
        <v>5</v>
      </c>
      <c r="V98" s="22">
        <v>3</v>
      </c>
      <c r="W98" s="22">
        <v>5</v>
      </c>
      <c r="X98" s="22">
        <v>5</v>
      </c>
      <c r="Y98" s="22">
        <v>2</v>
      </c>
      <c r="Z98" s="22">
        <v>4</v>
      </c>
      <c r="AA98" s="22">
        <v>4</v>
      </c>
      <c r="AB98" s="22">
        <v>4</v>
      </c>
      <c r="AC98" s="22">
        <v>5</v>
      </c>
      <c r="AD98" s="22">
        <v>2</v>
      </c>
      <c r="AE98" s="22">
        <v>5</v>
      </c>
      <c r="AF98" s="22">
        <v>4</v>
      </c>
      <c r="AG98" s="22">
        <v>2</v>
      </c>
      <c r="AH98" s="22">
        <v>5</v>
      </c>
      <c r="AI98" s="4">
        <f t="shared" ref="AI98:AI129" si="9">COUNTBLANK(E98:AH98)</f>
        <v>0</v>
      </c>
      <c r="AJ98" s="4">
        <f t="shared" ref="AJ98:AJ129" si="10">SUM(E98:AH98)</f>
        <v>112</v>
      </c>
      <c r="AK98" s="4">
        <f t="shared" ref="AK98:AK129" si="11">AVERAGE(E98:AH98)</f>
        <v>3.7333333333333334</v>
      </c>
    </row>
    <row r="99" spans="1:37">
      <c r="A99" s="1">
        <v>98</v>
      </c>
      <c r="B99" s="22">
        <v>1</v>
      </c>
      <c r="C99" s="34">
        <v>1</v>
      </c>
      <c r="D99" s="22">
        <v>51</v>
      </c>
      <c r="E99" s="22">
        <v>3</v>
      </c>
      <c r="F99" s="22">
        <v>4</v>
      </c>
      <c r="G99" s="22">
        <v>2</v>
      </c>
      <c r="H99" s="22">
        <v>3</v>
      </c>
      <c r="I99" s="22">
        <v>4</v>
      </c>
      <c r="J99" s="22">
        <v>3</v>
      </c>
      <c r="K99" s="22">
        <v>4</v>
      </c>
      <c r="L99" s="22">
        <v>4</v>
      </c>
      <c r="M99" s="22">
        <v>4</v>
      </c>
      <c r="N99" s="22">
        <v>4</v>
      </c>
      <c r="O99" s="22">
        <v>3</v>
      </c>
      <c r="P99" s="22">
        <v>4</v>
      </c>
      <c r="Q99" s="22">
        <v>4</v>
      </c>
      <c r="R99" s="22">
        <v>5</v>
      </c>
      <c r="S99" s="22">
        <v>3</v>
      </c>
      <c r="T99" s="22">
        <v>4</v>
      </c>
      <c r="U99" s="22">
        <v>2</v>
      </c>
      <c r="V99" s="22">
        <v>2</v>
      </c>
      <c r="W99" s="22">
        <v>3</v>
      </c>
      <c r="X99" s="22">
        <v>3</v>
      </c>
      <c r="Y99" s="22">
        <v>2</v>
      </c>
      <c r="Z99" s="22">
        <v>4</v>
      </c>
      <c r="AA99" s="22">
        <v>4</v>
      </c>
      <c r="AB99" s="22">
        <v>3</v>
      </c>
      <c r="AC99" s="22">
        <v>2</v>
      </c>
      <c r="AD99" s="22">
        <v>2</v>
      </c>
      <c r="AE99" s="22">
        <v>5</v>
      </c>
      <c r="AF99" s="22">
        <v>5</v>
      </c>
      <c r="AG99" s="22">
        <v>3</v>
      </c>
      <c r="AH99" s="22">
        <v>3</v>
      </c>
      <c r="AI99" s="4">
        <f t="shared" si="9"/>
        <v>0</v>
      </c>
      <c r="AJ99" s="4">
        <f t="shared" si="10"/>
        <v>101</v>
      </c>
      <c r="AK99" s="4">
        <f t="shared" si="11"/>
        <v>3.3666666666666667</v>
      </c>
    </row>
    <row r="100" spans="1:37">
      <c r="A100" s="1">
        <v>99</v>
      </c>
      <c r="B100" s="22">
        <v>1</v>
      </c>
      <c r="C100" s="34">
        <v>1</v>
      </c>
      <c r="D100" s="22">
        <v>48</v>
      </c>
      <c r="E100" s="22">
        <v>4</v>
      </c>
      <c r="F100" s="22">
        <v>4</v>
      </c>
      <c r="G100" s="22">
        <v>3</v>
      </c>
      <c r="H100" s="22">
        <v>3</v>
      </c>
      <c r="I100" s="22">
        <v>4</v>
      </c>
      <c r="J100" s="22">
        <v>4</v>
      </c>
      <c r="K100" s="22">
        <v>5</v>
      </c>
      <c r="L100" s="22">
        <v>5</v>
      </c>
      <c r="M100" s="22">
        <v>5</v>
      </c>
      <c r="N100" s="22">
        <v>4</v>
      </c>
      <c r="O100" s="22">
        <v>4</v>
      </c>
      <c r="P100" s="22">
        <v>3</v>
      </c>
      <c r="Q100" s="22">
        <v>5</v>
      </c>
      <c r="R100" s="22">
        <v>3</v>
      </c>
      <c r="S100" s="22">
        <v>4</v>
      </c>
      <c r="T100" s="22">
        <v>3</v>
      </c>
      <c r="U100" s="22">
        <v>2</v>
      </c>
      <c r="V100" s="22">
        <v>2</v>
      </c>
      <c r="W100" s="22">
        <v>2</v>
      </c>
      <c r="X100" s="22">
        <v>3</v>
      </c>
      <c r="Y100" s="22">
        <v>3</v>
      </c>
      <c r="Z100" s="22">
        <v>3</v>
      </c>
      <c r="AA100" s="22">
        <v>4</v>
      </c>
      <c r="AB100" s="22">
        <v>2</v>
      </c>
      <c r="AC100" s="22">
        <v>2</v>
      </c>
      <c r="AD100" s="22">
        <v>4</v>
      </c>
      <c r="AE100" s="22">
        <v>4</v>
      </c>
      <c r="AF100" s="22">
        <v>4</v>
      </c>
      <c r="AG100" s="22">
        <v>4</v>
      </c>
      <c r="AH100" s="22">
        <v>4</v>
      </c>
      <c r="AI100" s="4">
        <f t="shared" si="9"/>
        <v>0</v>
      </c>
      <c r="AJ100" s="4">
        <f t="shared" si="10"/>
        <v>106</v>
      </c>
      <c r="AK100" s="4">
        <f t="shared" si="11"/>
        <v>3.5333333333333332</v>
      </c>
    </row>
    <row r="101" spans="1:37">
      <c r="A101" s="1">
        <v>100</v>
      </c>
      <c r="B101" s="22">
        <v>1</v>
      </c>
      <c r="C101" s="34">
        <v>1</v>
      </c>
      <c r="D101" s="22">
        <v>84</v>
      </c>
      <c r="E101" s="22">
        <v>2</v>
      </c>
      <c r="F101" s="22">
        <v>4</v>
      </c>
      <c r="G101" s="22">
        <v>3</v>
      </c>
      <c r="H101" s="22">
        <v>2</v>
      </c>
      <c r="I101" s="22">
        <v>1</v>
      </c>
      <c r="J101" s="22">
        <v>2</v>
      </c>
      <c r="K101" s="22">
        <v>4</v>
      </c>
      <c r="L101" s="22">
        <v>4</v>
      </c>
      <c r="M101" s="22">
        <v>3</v>
      </c>
      <c r="N101" s="22">
        <v>1</v>
      </c>
      <c r="O101" s="22">
        <v>2</v>
      </c>
      <c r="P101" s="22">
        <v>4</v>
      </c>
      <c r="Q101" s="22">
        <v>4</v>
      </c>
      <c r="R101" s="22">
        <v>5</v>
      </c>
      <c r="S101" s="22">
        <v>2</v>
      </c>
      <c r="T101" s="22">
        <v>5</v>
      </c>
      <c r="U101" s="22">
        <v>1</v>
      </c>
      <c r="V101" s="22">
        <v>1</v>
      </c>
      <c r="W101" s="22">
        <v>3</v>
      </c>
      <c r="X101" s="22">
        <v>4</v>
      </c>
      <c r="Y101" s="22">
        <v>3</v>
      </c>
      <c r="Z101" s="22">
        <v>4</v>
      </c>
      <c r="AA101" s="22">
        <v>4</v>
      </c>
      <c r="AB101" s="22">
        <v>2</v>
      </c>
      <c r="AC101" s="22">
        <v>4</v>
      </c>
      <c r="AD101" s="22">
        <v>4</v>
      </c>
      <c r="AE101" s="22">
        <v>5</v>
      </c>
      <c r="AF101" s="22">
        <v>4</v>
      </c>
      <c r="AG101" s="22">
        <v>2</v>
      </c>
      <c r="AH101" s="22">
        <v>4</v>
      </c>
      <c r="AI101" s="4">
        <f t="shared" si="9"/>
        <v>0</v>
      </c>
      <c r="AJ101" s="4">
        <f t="shared" si="10"/>
        <v>93</v>
      </c>
      <c r="AK101" s="4">
        <f t="shared" si="11"/>
        <v>3.1</v>
      </c>
    </row>
    <row r="102" spans="1:37">
      <c r="A102" s="1">
        <v>101</v>
      </c>
      <c r="B102" s="22">
        <v>1</v>
      </c>
      <c r="C102" s="34">
        <v>1</v>
      </c>
      <c r="D102" s="22">
        <v>81</v>
      </c>
      <c r="E102" s="22">
        <v>2</v>
      </c>
      <c r="F102" s="22">
        <v>2</v>
      </c>
      <c r="G102" s="22">
        <v>4</v>
      </c>
      <c r="H102" s="22">
        <v>3</v>
      </c>
      <c r="I102" s="22">
        <v>2</v>
      </c>
      <c r="J102" s="22">
        <v>2</v>
      </c>
      <c r="K102" s="22">
        <v>2</v>
      </c>
      <c r="L102" s="22">
        <v>3</v>
      </c>
      <c r="M102" s="22">
        <v>3</v>
      </c>
      <c r="N102" s="22">
        <v>3</v>
      </c>
      <c r="O102" s="22">
        <v>2</v>
      </c>
      <c r="P102" s="22">
        <v>4</v>
      </c>
      <c r="Q102" s="22">
        <v>4</v>
      </c>
      <c r="R102" s="22">
        <v>3</v>
      </c>
      <c r="S102" s="22">
        <v>4</v>
      </c>
      <c r="T102" s="22">
        <v>3</v>
      </c>
      <c r="U102" s="22">
        <v>4</v>
      </c>
      <c r="V102" s="22">
        <v>3</v>
      </c>
      <c r="W102" s="22">
        <v>3</v>
      </c>
      <c r="X102" s="22">
        <v>3</v>
      </c>
      <c r="Y102" s="22">
        <v>3</v>
      </c>
      <c r="Z102" s="22">
        <v>3</v>
      </c>
      <c r="AA102" s="22">
        <v>3</v>
      </c>
      <c r="AB102" s="22">
        <v>3</v>
      </c>
      <c r="AC102" s="22">
        <v>3</v>
      </c>
      <c r="AD102" s="22">
        <v>3</v>
      </c>
      <c r="AE102" s="22">
        <v>3</v>
      </c>
      <c r="AF102" s="22">
        <v>3</v>
      </c>
      <c r="AG102" s="22">
        <v>3</v>
      </c>
      <c r="AH102" s="22">
        <v>3</v>
      </c>
      <c r="AI102" s="4">
        <f t="shared" si="9"/>
        <v>0</v>
      </c>
      <c r="AJ102" s="4">
        <f t="shared" si="10"/>
        <v>89</v>
      </c>
      <c r="AK102" s="4">
        <f t="shared" si="11"/>
        <v>2.9666666666666668</v>
      </c>
    </row>
    <row r="103" spans="1:37">
      <c r="A103" s="1">
        <v>102</v>
      </c>
      <c r="B103" s="22">
        <v>1</v>
      </c>
      <c r="C103" s="34">
        <v>1</v>
      </c>
      <c r="D103" s="22">
        <v>78</v>
      </c>
      <c r="E103" s="22">
        <v>4</v>
      </c>
      <c r="F103" s="22">
        <v>4</v>
      </c>
      <c r="G103" s="22">
        <v>4</v>
      </c>
      <c r="H103" s="22">
        <v>4</v>
      </c>
      <c r="I103" s="22">
        <v>4</v>
      </c>
      <c r="J103" s="22">
        <v>4</v>
      </c>
      <c r="K103" s="22">
        <v>4</v>
      </c>
      <c r="L103" s="22">
        <v>4</v>
      </c>
      <c r="M103" s="22">
        <v>3</v>
      </c>
      <c r="N103" s="22">
        <v>3</v>
      </c>
      <c r="O103" s="22">
        <v>2</v>
      </c>
      <c r="P103" s="22">
        <v>2</v>
      </c>
      <c r="Q103" s="22">
        <v>3</v>
      </c>
      <c r="R103" s="22">
        <v>4</v>
      </c>
      <c r="S103" s="22">
        <v>4</v>
      </c>
      <c r="T103" s="22">
        <v>3</v>
      </c>
      <c r="U103" s="22">
        <v>3</v>
      </c>
      <c r="V103" s="22">
        <v>3</v>
      </c>
      <c r="W103" s="22">
        <v>2</v>
      </c>
      <c r="X103" s="22">
        <v>3</v>
      </c>
      <c r="Y103" s="22">
        <v>2</v>
      </c>
      <c r="Z103" s="22">
        <v>3</v>
      </c>
      <c r="AA103" s="22">
        <v>3</v>
      </c>
      <c r="AB103" s="22">
        <v>4</v>
      </c>
      <c r="AC103" s="22">
        <v>3</v>
      </c>
      <c r="AD103" s="22">
        <v>3</v>
      </c>
      <c r="AE103" s="22">
        <v>4</v>
      </c>
      <c r="AF103" s="22">
        <v>4</v>
      </c>
      <c r="AG103" s="22">
        <v>3</v>
      </c>
      <c r="AH103" s="22">
        <v>4</v>
      </c>
      <c r="AI103" s="4">
        <f t="shared" si="9"/>
        <v>0</v>
      </c>
      <c r="AJ103" s="4">
        <f t="shared" si="10"/>
        <v>100</v>
      </c>
      <c r="AK103" s="4">
        <f t="shared" si="11"/>
        <v>3.3333333333333335</v>
      </c>
    </row>
    <row r="104" spans="1:37">
      <c r="A104" s="1">
        <v>103</v>
      </c>
      <c r="B104" s="22">
        <v>1</v>
      </c>
      <c r="C104" s="34">
        <v>1</v>
      </c>
      <c r="D104" s="22">
        <v>75</v>
      </c>
      <c r="E104" s="22">
        <v>4</v>
      </c>
      <c r="F104" s="22">
        <v>3</v>
      </c>
      <c r="G104" s="22">
        <v>3</v>
      </c>
      <c r="H104" s="22">
        <v>3</v>
      </c>
      <c r="I104" s="22">
        <v>3</v>
      </c>
      <c r="J104" s="22">
        <v>4</v>
      </c>
      <c r="K104" s="22">
        <v>3</v>
      </c>
      <c r="L104" s="22">
        <v>4</v>
      </c>
      <c r="M104" s="22">
        <v>4</v>
      </c>
      <c r="N104" s="22">
        <v>4</v>
      </c>
      <c r="O104" s="22">
        <v>2</v>
      </c>
      <c r="P104" s="22">
        <v>4</v>
      </c>
      <c r="Q104" s="22">
        <v>4</v>
      </c>
      <c r="R104" s="22">
        <v>4</v>
      </c>
      <c r="S104" s="22">
        <v>3</v>
      </c>
      <c r="T104" s="22">
        <v>4</v>
      </c>
      <c r="U104" s="22">
        <v>2</v>
      </c>
      <c r="V104" s="22">
        <v>2</v>
      </c>
      <c r="W104" s="22">
        <v>4</v>
      </c>
      <c r="X104" s="22">
        <v>4</v>
      </c>
      <c r="Y104" s="22">
        <v>2</v>
      </c>
      <c r="Z104" s="22">
        <v>4</v>
      </c>
      <c r="AA104" s="22">
        <v>4</v>
      </c>
      <c r="AB104" s="22">
        <v>4</v>
      </c>
      <c r="AC104" s="22">
        <v>4</v>
      </c>
      <c r="AD104" s="22">
        <v>4</v>
      </c>
      <c r="AE104" s="22">
        <v>4</v>
      </c>
      <c r="AF104" s="22">
        <v>4</v>
      </c>
      <c r="AG104" s="22">
        <v>4</v>
      </c>
      <c r="AH104" s="22">
        <v>4</v>
      </c>
      <c r="AI104" s="4">
        <f t="shared" si="9"/>
        <v>0</v>
      </c>
      <c r="AJ104" s="4">
        <f t="shared" si="10"/>
        <v>106</v>
      </c>
      <c r="AK104" s="4">
        <f t="shared" si="11"/>
        <v>3.5333333333333332</v>
      </c>
    </row>
    <row r="105" spans="1:37">
      <c r="A105" s="1">
        <v>104</v>
      </c>
      <c r="B105" s="22">
        <v>1</v>
      </c>
      <c r="C105" s="34">
        <v>1</v>
      </c>
      <c r="D105" s="22">
        <v>87</v>
      </c>
      <c r="E105" s="22">
        <v>3</v>
      </c>
      <c r="F105" s="22">
        <v>3</v>
      </c>
      <c r="G105" s="22">
        <v>2</v>
      </c>
      <c r="H105" s="22">
        <v>3</v>
      </c>
      <c r="I105" s="22">
        <v>3</v>
      </c>
      <c r="J105" s="22">
        <v>3</v>
      </c>
      <c r="K105" s="22">
        <v>3</v>
      </c>
      <c r="L105" s="22">
        <v>4</v>
      </c>
      <c r="M105" s="22">
        <v>2</v>
      </c>
      <c r="N105" s="22">
        <v>3</v>
      </c>
      <c r="O105" s="22">
        <v>5</v>
      </c>
      <c r="P105" s="22">
        <v>3</v>
      </c>
      <c r="Q105" s="22">
        <v>1</v>
      </c>
      <c r="R105" s="22">
        <v>3</v>
      </c>
      <c r="S105" s="22">
        <v>5</v>
      </c>
      <c r="T105" s="22">
        <v>3</v>
      </c>
      <c r="U105" s="22">
        <v>2</v>
      </c>
      <c r="V105" s="22">
        <v>1</v>
      </c>
      <c r="W105" s="22">
        <v>1</v>
      </c>
      <c r="X105" s="22">
        <v>1</v>
      </c>
      <c r="Y105" s="22">
        <v>3</v>
      </c>
      <c r="Z105" s="22">
        <v>3</v>
      </c>
      <c r="AA105" s="22">
        <v>2</v>
      </c>
      <c r="AB105" s="22">
        <v>1</v>
      </c>
      <c r="AC105" s="22">
        <v>2</v>
      </c>
      <c r="AD105" s="22">
        <v>1</v>
      </c>
      <c r="AE105" s="22">
        <v>4</v>
      </c>
      <c r="AF105" s="22">
        <v>4</v>
      </c>
      <c r="AG105" s="22">
        <v>2</v>
      </c>
      <c r="AH105" s="22">
        <v>2</v>
      </c>
      <c r="AI105" s="4">
        <f t="shared" si="9"/>
        <v>0</v>
      </c>
      <c r="AJ105" s="4">
        <f t="shared" si="10"/>
        <v>78</v>
      </c>
      <c r="AK105" s="4">
        <f t="shared" si="11"/>
        <v>2.6</v>
      </c>
    </row>
    <row r="106" spans="1:37">
      <c r="A106" s="1">
        <v>105</v>
      </c>
      <c r="B106" s="22">
        <v>1</v>
      </c>
      <c r="C106" s="34">
        <v>1</v>
      </c>
      <c r="D106" s="22">
        <v>90</v>
      </c>
      <c r="E106" s="22">
        <v>2</v>
      </c>
      <c r="F106" s="22">
        <v>1</v>
      </c>
      <c r="G106" s="22">
        <v>1</v>
      </c>
      <c r="H106" s="22">
        <v>3</v>
      </c>
      <c r="I106" s="22">
        <v>3</v>
      </c>
      <c r="J106" s="22">
        <v>3</v>
      </c>
      <c r="K106" s="22">
        <v>5</v>
      </c>
      <c r="L106" s="22">
        <v>3</v>
      </c>
      <c r="M106" s="22">
        <v>3</v>
      </c>
      <c r="N106" s="22">
        <v>5</v>
      </c>
      <c r="O106" s="22">
        <v>2</v>
      </c>
      <c r="P106" s="22">
        <v>2</v>
      </c>
      <c r="Q106" s="22">
        <v>2</v>
      </c>
      <c r="R106" s="22">
        <v>4</v>
      </c>
      <c r="S106" s="22">
        <v>3</v>
      </c>
      <c r="T106" s="22">
        <v>2</v>
      </c>
      <c r="U106" s="22">
        <v>3</v>
      </c>
      <c r="V106" s="22">
        <v>3</v>
      </c>
      <c r="W106" s="22">
        <v>3</v>
      </c>
      <c r="X106" s="22">
        <v>3</v>
      </c>
      <c r="Y106" s="22">
        <v>3</v>
      </c>
      <c r="Z106" s="22">
        <v>3</v>
      </c>
      <c r="AA106" s="22">
        <v>3</v>
      </c>
      <c r="AB106" s="22">
        <v>3</v>
      </c>
      <c r="AC106" s="22">
        <v>1</v>
      </c>
      <c r="AD106" s="22">
        <v>3</v>
      </c>
      <c r="AE106" s="22">
        <v>1</v>
      </c>
      <c r="AF106" s="22">
        <v>3</v>
      </c>
      <c r="AG106" s="22">
        <v>2</v>
      </c>
      <c r="AH106" s="22">
        <v>3</v>
      </c>
      <c r="AI106" s="4">
        <f t="shared" si="9"/>
        <v>0</v>
      </c>
      <c r="AJ106" s="4">
        <f t="shared" si="10"/>
        <v>81</v>
      </c>
      <c r="AK106" s="4">
        <f t="shared" si="11"/>
        <v>2.7</v>
      </c>
    </row>
    <row r="107" spans="1:37">
      <c r="A107" s="1">
        <v>106</v>
      </c>
      <c r="B107" s="22">
        <v>1</v>
      </c>
      <c r="C107" s="34">
        <v>1</v>
      </c>
      <c r="D107" s="22">
        <v>99</v>
      </c>
      <c r="E107" s="22">
        <v>4</v>
      </c>
      <c r="F107" s="22">
        <v>4</v>
      </c>
      <c r="G107" s="22">
        <v>2</v>
      </c>
      <c r="H107" s="22">
        <v>2</v>
      </c>
      <c r="I107" s="22">
        <v>2</v>
      </c>
      <c r="J107" s="22">
        <v>3</v>
      </c>
      <c r="K107" s="22">
        <v>3</v>
      </c>
      <c r="L107" s="22">
        <v>4</v>
      </c>
      <c r="M107" s="22">
        <v>2</v>
      </c>
      <c r="N107" s="22">
        <v>2</v>
      </c>
      <c r="O107" s="22">
        <v>2</v>
      </c>
      <c r="P107" s="22">
        <v>4</v>
      </c>
      <c r="Q107" s="22">
        <v>2</v>
      </c>
      <c r="R107" s="22">
        <v>3</v>
      </c>
      <c r="S107" s="22">
        <v>3</v>
      </c>
      <c r="T107" s="22">
        <v>2</v>
      </c>
      <c r="U107" s="22">
        <v>2</v>
      </c>
      <c r="V107" s="22">
        <v>3</v>
      </c>
      <c r="W107" s="22">
        <v>4</v>
      </c>
      <c r="X107" s="22">
        <v>3</v>
      </c>
      <c r="Y107" s="22">
        <v>4</v>
      </c>
      <c r="Z107" s="22">
        <v>4</v>
      </c>
      <c r="AA107" s="22">
        <v>3</v>
      </c>
      <c r="AB107" s="22">
        <v>2</v>
      </c>
      <c r="AC107" s="22">
        <v>4</v>
      </c>
      <c r="AD107" s="22">
        <v>4</v>
      </c>
      <c r="AE107" s="22">
        <v>4</v>
      </c>
      <c r="AF107" s="22">
        <v>3</v>
      </c>
      <c r="AG107" s="22">
        <v>3</v>
      </c>
      <c r="AH107" s="22">
        <v>3</v>
      </c>
      <c r="AI107" s="4">
        <f t="shared" si="9"/>
        <v>0</v>
      </c>
      <c r="AJ107" s="4">
        <f t="shared" si="10"/>
        <v>90</v>
      </c>
      <c r="AK107" s="4">
        <f t="shared" si="11"/>
        <v>3</v>
      </c>
    </row>
    <row r="108" spans="1:37">
      <c r="A108" s="1">
        <v>107</v>
      </c>
      <c r="B108" s="22">
        <v>1</v>
      </c>
      <c r="C108" s="34">
        <v>1</v>
      </c>
      <c r="D108" s="22">
        <v>93</v>
      </c>
      <c r="E108" s="22">
        <v>3</v>
      </c>
      <c r="F108" s="22">
        <v>4</v>
      </c>
      <c r="G108" s="22">
        <v>3</v>
      </c>
      <c r="H108" s="22">
        <v>3</v>
      </c>
      <c r="I108" s="22">
        <v>3</v>
      </c>
      <c r="J108" s="22">
        <v>4</v>
      </c>
      <c r="K108" s="22">
        <v>3</v>
      </c>
      <c r="L108" s="22">
        <v>5</v>
      </c>
      <c r="M108" s="22">
        <v>5</v>
      </c>
      <c r="N108" s="22">
        <v>3</v>
      </c>
      <c r="O108" s="22">
        <v>3</v>
      </c>
      <c r="P108" s="22">
        <v>3</v>
      </c>
      <c r="Q108" s="22">
        <v>3</v>
      </c>
      <c r="R108" s="22">
        <v>3</v>
      </c>
      <c r="S108" s="22">
        <v>3</v>
      </c>
      <c r="T108" s="22">
        <v>3</v>
      </c>
      <c r="U108" s="22">
        <v>4</v>
      </c>
      <c r="V108" s="22">
        <v>4</v>
      </c>
      <c r="W108" s="22">
        <v>3</v>
      </c>
      <c r="X108" s="22">
        <v>4</v>
      </c>
      <c r="Y108" s="22">
        <v>4</v>
      </c>
      <c r="Z108" s="22">
        <v>3</v>
      </c>
      <c r="AA108" s="22">
        <v>3</v>
      </c>
      <c r="AB108" s="22">
        <v>3</v>
      </c>
      <c r="AC108" s="22">
        <v>3</v>
      </c>
      <c r="AD108" s="22">
        <v>4</v>
      </c>
      <c r="AE108" s="22">
        <v>2</v>
      </c>
      <c r="AF108" s="22">
        <v>3</v>
      </c>
      <c r="AG108" s="22">
        <v>2</v>
      </c>
      <c r="AH108" s="22">
        <v>3</v>
      </c>
      <c r="AI108" s="4">
        <f t="shared" si="9"/>
        <v>0</v>
      </c>
      <c r="AJ108" s="4">
        <f t="shared" si="10"/>
        <v>99</v>
      </c>
      <c r="AK108" s="4">
        <f t="shared" si="11"/>
        <v>3.3</v>
      </c>
    </row>
    <row r="109" spans="1:37">
      <c r="A109" s="1">
        <v>108</v>
      </c>
      <c r="B109" s="22">
        <v>1</v>
      </c>
      <c r="C109" s="34">
        <v>1</v>
      </c>
      <c r="D109" s="22">
        <v>102</v>
      </c>
      <c r="E109" s="22">
        <v>4</v>
      </c>
      <c r="F109" s="22">
        <v>3</v>
      </c>
      <c r="G109" s="22">
        <v>2</v>
      </c>
      <c r="H109" s="22">
        <v>2</v>
      </c>
      <c r="I109" s="22">
        <v>3</v>
      </c>
      <c r="J109" s="22">
        <v>3</v>
      </c>
      <c r="K109" s="22">
        <v>4</v>
      </c>
      <c r="L109" s="22">
        <v>3</v>
      </c>
      <c r="M109" s="22">
        <v>3</v>
      </c>
      <c r="N109" s="22">
        <v>2</v>
      </c>
      <c r="O109" s="22">
        <v>2</v>
      </c>
      <c r="P109" s="22">
        <v>2</v>
      </c>
      <c r="Q109" s="22">
        <v>2</v>
      </c>
      <c r="R109" s="22">
        <v>4</v>
      </c>
      <c r="S109" s="22">
        <v>2</v>
      </c>
      <c r="T109" s="22">
        <v>4</v>
      </c>
      <c r="U109" s="22">
        <v>3</v>
      </c>
      <c r="V109" s="22">
        <v>2</v>
      </c>
      <c r="W109" s="22">
        <v>4</v>
      </c>
      <c r="X109" s="22">
        <v>4</v>
      </c>
      <c r="Y109" s="22">
        <v>2</v>
      </c>
      <c r="Z109" s="22">
        <v>3</v>
      </c>
      <c r="AA109" s="22">
        <v>4</v>
      </c>
      <c r="AB109" s="22">
        <v>3</v>
      </c>
      <c r="AC109" s="22">
        <v>3</v>
      </c>
      <c r="AD109" s="22">
        <v>4</v>
      </c>
      <c r="AE109" s="22">
        <v>5</v>
      </c>
      <c r="AF109" s="22">
        <v>4</v>
      </c>
      <c r="AG109" s="22">
        <v>4</v>
      </c>
      <c r="AH109" s="22">
        <v>3</v>
      </c>
      <c r="AI109" s="4">
        <f t="shared" si="9"/>
        <v>0</v>
      </c>
      <c r="AJ109" s="4">
        <f t="shared" si="10"/>
        <v>93</v>
      </c>
      <c r="AK109" s="4">
        <f t="shared" si="11"/>
        <v>3.1</v>
      </c>
    </row>
    <row r="110" spans="1:37">
      <c r="A110" s="1">
        <v>109</v>
      </c>
      <c r="B110" s="22">
        <v>1</v>
      </c>
      <c r="C110" s="34">
        <v>1</v>
      </c>
      <c r="D110" s="22">
        <v>96</v>
      </c>
      <c r="E110" s="22">
        <v>3</v>
      </c>
      <c r="F110" s="22">
        <v>4</v>
      </c>
      <c r="G110" s="22">
        <v>2</v>
      </c>
      <c r="H110" s="22">
        <v>4</v>
      </c>
      <c r="I110" s="22">
        <v>2</v>
      </c>
      <c r="J110" s="22">
        <v>3</v>
      </c>
      <c r="K110" s="22">
        <v>3</v>
      </c>
      <c r="L110" s="22">
        <v>4</v>
      </c>
      <c r="M110" s="22">
        <v>4</v>
      </c>
      <c r="N110" s="22">
        <v>4</v>
      </c>
      <c r="O110" s="22">
        <v>4</v>
      </c>
      <c r="P110" s="22">
        <v>2</v>
      </c>
      <c r="Q110" s="22">
        <v>3</v>
      </c>
      <c r="R110" s="22">
        <v>4</v>
      </c>
      <c r="S110" s="22">
        <v>3</v>
      </c>
      <c r="T110" s="22">
        <v>2</v>
      </c>
      <c r="U110" s="22">
        <v>1</v>
      </c>
      <c r="V110" s="22">
        <v>1</v>
      </c>
      <c r="W110" s="22">
        <v>5</v>
      </c>
      <c r="X110" s="22">
        <v>2</v>
      </c>
      <c r="Y110" s="22">
        <v>3</v>
      </c>
      <c r="Z110" s="22">
        <v>3</v>
      </c>
      <c r="AA110" s="22">
        <v>5</v>
      </c>
      <c r="AB110" s="22">
        <v>4</v>
      </c>
      <c r="AC110" s="22">
        <v>4</v>
      </c>
      <c r="AD110" s="22">
        <v>2</v>
      </c>
      <c r="AE110" s="22">
        <v>4</v>
      </c>
      <c r="AF110" s="22">
        <v>4</v>
      </c>
      <c r="AG110" s="22">
        <v>2</v>
      </c>
      <c r="AH110" s="22">
        <v>3</v>
      </c>
      <c r="AI110" s="4">
        <f t="shared" si="9"/>
        <v>0</v>
      </c>
      <c r="AJ110" s="4">
        <f t="shared" si="10"/>
        <v>94</v>
      </c>
      <c r="AK110" s="4">
        <f t="shared" si="11"/>
        <v>3.1333333333333333</v>
      </c>
    </row>
    <row r="111" spans="1:37">
      <c r="A111" s="1">
        <v>110</v>
      </c>
      <c r="B111" s="22">
        <v>1</v>
      </c>
      <c r="C111" s="34">
        <v>1</v>
      </c>
      <c r="D111" s="22">
        <v>10</v>
      </c>
      <c r="E111" s="22">
        <v>4</v>
      </c>
      <c r="F111" s="22">
        <v>4</v>
      </c>
      <c r="G111" s="22">
        <v>4</v>
      </c>
      <c r="H111" s="22">
        <v>5</v>
      </c>
      <c r="I111" s="22">
        <v>4</v>
      </c>
      <c r="J111" s="22">
        <v>5</v>
      </c>
      <c r="K111" s="22">
        <v>5</v>
      </c>
      <c r="L111" s="22">
        <v>4</v>
      </c>
      <c r="M111" s="22">
        <v>5</v>
      </c>
      <c r="N111" s="22">
        <v>4</v>
      </c>
      <c r="O111" s="22">
        <v>4</v>
      </c>
      <c r="P111" s="22">
        <v>4</v>
      </c>
      <c r="Q111" s="22">
        <v>5</v>
      </c>
      <c r="R111" s="22">
        <v>5</v>
      </c>
      <c r="S111" s="22">
        <v>5</v>
      </c>
      <c r="T111" s="22">
        <v>5</v>
      </c>
      <c r="U111" s="22">
        <v>5</v>
      </c>
      <c r="V111" s="22">
        <v>4</v>
      </c>
      <c r="W111" s="22">
        <v>4</v>
      </c>
      <c r="X111" s="22">
        <v>4</v>
      </c>
      <c r="Y111" s="22">
        <v>2</v>
      </c>
      <c r="Z111" s="22">
        <v>5</v>
      </c>
      <c r="AA111" s="22">
        <v>4</v>
      </c>
      <c r="AB111" s="22">
        <v>4</v>
      </c>
      <c r="AC111" s="22">
        <v>4</v>
      </c>
      <c r="AD111" s="22">
        <v>4</v>
      </c>
      <c r="AE111" s="22">
        <v>4</v>
      </c>
      <c r="AF111" s="22">
        <v>5</v>
      </c>
      <c r="AG111" s="22">
        <v>5</v>
      </c>
      <c r="AH111" s="22">
        <v>5</v>
      </c>
      <c r="AI111" s="4">
        <f t="shared" si="9"/>
        <v>0</v>
      </c>
      <c r="AJ111" s="4">
        <f t="shared" si="10"/>
        <v>131</v>
      </c>
      <c r="AK111" s="4">
        <f t="shared" si="11"/>
        <v>4.3666666666666663</v>
      </c>
    </row>
    <row r="112" spans="1:37">
      <c r="A112" s="23">
        <v>111</v>
      </c>
      <c r="B112" s="22">
        <v>1</v>
      </c>
      <c r="C112" s="34">
        <v>1</v>
      </c>
      <c r="D112" s="22">
        <v>13</v>
      </c>
      <c r="E112" s="22">
        <v>4</v>
      </c>
      <c r="F112" s="22">
        <v>4</v>
      </c>
      <c r="G112" s="22">
        <v>3</v>
      </c>
      <c r="H112" s="22">
        <v>3</v>
      </c>
      <c r="I112" s="22">
        <v>4</v>
      </c>
      <c r="J112" s="22">
        <v>3</v>
      </c>
      <c r="K112" s="22">
        <v>4</v>
      </c>
      <c r="L112" s="22">
        <v>4</v>
      </c>
      <c r="M112" s="22">
        <v>1</v>
      </c>
      <c r="N112" s="22">
        <v>3</v>
      </c>
      <c r="O112" s="22">
        <v>1</v>
      </c>
      <c r="P112" s="22">
        <v>4</v>
      </c>
      <c r="Q112" s="22">
        <v>2</v>
      </c>
      <c r="R112" s="22">
        <v>3</v>
      </c>
      <c r="S112" s="22">
        <v>2</v>
      </c>
      <c r="T112" s="22">
        <v>5</v>
      </c>
      <c r="U112" s="22">
        <v>3</v>
      </c>
      <c r="V112" s="22">
        <v>2</v>
      </c>
      <c r="W112" s="22">
        <v>2</v>
      </c>
      <c r="X112" s="22">
        <v>3</v>
      </c>
      <c r="Y112" s="22">
        <v>1</v>
      </c>
      <c r="Z112" s="22">
        <v>4</v>
      </c>
      <c r="AA112" s="22">
        <v>3</v>
      </c>
      <c r="AB112" s="22">
        <v>3</v>
      </c>
      <c r="AC112" s="22">
        <v>1</v>
      </c>
      <c r="AD112" s="22">
        <v>2</v>
      </c>
      <c r="AE112" s="22">
        <v>5</v>
      </c>
      <c r="AF112" s="22">
        <v>5</v>
      </c>
      <c r="AG112" s="22">
        <v>2</v>
      </c>
      <c r="AH112" s="22">
        <v>4</v>
      </c>
      <c r="AI112" s="24">
        <f t="shared" si="9"/>
        <v>0</v>
      </c>
      <c r="AJ112" s="24">
        <f t="shared" si="10"/>
        <v>90</v>
      </c>
      <c r="AK112" s="24">
        <f t="shared" si="11"/>
        <v>3</v>
      </c>
    </row>
    <row r="113" spans="1:37">
      <c r="A113" s="1">
        <v>112</v>
      </c>
      <c r="B113" s="22">
        <v>1</v>
      </c>
      <c r="C113" s="34">
        <v>1</v>
      </c>
      <c r="D113" s="22">
        <v>7</v>
      </c>
      <c r="E113" s="22">
        <v>3</v>
      </c>
      <c r="F113" s="22">
        <v>4</v>
      </c>
      <c r="G113" s="22">
        <v>4</v>
      </c>
      <c r="H113" s="22">
        <v>4</v>
      </c>
      <c r="I113" s="22">
        <v>4</v>
      </c>
      <c r="J113" s="22">
        <v>4</v>
      </c>
      <c r="K113" s="22">
        <v>4</v>
      </c>
      <c r="L113" s="22">
        <v>3</v>
      </c>
      <c r="M113" s="22">
        <v>4</v>
      </c>
      <c r="N113" s="22">
        <v>3</v>
      </c>
      <c r="O113" s="22">
        <v>3</v>
      </c>
      <c r="P113" s="22">
        <v>3</v>
      </c>
      <c r="Q113" s="22">
        <v>3</v>
      </c>
      <c r="R113" s="22">
        <v>4</v>
      </c>
      <c r="S113" s="22">
        <v>3</v>
      </c>
      <c r="T113" s="22">
        <v>3</v>
      </c>
      <c r="U113" s="22">
        <v>4</v>
      </c>
      <c r="V113" s="22">
        <v>4</v>
      </c>
      <c r="W113" s="22">
        <v>4</v>
      </c>
      <c r="X113" s="22">
        <v>4</v>
      </c>
      <c r="Y113" s="22">
        <v>2</v>
      </c>
      <c r="Z113" s="22">
        <v>4</v>
      </c>
      <c r="AA113" s="22">
        <v>4</v>
      </c>
      <c r="AB113" s="22">
        <v>4</v>
      </c>
      <c r="AC113" s="22">
        <v>4</v>
      </c>
      <c r="AD113" s="22">
        <v>4</v>
      </c>
      <c r="AE113" s="22">
        <v>4</v>
      </c>
      <c r="AF113" s="22">
        <v>4</v>
      </c>
      <c r="AG113" s="22">
        <v>4</v>
      </c>
      <c r="AH113" s="22">
        <v>4</v>
      </c>
      <c r="AI113" s="4">
        <f t="shared" si="9"/>
        <v>0</v>
      </c>
      <c r="AJ113" s="4">
        <f t="shared" si="10"/>
        <v>110</v>
      </c>
      <c r="AK113" s="4">
        <f t="shared" si="11"/>
        <v>3.6666666666666665</v>
      </c>
    </row>
    <row r="114" spans="1:37">
      <c r="A114" s="1">
        <v>113</v>
      </c>
      <c r="B114" s="22">
        <v>1</v>
      </c>
      <c r="C114" s="34">
        <v>1</v>
      </c>
      <c r="D114" s="22">
        <v>30</v>
      </c>
      <c r="E114" s="22">
        <v>1</v>
      </c>
      <c r="F114" s="22">
        <v>2</v>
      </c>
      <c r="G114" s="22">
        <v>3</v>
      </c>
      <c r="H114" s="22">
        <v>4</v>
      </c>
      <c r="I114" s="22">
        <v>5</v>
      </c>
      <c r="J114" s="22">
        <v>1</v>
      </c>
      <c r="K114" s="22">
        <v>1</v>
      </c>
      <c r="L114" s="22">
        <v>1</v>
      </c>
      <c r="M114" s="22">
        <v>2</v>
      </c>
      <c r="N114" s="22">
        <v>3</v>
      </c>
      <c r="O114" s="22">
        <v>4</v>
      </c>
      <c r="P114" s="22">
        <v>5</v>
      </c>
      <c r="Q114" s="22">
        <v>2</v>
      </c>
      <c r="R114" s="22">
        <v>3</v>
      </c>
      <c r="S114" s="22">
        <v>4</v>
      </c>
      <c r="T114" s="22">
        <v>3</v>
      </c>
      <c r="U114" s="22">
        <v>2</v>
      </c>
      <c r="V114" s="22">
        <v>3</v>
      </c>
      <c r="W114" s="22">
        <v>3</v>
      </c>
      <c r="X114" s="22">
        <v>4</v>
      </c>
      <c r="Y114" s="22">
        <v>5</v>
      </c>
      <c r="Z114" s="22">
        <v>3</v>
      </c>
      <c r="AA114" s="22">
        <v>1</v>
      </c>
      <c r="AB114" s="22">
        <v>2</v>
      </c>
      <c r="AC114" s="22">
        <v>3</v>
      </c>
      <c r="AD114" s="22">
        <v>4</v>
      </c>
      <c r="AE114" s="22">
        <v>3</v>
      </c>
      <c r="AF114" s="22">
        <v>4</v>
      </c>
      <c r="AG114" s="22">
        <v>2</v>
      </c>
      <c r="AH114" s="22">
        <v>4</v>
      </c>
      <c r="AI114" s="4">
        <f t="shared" si="9"/>
        <v>0</v>
      </c>
      <c r="AJ114" s="4">
        <f t="shared" si="10"/>
        <v>87</v>
      </c>
      <c r="AK114" s="4">
        <f t="shared" si="11"/>
        <v>2.9</v>
      </c>
    </row>
    <row r="115" spans="1:37">
      <c r="A115" s="1">
        <v>114</v>
      </c>
      <c r="B115" s="22">
        <v>1</v>
      </c>
      <c r="C115" s="34">
        <v>1</v>
      </c>
      <c r="D115" s="22">
        <v>36</v>
      </c>
      <c r="E115" s="22">
        <v>4</v>
      </c>
      <c r="F115" s="22">
        <v>4</v>
      </c>
      <c r="G115" s="22">
        <v>3</v>
      </c>
      <c r="H115" s="22">
        <v>2</v>
      </c>
      <c r="I115" s="22">
        <v>3</v>
      </c>
      <c r="J115" s="22">
        <v>4</v>
      </c>
      <c r="K115" s="22">
        <v>5</v>
      </c>
      <c r="L115" s="22">
        <v>3</v>
      </c>
      <c r="M115" s="22">
        <v>4</v>
      </c>
      <c r="N115" s="22">
        <v>5</v>
      </c>
      <c r="O115" s="22">
        <v>2</v>
      </c>
      <c r="P115" s="22">
        <v>3</v>
      </c>
      <c r="Q115" s="22">
        <v>4</v>
      </c>
      <c r="R115" s="22">
        <v>2</v>
      </c>
      <c r="S115" s="22">
        <v>2</v>
      </c>
      <c r="T115" s="22">
        <v>4</v>
      </c>
      <c r="U115" s="22">
        <v>4</v>
      </c>
      <c r="V115" s="22">
        <v>3</v>
      </c>
      <c r="W115" s="22">
        <v>3</v>
      </c>
      <c r="X115" s="22">
        <v>4</v>
      </c>
      <c r="Y115" s="22">
        <v>3</v>
      </c>
      <c r="Z115" s="22">
        <v>4</v>
      </c>
      <c r="AA115" s="22">
        <v>3</v>
      </c>
      <c r="AB115" s="22">
        <v>3</v>
      </c>
      <c r="AC115" s="22">
        <v>4</v>
      </c>
      <c r="AD115" s="22">
        <v>4</v>
      </c>
      <c r="AE115" s="22">
        <v>5</v>
      </c>
      <c r="AF115" s="22">
        <v>4</v>
      </c>
      <c r="AG115" s="22">
        <v>3</v>
      </c>
      <c r="AH115" s="22">
        <v>4</v>
      </c>
      <c r="AI115" s="4">
        <f t="shared" si="9"/>
        <v>0</v>
      </c>
      <c r="AJ115" s="4">
        <f t="shared" si="10"/>
        <v>105</v>
      </c>
      <c r="AK115" s="4">
        <f t="shared" si="11"/>
        <v>3.5</v>
      </c>
    </row>
    <row r="116" spans="1:37">
      <c r="A116" s="1">
        <v>115</v>
      </c>
      <c r="B116" s="22">
        <v>1</v>
      </c>
      <c r="C116" s="34">
        <v>1</v>
      </c>
      <c r="D116" s="22">
        <v>4</v>
      </c>
      <c r="E116" s="22">
        <v>4</v>
      </c>
      <c r="F116" s="22">
        <v>4</v>
      </c>
      <c r="G116" s="22">
        <v>3</v>
      </c>
      <c r="H116" s="22">
        <v>4</v>
      </c>
      <c r="I116" s="22">
        <v>3</v>
      </c>
      <c r="J116" s="22">
        <v>3</v>
      </c>
      <c r="K116" s="22">
        <v>5</v>
      </c>
      <c r="L116" s="22">
        <v>4</v>
      </c>
      <c r="M116" s="22">
        <v>3</v>
      </c>
      <c r="N116" s="22">
        <v>3</v>
      </c>
      <c r="O116" s="22">
        <v>3</v>
      </c>
      <c r="P116" s="22">
        <v>3</v>
      </c>
      <c r="Q116" s="22">
        <v>5</v>
      </c>
      <c r="R116" s="22">
        <v>4</v>
      </c>
      <c r="S116" s="22">
        <v>4</v>
      </c>
      <c r="T116" s="22">
        <v>5</v>
      </c>
      <c r="U116" s="22">
        <v>4</v>
      </c>
      <c r="V116" s="22">
        <v>4</v>
      </c>
      <c r="W116" s="22">
        <v>4</v>
      </c>
      <c r="X116" s="22">
        <v>3</v>
      </c>
      <c r="Y116" s="22">
        <v>2</v>
      </c>
      <c r="Z116" s="22">
        <v>3</v>
      </c>
      <c r="AA116" s="22">
        <v>3</v>
      </c>
      <c r="AB116" s="22">
        <v>2</v>
      </c>
      <c r="AC116" s="22">
        <v>3</v>
      </c>
      <c r="AD116" s="22">
        <v>2</v>
      </c>
      <c r="AE116" s="22">
        <v>5</v>
      </c>
      <c r="AF116" s="22">
        <v>4</v>
      </c>
      <c r="AG116" s="22">
        <v>2</v>
      </c>
      <c r="AH116" s="22">
        <v>3</v>
      </c>
      <c r="AI116" s="4">
        <f t="shared" si="9"/>
        <v>0</v>
      </c>
      <c r="AJ116" s="4">
        <f t="shared" si="10"/>
        <v>104</v>
      </c>
      <c r="AK116" s="4">
        <f t="shared" si="11"/>
        <v>3.4666666666666668</v>
      </c>
    </row>
    <row r="117" spans="1:37">
      <c r="A117" s="1">
        <v>116</v>
      </c>
      <c r="B117" s="22">
        <v>1</v>
      </c>
      <c r="C117" s="34">
        <v>1</v>
      </c>
      <c r="D117" s="22">
        <v>33</v>
      </c>
      <c r="E117" s="22">
        <v>4</v>
      </c>
      <c r="F117" s="22">
        <v>3</v>
      </c>
      <c r="G117" s="22">
        <v>2</v>
      </c>
      <c r="H117" s="22">
        <v>4</v>
      </c>
      <c r="I117" s="22">
        <v>3</v>
      </c>
      <c r="J117" s="22">
        <v>2</v>
      </c>
      <c r="K117" s="22">
        <v>4</v>
      </c>
      <c r="L117" s="22">
        <v>3</v>
      </c>
      <c r="M117" s="22">
        <v>4</v>
      </c>
      <c r="N117" s="22">
        <v>4</v>
      </c>
      <c r="O117" s="22">
        <v>5</v>
      </c>
      <c r="P117" s="22">
        <v>3</v>
      </c>
      <c r="Q117" s="22">
        <v>3</v>
      </c>
      <c r="R117" s="22">
        <v>4</v>
      </c>
      <c r="S117" s="22">
        <v>2</v>
      </c>
      <c r="T117" s="22">
        <v>2</v>
      </c>
      <c r="U117" s="22">
        <v>1</v>
      </c>
      <c r="V117" s="22">
        <v>2</v>
      </c>
      <c r="W117" s="22">
        <v>2</v>
      </c>
      <c r="X117" s="22">
        <v>2</v>
      </c>
      <c r="Y117" s="22">
        <v>2</v>
      </c>
      <c r="Z117" s="22">
        <v>3</v>
      </c>
      <c r="AA117" s="22">
        <v>4</v>
      </c>
      <c r="AB117" s="22">
        <v>2</v>
      </c>
      <c r="AC117" s="22">
        <v>3</v>
      </c>
      <c r="AD117" s="22">
        <v>2</v>
      </c>
      <c r="AE117" s="22">
        <v>1</v>
      </c>
      <c r="AF117" s="22">
        <v>3</v>
      </c>
      <c r="AG117" s="22">
        <v>2</v>
      </c>
      <c r="AH117" s="22">
        <v>3</v>
      </c>
      <c r="AI117" s="4">
        <f t="shared" si="9"/>
        <v>0</v>
      </c>
      <c r="AJ117" s="4">
        <f t="shared" si="10"/>
        <v>84</v>
      </c>
      <c r="AK117" s="4">
        <f t="shared" si="11"/>
        <v>2.8</v>
      </c>
    </row>
    <row r="118" spans="1:37">
      <c r="A118" s="1">
        <v>117</v>
      </c>
      <c r="B118" s="22">
        <v>1</v>
      </c>
      <c r="C118" s="34">
        <v>1</v>
      </c>
      <c r="D118" s="22">
        <v>39</v>
      </c>
      <c r="E118" s="22">
        <v>4</v>
      </c>
      <c r="F118" s="22">
        <v>4</v>
      </c>
      <c r="G118" s="22">
        <v>3</v>
      </c>
      <c r="H118" s="22">
        <v>3</v>
      </c>
      <c r="I118" s="22">
        <v>2</v>
      </c>
      <c r="J118" s="22">
        <v>2</v>
      </c>
      <c r="K118" s="22">
        <v>4</v>
      </c>
      <c r="L118" s="22">
        <v>4</v>
      </c>
      <c r="M118" s="22">
        <v>4</v>
      </c>
      <c r="N118" s="22">
        <v>4</v>
      </c>
      <c r="O118" s="22">
        <v>4</v>
      </c>
      <c r="P118" s="22">
        <v>2</v>
      </c>
      <c r="Q118" s="22">
        <v>2</v>
      </c>
      <c r="R118" s="22">
        <v>3</v>
      </c>
      <c r="S118" s="22">
        <v>3</v>
      </c>
      <c r="T118" s="22">
        <v>4</v>
      </c>
      <c r="U118" s="22">
        <v>4</v>
      </c>
      <c r="V118" s="22">
        <v>4</v>
      </c>
      <c r="W118" s="22">
        <v>3</v>
      </c>
      <c r="X118" s="22">
        <v>3</v>
      </c>
      <c r="Y118" s="22">
        <v>3</v>
      </c>
      <c r="Z118" s="22">
        <v>3</v>
      </c>
      <c r="AA118" s="22">
        <v>4</v>
      </c>
      <c r="AB118" s="22">
        <v>3</v>
      </c>
      <c r="AC118" s="22">
        <v>3</v>
      </c>
      <c r="AD118" s="22">
        <v>3</v>
      </c>
      <c r="AE118" s="22">
        <v>4</v>
      </c>
      <c r="AF118" s="22">
        <v>3</v>
      </c>
      <c r="AG118" s="22">
        <v>2</v>
      </c>
      <c r="AH118" s="22">
        <v>4</v>
      </c>
      <c r="AI118" s="4">
        <f t="shared" si="9"/>
        <v>0</v>
      </c>
      <c r="AJ118" s="4">
        <f t="shared" si="10"/>
        <v>98</v>
      </c>
      <c r="AK118" s="4">
        <f t="shared" si="11"/>
        <v>3.2666666666666666</v>
      </c>
    </row>
    <row r="119" spans="1:37">
      <c r="A119" s="1">
        <v>118</v>
      </c>
      <c r="B119" s="22">
        <v>1</v>
      </c>
      <c r="C119" s="34">
        <v>1</v>
      </c>
      <c r="D119" s="22">
        <v>16</v>
      </c>
      <c r="E119" s="22">
        <v>2</v>
      </c>
      <c r="F119" s="22">
        <v>2</v>
      </c>
      <c r="G119" s="22">
        <v>2</v>
      </c>
      <c r="H119" s="22">
        <v>4</v>
      </c>
      <c r="I119" s="22">
        <v>4</v>
      </c>
      <c r="J119" s="22">
        <v>4</v>
      </c>
      <c r="K119" s="22">
        <v>4</v>
      </c>
      <c r="L119" s="22">
        <v>4</v>
      </c>
      <c r="M119" s="22">
        <v>4</v>
      </c>
      <c r="N119" s="22">
        <v>1</v>
      </c>
      <c r="O119" s="22">
        <v>1</v>
      </c>
      <c r="P119" s="22">
        <v>1</v>
      </c>
      <c r="Q119" s="22">
        <v>4</v>
      </c>
      <c r="R119" s="22">
        <v>4</v>
      </c>
      <c r="S119" s="22">
        <v>4</v>
      </c>
      <c r="T119" s="22">
        <v>1</v>
      </c>
      <c r="U119" s="22">
        <v>1</v>
      </c>
      <c r="V119" s="22">
        <v>1</v>
      </c>
      <c r="W119" s="22">
        <v>4</v>
      </c>
      <c r="X119" s="22">
        <v>1</v>
      </c>
      <c r="Y119" s="22">
        <v>1</v>
      </c>
      <c r="Z119" s="22">
        <v>4</v>
      </c>
      <c r="AA119" s="22">
        <v>4</v>
      </c>
      <c r="AB119" s="22">
        <v>4</v>
      </c>
      <c r="AC119" s="22">
        <v>4</v>
      </c>
      <c r="AD119" s="22">
        <v>1</v>
      </c>
      <c r="AE119" s="22">
        <v>4</v>
      </c>
      <c r="AF119" s="22">
        <v>1</v>
      </c>
      <c r="AG119" s="22">
        <v>4</v>
      </c>
      <c r="AH119" s="22">
        <v>4</v>
      </c>
      <c r="AI119" s="4">
        <f t="shared" si="9"/>
        <v>0</v>
      </c>
      <c r="AJ119" s="4">
        <f t="shared" si="10"/>
        <v>84</v>
      </c>
      <c r="AK119" s="4">
        <f t="shared" si="11"/>
        <v>2.8</v>
      </c>
    </row>
    <row r="120" spans="1:37">
      <c r="A120" s="1">
        <v>119</v>
      </c>
      <c r="B120" s="22">
        <v>1</v>
      </c>
      <c r="C120" s="34">
        <v>1</v>
      </c>
      <c r="D120" s="22">
        <v>1</v>
      </c>
      <c r="E120" s="22">
        <v>4</v>
      </c>
      <c r="F120" s="22">
        <v>5</v>
      </c>
      <c r="G120" s="22">
        <v>3</v>
      </c>
      <c r="H120" s="22">
        <v>4</v>
      </c>
      <c r="I120" s="22">
        <v>2</v>
      </c>
      <c r="J120" s="22">
        <v>3</v>
      </c>
      <c r="K120" s="22">
        <v>5</v>
      </c>
      <c r="L120" s="22">
        <v>5</v>
      </c>
      <c r="M120" s="22">
        <v>5</v>
      </c>
      <c r="N120" s="22">
        <v>1</v>
      </c>
      <c r="O120" s="22">
        <v>1</v>
      </c>
      <c r="P120" s="22">
        <v>4</v>
      </c>
      <c r="Q120" s="22">
        <v>4</v>
      </c>
      <c r="R120" s="22">
        <v>4</v>
      </c>
      <c r="S120" s="22">
        <v>4</v>
      </c>
      <c r="T120" s="22">
        <v>4</v>
      </c>
      <c r="U120" s="22">
        <v>3</v>
      </c>
      <c r="V120" s="22">
        <v>1</v>
      </c>
      <c r="W120" s="22">
        <v>4</v>
      </c>
      <c r="X120" s="22">
        <v>2</v>
      </c>
      <c r="Y120" s="22">
        <v>1</v>
      </c>
      <c r="Z120" s="22">
        <v>4</v>
      </c>
      <c r="AA120" s="22">
        <v>5</v>
      </c>
      <c r="AB120" s="22">
        <v>2</v>
      </c>
      <c r="AC120" s="22">
        <v>2</v>
      </c>
      <c r="AD120" s="22">
        <v>4</v>
      </c>
      <c r="AE120" s="22">
        <v>5</v>
      </c>
      <c r="AF120" s="22">
        <v>5</v>
      </c>
      <c r="AG120" s="22">
        <v>2</v>
      </c>
      <c r="AH120" s="22">
        <v>4</v>
      </c>
      <c r="AI120" s="4">
        <f t="shared" si="9"/>
        <v>0</v>
      </c>
      <c r="AJ120" s="4">
        <f t="shared" si="10"/>
        <v>102</v>
      </c>
      <c r="AK120" s="4">
        <f t="shared" si="11"/>
        <v>3.4</v>
      </c>
    </row>
    <row r="121" spans="1:37">
      <c r="A121" s="1">
        <v>120</v>
      </c>
      <c r="B121" s="2">
        <v>1</v>
      </c>
      <c r="C121" s="35">
        <v>1</v>
      </c>
      <c r="D121" s="25">
        <v>57</v>
      </c>
      <c r="E121" s="25">
        <v>4</v>
      </c>
      <c r="F121" s="25">
        <v>4</v>
      </c>
      <c r="G121" s="25">
        <v>2</v>
      </c>
      <c r="H121" s="25">
        <v>2</v>
      </c>
      <c r="I121" s="25">
        <v>2</v>
      </c>
      <c r="J121" s="25">
        <v>2</v>
      </c>
      <c r="K121" s="25">
        <v>4</v>
      </c>
      <c r="L121" s="25">
        <v>2</v>
      </c>
      <c r="M121" s="25">
        <v>4</v>
      </c>
      <c r="N121" s="25">
        <v>2</v>
      </c>
      <c r="O121" s="25">
        <v>1</v>
      </c>
      <c r="P121" s="25">
        <v>2</v>
      </c>
      <c r="Q121" s="25">
        <v>4</v>
      </c>
      <c r="R121" s="25">
        <v>5</v>
      </c>
      <c r="S121" s="25">
        <v>4</v>
      </c>
      <c r="T121" s="25">
        <v>4</v>
      </c>
      <c r="U121" s="25">
        <v>3</v>
      </c>
      <c r="V121" s="25">
        <v>1</v>
      </c>
      <c r="W121" s="25">
        <v>2</v>
      </c>
      <c r="X121" s="25">
        <v>2</v>
      </c>
      <c r="Y121" s="25">
        <v>2</v>
      </c>
      <c r="Z121" s="25">
        <v>2</v>
      </c>
      <c r="AA121" s="25">
        <v>2</v>
      </c>
      <c r="AB121" s="25">
        <v>2</v>
      </c>
      <c r="AC121" s="25">
        <v>2</v>
      </c>
      <c r="AD121" s="25">
        <v>2</v>
      </c>
      <c r="AE121" s="25">
        <v>4</v>
      </c>
      <c r="AF121" s="25">
        <v>4</v>
      </c>
      <c r="AG121" s="25">
        <v>2</v>
      </c>
      <c r="AH121" s="25">
        <v>2</v>
      </c>
      <c r="AI121" s="4">
        <f t="shared" si="9"/>
        <v>0</v>
      </c>
      <c r="AJ121" s="4">
        <f t="shared" si="10"/>
        <v>80</v>
      </c>
      <c r="AK121" s="4">
        <f t="shared" si="11"/>
        <v>2.6666666666666665</v>
      </c>
    </row>
    <row r="122" spans="1:37">
      <c r="A122" s="1">
        <v>121</v>
      </c>
      <c r="B122" s="2">
        <v>1</v>
      </c>
      <c r="C122" s="36">
        <v>1</v>
      </c>
      <c r="D122" s="2">
        <v>42</v>
      </c>
      <c r="E122" s="22">
        <v>3</v>
      </c>
      <c r="F122" s="22">
        <v>4</v>
      </c>
      <c r="G122" s="22">
        <v>4</v>
      </c>
      <c r="H122" s="22">
        <v>4</v>
      </c>
      <c r="I122" s="22">
        <v>2</v>
      </c>
      <c r="J122" s="22">
        <v>3</v>
      </c>
      <c r="K122" s="22">
        <v>4</v>
      </c>
      <c r="L122" s="22">
        <v>1</v>
      </c>
      <c r="M122" s="22">
        <v>2</v>
      </c>
      <c r="N122" s="22">
        <v>3</v>
      </c>
      <c r="O122" s="22">
        <v>1</v>
      </c>
      <c r="P122" s="22">
        <v>3</v>
      </c>
      <c r="Q122" s="22">
        <v>4</v>
      </c>
      <c r="R122" s="22">
        <v>4</v>
      </c>
      <c r="S122" s="22">
        <v>1</v>
      </c>
      <c r="T122" s="22">
        <v>1</v>
      </c>
      <c r="U122" s="22">
        <v>3</v>
      </c>
      <c r="V122" s="22">
        <v>3</v>
      </c>
      <c r="W122" s="22">
        <v>2</v>
      </c>
      <c r="X122" s="22">
        <v>3</v>
      </c>
      <c r="Y122" s="22">
        <v>2</v>
      </c>
      <c r="Z122" s="22">
        <v>3</v>
      </c>
      <c r="AA122" s="22">
        <v>3</v>
      </c>
      <c r="AB122" s="22">
        <v>4</v>
      </c>
      <c r="AC122" s="22">
        <v>3</v>
      </c>
      <c r="AD122" s="22">
        <v>3</v>
      </c>
      <c r="AE122" s="22">
        <v>4</v>
      </c>
      <c r="AF122" s="22">
        <v>4</v>
      </c>
      <c r="AG122" s="22">
        <v>2</v>
      </c>
      <c r="AH122" s="22">
        <v>4</v>
      </c>
      <c r="AI122" s="4">
        <f t="shared" si="9"/>
        <v>0</v>
      </c>
      <c r="AJ122" s="4">
        <f t="shared" si="10"/>
        <v>87</v>
      </c>
      <c r="AK122" s="4">
        <f t="shared" si="11"/>
        <v>2.9</v>
      </c>
    </row>
    <row r="123" spans="1:37">
      <c r="A123" s="1">
        <v>122</v>
      </c>
      <c r="B123" s="2">
        <v>1</v>
      </c>
      <c r="C123" s="36">
        <v>1</v>
      </c>
      <c r="D123" s="2">
        <v>45</v>
      </c>
      <c r="E123" s="22">
        <v>1</v>
      </c>
      <c r="F123" s="22">
        <v>3</v>
      </c>
      <c r="G123" s="22">
        <v>5</v>
      </c>
      <c r="H123" s="22">
        <v>3</v>
      </c>
      <c r="I123" s="22">
        <v>1</v>
      </c>
      <c r="J123" s="22">
        <v>1</v>
      </c>
      <c r="K123" s="22">
        <v>5</v>
      </c>
      <c r="L123" s="22">
        <v>5</v>
      </c>
      <c r="M123" s="22">
        <v>5</v>
      </c>
      <c r="N123" s="22">
        <v>3</v>
      </c>
      <c r="O123" s="22">
        <v>3</v>
      </c>
      <c r="P123" s="22">
        <v>3</v>
      </c>
      <c r="Q123" s="22">
        <v>4</v>
      </c>
      <c r="R123" s="22">
        <v>5</v>
      </c>
      <c r="S123" s="22">
        <v>1</v>
      </c>
      <c r="T123" s="22">
        <v>5</v>
      </c>
      <c r="U123" s="22">
        <v>1</v>
      </c>
      <c r="V123" s="22">
        <v>3</v>
      </c>
      <c r="W123" s="22">
        <v>3</v>
      </c>
      <c r="X123" s="22">
        <v>3</v>
      </c>
      <c r="Y123" s="22">
        <v>1</v>
      </c>
      <c r="Z123" s="22">
        <v>3</v>
      </c>
      <c r="AA123" s="22">
        <v>3</v>
      </c>
      <c r="AB123" s="22">
        <v>3</v>
      </c>
      <c r="AC123" s="22">
        <v>3</v>
      </c>
      <c r="AD123" s="22">
        <v>3</v>
      </c>
      <c r="AE123" s="22">
        <v>3</v>
      </c>
      <c r="AF123" s="22">
        <v>3</v>
      </c>
      <c r="AG123" s="22">
        <v>3</v>
      </c>
      <c r="AH123" s="22">
        <v>3</v>
      </c>
      <c r="AI123" s="4">
        <f t="shared" si="9"/>
        <v>0</v>
      </c>
      <c r="AJ123" s="4">
        <f t="shared" si="10"/>
        <v>91</v>
      </c>
      <c r="AK123" s="4">
        <f t="shared" si="11"/>
        <v>3.0333333333333332</v>
      </c>
    </row>
    <row r="124" spans="1:37">
      <c r="A124" s="1">
        <v>123</v>
      </c>
      <c r="B124" s="2">
        <v>1</v>
      </c>
      <c r="C124" s="27">
        <v>2</v>
      </c>
      <c r="D124" s="2">
        <v>62</v>
      </c>
      <c r="E124" s="2">
        <v>4</v>
      </c>
      <c r="F124" s="2">
        <v>4</v>
      </c>
      <c r="G124" s="2">
        <v>2</v>
      </c>
      <c r="H124" s="2">
        <v>2</v>
      </c>
      <c r="I124" s="2">
        <v>3</v>
      </c>
      <c r="J124" s="2">
        <v>3</v>
      </c>
      <c r="K124" s="2">
        <v>2</v>
      </c>
      <c r="L124" s="2">
        <v>2</v>
      </c>
      <c r="M124" s="2">
        <v>4</v>
      </c>
      <c r="N124" s="2">
        <v>5</v>
      </c>
      <c r="O124" s="2">
        <v>4</v>
      </c>
      <c r="P124" s="2">
        <v>1</v>
      </c>
      <c r="Q124" s="2">
        <v>4</v>
      </c>
      <c r="R124" s="2">
        <v>3</v>
      </c>
      <c r="S124" s="2">
        <v>3</v>
      </c>
      <c r="T124" s="2">
        <v>4</v>
      </c>
      <c r="U124" s="2">
        <v>1</v>
      </c>
      <c r="V124" s="2">
        <v>4</v>
      </c>
      <c r="W124" s="2">
        <v>3</v>
      </c>
      <c r="X124" s="2">
        <v>3</v>
      </c>
      <c r="Y124" s="2">
        <v>4</v>
      </c>
      <c r="Z124" s="2">
        <v>2</v>
      </c>
      <c r="AA124" s="2">
        <v>4</v>
      </c>
      <c r="AB124" s="2">
        <v>4</v>
      </c>
      <c r="AC124" s="2">
        <v>4</v>
      </c>
      <c r="AD124" s="2">
        <v>4</v>
      </c>
      <c r="AE124" s="2">
        <v>4</v>
      </c>
      <c r="AF124" s="2">
        <v>4</v>
      </c>
      <c r="AG124" s="2">
        <v>3</v>
      </c>
      <c r="AH124" s="2">
        <v>3</v>
      </c>
      <c r="AI124" s="4">
        <f t="shared" si="9"/>
        <v>0</v>
      </c>
      <c r="AJ124" s="4">
        <f t="shared" si="10"/>
        <v>97</v>
      </c>
      <c r="AK124" s="4">
        <f t="shared" si="11"/>
        <v>3.2333333333333334</v>
      </c>
    </row>
    <row r="125" spans="1:37">
      <c r="A125" s="1">
        <v>124</v>
      </c>
      <c r="B125" s="2">
        <v>1</v>
      </c>
      <c r="C125" s="27">
        <v>2</v>
      </c>
      <c r="D125" s="2">
        <v>65</v>
      </c>
      <c r="E125" s="2">
        <v>5</v>
      </c>
      <c r="F125" s="2">
        <v>5</v>
      </c>
      <c r="G125" s="2">
        <v>3</v>
      </c>
      <c r="H125" s="2">
        <v>2</v>
      </c>
      <c r="I125" s="2">
        <v>3</v>
      </c>
      <c r="J125" s="2">
        <v>4</v>
      </c>
      <c r="K125" s="2">
        <v>4</v>
      </c>
      <c r="L125" s="2">
        <v>4</v>
      </c>
      <c r="M125" s="2">
        <v>2</v>
      </c>
      <c r="N125" s="2">
        <v>4</v>
      </c>
      <c r="O125" s="2">
        <v>5</v>
      </c>
      <c r="P125" s="2">
        <v>2</v>
      </c>
      <c r="Q125" s="2">
        <v>4</v>
      </c>
      <c r="R125" s="2">
        <v>3</v>
      </c>
      <c r="S125" s="2">
        <v>2</v>
      </c>
      <c r="T125" s="2">
        <v>5</v>
      </c>
      <c r="U125" s="2">
        <v>1</v>
      </c>
      <c r="V125" s="2">
        <v>3</v>
      </c>
      <c r="W125" s="2">
        <v>3</v>
      </c>
      <c r="X125" s="2">
        <v>4</v>
      </c>
      <c r="Y125" s="2">
        <v>2</v>
      </c>
      <c r="Z125" s="2">
        <v>2</v>
      </c>
      <c r="AA125" s="2">
        <v>2</v>
      </c>
      <c r="AB125" s="2">
        <v>4</v>
      </c>
      <c r="AC125" s="2">
        <v>4</v>
      </c>
      <c r="AD125" s="2">
        <v>5</v>
      </c>
      <c r="AE125" s="2">
        <v>5</v>
      </c>
      <c r="AF125" s="2">
        <v>4</v>
      </c>
      <c r="AG125" s="2">
        <v>2</v>
      </c>
      <c r="AH125" s="2">
        <v>3</v>
      </c>
      <c r="AI125" s="4">
        <f t="shared" si="9"/>
        <v>0</v>
      </c>
      <c r="AJ125" s="4">
        <f t="shared" si="10"/>
        <v>101</v>
      </c>
      <c r="AK125" s="4">
        <f t="shared" si="11"/>
        <v>3.3666666666666667</v>
      </c>
    </row>
    <row r="126" spans="1:37">
      <c r="A126" s="1">
        <v>125</v>
      </c>
      <c r="B126" s="2">
        <v>1</v>
      </c>
      <c r="C126" s="27">
        <v>2</v>
      </c>
      <c r="D126" s="2">
        <v>68</v>
      </c>
      <c r="E126" s="2">
        <v>2</v>
      </c>
      <c r="F126" s="2">
        <v>4</v>
      </c>
      <c r="G126" s="2">
        <v>3</v>
      </c>
      <c r="H126" s="2">
        <v>1</v>
      </c>
      <c r="I126" s="2">
        <v>3</v>
      </c>
      <c r="J126" s="2">
        <v>3</v>
      </c>
      <c r="K126" s="2">
        <v>4</v>
      </c>
      <c r="L126" s="2">
        <v>4</v>
      </c>
      <c r="M126" s="2">
        <v>4</v>
      </c>
      <c r="N126" s="2">
        <v>4</v>
      </c>
      <c r="O126" s="2">
        <v>4</v>
      </c>
      <c r="P126" s="2">
        <v>1</v>
      </c>
      <c r="Q126" s="2">
        <v>2</v>
      </c>
      <c r="R126" s="2">
        <v>2</v>
      </c>
      <c r="S126" s="2">
        <v>2</v>
      </c>
      <c r="T126" s="2">
        <v>4</v>
      </c>
      <c r="U126" s="2">
        <v>1</v>
      </c>
      <c r="V126" s="2">
        <v>4</v>
      </c>
      <c r="W126" s="2">
        <v>4</v>
      </c>
      <c r="X126" s="2">
        <v>4</v>
      </c>
      <c r="Y126" s="2">
        <v>2</v>
      </c>
      <c r="Z126" s="2">
        <v>2</v>
      </c>
      <c r="AA126" s="2">
        <v>2</v>
      </c>
      <c r="AB126" s="2">
        <v>4</v>
      </c>
      <c r="AC126" s="2">
        <v>4</v>
      </c>
      <c r="AD126" s="2">
        <v>5</v>
      </c>
      <c r="AE126" s="2">
        <v>5</v>
      </c>
      <c r="AF126" s="2">
        <v>5</v>
      </c>
      <c r="AG126" s="2">
        <v>4</v>
      </c>
      <c r="AH126" s="2">
        <v>4</v>
      </c>
      <c r="AI126" s="4">
        <f t="shared" si="9"/>
        <v>0</v>
      </c>
      <c r="AJ126" s="4">
        <f t="shared" si="10"/>
        <v>97</v>
      </c>
      <c r="AK126" s="4">
        <f t="shared" si="11"/>
        <v>3.2333333333333334</v>
      </c>
    </row>
    <row r="127" spans="1:37">
      <c r="A127" s="1">
        <v>126</v>
      </c>
      <c r="B127" s="2">
        <v>1</v>
      </c>
      <c r="C127" s="27">
        <v>2</v>
      </c>
      <c r="D127" s="2">
        <v>71</v>
      </c>
      <c r="E127" s="2">
        <v>5</v>
      </c>
      <c r="F127" s="2">
        <v>4</v>
      </c>
      <c r="G127" s="2">
        <v>3</v>
      </c>
      <c r="H127" s="2">
        <v>2</v>
      </c>
      <c r="I127" s="2">
        <v>3</v>
      </c>
      <c r="J127" s="2">
        <v>4</v>
      </c>
      <c r="K127" s="2">
        <v>4</v>
      </c>
      <c r="L127" s="2">
        <v>4</v>
      </c>
      <c r="M127" s="2">
        <v>4</v>
      </c>
      <c r="N127" s="2">
        <v>4</v>
      </c>
      <c r="O127" s="2">
        <v>5</v>
      </c>
      <c r="P127" s="2">
        <v>1</v>
      </c>
      <c r="Q127" s="2">
        <v>4</v>
      </c>
      <c r="R127" s="2">
        <v>4</v>
      </c>
      <c r="S127" s="2">
        <v>3</v>
      </c>
      <c r="T127" s="2">
        <v>2</v>
      </c>
      <c r="U127" s="2">
        <v>2</v>
      </c>
      <c r="V127" s="2">
        <v>3</v>
      </c>
      <c r="W127" s="2">
        <v>4</v>
      </c>
      <c r="X127" s="2">
        <v>3</v>
      </c>
      <c r="Y127" s="2">
        <v>2</v>
      </c>
      <c r="Z127" s="2">
        <v>2</v>
      </c>
      <c r="AA127" s="2">
        <v>2</v>
      </c>
      <c r="AB127" s="2">
        <v>4</v>
      </c>
      <c r="AC127" s="2">
        <v>4</v>
      </c>
      <c r="AD127" s="2">
        <v>4</v>
      </c>
      <c r="AE127" s="2">
        <v>4</v>
      </c>
      <c r="AF127" s="2">
        <v>4</v>
      </c>
      <c r="AG127" s="2">
        <v>3</v>
      </c>
      <c r="AH127" s="2">
        <v>3</v>
      </c>
      <c r="AI127" s="4">
        <f t="shared" si="9"/>
        <v>0</v>
      </c>
      <c r="AJ127" s="4">
        <f t="shared" si="10"/>
        <v>100</v>
      </c>
      <c r="AK127" s="4">
        <f t="shared" si="11"/>
        <v>3.3333333333333335</v>
      </c>
    </row>
    <row r="128" spans="1:37">
      <c r="A128" s="1">
        <v>127</v>
      </c>
      <c r="B128" s="2">
        <v>1</v>
      </c>
      <c r="C128" s="27">
        <v>2</v>
      </c>
      <c r="D128" s="2">
        <v>74</v>
      </c>
      <c r="E128" s="2">
        <v>4</v>
      </c>
      <c r="F128" s="2">
        <v>4</v>
      </c>
      <c r="G128" s="2">
        <v>3</v>
      </c>
      <c r="H128" s="2">
        <v>3</v>
      </c>
      <c r="I128" s="2">
        <v>3</v>
      </c>
      <c r="J128" s="2">
        <v>4</v>
      </c>
      <c r="K128" s="2">
        <v>4</v>
      </c>
      <c r="L128" s="2">
        <v>4</v>
      </c>
      <c r="M128" s="2">
        <v>4</v>
      </c>
      <c r="N128" s="2">
        <v>4</v>
      </c>
      <c r="O128" s="2">
        <v>1</v>
      </c>
      <c r="P128" s="2">
        <v>4</v>
      </c>
      <c r="Q128" s="2">
        <v>3</v>
      </c>
      <c r="R128" s="2">
        <v>2</v>
      </c>
      <c r="S128" s="2">
        <v>4</v>
      </c>
      <c r="T128" s="2">
        <v>2</v>
      </c>
      <c r="U128" s="2">
        <v>3</v>
      </c>
      <c r="V128" s="2">
        <v>4</v>
      </c>
      <c r="W128" s="2">
        <v>4</v>
      </c>
      <c r="X128" s="2">
        <v>4</v>
      </c>
      <c r="Y128" s="2">
        <v>2</v>
      </c>
      <c r="Z128" s="2">
        <v>2</v>
      </c>
      <c r="AA128" s="2">
        <v>2</v>
      </c>
      <c r="AB128" s="2">
        <v>4</v>
      </c>
      <c r="AC128" s="2">
        <v>3</v>
      </c>
      <c r="AD128" s="2">
        <v>4</v>
      </c>
      <c r="AE128" s="2">
        <v>4</v>
      </c>
      <c r="AF128" s="2">
        <v>4</v>
      </c>
      <c r="AG128" s="2">
        <v>2</v>
      </c>
      <c r="AH128" s="2">
        <v>3</v>
      </c>
      <c r="AI128" s="4">
        <f t="shared" si="9"/>
        <v>0</v>
      </c>
      <c r="AJ128" s="4">
        <f t="shared" si="10"/>
        <v>98</v>
      </c>
      <c r="AK128" s="4">
        <f t="shared" si="11"/>
        <v>3.2666666666666666</v>
      </c>
    </row>
    <row r="129" spans="1:37">
      <c r="A129" s="1">
        <v>128</v>
      </c>
      <c r="B129" s="2">
        <v>1</v>
      </c>
      <c r="C129" s="27">
        <v>2</v>
      </c>
      <c r="D129" s="2">
        <v>33</v>
      </c>
      <c r="E129" s="2">
        <v>4</v>
      </c>
      <c r="F129" s="2">
        <v>5</v>
      </c>
      <c r="G129" s="2">
        <v>3</v>
      </c>
      <c r="H129" s="2">
        <v>2</v>
      </c>
      <c r="I129" s="2">
        <v>3</v>
      </c>
      <c r="J129" s="2">
        <v>3</v>
      </c>
      <c r="K129" s="2">
        <v>4</v>
      </c>
      <c r="L129" s="2">
        <v>4</v>
      </c>
      <c r="M129" s="2">
        <v>4</v>
      </c>
      <c r="N129" s="2">
        <v>4</v>
      </c>
      <c r="O129" s="2">
        <v>5</v>
      </c>
      <c r="P129" s="2">
        <v>2</v>
      </c>
      <c r="Q129" s="2">
        <v>2</v>
      </c>
      <c r="R129" s="2">
        <v>3</v>
      </c>
      <c r="S129" s="2">
        <v>2</v>
      </c>
      <c r="T129" s="2">
        <v>4</v>
      </c>
      <c r="U129" s="2">
        <v>1</v>
      </c>
      <c r="V129" s="2">
        <v>2</v>
      </c>
      <c r="W129" s="2">
        <v>3</v>
      </c>
      <c r="X129" s="2">
        <v>3</v>
      </c>
      <c r="Y129" s="2">
        <v>3</v>
      </c>
      <c r="Z129" s="2">
        <v>2</v>
      </c>
      <c r="AA129" s="2">
        <v>2</v>
      </c>
      <c r="AB129" s="2">
        <v>4</v>
      </c>
      <c r="AC129" s="2">
        <v>3</v>
      </c>
      <c r="AD129" s="2">
        <v>5</v>
      </c>
      <c r="AE129" s="2">
        <v>4</v>
      </c>
      <c r="AF129" s="2">
        <v>4</v>
      </c>
      <c r="AG129" s="2">
        <v>3</v>
      </c>
      <c r="AH129" s="2">
        <v>3</v>
      </c>
      <c r="AI129" s="4">
        <f t="shared" si="9"/>
        <v>0</v>
      </c>
      <c r="AJ129" s="4">
        <f t="shared" si="10"/>
        <v>96</v>
      </c>
      <c r="AK129" s="4">
        <f t="shared" si="11"/>
        <v>3.2</v>
      </c>
    </row>
    <row r="130" spans="1:37">
      <c r="A130" s="1">
        <v>129</v>
      </c>
      <c r="B130" s="2">
        <v>1</v>
      </c>
      <c r="C130" s="27">
        <v>2</v>
      </c>
      <c r="D130" s="2">
        <v>36</v>
      </c>
      <c r="E130" s="2">
        <v>4</v>
      </c>
      <c r="F130" s="2">
        <v>5</v>
      </c>
      <c r="G130" s="2">
        <v>3</v>
      </c>
      <c r="H130" s="2">
        <v>3</v>
      </c>
      <c r="I130" s="2">
        <v>3</v>
      </c>
      <c r="J130" s="2">
        <v>3</v>
      </c>
      <c r="K130" s="2">
        <v>4</v>
      </c>
      <c r="L130" s="2">
        <v>4</v>
      </c>
      <c r="M130" s="2">
        <v>4</v>
      </c>
      <c r="N130" s="2">
        <v>4</v>
      </c>
      <c r="O130" s="2">
        <v>4</v>
      </c>
      <c r="P130" s="2">
        <v>2</v>
      </c>
      <c r="Q130" s="2">
        <v>4</v>
      </c>
      <c r="R130" s="2">
        <v>3</v>
      </c>
      <c r="S130" s="2">
        <v>3</v>
      </c>
      <c r="T130" s="2">
        <v>2</v>
      </c>
      <c r="U130" s="2">
        <v>2</v>
      </c>
      <c r="V130" s="2">
        <v>3</v>
      </c>
      <c r="W130" s="2">
        <v>3</v>
      </c>
      <c r="X130" s="2">
        <v>3</v>
      </c>
      <c r="Y130" s="2">
        <v>4</v>
      </c>
      <c r="Z130" s="2">
        <v>2</v>
      </c>
      <c r="AA130" s="2">
        <v>4</v>
      </c>
      <c r="AB130" s="2">
        <v>4</v>
      </c>
      <c r="AC130" s="2">
        <v>4</v>
      </c>
      <c r="AD130" s="2">
        <v>5</v>
      </c>
      <c r="AE130" s="2">
        <v>5</v>
      </c>
      <c r="AF130" s="2">
        <v>5</v>
      </c>
      <c r="AG130" s="2">
        <v>2</v>
      </c>
      <c r="AH130" s="2">
        <v>3</v>
      </c>
      <c r="AI130" s="4">
        <f t="shared" ref="AI130:AI161" si="12">COUNTBLANK(E130:AH130)</f>
        <v>0</v>
      </c>
      <c r="AJ130" s="4">
        <f t="shared" ref="AJ130:AJ161" si="13">SUM(E130:AH130)</f>
        <v>104</v>
      </c>
      <c r="AK130" s="4">
        <f t="shared" ref="AK130:AK161" si="14">AVERAGE(E130:AH130)</f>
        <v>3.4666666666666668</v>
      </c>
    </row>
    <row r="131" spans="1:37">
      <c r="A131" s="1">
        <v>130</v>
      </c>
      <c r="B131" s="2">
        <v>1</v>
      </c>
      <c r="C131" s="27">
        <v>2</v>
      </c>
      <c r="D131" s="2">
        <v>39</v>
      </c>
      <c r="E131" s="2">
        <v>2</v>
      </c>
      <c r="F131" s="2">
        <v>4</v>
      </c>
      <c r="G131" s="2">
        <v>3</v>
      </c>
      <c r="H131" s="2">
        <v>2</v>
      </c>
      <c r="I131" s="2">
        <v>4</v>
      </c>
      <c r="J131" s="2">
        <v>2</v>
      </c>
      <c r="K131" s="2">
        <v>2</v>
      </c>
      <c r="L131" s="2">
        <v>1</v>
      </c>
      <c r="M131" s="2">
        <v>2</v>
      </c>
      <c r="N131" s="2">
        <v>3</v>
      </c>
      <c r="O131" s="2">
        <v>1</v>
      </c>
      <c r="P131" s="2">
        <v>1</v>
      </c>
      <c r="Q131" s="2">
        <v>2</v>
      </c>
      <c r="R131" s="2">
        <v>4</v>
      </c>
      <c r="S131" s="2">
        <v>2</v>
      </c>
      <c r="T131" s="2">
        <v>2</v>
      </c>
      <c r="U131" s="2">
        <v>1</v>
      </c>
      <c r="V131" s="2">
        <v>1</v>
      </c>
      <c r="W131" s="2">
        <v>2</v>
      </c>
      <c r="X131" s="2">
        <v>2</v>
      </c>
      <c r="Y131" s="2">
        <v>2</v>
      </c>
      <c r="Z131" s="2">
        <v>2</v>
      </c>
      <c r="AA131" s="2">
        <v>2</v>
      </c>
      <c r="AB131" s="2">
        <v>4</v>
      </c>
      <c r="AC131" s="2">
        <v>4</v>
      </c>
      <c r="AD131" s="2">
        <v>4</v>
      </c>
      <c r="AE131" s="2">
        <v>4</v>
      </c>
      <c r="AF131" s="2">
        <v>4</v>
      </c>
      <c r="AG131" s="2">
        <v>2</v>
      </c>
      <c r="AH131" s="2">
        <v>1</v>
      </c>
      <c r="AI131" s="4">
        <f t="shared" si="12"/>
        <v>0</v>
      </c>
      <c r="AJ131" s="4">
        <f t="shared" si="13"/>
        <v>72</v>
      </c>
      <c r="AK131" s="4">
        <f t="shared" si="14"/>
        <v>2.4</v>
      </c>
    </row>
    <row r="132" spans="1:37">
      <c r="A132" s="1">
        <v>131</v>
      </c>
      <c r="B132" s="2">
        <v>1</v>
      </c>
      <c r="C132" s="27">
        <v>2</v>
      </c>
      <c r="D132" s="2">
        <v>42</v>
      </c>
      <c r="E132" s="2">
        <v>2</v>
      </c>
      <c r="F132" s="2">
        <v>2</v>
      </c>
      <c r="G132" s="2">
        <v>1</v>
      </c>
      <c r="H132" s="2">
        <v>2</v>
      </c>
      <c r="I132" s="2">
        <v>4</v>
      </c>
      <c r="J132" s="2">
        <v>2</v>
      </c>
      <c r="K132" s="2">
        <v>2</v>
      </c>
      <c r="L132" s="2">
        <v>2</v>
      </c>
      <c r="M132" s="2">
        <v>2</v>
      </c>
      <c r="N132" s="2">
        <v>4</v>
      </c>
      <c r="O132" s="2">
        <v>3</v>
      </c>
      <c r="P132" s="2">
        <v>2</v>
      </c>
      <c r="Q132" s="2">
        <v>2</v>
      </c>
      <c r="R132" s="2">
        <v>4</v>
      </c>
      <c r="S132" s="2">
        <v>2</v>
      </c>
      <c r="T132" s="2">
        <v>3</v>
      </c>
      <c r="U132" s="2">
        <v>4</v>
      </c>
      <c r="V132" s="2">
        <v>2</v>
      </c>
      <c r="W132" s="2">
        <v>2</v>
      </c>
      <c r="X132" s="2">
        <v>2</v>
      </c>
      <c r="Y132" s="2">
        <v>2</v>
      </c>
      <c r="Z132" s="2">
        <v>2</v>
      </c>
      <c r="AA132" s="2">
        <v>2</v>
      </c>
      <c r="AB132" s="2">
        <v>2</v>
      </c>
      <c r="AC132" s="2">
        <v>4</v>
      </c>
      <c r="AD132" s="2">
        <v>4</v>
      </c>
      <c r="AE132" s="2">
        <v>4</v>
      </c>
      <c r="AF132" s="2">
        <v>4</v>
      </c>
      <c r="AG132" s="2">
        <v>2</v>
      </c>
      <c r="AH132" s="2">
        <v>1</v>
      </c>
      <c r="AI132" s="4">
        <f t="shared" si="12"/>
        <v>0</v>
      </c>
      <c r="AJ132" s="4">
        <f t="shared" si="13"/>
        <v>76</v>
      </c>
      <c r="AK132" s="4">
        <f t="shared" si="14"/>
        <v>2.5333333333333332</v>
      </c>
    </row>
    <row r="133" spans="1:37">
      <c r="A133" s="1">
        <v>132</v>
      </c>
      <c r="B133" s="2">
        <v>1</v>
      </c>
      <c r="C133" s="27">
        <v>2</v>
      </c>
      <c r="D133" s="2">
        <v>45</v>
      </c>
      <c r="E133" s="2">
        <v>4</v>
      </c>
      <c r="F133" s="2">
        <v>4</v>
      </c>
      <c r="G133" s="2">
        <v>3</v>
      </c>
      <c r="H133" s="2">
        <v>2</v>
      </c>
      <c r="I133" s="2">
        <v>4</v>
      </c>
      <c r="J133" s="2">
        <v>2</v>
      </c>
      <c r="K133" s="2">
        <v>2</v>
      </c>
      <c r="L133" s="2">
        <v>2</v>
      </c>
      <c r="M133" s="2">
        <v>2</v>
      </c>
      <c r="N133" s="2">
        <v>4</v>
      </c>
      <c r="O133" s="2">
        <v>3</v>
      </c>
      <c r="P133" s="2">
        <v>1</v>
      </c>
      <c r="Q133" s="2">
        <v>2</v>
      </c>
      <c r="R133" s="2">
        <v>4</v>
      </c>
      <c r="S133" s="2">
        <v>2</v>
      </c>
      <c r="T133" s="2">
        <v>4</v>
      </c>
      <c r="U133" s="2">
        <v>1</v>
      </c>
      <c r="V133" s="2">
        <v>2</v>
      </c>
      <c r="W133" s="2">
        <v>2</v>
      </c>
      <c r="X133" s="2">
        <v>2</v>
      </c>
      <c r="Y133" s="2">
        <v>2</v>
      </c>
      <c r="Z133" s="2">
        <v>2</v>
      </c>
      <c r="AA133" s="2">
        <v>2</v>
      </c>
      <c r="AB133" s="2">
        <v>4</v>
      </c>
      <c r="AC133" s="2">
        <v>2</v>
      </c>
      <c r="AD133" s="2">
        <v>4</v>
      </c>
      <c r="AE133" s="2">
        <v>4</v>
      </c>
      <c r="AF133" s="2">
        <v>2</v>
      </c>
      <c r="AG133" s="2">
        <v>2</v>
      </c>
      <c r="AH133" s="2">
        <v>1</v>
      </c>
      <c r="AI133" s="4">
        <f t="shared" si="12"/>
        <v>0</v>
      </c>
      <c r="AJ133" s="4">
        <f t="shared" si="13"/>
        <v>77</v>
      </c>
      <c r="AK133" s="4">
        <f t="shared" si="14"/>
        <v>2.5666666666666669</v>
      </c>
    </row>
    <row r="134" spans="1:37">
      <c r="A134" s="1">
        <v>133</v>
      </c>
      <c r="B134" s="2">
        <v>1</v>
      </c>
      <c r="C134" s="27">
        <v>2</v>
      </c>
      <c r="D134" s="2">
        <v>77</v>
      </c>
      <c r="E134" s="2">
        <v>1</v>
      </c>
      <c r="F134" s="2">
        <v>1</v>
      </c>
      <c r="G134" s="2">
        <v>1</v>
      </c>
      <c r="H134" s="2">
        <v>1</v>
      </c>
      <c r="I134" s="2">
        <v>4</v>
      </c>
      <c r="J134" s="2">
        <v>1</v>
      </c>
      <c r="K134" s="2">
        <v>1</v>
      </c>
      <c r="L134" s="2">
        <v>2</v>
      </c>
      <c r="M134" s="2">
        <v>1</v>
      </c>
      <c r="N134" s="2">
        <v>4</v>
      </c>
      <c r="O134" s="2">
        <v>1</v>
      </c>
      <c r="P134" s="2">
        <v>1</v>
      </c>
      <c r="Q134" s="2">
        <v>2</v>
      </c>
      <c r="R134" s="2">
        <v>4</v>
      </c>
      <c r="S134" s="2">
        <v>1</v>
      </c>
      <c r="T134" s="2">
        <v>3</v>
      </c>
      <c r="U134" s="2">
        <v>1</v>
      </c>
      <c r="V134" s="2">
        <v>1</v>
      </c>
      <c r="W134" s="2">
        <v>2</v>
      </c>
      <c r="X134" s="2">
        <v>2</v>
      </c>
      <c r="Y134" s="2">
        <v>1</v>
      </c>
      <c r="Z134" s="2">
        <v>1</v>
      </c>
      <c r="AA134" s="2">
        <v>2</v>
      </c>
      <c r="AB134" s="2">
        <v>1</v>
      </c>
      <c r="AC134" s="2">
        <v>1</v>
      </c>
      <c r="AD134" s="2">
        <v>1</v>
      </c>
      <c r="AE134" s="2">
        <v>1</v>
      </c>
      <c r="AF134" s="2">
        <v>4</v>
      </c>
      <c r="AG134" s="2">
        <v>2</v>
      </c>
      <c r="AH134" s="2">
        <v>1</v>
      </c>
      <c r="AI134" s="4">
        <f t="shared" si="12"/>
        <v>0</v>
      </c>
      <c r="AJ134" s="4">
        <f t="shared" si="13"/>
        <v>50</v>
      </c>
      <c r="AK134" s="4">
        <f t="shared" si="14"/>
        <v>1.6666666666666667</v>
      </c>
    </row>
    <row r="135" spans="1:37">
      <c r="A135" s="1">
        <v>134</v>
      </c>
      <c r="B135" s="2">
        <v>1</v>
      </c>
      <c r="C135" s="27">
        <v>2</v>
      </c>
      <c r="D135" s="2">
        <v>80</v>
      </c>
      <c r="E135" s="2">
        <v>2</v>
      </c>
      <c r="F135" s="2">
        <v>1</v>
      </c>
      <c r="G135" s="2">
        <v>1</v>
      </c>
      <c r="H135" s="2">
        <v>1</v>
      </c>
      <c r="I135" s="2">
        <v>4</v>
      </c>
      <c r="J135" s="2">
        <v>2</v>
      </c>
      <c r="K135" s="2">
        <v>1</v>
      </c>
      <c r="L135" s="2">
        <v>2</v>
      </c>
      <c r="M135" s="2">
        <v>1</v>
      </c>
      <c r="N135" s="2">
        <v>4</v>
      </c>
      <c r="O135" s="2">
        <v>4</v>
      </c>
      <c r="P135" s="2">
        <v>1</v>
      </c>
      <c r="Q135" s="2">
        <v>1</v>
      </c>
      <c r="R135" s="2">
        <v>4</v>
      </c>
      <c r="S135" s="2">
        <v>2</v>
      </c>
      <c r="T135" s="2">
        <v>2</v>
      </c>
      <c r="U135" s="2">
        <v>1</v>
      </c>
      <c r="V135" s="2">
        <v>1</v>
      </c>
      <c r="W135" s="2">
        <v>2</v>
      </c>
      <c r="X135" s="2">
        <v>4</v>
      </c>
      <c r="Y135" s="2">
        <v>2</v>
      </c>
      <c r="Z135" s="2">
        <v>1</v>
      </c>
      <c r="AA135" s="2">
        <v>2</v>
      </c>
      <c r="AB135" s="2">
        <v>4</v>
      </c>
      <c r="AC135" s="2">
        <v>1</v>
      </c>
      <c r="AD135" s="2">
        <v>1</v>
      </c>
      <c r="AE135" s="2">
        <v>2</v>
      </c>
      <c r="AF135" s="2">
        <v>4</v>
      </c>
      <c r="AG135" s="2">
        <v>2</v>
      </c>
      <c r="AH135" s="2">
        <v>1</v>
      </c>
      <c r="AI135" s="4">
        <f t="shared" si="12"/>
        <v>0</v>
      </c>
      <c r="AJ135" s="4">
        <f t="shared" si="13"/>
        <v>61</v>
      </c>
      <c r="AK135" s="4">
        <f t="shared" si="14"/>
        <v>2.0333333333333332</v>
      </c>
    </row>
    <row r="136" spans="1:37">
      <c r="A136" s="1">
        <v>135</v>
      </c>
      <c r="B136" s="2">
        <v>1</v>
      </c>
      <c r="C136" s="27">
        <v>2</v>
      </c>
      <c r="D136" s="2">
        <v>83</v>
      </c>
      <c r="E136" s="2">
        <v>3</v>
      </c>
      <c r="F136" s="2">
        <v>4</v>
      </c>
      <c r="G136" s="2">
        <v>3</v>
      </c>
      <c r="H136" s="2">
        <v>2</v>
      </c>
      <c r="I136" s="2">
        <v>4</v>
      </c>
      <c r="J136" s="2">
        <v>2</v>
      </c>
      <c r="K136" s="2">
        <v>2</v>
      </c>
      <c r="L136" s="2">
        <v>2</v>
      </c>
      <c r="M136" s="2">
        <v>2</v>
      </c>
      <c r="N136" s="2">
        <v>2</v>
      </c>
      <c r="O136" s="2">
        <v>4</v>
      </c>
      <c r="P136" s="2">
        <v>1</v>
      </c>
      <c r="Q136" s="2">
        <v>2</v>
      </c>
      <c r="R136" s="2">
        <v>4</v>
      </c>
      <c r="S136" s="2">
        <v>2</v>
      </c>
      <c r="T136" s="2">
        <v>4</v>
      </c>
      <c r="U136" s="2">
        <v>1</v>
      </c>
      <c r="V136" s="2">
        <v>2</v>
      </c>
      <c r="W136" s="2">
        <v>2</v>
      </c>
      <c r="X136" s="2">
        <v>2</v>
      </c>
      <c r="Y136" s="2">
        <v>2</v>
      </c>
      <c r="Z136" s="2">
        <v>2</v>
      </c>
      <c r="AA136" s="2">
        <v>4</v>
      </c>
      <c r="AB136" s="2">
        <v>4</v>
      </c>
      <c r="AC136" s="2">
        <v>4</v>
      </c>
      <c r="AD136" s="2">
        <v>4</v>
      </c>
      <c r="AE136" s="2">
        <v>4</v>
      </c>
      <c r="AF136" s="2">
        <v>4</v>
      </c>
      <c r="AG136" s="2">
        <v>2</v>
      </c>
      <c r="AH136" s="2">
        <v>1</v>
      </c>
      <c r="AI136" s="4">
        <f t="shared" si="12"/>
        <v>0</v>
      </c>
      <c r="AJ136" s="4">
        <f t="shared" si="13"/>
        <v>81</v>
      </c>
      <c r="AK136" s="4">
        <f t="shared" si="14"/>
        <v>2.7</v>
      </c>
    </row>
    <row r="137" spans="1:37">
      <c r="A137" s="1">
        <v>136</v>
      </c>
      <c r="B137" s="2">
        <v>1</v>
      </c>
      <c r="C137" s="27">
        <v>2</v>
      </c>
      <c r="D137" s="2">
        <v>86</v>
      </c>
      <c r="E137" s="2">
        <v>2</v>
      </c>
      <c r="F137" s="2">
        <v>4</v>
      </c>
      <c r="G137" s="2">
        <v>3</v>
      </c>
      <c r="H137" s="2">
        <v>2</v>
      </c>
      <c r="I137" s="2">
        <v>4</v>
      </c>
      <c r="J137" s="2">
        <v>2</v>
      </c>
      <c r="K137" s="2">
        <v>2</v>
      </c>
      <c r="L137" s="2">
        <v>2</v>
      </c>
      <c r="M137" s="2">
        <v>2</v>
      </c>
      <c r="N137" s="2">
        <v>2</v>
      </c>
      <c r="O137" s="2">
        <v>4</v>
      </c>
      <c r="P137" s="2">
        <v>1</v>
      </c>
      <c r="Q137" s="2">
        <v>2</v>
      </c>
      <c r="R137" s="2">
        <v>4</v>
      </c>
      <c r="S137" s="2">
        <v>2</v>
      </c>
      <c r="T137" s="2">
        <v>4</v>
      </c>
      <c r="U137" s="2">
        <v>1</v>
      </c>
      <c r="V137" s="2">
        <v>1</v>
      </c>
      <c r="W137" s="2">
        <v>2</v>
      </c>
      <c r="X137" s="2">
        <v>2</v>
      </c>
      <c r="Y137" s="2">
        <v>2</v>
      </c>
      <c r="Z137" s="2">
        <v>2</v>
      </c>
      <c r="AA137" s="2">
        <v>2</v>
      </c>
      <c r="AB137" s="2">
        <v>2</v>
      </c>
      <c r="AC137" s="2">
        <v>4</v>
      </c>
      <c r="AD137" s="2">
        <v>4</v>
      </c>
      <c r="AE137" s="2">
        <v>4</v>
      </c>
      <c r="AF137" s="2">
        <v>4</v>
      </c>
      <c r="AG137" s="2">
        <v>2</v>
      </c>
      <c r="AH137" s="2">
        <v>1</v>
      </c>
      <c r="AI137" s="4">
        <f t="shared" si="12"/>
        <v>0</v>
      </c>
      <c r="AJ137" s="4">
        <f t="shared" si="13"/>
        <v>75</v>
      </c>
      <c r="AK137" s="4">
        <f t="shared" si="14"/>
        <v>2.5</v>
      </c>
    </row>
    <row r="138" spans="1:37">
      <c r="A138" s="1">
        <v>137</v>
      </c>
      <c r="B138" s="2">
        <v>1</v>
      </c>
      <c r="C138" s="27">
        <v>2</v>
      </c>
      <c r="D138" s="2">
        <v>89</v>
      </c>
      <c r="E138" s="2">
        <v>2</v>
      </c>
      <c r="F138" s="2">
        <v>4</v>
      </c>
      <c r="G138" s="2">
        <v>3</v>
      </c>
      <c r="H138" s="2">
        <v>2</v>
      </c>
      <c r="I138" s="2">
        <v>4</v>
      </c>
      <c r="J138" s="2">
        <v>2</v>
      </c>
      <c r="K138" s="2">
        <v>2</v>
      </c>
      <c r="L138" s="2">
        <v>2</v>
      </c>
      <c r="M138" s="2">
        <v>2</v>
      </c>
      <c r="N138" s="2">
        <v>2</v>
      </c>
      <c r="O138" s="2">
        <v>2</v>
      </c>
      <c r="P138" s="2">
        <v>2</v>
      </c>
      <c r="Q138" s="2">
        <v>2</v>
      </c>
      <c r="R138" s="2">
        <v>4</v>
      </c>
      <c r="S138" s="2">
        <v>3</v>
      </c>
      <c r="T138" s="2">
        <v>2</v>
      </c>
      <c r="U138" s="2">
        <v>1</v>
      </c>
      <c r="V138" s="2">
        <v>3</v>
      </c>
      <c r="W138" s="2">
        <v>2</v>
      </c>
      <c r="X138" s="2">
        <v>2</v>
      </c>
      <c r="Y138" s="2">
        <v>2</v>
      </c>
      <c r="Z138" s="2">
        <v>2</v>
      </c>
      <c r="AA138" s="2">
        <v>2</v>
      </c>
      <c r="AB138" s="2">
        <v>2</v>
      </c>
      <c r="AC138" s="2">
        <v>4</v>
      </c>
      <c r="AD138" s="2">
        <v>4</v>
      </c>
      <c r="AE138" s="2">
        <v>4</v>
      </c>
      <c r="AF138" s="2">
        <v>2</v>
      </c>
      <c r="AG138" s="2">
        <v>2</v>
      </c>
      <c r="AH138" s="2">
        <v>2</v>
      </c>
      <c r="AI138" s="4">
        <f t="shared" si="12"/>
        <v>0</v>
      </c>
      <c r="AJ138" s="4">
        <f t="shared" si="13"/>
        <v>74</v>
      </c>
      <c r="AK138" s="4">
        <f t="shared" si="14"/>
        <v>2.4666666666666668</v>
      </c>
    </row>
    <row r="139" spans="1:37">
      <c r="A139" s="1">
        <v>138</v>
      </c>
      <c r="B139" s="2">
        <v>1</v>
      </c>
      <c r="C139" s="27">
        <v>2</v>
      </c>
      <c r="D139" s="2">
        <v>92</v>
      </c>
      <c r="E139" s="2">
        <v>2</v>
      </c>
      <c r="F139" s="2">
        <v>4</v>
      </c>
      <c r="G139" s="2">
        <v>3</v>
      </c>
      <c r="H139" s="2">
        <v>2</v>
      </c>
      <c r="I139" s="2">
        <v>4</v>
      </c>
      <c r="J139" s="2">
        <v>3</v>
      </c>
      <c r="K139" s="2">
        <v>2</v>
      </c>
      <c r="L139" s="2">
        <v>2</v>
      </c>
      <c r="M139" s="2">
        <v>2</v>
      </c>
      <c r="N139" s="2">
        <v>2</v>
      </c>
      <c r="O139" s="2">
        <v>2</v>
      </c>
      <c r="P139" s="2">
        <v>1</v>
      </c>
      <c r="Q139" s="2">
        <v>2</v>
      </c>
      <c r="R139" s="2">
        <v>4</v>
      </c>
      <c r="S139" s="2">
        <v>2</v>
      </c>
      <c r="T139" s="2">
        <v>4</v>
      </c>
      <c r="U139" s="2">
        <v>1</v>
      </c>
      <c r="V139" s="2">
        <v>2</v>
      </c>
      <c r="W139" s="2">
        <v>2</v>
      </c>
      <c r="X139" s="2">
        <v>2</v>
      </c>
      <c r="Y139" s="2">
        <v>2</v>
      </c>
      <c r="Z139" s="2">
        <v>2</v>
      </c>
      <c r="AA139" s="2">
        <v>2</v>
      </c>
      <c r="AB139" s="2">
        <v>4</v>
      </c>
      <c r="AC139" s="2">
        <v>4</v>
      </c>
      <c r="AD139" s="2">
        <v>4</v>
      </c>
      <c r="AE139" s="2">
        <v>4</v>
      </c>
      <c r="AF139" s="2">
        <v>4</v>
      </c>
      <c r="AG139" s="2">
        <v>2</v>
      </c>
      <c r="AH139" s="2">
        <v>2</v>
      </c>
      <c r="AI139" s="4">
        <f t="shared" si="12"/>
        <v>0</v>
      </c>
      <c r="AJ139" s="4">
        <f t="shared" si="13"/>
        <v>78</v>
      </c>
      <c r="AK139" s="4">
        <f t="shared" si="14"/>
        <v>2.6</v>
      </c>
    </row>
    <row r="140" spans="1:37">
      <c r="A140" s="1">
        <v>139</v>
      </c>
      <c r="B140" s="2">
        <v>1</v>
      </c>
      <c r="C140" s="27">
        <v>2</v>
      </c>
      <c r="D140" s="2">
        <v>95</v>
      </c>
      <c r="E140" s="2">
        <v>3</v>
      </c>
      <c r="F140" s="2">
        <v>4</v>
      </c>
      <c r="G140" s="2">
        <v>4</v>
      </c>
      <c r="H140" s="2">
        <v>3</v>
      </c>
      <c r="I140" s="2">
        <v>2</v>
      </c>
      <c r="J140" s="2">
        <v>3</v>
      </c>
      <c r="K140" s="2">
        <v>4</v>
      </c>
      <c r="L140" s="2">
        <v>4</v>
      </c>
      <c r="M140" s="2">
        <v>4</v>
      </c>
      <c r="N140" s="2">
        <v>4</v>
      </c>
      <c r="O140" s="2">
        <v>3</v>
      </c>
      <c r="P140" s="2">
        <v>2</v>
      </c>
      <c r="Q140" s="2">
        <v>4</v>
      </c>
      <c r="R140" s="2">
        <v>2</v>
      </c>
      <c r="S140" s="2">
        <v>3</v>
      </c>
      <c r="T140" s="2">
        <v>4</v>
      </c>
      <c r="U140" s="2">
        <v>4</v>
      </c>
      <c r="V140" s="2">
        <v>1</v>
      </c>
      <c r="W140" s="2">
        <v>3</v>
      </c>
      <c r="X140" s="2">
        <v>4</v>
      </c>
      <c r="Y140" s="2">
        <v>2</v>
      </c>
      <c r="Z140" s="2">
        <v>4</v>
      </c>
      <c r="AA140" s="2">
        <v>3</v>
      </c>
      <c r="AB140" s="2">
        <v>4</v>
      </c>
      <c r="AC140" s="2">
        <v>3</v>
      </c>
      <c r="AD140" s="2">
        <v>4</v>
      </c>
      <c r="AE140" s="2">
        <v>5</v>
      </c>
      <c r="AF140" s="2">
        <v>4</v>
      </c>
      <c r="AG140" s="2">
        <v>3</v>
      </c>
      <c r="AH140" s="2">
        <v>3</v>
      </c>
      <c r="AI140" s="4">
        <f t="shared" si="12"/>
        <v>0</v>
      </c>
      <c r="AJ140" s="4">
        <f t="shared" si="13"/>
        <v>100</v>
      </c>
      <c r="AK140" s="4">
        <f t="shared" si="14"/>
        <v>3.3333333333333335</v>
      </c>
    </row>
    <row r="141" spans="1:37">
      <c r="A141" s="1">
        <v>140</v>
      </c>
      <c r="B141" s="2">
        <v>1</v>
      </c>
      <c r="C141" s="27">
        <v>2</v>
      </c>
      <c r="D141" s="2">
        <v>98</v>
      </c>
      <c r="E141" s="2">
        <v>2</v>
      </c>
      <c r="F141" s="2">
        <v>4</v>
      </c>
      <c r="G141" s="2">
        <v>2</v>
      </c>
      <c r="H141" s="2">
        <v>1</v>
      </c>
      <c r="I141" s="2">
        <v>4</v>
      </c>
      <c r="J141" s="2">
        <v>3</v>
      </c>
      <c r="K141" s="2">
        <v>2</v>
      </c>
      <c r="L141" s="2">
        <v>2</v>
      </c>
      <c r="M141" s="2">
        <v>2</v>
      </c>
      <c r="N141" s="2">
        <v>2</v>
      </c>
      <c r="O141" s="2">
        <v>2</v>
      </c>
      <c r="P141" s="2">
        <v>1</v>
      </c>
      <c r="Q141" s="2">
        <v>2</v>
      </c>
      <c r="R141" s="2">
        <v>4</v>
      </c>
      <c r="S141" s="2">
        <v>2</v>
      </c>
      <c r="T141" s="2">
        <v>4</v>
      </c>
      <c r="U141" s="2">
        <v>2</v>
      </c>
      <c r="V141" s="2">
        <v>2</v>
      </c>
      <c r="W141" s="2">
        <v>2</v>
      </c>
      <c r="X141" s="2">
        <v>2</v>
      </c>
      <c r="Y141" s="2">
        <v>2</v>
      </c>
      <c r="Z141" s="2">
        <v>2</v>
      </c>
      <c r="AA141" s="2">
        <v>2</v>
      </c>
      <c r="AB141" s="2">
        <v>2</v>
      </c>
      <c r="AC141" s="2">
        <v>3</v>
      </c>
      <c r="AD141" s="2">
        <v>3</v>
      </c>
      <c r="AE141" s="2">
        <v>3</v>
      </c>
      <c r="AF141" s="2">
        <v>2</v>
      </c>
      <c r="AG141" s="2">
        <v>2</v>
      </c>
      <c r="AH141" s="2">
        <v>1</v>
      </c>
      <c r="AI141" s="4">
        <f t="shared" si="12"/>
        <v>0</v>
      </c>
      <c r="AJ141" s="4">
        <f t="shared" si="13"/>
        <v>69</v>
      </c>
      <c r="AK141" s="4">
        <f t="shared" si="14"/>
        <v>2.2999999999999998</v>
      </c>
    </row>
    <row r="142" spans="1:37">
      <c r="A142" s="1">
        <v>141</v>
      </c>
      <c r="B142" s="2">
        <v>1</v>
      </c>
      <c r="C142" s="27">
        <v>2</v>
      </c>
      <c r="D142" s="2">
        <v>3</v>
      </c>
      <c r="E142" s="2">
        <v>2</v>
      </c>
      <c r="F142" s="2">
        <v>4</v>
      </c>
      <c r="G142" s="2">
        <v>2</v>
      </c>
      <c r="H142" s="2">
        <v>2</v>
      </c>
      <c r="I142" s="2">
        <v>2</v>
      </c>
      <c r="J142" s="2">
        <v>3</v>
      </c>
      <c r="K142" s="2">
        <v>3</v>
      </c>
      <c r="L142" s="2">
        <v>4</v>
      </c>
      <c r="M142" s="2">
        <v>4</v>
      </c>
      <c r="N142" s="2">
        <v>4</v>
      </c>
      <c r="O142" s="2">
        <v>1</v>
      </c>
      <c r="P142" s="2">
        <v>3</v>
      </c>
      <c r="Q142" s="2">
        <v>1</v>
      </c>
      <c r="R142" s="2">
        <v>4</v>
      </c>
      <c r="S142" s="2">
        <v>3</v>
      </c>
      <c r="T142" s="2">
        <v>4</v>
      </c>
      <c r="U142" s="2">
        <v>2</v>
      </c>
      <c r="V142" s="2">
        <v>1</v>
      </c>
      <c r="W142" s="2">
        <v>3</v>
      </c>
      <c r="X142" s="2">
        <v>2</v>
      </c>
      <c r="Y142" s="2">
        <v>2</v>
      </c>
      <c r="Z142" s="2">
        <v>3</v>
      </c>
      <c r="AA142" s="2">
        <v>4</v>
      </c>
      <c r="AB142" s="2">
        <v>4</v>
      </c>
      <c r="AC142" s="2">
        <v>2</v>
      </c>
      <c r="AD142" s="2">
        <v>1</v>
      </c>
      <c r="AE142" s="2">
        <v>4</v>
      </c>
      <c r="AF142" s="2">
        <v>4</v>
      </c>
      <c r="AG142" s="2">
        <v>2</v>
      </c>
      <c r="AH142" s="2">
        <v>2</v>
      </c>
      <c r="AI142" s="4">
        <f t="shared" si="12"/>
        <v>0</v>
      </c>
      <c r="AJ142" s="4">
        <f t="shared" si="13"/>
        <v>82</v>
      </c>
      <c r="AK142" s="4">
        <f t="shared" si="14"/>
        <v>2.7333333333333334</v>
      </c>
    </row>
    <row r="143" spans="1:37">
      <c r="A143" s="1">
        <v>142</v>
      </c>
      <c r="B143" s="2">
        <v>1</v>
      </c>
      <c r="C143" s="27">
        <v>2</v>
      </c>
      <c r="D143" s="2">
        <v>6</v>
      </c>
      <c r="E143" s="2">
        <v>1</v>
      </c>
      <c r="F143" s="2">
        <v>3</v>
      </c>
      <c r="G143" s="2">
        <v>1</v>
      </c>
      <c r="H143" s="2">
        <v>2</v>
      </c>
      <c r="I143" s="2">
        <v>1</v>
      </c>
      <c r="J143" s="2">
        <v>2</v>
      </c>
      <c r="K143" s="2">
        <v>1</v>
      </c>
      <c r="L143" s="2">
        <v>2</v>
      </c>
      <c r="M143" s="2">
        <v>2</v>
      </c>
      <c r="N143" s="2">
        <v>3</v>
      </c>
      <c r="O143" s="2">
        <v>1</v>
      </c>
      <c r="P143" s="2">
        <v>4</v>
      </c>
      <c r="Q143" s="2">
        <v>4</v>
      </c>
      <c r="R143" s="2">
        <v>4</v>
      </c>
      <c r="S143" s="2">
        <v>3</v>
      </c>
      <c r="T143" s="2">
        <v>3</v>
      </c>
      <c r="U143" s="2">
        <v>3</v>
      </c>
      <c r="V143" s="2">
        <v>1</v>
      </c>
      <c r="W143" s="2">
        <v>2</v>
      </c>
      <c r="X143" s="2">
        <v>2</v>
      </c>
      <c r="Y143" s="2">
        <v>1</v>
      </c>
      <c r="Z143" s="2">
        <v>3</v>
      </c>
      <c r="AA143" s="2">
        <v>4</v>
      </c>
      <c r="AB143" s="2">
        <v>3</v>
      </c>
      <c r="AC143" s="2">
        <v>2</v>
      </c>
      <c r="AD143" s="2">
        <v>1</v>
      </c>
      <c r="AE143" s="2">
        <v>4</v>
      </c>
      <c r="AF143" s="2">
        <v>3</v>
      </c>
      <c r="AG143" s="2">
        <v>3</v>
      </c>
      <c r="AH143" s="2">
        <v>2</v>
      </c>
      <c r="AI143" s="4">
        <f t="shared" si="12"/>
        <v>0</v>
      </c>
      <c r="AJ143" s="4">
        <f t="shared" si="13"/>
        <v>71</v>
      </c>
      <c r="AK143" s="4">
        <f t="shared" si="14"/>
        <v>2.3666666666666667</v>
      </c>
    </row>
    <row r="144" spans="1:37">
      <c r="A144" s="1">
        <v>143</v>
      </c>
      <c r="B144" s="2">
        <v>1</v>
      </c>
      <c r="C144" s="27">
        <v>2</v>
      </c>
      <c r="D144" s="2">
        <v>9</v>
      </c>
      <c r="E144" s="2">
        <v>3</v>
      </c>
      <c r="F144" s="2">
        <v>3</v>
      </c>
      <c r="G144" s="2">
        <v>3</v>
      </c>
      <c r="H144" s="2">
        <v>4</v>
      </c>
      <c r="I144" s="2">
        <v>4</v>
      </c>
      <c r="J144" s="2">
        <v>2</v>
      </c>
      <c r="K144" s="2">
        <v>2</v>
      </c>
      <c r="L144" s="2">
        <v>3</v>
      </c>
      <c r="M144" s="2">
        <v>2</v>
      </c>
      <c r="N144" s="2">
        <v>2</v>
      </c>
      <c r="O144" s="2">
        <v>1</v>
      </c>
      <c r="P144" s="2">
        <v>2</v>
      </c>
      <c r="Q144" s="2">
        <v>4</v>
      </c>
      <c r="R144" s="2">
        <v>5</v>
      </c>
      <c r="S144" s="2">
        <v>3</v>
      </c>
      <c r="T144" s="2">
        <v>4</v>
      </c>
      <c r="U144" s="2">
        <v>2</v>
      </c>
      <c r="V144" s="2">
        <v>1</v>
      </c>
      <c r="W144" s="2">
        <v>3</v>
      </c>
      <c r="X144" s="2">
        <v>2</v>
      </c>
      <c r="Y144" s="2">
        <v>4</v>
      </c>
      <c r="Z144" s="2">
        <v>3</v>
      </c>
      <c r="AA144" s="2">
        <v>2</v>
      </c>
      <c r="AB144" s="2">
        <v>4</v>
      </c>
      <c r="AC144" s="2">
        <v>3</v>
      </c>
      <c r="AD144" s="2">
        <v>1</v>
      </c>
      <c r="AE144" s="2">
        <v>3</v>
      </c>
      <c r="AF144" s="2">
        <v>2</v>
      </c>
      <c r="AG144" s="2">
        <v>4</v>
      </c>
      <c r="AH144" s="2">
        <v>1</v>
      </c>
      <c r="AI144" s="4">
        <f t="shared" si="12"/>
        <v>0</v>
      </c>
      <c r="AJ144" s="4">
        <f t="shared" si="13"/>
        <v>82</v>
      </c>
      <c r="AK144" s="4">
        <f t="shared" si="14"/>
        <v>2.7333333333333334</v>
      </c>
    </row>
    <row r="145" spans="1:37">
      <c r="A145" s="1">
        <v>144</v>
      </c>
      <c r="B145" s="2">
        <v>1</v>
      </c>
      <c r="C145" s="27">
        <v>2</v>
      </c>
      <c r="D145" s="2">
        <v>12</v>
      </c>
      <c r="E145" s="2">
        <v>3</v>
      </c>
      <c r="F145" s="2">
        <v>4</v>
      </c>
      <c r="G145" s="2">
        <v>4</v>
      </c>
      <c r="H145" s="2">
        <v>4</v>
      </c>
      <c r="I145" s="2">
        <v>4</v>
      </c>
      <c r="J145" s="2">
        <v>4</v>
      </c>
      <c r="K145" s="2">
        <v>3</v>
      </c>
      <c r="L145" s="2">
        <v>2</v>
      </c>
      <c r="M145" s="2">
        <v>3</v>
      </c>
      <c r="N145" s="2">
        <v>1</v>
      </c>
      <c r="O145" s="2">
        <v>2</v>
      </c>
      <c r="P145" s="2">
        <v>4</v>
      </c>
      <c r="Q145" s="2">
        <v>5</v>
      </c>
      <c r="R145" s="2">
        <v>3</v>
      </c>
      <c r="S145" s="2">
        <v>4</v>
      </c>
      <c r="T145" s="2">
        <v>4</v>
      </c>
      <c r="U145" s="2">
        <v>4</v>
      </c>
      <c r="V145" s="2">
        <v>3</v>
      </c>
      <c r="W145" s="2">
        <v>4</v>
      </c>
      <c r="X145" s="2">
        <v>3</v>
      </c>
      <c r="Y145" s="2">
        <v>2</v>
      </c>
      <c r="Z145" s="2">
        <v>2</v>
      </c>
      <c r="AA145" s="2">
        <v>4</v>
      </c>
      <c r="AB145" s="2">
        <v>4</v>
      </c>
      <c r="AC145" s="2">
        <v>2</v>
      </c>
      <c r="AD145" s="2">
        <v>4</v>
      </c>
      <c r="AE145" s="2">
        <v>2</v>
      </c>
      <c r="AF145" s="2">
        <v>4</v>
      </c>
      <c r="AG145" s="2">
        <v>2</v>
      </c>
      <c r="AH145" s="2">
        <v>4</v>
      </c>
      <c r="AI145" s="4">
        <f t="shared" si="12"/>
        <v>0</v>
      </c>
      <c r="AJ145" s="4">
        <f t="shared" si="13"/>
        <v>98</v>
      </c>
      <c r="AK145" s="4">
        <f t="shared" si="14"/>
        <v>3.2666666666666666</v>
      </c>
    </row>
    <row r="146" spans="1:37">
      <c r="A146" s="1">
        <v>145</v>
      </c>
      <c r="B146" s="2">
        <v>1</v>
      </c>
      <c r="C146" s="27">
        <v>2</v>
      </c>
      <c r="D146" s="2">
        <v>15</v>
      </c>
      <c r="E146" s="2">
        <v>2</v>
      </c>
      <c r="F146" s="2">
        <v>3</v>
      </c>
      <c r="G146" s="2">
        <v>3</v>
      </c>
      <c r="H146" s="2">
        <v>2</v>
      </c>
      <c r="I146" s="2">
        <v>3</v>
      </c>
      <c r="J146" s="2">
        <v>3</v>
      </c>
      <c r="K146" s="2">
        <v>2</v>
      </c>
      <c r="L146" s="2">
        <v>4</v>
      </c>
      <c r="M146" s="2">
        <v>3</v>
      </c>
      <c r="N146" s="2">
        <v>2</v>
      </c>
      <c r="O146" s="2">
        <v>4</v>
      </c>
      <c r="P146" s="2">
        <v>4</v>
      </c>
      <c r="Q146" s="2">
        <v>3</v>
      </c>
      <c r="R146" s="2">
        <v>4</v>
      </c>
      <c r="S146" s="2">
        <v>3</v>
      </c>
      <c r="T146" s="2">
        <v>3</v>
      </c>
      <c r="U146" s="2">
        <v>2</v>
      </c>
      <c r="V146" s="2">
        <v>4</v>
      </c>
      <c r="W146" s="2">
        <v>2</v>
      </c>
      <c r="X146" s="2">
        <v>3</v>
      </c>
      <c r="Y146" s="2">
        <v>2</v>
      </c>
      <c r="Z146" s="2">
        <v>2</v>
      </c>
      <c r="AA146" s="2">
        <v>3</v>
      </c>
      <c r="AB146" s="2">
        <v>1</v>
      </c>
      <c r="AC146" s="2">
        <v>1</v>
      </c>
      <c r="AD146" s="2">
        <v>1</v>
      </c>
      <c r="AE146" s="2">
        <v>4</v>
      </c>
      <c r="AF146" s="2">
        <v>3</v>
      </c>
      <c r="AG146" s="2">
        <v>2</v>
      </c>
      <c r="AH146" s="2">
        <v>4</v>
      </c>
      <c r="AI146" s="4">
        <f t="shared" si="12"/>
        <v>0</v>
      </c>
      <c r="AJ146" s="4">
        <f t="shared" si="13"/>
        <v>82</v>
      </c>
      <c r="AK146" s="4">
        <f t="shared" si="14"/>
        <v>2.7333333333333334</v>
      </c>
    </row>
    <row r="147" spans="1:37">
      <c r="A147" s="1">
        <v>146</v>
      </c>
      <c r="B147" s="2">
        <v>1</v>
      </c>
      <c r="C147" s="27">
        <v>2</v>
      </c>
      <c r="D147" s="2">
        <v>18</v>
      </c>
      <c r="E147" s="2">
        <v>4</v>
      </c>
      <c r="F147" s="2">
        <v>4</v>
      </c>
      <c r="G147" s="2">
        <v>3</v>
      </c>
      <c r="H147" s="2">
        <v>4</v>
      </c>
      <c r="I147" s="2">
        <v>2</v>
      </c>
      <c r="J147" s="2">
        <v>2</v>
      </c>
      <c r="K147" s="2">
        <v>3</v>
      </c>
      <c r="L147" s="2">
        <v>3</v>
      </c>
      <c r="M147" s="2">
        <v>2</v>
      </c>
      <c r="N147" s="2">
        <v>3</v>
      </c>
      <c r="O147" s="2">
        <v>2</v>
      </c>
      <c r="P147" s="2">
        <v>4</v>
      </c>
      <c r="Q147" s="2">
        <v>3</v>
      </c>
      <c r="R147" s="2">
        <v>2</v>
      </c>
      <c r="S147" s="2">
        <v>4</v>
      </c>
      <c r="T147" s="2">
        <v>2</v>
      </c>
      <c r="U147" s="2">
        <v>3</v>
      </c>
      <c r="V147" s="2">
        <v>4</v>
      </c>
      <c r="W147" s="2">
        <v>2</v>
      </c>
      <c r="X147" s="2">
        <v>3</v>
      </c>
      <c r="Y147" s="2">
        <v>4</v>
      </c>
      <c r="Z147" s="2">
        <v>2</v>
      </c>
      <c r="AA147" s="2">
        <v>3</v>
      </c>
      <c r="AB147" s="2">
        <v>2</v>
      </c>
      <c r="AC147" s="2">
        <v>4</v>
      </c>
      <c r="AD147" s="2">
        <v>3</v>
      </c>
      <c r="AE147" s="2">
        <v>3</v>
      </c>
      <c r="AF147" s="2">
        <v>3</v>
      </c>
      <c r="AG147" s="2">
        <v>2</v>
      </c>
      <c r="AH147" s="2">
        <v>3</v>
      </c>
      <c r="AI147" s="4">
        <f t="shared" si="12"/>
        <v>0</v>
      </c>
      <c r="AJ147" s="4">
        <f t="shared" si="13"/>
        <v>88</v>
      </c>
      <c r="AK147" s="4">
        <f t="shared" si="14"/>
        <v>2.9333333333333331</v>
      </c>
    </row>
    <row r="148" spans="1:37">
      <c r="A148" s="1">
        <v>147</v>
      </c>
      <c r="B148" s="2">
        <v>1</v>
      </c>
      <c r="C148" s="27">
        <v>2</v>
      </c>
      <c r="D148" s="2">
        <v>21</v>
      </c>
      <c r="E148" s="2">
        <v>2</v>
      </c>
      <c r="F148" s="2">
        <v>3</v>
      </c>
      <c r="G148" s="2">
        <v>2</v>
      </c>
      <c r="H148" s="2">
        <v>3</v>
      </c>
      <c r="I148" s="2">
        <v>4</v>
      </c>
      <c r="J148" s="2">
        <v>3</v>
      </c>
      <c r="K148" s="2">
        <v>4</v>
      </c>
      <c r="L148" s="2">
        <v>4</v>
      </c>
      <c r="M148" s="2">
        <v>4</v>
      </c>
      <c r="N148" s="2">
        <v>3</v>
      </c>
      <c r="O148" s="2">
        <v>4</v>
      </c>
      <c r="P148" s="2">
        <v>3</v>
      </c>
      <c r="Q148" s="2">
        <v>4</v>
      </c>
      <c r="R148" s="2">
        <v>3</v>
      </c>
      <c r="S148" s="2">
        <v>2</v>
      </c>
      <c r="T148" s="2">
        <v>3</v>
      </c>
      <c r="U148" s="2">
        <v>2</v>
      </c>
      <c r="V148" s="2">
        <v>3</v>
      </c>
      <c r="W148" s="2">
        <v>2</v>
      </c>
      <c r="X148" s="2">
        <v>3</v>
      </c>
      <c r="Y148" s="2">
        <v>2</v>
      </c>
      <c r="Z148" s="2">
        <v>3</v>
      </c>
      <c r="AA148" s="2">
        <v>2</v>
      </c>
      <c r="AB148" s="2">
        <v>3</v>
      </c>
      <c r="AC148" s="2">
        <v>3</v>
      </c>
      <c r="AD148" s="2">
        <v>2</v>
      </c>
      <c r="AE148" s="2">
        <v>3</v>
      </c>
      <c r="AF148" s="2">
        <v>4</v>
      </c>
      <c r="AG148" s="2">
        <v>3</v>
      </c>
      <c r="AH148" s="2">
        <v>2</v>
      </c>
      <c r="AI148" s="4">
        <f t="shared" si="12"/>
        <v>0</v>
      </c>
      <c r="AJ148" s="4">
        <f t="shared" si="13"/>
        <v>88</v>
      </c>
      <c r="AK148" s="4">
        <f t="shared" si="14"/>
        <v>2.9333333333333331</v>
      </c>
    </row>
    <row r="149" spans="1:37">
      <c r="A149" s="1">
        <v>148</v>
      </c>
      <c r="B149" s="2">
        <v>1</v>
      </c>
      <c r="C149" s="27">
        <v>2</v>
      </c>
      <c r="D149" s="2">
        <v>24</v>
      </c>
      <c r="E149" s="2">
        <v>2</v>
      </c>
      <c r="F149" s="2">
        <v>3</v>
      </c>
      <c r="G149" s="2">
        <v>3</v>
      </c>
      <c r="H149" s="2">
        <v>2</v>
      </c>
      <c r="I149" s="2">
        <v>4</v>
      </c>
      <c r="J149" s="2">
        <v>3</v>
      </c>
      <c r="K149" s="2">
        <v>1</v>
      </c>
      <c r="L149" s="2">
        <v>3</v>
      </c>
      <c r="M149" s="2">
        <v>2</v>
      </c>
      <c r="N149" s="2">
        <v>3</v>
      </c>
      <c r="O149" s="2">
        <v>2</v>
      </c>
      <c r="P149" s="2">
        <v>3</v>
      </c>
      <c r="Q149" s="2">
        <v>2</v>
      </c>
      <c r="R149" s="2">
        <v>4</v>
      </c>
      <c r="S149" s="2">
        <v>3</v>
      </c>
      <c r="T149" s="2">
        <v>2</v>
      </c>
      <c r="U149" s="2">
        <v>5</v>
      </c>
      <c r="V149" s="2">
        <v>1</v>
      </c>
      <c r="W149" s="2">
        <v>3</v>
      </c>
      <c r="X149" s="2">
        <v>3</v>
      </c>
      <c r="Y149" s="2">
        <v>1</v>
      </c>
      <c r="Z149" s="2">
        <v>2</v>
      </c>
      <c r="AA149" s="2">
        <v>4</v>
      </c>
      <c r="AB149" s="2">
        <v>2</v>
      </c>
      <c r="AC149" s="2">
        <v>4</v>
      </c>
      <c r="AD149" s="2">
        <v>3</v>
      </c>
      <c r="AE149" s="2">
        <v>2</v>
      </c>
      <c r="AF149" s="2">
        <v>4</v>
      </c>
      <c r="AG149" s="2">
        <v>2</v>
      </c>
      <c r="AH149" s="2">
        <v>3</v>
      </c>
      <c r="AI149" s="4">
        <f t="shared" si="12"/>
        <v>0</v>
      </c>
      <c r="AJ149" s="4">
        <f t="shared" si="13"/>
        <v>81</v>
      </c>
      <c r="AK149" s="4">
        <f t="shared" si="14"/>
        <v>2.7</v>
      </c>
    </row>
    <row r="150" spans="1:37">
      <c r="A150" s="1">
        <v>149</v>
      </c>
      <c r="B150" s="2">
        <v>1</v>
      </c>
      <c r="C150" s="27">
        <v>2</v>
      </c>
      <c r="D150" s="2">
        <v>27</v>
      </c>
      <c r="E150" s="2">
        <v>2</v>
      </c>
      <c r="F150" s="2">
        <v>4</v>
      </c>
      <c r="G150" s="2">
        <v>3</v>
      </c>
      <c r="H150" s="2">
        <v>2</v>
      </c>
      <c r="I150" s="2">
        <v>4</v>
      </c>
      <c r="J150" s="2">
        <v>3</v>
      </c>
      <c r="K150" s="2">
        <v>2</v>
      </c>
      <c r="L150" s="2">
        <v>4</v>
      </c>
      <c r="M150" s="2">
        <v>2</v>
      </c>
      <c r="N150" s="2">
        <v>3</v>
      </c>
      <c r="O150" s="2">
        <v>2</v>
      </c>
      <c r="P150" s="2">
        <v>1</v>
      </c>
      <c r="Q150" s="2">
        <v>3</v>
      </c>
      <c r="R150" s="2">
        <v>4</v>
      </c>
      <c r="S150" s="2">
        <v>2</v>
      </c>
      <c r="T150" s="2">
        <v>3</v>
      </c>
      <c r="U150" s="2">
        <v>2</v>
      </c>
      <c r="V150" s="2">
        <v>4</v>
      </c>
      <c r="W150" s="2">
        <v>2</v>
      </c>
      <c r="X150" s="2">
        <v>3</v>
      </c>
      <c r="Y150" s="2">
        <v>2</v>
      </c>
      <c r="Z150" s="2">
        <v>2</v>
      </c>
      <c r="AA150" s="2">
        <v>3</v>
      </c>
      <c r="AB150" s="2">
        <v>3</v>
      </c>
      <c r="AC150" s="2">
        <v>2</v>
      </c>
      <c r="AD150" s="2">
        <v>4</v>
      </c>
      <c r="AE150" s="2">
        <v>3</v>
      </c>
      <c r="AF150" s="2">
        <v>2</v>
      </c>
      <c r="AG150" s="2">
        <v>3</v>
      </c>
      <c r="AH150" s="2">
        <v>2</v>
      </c>
      <c r="AI150" s="4">
        <f t="shared" si="12"/>
        <v>0</v>
      </c>
      <c r="AJ150" s="4">
        <f t="shared" si="13"/>
        <v>81</v>
      </c>
      <c r="AK150" s="4">
        <f t="shared" si="14"/>
        <v>2.7</v>
      </c>
    </row>
    <row r="151" spans="1:37">
      <c r="A151" s="1">
        <v>150</v>
      </c>
      <c r="B151" s="2">
        <v>1</v>
      </c>
      <c r="C151" s="27">
        <v>2</v>
      </c>
      <c r="D151" s="2">
        <v>30</v>
      </c>
      <c r="E151" s="2">
        <v>2</v>
      </c>
      <c r="F151" s="2">
        <v>4</v>
      </c>
      <c r="G151" s="2">
        <v>2</v>
      </c>
      <c r="H151" s="2">
        <v>4</v>
      </c>
      <c r="I151" s="2">
        <v>2</v>
      </c>
      <c r="J151" s="2">
        <v>4</v>
      </c>
      <c r="K151" s="2">
        <v>3</v>
      </c>
      <c r="L151" s="2">
        <v>4</v>
      </c>
      <c r="M151" s="2">
        <v>3</v>
      </c>
      <c r="N151" s="2">
        <v>3</v>
      </c>
      <c r="O151" s="2">
        <v>2</v>
      </c>
      <c r="P151" s="2">
        <v>4</v>
      </c>
      <c r="Q151" s="2">
        <v>3</v>
      </c>
      <c r="R151" s="2">
        <v>3</v>
      </c>
      <c r="S151" s="2">
        <v>3</v>
      </c>
      <c r="T151" s="2">
        <v>2</v>
      </c>
      <c r="U151" s="2">
        <v>4</v>
      </c>
      <c r="V151" s="2">
        <v>4</v>
      </c>
      <c r="W151" s="2">
        <v>4</v>
      </c>
      <c r="X151" s="2">
        <v>4</v>
      </c>
      <c r="Y151" s="2">
        <v>3</v>
      </c>
      <c r="Z151" s="2">
        <v>4</v>
      </c>
      <c r="AA151" s="2">
        <v>4</v>
      </c>
      <c r="AB151" s="2">
        <v>3</v>
      </c>
      <c r="AC151" s="2">
        <v>4</v>
      </c>
      <c r="AD151" s="2">
        <v>3</v>
      </c>
      <c r="AE151" s="2">
        <v>3</v>
      </c>
      <c r="AF151" s="2">
        <v>4</v>
      </c>
      <c r="AG151" s="2">
        <v>4</v>
      </c>
      <c r="AH151" s="2">
        <v>3</v>
      </c>
      <c r="AI151" s="4">
        <f t="shared" si="12"/>
        <v>0</v>
      </c>
      <c r="AJ151" s="4">
        <f t="shared" si="13"/>
        <v>99</v>
      </c>
      <c r="AK151" s="4">
        <f t="shared" si="14"/>
        <v>3.3</v>
      </c>
    </row>
    <row r="152" spans="1:37">
      <c r="A152" s="1">
        <v>151</v>
      </c>
      <c r="B152" s="2">
        <v>1</v>
      </c>
      <c r="C152" s="27">
        <v>2</v>
      </c>
      <c r="D152" s="2">
        <v>48</v>
      </c>
      <c r="E152" s="2">
        <v>5</v>
      </c>
      <c r="F152" s="2">
        <v>5</v>
      </c>
      <c r="G152" s="2">
        <v>3</v>
      </c>
      <c r="H152" s="2">
        <v>2</v>
      </c>
      <c r="I152" s="2">
        <v>3</v>
      </c>
      <c r="J152" s="2">
        <v>4</v>
      </c>
      <c r="K152" s="2">
        <v>4</v>
      </c>
      <c r="L152" s="2">
        <v>4</v>
      </c>
      <c r="M152" s="2">
        <v>2</v>
      </c>
      <c r="N152" s="2">
        <v>4</v>
      </c>
      <c r="O152" s="2">
        <v>5</v>
      </c>
      <c r="P152" s="2">
        <v>2</v>
      </c>
      <c r="Q152" s="2">
        <v>4</v>
      </c>
      <c r="R152" s="2">
        <v>3</v>
      </c>
      <c r="S152" s="2">
        <v>2</v>
      </c>
      <c r="T152" s="2">
        <v>3</v>
      </c>
      <c r="U152" s="2">
        <v>1</v>
      </c>
      <c r="V152" s="2">
        <v>1</v>
      </c>
      <c r="W152" s="2">
        <v>2</v>
      </c>
      <c r="X152" s="2">
        <v>2</v>
      </c>
      <c r="Y152" s="2">
        <v>2</v>
      </c>
      <c r="Z152" s="2">
        <v>1</v>
      </c>
      <c r="AA152" s="2">
        <v>2</v>
      </c>
      <c r="AB152" s="2">
        <v>1</v>
      </c>
      <c r="AC152" s="2">
        <v>1</v>
      </c>
      <c r="AD152" s="2">
        <v>1</v>
      </c>
      <c r="AE152" s="2">
        <v>1</v>
      </c>
      <c r="AF152" s="2">
        <v>4</v>
      </c>
      <c r="AG152" s="2">
        <v>2</v>
      </c>
      <c r="AH152" s="2">
        <v>1</v>
      </c>
      <c r="AI152" s="4">
        <f t="shared" si="12"/>
        <v>0</v>
      </c>
      <c r="AJ152" s="4">
        <f t="shared" si="13"/>
        <v>77</v>
      </c>
      <c r="AK152" s="4">
        <f t="shared" si="14"/>
        <v>2.5666666666666669</v>
      </c>
    </row>
    <row r="153" spans="1:37">
      <c r="A153" s="1">
        <v>152</v>
      </c>
      <c r="B153" s="2">
        <v>1</v>
      </c>
      <c r="C153" s="27">
        <v>2</v>
      </c>
      <c r="D153" s="2">
        <v>101</v>
      </c>
      <c r="E153" s="2">
        <v>1</v>
      </c>
      <c r="F153" s="2">
        <v>1</v>
      </c>
      <c r="G153" s="2">
        <v>1</v>
      </c>
      <c r="H153" s="2">
        <v>1</v>
      </c>
      <c r="I153" s="2">
        <v>4</v>
      </c>
      <c r="J153" s="2">
        <v>1</v>
      </c>
      <c r="K153" s="2">
        <v>1</v>
      </c>
      <c r="L153" s="2">
        <v>2</v>
      </c>
      <c r="M153" s="2">
        <v>1</v>
      </c>
      <c r="N153" s="2">
        <v>4</v>
      </c>
      <c r="O153" s="2">
        <v>1</v>
      </c>
      <c r="P153" s="2">
        <v>1</v>
      </c>
      <c r="Q153" s="2">
        <v>2</v>
      </c>
      <c r="R153" s="2">
        <v>4</v>
      </c>
      <c r="S153" s="2">
        <v>1</v>
      </c>
      <c r="T153" s="2">
        <v>4</v>
      </c>
      <c r="U153" s="2">
        <v>1</v>
      </c>
      <c r="V153" s="2">
        <v>2</v>
      </c>
      <c r="W153" s="2">
        <v>3</v>
      </c>
      <c r="X153" s="2">
        <v>3</v>
      </c>
      <c r="Y153" s="2">
        <v>3</v>
      </c>
      <c r="Z153" s="2">
        <v>2</v>
      </c>
      <c r="AA153" s="2">
        <v>2</v>
      </c>
      <c r="AB153" s="2">
        <v>4</v>
      </c>
      <c r="AC153" s="2">
        <v>3</v>
      </c>
      <c r="AD153" s="2">
        <v>5</v>
      </c>
      <c r="AE153" s="2">
        <v>4</v>
      </c>
      <c r="AF153" s="2">
        <v>4</v>
      </c>
      <c r="AG153" s="2">
        <v>3</v>
      </c>
      <c r="AH153" s="2">
        <v>3</v>
      </c>
      <c r="AI153" s="4">
        <f t="shared" si="12"/>
        <v>0</v>
      </c>
      <c r="AJ153" s="4">
        <f t="shared" si="13"/>
        <v>72</v>
      </c>
      <c r="AK153" s="4">
        <f t="shared" si="14"/>
        <v>2.4</v>
      </c>
    </row>
    <row r="154" spans="1:37">
      <c r="A154" s="1">
        <v>153</v>
      </c>
      <c r="B154" s="2">
        <v>1</v>
      </c>
      <c r="C154" s="27">
        <v>2</v>
      </c>
      <c r="D154" s="2">
        <v>104</v>
      </c>
      <c r="E154" s="2">
        <v>2</v>
      </c>
      <c r="F154" s="2">
        <v>1</v>
      </c>
      <c r="G154" s="2">
        <v>1</v>
      </c>
      <c r="H154" s="2">
        <v>1</v>
      </c>
      <c r="I154" s="2">
        <v>4</v>
      </c>
      <c r="J154" s="2">
        <v>2</v>
      </c>
      <c r="K154" s="2">
        <v>1</v>
      </c>
      <c r="L154" s="2">
        <v>2</v>
      </c>
      <c r="M154" s="2">
        <v>1</v>
      </c>
      <c r="N154" s="2">
        <v>4</v>
      </c>
      <c r="O154" s="2">
        <v>4</v>
      </c>
      <c r="P154" s="2">
        <v>1</v>
      </c>
      <c r="Q154" s="2">
        <v>1</v>
      </c>
      <c r="R154" s="2">
        <v>4</v>
      </c>
      <c r="S154" s="2">
        <v>2</v>
      </c>
      <c r="T154" s="2">
        <v>2</v>
      </c>
      <c r="U154" s="2">
        <v>2</v>
      </c>
      <c r="V154" s="2">
        <v>3</v>
      </c>
      <c r="W154" s="2">
        <v>3</v>
      </c>
      <c r="X154" s="2">
        <v>3</v>
      </c>
      <c r="Y154" s="2">
        <v>4</v>
      </c>
      <c r="Z154" s="2">
        <v>2</v>
      </c>
      <c r="AA154" s="2">
        <v>4</v>
      </c>
      <c r="AB154" s="2">
        <v>4</v>
      </c>
      <c r="AC154" s="2">
        <v>4</v>
      </c>
      <c r="AD154" s="2">
        <v>5</v>
      </c>
      <c r="AE154" s="2">
        <v>5</v>
      </c>
      <c r="AF154" s="2">
        <v>5</v>
      </c>
      <c r="AG154" s="2">
        <v>3</v>
      </c>
      <c r="AH154" s="2">
        <v>3</v>
      </c>
      <c r="AI154" s="4">
        <f t="shared" si="12"/>
        <v>0</v>
      </c>
      <c r="AJ154" s="4">
        <f t="shared" si="13"/>
        <v>83</v>
      </c>
      <c r="AK154" s="4">
        <f t="shared" si="14"/>
        <v>2.7666666666666666</v>
      </c>
    </row>
    <row r="155" spans="1:37">
      <c r="A155" s="1">
        <v>154</v>
      </c>
      <c r="B155" s="28">
        <v>1</v>
      </c>
      <c r="C155" s="37">
        <v>3</v>
      </c>
      <c r="D155" s="28">
        <v>80</v>
      </c>
      <c r="E155" s="28">
        <v>3</v>
      </c>
      <c r="F155" s="28">
        <v>1</v>
      </c>
      <c r="G155" s="28">
        <v>3</v>
      </c>
      <c r="H155" s="28">
        <v>5</v>
      </c>
      <c r="I155" s="28">
        <v>3</v>
      </c>
      <c r="J155" s="28">
        <v>4</v>
      </c>
      <c r="K155" s="28">
        <v>2</v>
      </c>
      <c r="L155" s="28">
        <v>3</v>
      </c>
      <c r="M155" s="28">
        <v>4</v>
      </c>
      <c r="N155" s="28">
        <v>3</v>
      </c>
      <c r="O155" s="28">
        <v>2</v>
      </c>
      <c r="P155" s="28">
        <v>3</v>
      </c>
      <c r="Q155" s="28">
        <v>4</v>
      </c>
      <c r="R155" s="28">
        <v>2</v>
      </c>
      <c r="S155" s="28">
        <v>3</v>
      </c>
      <c r="T155" s="28">
        <v>4</v>
      </c>
      <c r="U155" s="28">
        <v>3</v>
      </c>
      <c r="V155" s="28">
        <v>5</v>
      </c>
      <c r="W155" s="28">
        <v>4</v>
      </c>
      <c r="X155" s="28">
        <v>3</v>
      </c>
      <c r="Y155" s="28">
        <v>2</v>
      </c>
      <c r="Z155" s="28">
        <v>3</v>
      </c>
      <c r="AA155" s="28">
        <v>4</v>
      </c>
      <c r="AB155" s="28">
        <v>3</v>
      </c>
      <c r="AC155" s="28">
        <v>4</v>
      </c>
      <c r="AD155" s="28">
        <v>3</v>
      </c>
      <c r="AE155" s="28">
        <v>4</v>
      </c>
      <c r="AF155" s="28">
        <v>3</v>
      </c>
      <c r="AG155" s="28">
        <v>4</v>
      </c>
      <c r="AH155" s="28">
        <v>3</v>
      </c>
      <c r="AI155" s="4">
        <f t="shared" si="12"/>
        <v>0</v>
      </c>
      <c r="AJ155" s="4">
        <f t="shared" si="13"/>
        <v>97</v>
      </c>
      <c r="AK155" s="4">
        <f t="shared" si="14"/>
        <v>3.2333333333333334</v>
      </c>
    </row>
    <row r="156" spans="1:37">
      <c r="A156" s="1">
        <v>155</v>
      </c>
      <c r="B156" s="28">
        <v>1</v>
      </c>
      <c r="C156" s="37">
        <v>3</v>
      </c>
      <c r="D156" s="28">
        <v>83</v>
      </c>
      <c r="E156" s="28">
        <v>4</v>
      </c>
      <c r="F156" s="28">
        <v>5</v>
      </c>
      <c r="G156" s="28">
        <v>1</v>
      </c>
      <c r="H156" s="28">
        <v>5</v>
      </c>
      <c r="I156" s="28">
        <v>5</v>
      </c>
      <c r="J156" s="28">
        <v>5</v>
      </c>
      <c r="K156" s="28">
        <v>5</v>
      </c>
      <c r="L156" s="28">
        <v>5</v>
      </c>
      <c r="M156" s="28">
        <v>4</v>
      </c>
      <c r="N156" s="28">
        <v>3</v>
      </c>
      <c r="O156" s="28">
        <v>1</v>
      </c>
      <c r="P156" s="28">
        <v>5</v>
      </c>
      <c r="Q156" s="28">
        <v>3</v>
      </c>
      <c r="R156" s="28">
        <v>5</v>
      </c>
      <c r="S156" s="28">
        <v>4</v>
      </c>
      <c r="T156" s="28">
        <v>5</v>
      </c>
      <c r="U156" s="28">
        <v>2</v>
      </c>
      <c r="V156" s="28">
        <v>4</v>
      </c>
      <c r="W156" s="28">
        <v>5</v>
      </c>
      <c r="X156" s="28">
        <v>5</v>
      </c>
      <c r="Y156" s="28">
        <v>5</v>
      </c>
      <c r="Z156" s="28">
        <v>5</v>
      </c>
      <c r="AA156" s="28">
        <v>5</v>
      </c>
      <c r="AB156" s="28">
        <v>5</v>
      </c>
      <c r="AC156" s="28">
        <v>4</v>
      </c>
      <c r="AD156" s="28">
        <v>4</v>
      </c>
      <c r="AE156" s="28">
        <v>5</v>
      </c>
      <c r="AF156" s="28">
        <v>1</v>
      </c>
      <c r="AG156" s="28">
        <v>5</v>
      </c>
      <c r="AH156" s="28">
        <v>3</v>
      </c>
      <c r="AI156" s="4">
        <f t="shared" si="12"/>
        <v>0</v>
      </c>
      <c r="AJ156" s="4">
        <f t="shared" si="13"/>
        <v>123</v>
      </c>
      <c r="AK156" s="4">
        <f t="shared" si="14"/>
        <v>4.0999999999999996</v>
      </c>
    </row>
    <row r="157" spans="1:37">
      <c r="A157" s="1">
        <v>156</v>
      </c>
      <c r="B157" s="28">
        <v>1</v>
      </c>
      <c r="C157" s="37">
        <v>3</v>
      </c>
      <c r="D157" s="28">
        <v>86</v>
      </c>
      <c r="E157" s="28">
        <v>4</v>
      </c>
      <c r="F157" s="28">
        <v>4</v>
      </c>
      <c r="G157" s="28">
        <v>3</v>
      </c>
      <c r="H157" s="28">
        <v>3</v>
      </c>
      <c r="I157" s="28">
        <v>5</v>
      </c>
      <c r="J157" s="28">
        <v>4</v>
      </c>
      <c r="K157" s="28">
        <v>4</v>
      </c>
      <c r="L157" s="28">
        <v>3</v>
      </c>
      <c r="M157" s="28">
        <v>4</v>
      </c>
      <c r="N157" s="28">
        <v>4</v>
      </c>
      <c r="O157" s="28">
        <v>2</v>
      </c>
      <c r="P157" s="28">
        <v>3</v>
      </c>
      <c r="Q157" s="28">
        <v>4</v>
      </c>
      <c r="R157" s="28">
        <v>5</v>
      </c>
      <c r="S157" s="28">
        <v>5</v>
      </c>
      <c r="T157" s="28">
        <v>4</v>
      </c>
      <c r="U157" s="28">
        <v>4</v>
      </c>
      <c r="V157" s="28">
        <v>2</v>
      </c>
      <c r="W157" s="28">
        <v>4</v>
      </c>
      <c r="X157" s="28">
        <v>3</v>
      </c>
      <c r="Y157" s="28">
        <v>2</v>
      </c>
      <c r="Z157" s="28">
        <v>3</v>
      </c>
      <c r="AA157" s="28">
        <v>4</v>
      </c>
      <c r="AB157" s="28">
        <v>4</v>
      </c>
      <c r="AC157" s="28">
        <v>4</v>
      </c>
      <c r="AD157" s="28">
        <v>2</v>
      </c>
      <c r="AE157" s="28">
        <v>4</v>
      </c>
      <c r="AF157" s="28">
        <v>4</v>
      </c>
      <c r="AG157" s="28">
        <v>3</v>
      </c>
      <c r="AH157" s="28">
        <v>3</v>
      </c>
      <c r="AI157" s="4">
        <f t="shared" si="12"/>
        <v>0</v>
      </c>
      <c r="AJ157" s="4">
        <f t="shared" si="13"/>
        <v>107</v>
      </c>
      <c r="AK157" s="4">
        <f t="shared" si="14"/>
        <v>3.5666666666666669</v>
      </c>
    </row>
    <row r="158" spans="1:37">
      <c r="A158" s="1">
        <v>157</v>
      </c>
      <c r="B158" s="28">
        <v>1</v>
      </c>
      <c r="C158" s="37">
        <v>3</v>
      </c>
      <c r="D158" s="28">
        <v>89</v>
      </c>
      <c r="E158" s="28">
        <v>4</v>
      </c>
      <c r="F158" s="28">
        <v>4</v>
      </c>
      <c r="G158" s="28">
        <v>1</v>
      </c>
      <c r="H158" s="28">
        <v>3</v>
      </c>
      <c r="I158" s="28">
        <v>5</v>
      </c>
      <c r="J158" s="28">
        <v>3</v>
      </c>
      <c r="K158" s="28">
        <v>3</v>
      </c>
      <c r="L158" s="28">
        <v>3</v>
      </c>
      <c r="M158" s="28">
        <v>1</v>
      </c>
      <c r="N158" s="28">
        <v>1</v>
      </c>
      <c r="O158" s="28">
        <v>2</v>
      </c>
      <c r="P158" s="28">
        <v>1</v>
      </c>
      <c r="Q158" s="28">
        <v>3</v>
      </c>
      <c r="R158" s="28">
        <v>4</v>
      </c>
      <c r="S158" s="28">
        <v>2</v>
      </c>
      <c r="T158" s="28">
        <v>4</v>
      </c>
      <c r="U158" s="28">
        <v>1</v>
      </c>
      <c r="V158" s="28">
        <v>1</v>
      </c>
      <c r="W158" s="28">
        <v>3</v>
      </c>
      <c r="X158" s="28">
        <v>1</v>
      </c>
      <c r="Y158" s="28">
        <v>3</v>
      </c>
      <c r="Z158" s="28">
        <v>2</v>
      </c>
      <c r="AA158" s="28">
        <v>3</v>
      </c>
      <c r="AB158" s="28">
        <v>3</v>
      </c>
      <c r="AC158" s="28">
        <v>4</v>
      </c>
      <c r="AD158" s="28">
        <v>1</v>
      </c>
      <c r="AE158" s="28">
        <v>3</v>
      </c>
      <c r="AF158" s="28">
        <v>4</v>
      </c>
      <c r="AG158" s="28">
        <v>3</v>
      </c>
      <c r="AH158" s="28">
        <v>2</v>
      </c>
      <c r="AI158" s="4">
        <f t="shared" si="12"/>
        <v>0</v>
      </c>
      <c r="AJ158" s="4">
        <f t="shared" si="13"/>
        <v>78</v>
      </c>
      <c r="AK158" s="4">
        <f t="shared" si="14"/>
        <v>2.6</v>
      </c>
    </row>
    <row r="159" spans="1:37">
      <c r="A159" s="1">
        <v>158</v>
      </c>
      <c r="B159" s="28">
        <v>1</v>
      </c>
      <c r="C159" s="37">
        <v>3</v>
      </c>
      <c r="D159" s="28">
        <v>92</v>
      </c>
      <c r="E159" s="28">
        <v>3</v>
      </c>
      <c r="F159" s="28">
        <v>2</v>
      </c>
      <c r="G159" s="28">
        <v>3</v>
      </c>
      <c r="H159" s="28">
        <v>4</v>
      </c>
      <c r="I159" s="28">
        <v>4</v>
      </c>
      <c r="J159" s="28">
        <v>3</v>
      </c>
      <c r="K159" s="28">
        <v>3</v>
      </c>
      <c r="L159" s="28">
        <v>2</v>
      </c>
      <c r="M159" s="28">
        <v>4</v>
      </c>
      <c r="N159" s="28">
        <v>4</v>
      </c>
      <c r="O159" s="28">
        <v>4</v>
      </c>
      <c r="P159" s="28">
        <v>2</v>
      </c>
      <c r="Q159" s="28">
        <v>3</v>
      </c>
      <c r="R159" s="28">
        <v>5</v>
      </c>
      <c r="S159" s="28">
        <v>5</v>
      </c>
      <c r="T159" s="28">
        <v>4</v>
      </c>
      <c r="U159" s="28">
        <v>4</v>
      </c>
      <c r="V159" s="28">
        <v>2</v>
      </c>
      <c r="W159" s="28">
        <v>2</v>
      </c>
      <c r="X159" s="28">
        <v>2</v>
      </c>
      <c r="Y159" s="28">
        <v>3</v>
      </c>
      <c r="Z159" s="28">
        <v>2</v>
      </c>
      <c r="AA159" s="28">
        <v>3</v>
      </c>
      <c r="AB159" s="28">
        <v>3</v>
      </c>
      <c r="AC159" s="28">
        <v>4</v>
      </c>
      <c r="AD159" s="28">
        <v>2</v>
      </c>
      <c r="AE159" s="28">
        <v>4</v>
      </c>
      <c r="AF159" s="28">
        <v>4</v>
      </c>
      <c r="AG159" s="28">
        <v>2</v>
      </c>
      <c r="AH159" s="28">
        <v>4</v>
      </c>
      <c r="AI159" s="4">
        <f t="shared" si="12"/>
        <v>0</v>
      </c>
      <c r="AJ159" s="4">
        <f t="shared" si="13"/>
        <v>96</v>
      </c>
      <c r="AK159" s="4">
        <f t="shared" si="14"/>
        <v>3.2</v>
      </c>
    </row>
    <row r="160" spans="1:37">
      <c r="A160" s="1">
        <v>159</v>
      </c>
      <c r="B160" s="28">
        <v>1</v>
      </c>
      <c r="C160" s="37">
        <v>3</v>
      </c>
      <c r="D160" s="28">
        <v>95</v>
      </c>
      <c r="E160" s="28">
        <v>3</v>
      </c>
      <c r="F160" s="28">
        <v>4</v>
      </c>
      <c r="G160" s="28">
        <v>2</v>
      </c>
      <c r="H160" s="28">
        <v>4</v>
      </c>
      <c r="I160" s="28">
        <v>4</v>
      </c>
      <c r="J160" s="28">
        <v>3</v>
      </c>
      <c r="K160" s="28">
        <v>1</v>
      </c>
      <c r="L160" s="28">
        <v>2</v>
      </c>
      <c r="M160" s="28">
        <v>1</v>
      </c>
      <c r="N160" s="28">
        <v>2</v>
      </c>
      <c r="O160" s="28">
        <v>2</v>
      </c>
      <c r="P160" s="28">
        <v>2</v>
      </c>
      <c r="Q160" s="28">
        <v>3</v>
      </c>
      <c r="R160" s="28">
        <v>2</v>
      </c>
      <c r="S160" s="28">
        <v>5</v>
      </c>
      <c r="T160" s="28">
        <v>2</v>
      </c>
      <c r="U160" s="28">
        <v>3</v>
      </c>
      <c r="V160" s="28">
        <v>2</v>
      </c>
      <c r="W160" s="28">
        <v>3</v>
      </c>
      <c r="X160" s="28">
        <v>3</v>
      </c>
      <c r="Y160" s="28">
        <v>3</v>
      </c>
      <c r="Z160" s="28">
        <v>2</v>
      </c>
      <c r="AA160" s="28">
        <v>4</v>
      </c>
      <c r="AB160" s="28">
        <v>4</v>
      </c>
      <c r="AC160" s="28">
        <v>3</v>
      </c>
      <c r="AD160" s="28">
        <v>4</v>
      </c>
      <c r="AE160" s="28">
        <v>2</v>
      </c>
      <c r="AF160" s="28">
        <v>4</v>
      </c>
      <c r="AG160" s="28">
        <v>3</v>
      </c>
      <c r="AH160" s="28">
        <v>3</v>
      </c>
      <c r="AI160" s="4">
        <f t="shared" si="12"/>
        <v>0</v>
      </c>
      <c r="AJ160" s="4">
        <f t="shared" si="13"/>
        <v>85</v>
      </c>
      <c r="AK160" s="4">
        <f t="shared" si="14"/>
        <v>2.8333333333333335</v>
      </c>
    </row>
    <row r="161" spans="1:37">
      <c r="A161" s="1">
        <v>160</v>
      </c>
      <c r="B161" s="28">
        <v>1</v>
      </c>
      <c r="C161" s="37">
        <v>3</v>
      </c>
      <c r="D161" s="28">
        <v>98</v>
      </c>
      <c r="E161" s="28">
        <v>3</v>
      </c>
      <c r="F161" s="28">
        <v>4</v>
      </c>
      <c r="G161" s="28">
        <v>2</v>
      </c>
      <c r="H161" s="28">
        <v>4</v>
      </c>
      <c r="I161" s="28">
        <v>4</v>
      </c>
      <c r="J161" s="28">
        <v>3</v>
      </c>
      <c r="K161" s="28">
        <v>4</v>
      </c>
      <c r="L161" s="28">
        <v>2</v>
      </c>
      <c r="M161" s="28">
        <v>2</v>
      </c>
      <c r="N161" s="28">
        <v>3</v>
      </c>
      <c r="O161" s="28">
        <v>2</v>
      </c>
      <c r="P161" s="28">
        <v>4</v>
      </c>
      <c r="Q161" s="28">
        <v>2</v>
      </c>
      <c r="R161" s="28">
        <v>5</v>
      </c>
      <c r="S161" s="28">
        <v>2</v>
      </c>
      <c r="T161" s="28">
        <v>4</v>
      </c>
      <c r="U161" s="28">
        <v>4</v>
      </c>
      <c r="V161" s="28">
        <v>1</v>
      </c>
      <c r="W161" s="28">
        <v>2</v>
      </c>
      <c r="X161" s="28">
        <v>2</v>
      </c>
      <c r="Y161" s="28">
        <v>2</v>
      </c>
      <c r="Z161" s="28">
        <v>4</v>
      </c>
      <c r="AA161" s="28">
        <v>3</v>
      </c>
      <c r="AB161" s="28">
        <v>4</v>
      </c>
      <c r="AC161" s="28">
        <v>4</v>
      </c>
      <c r="AD161" s="28">
        <v>3</v>
      </c>
      <c r="AE161" s="28">
        <v>3</v>
      </c>
      <c r="AF161" s="28">
        <v>4</v>
      </c>
      <c r="AG161" s="28">
        <v>4</v>
      </c>
      <c r="AH161" s="28">
        <v>3</v>
      </c>
      <c r="AI161" s="4">
        <f t="shared" si="12"/>
        <v>0</v>
      </c>
      <c r="AJ161" s="4">
        <f t="shared" si="13"/>
        <v>93</v>
      </c>
      <c r="AK161" s="4">
        <f t="shared" si="14"/>
        <v>3.1</v>
      </c>
    </row>
    <row r="162" spans="1:37">
      <c r="A162" s="1">
        <v>161</v>
      </c>
      <c r="B162" s="28">
        <v>1</v>
      </c>
      <c r="C162" s="37">
        <v>3</v>
      </c>
      <c r="D162" s="28">
        <v>101</v>
      </c>
      <c r="E162" s="28">
        <v>3</v>
      </c>
      <c r="F162" s="28">
        <v>1</v>
      </c>
      <c r="G162" s="28">
        <v>1</v>
      </c>
      <c r="H162" s="28">
        <v>3</v>
      </c>
      <c r="I162" s="28">
        <v>5</v>
      </c>
      <c r="J162" s="28">
        <v>4</v>
      </c>
      <c r="K162" s="28">
        <v>4</v>
      </c>
      <c r="L162" s="28">
        <v>4</v>
      </c>
      <c r="M162" s="28">
        <v>3</v>
      </c>
      <c r="N162" s="28">
        <v>3</v>
      </c>
      <c r="O162" s="28">
        <v>1</v>
      </c>
      <c r="P162" s="28">
        <v>1</v>
      </c>
      <c r="Q162" s="28">
        <v>3</v>
      </c>
      <c r="R162" s="28">
        <v>5</v>
      </c>
      <c r="S162" s="28">
        <v>1</v>
      </c>
      <c r="T162" s="28">
        <v>4</v>
      </c>
      <c r="U162" s="28">
        <v>1</v>
      </c>
      <c r="V162" s="28">
        <v>1</v>
      </c>
      <c r="W162" s="28">
        <v>3</v>
      </c>
      <c r="X162" s="28">
        <v>3</v>
      </c>
      <c r="Y162" s="28">
        <v>3</v>
      </c>
      <c r="Z162" s="28">
        <v>1</v>
      </c>
      <c r="AA162" s="28">
        <v>3</v>
      </c>
      <c r="AB162" s="28">
        <v>3</v>
      </c>
      <c r="AC162" s="28">
        <v>1</v>
      </c>
      <c r="AD162" s="28">
        <v>3</v>
      </c>
      <c r="AE162" s="28">
        <v>5</v>
      </c>
      <c r="AF162" s="28">
        <v>4</v>
      </c>
      <c r="AG162" s="28">
        <v>3</v>
      </c>
      <c r="AH162" s="28">
        <v>4</v>
      </c>
      <c r="AI162" s="4">
        <f t="shared" ref="AI162:AI185" si="15">COUNTBLANK(E162:AH162)</f>
        <v>0</v>
      </c>
      <c r="AJ162" s="4">
        <f t="shared" ref="AJ162:AJ187" si="16">SUM(E162:AH162)</f>
        <v>84</v>
      </c>
      <c r="AK162" s="4">
        <f t="shared" ref="AK162:AK185" si="17">AVERAGE(E162:AH162)</f>
        <v>2.8</v>
      </c>
    </row>
    <row r="163" spans="1:37">
      <c r="A163" s="1">
        <v>162</v>
      </c>
      <c r="B163" s="28">
        <v>1</v>
      </c>
      <c r="C163" s="37">
        <v>3</v>
      </c>
      <c r="D163" s="28">
        <v>104</v>
      </c>
      <c r="E163" s="28">
        <v>3</v>
      </c>
      <c r="F163" s="28">
        <v>4</v>
      </c>
      <c r="G163" s="28">
        <v>3</v>
      </c>
      <c r="H163" s="28">
        <v>3</v>
      </c>
      <c r="I163" s="28">
        <v>3</v>
      </c>
      <c r="J163" s="28">
        <v>3</v>
      </c>
      <c r="K163" s="28">
        <v>4</v>
      </c>
      <c r="L163" s="28">
        <v>3</v>
      </c>
      <c r="M163" s="28">
        <v>3</v>
      </c>
      <c r="N163" s="28">
        <v>3</v>
      </c>
      <c r="O163" s="28">
        <v>3</v>
      </c>
      <c r="P163" s="28">
        <v>2</v>
      </c>
      <c r="Q163" s="28">
        <v>3</v>
      </c>
      <c r="R163" s="28">
        <v>4</v>
      </c>
      <c r="S163" s="28">
        <v>2</v>
      </c>
      <c r="T163" s="28">
        <v>4</v>
      </c>
      <c r="U163" s="28">
        <v>4</v>
      </c>
      <c r="V163" s="28">
        <v>4</v>
      </c>
      <c r="W163" s="28">
        <v>1</v>
      </c>
      <c r="X163" s="28">
        <v>2</v>
      </c>
      <c r="Y163" s="28">
        <v>1</v>
      </c>
      <c r="Z163" s="28">
        <v>2</v>
      </c>
      <c r="AA163" s="28">
        <v>3</v>
      </c>
      <c r="AB163" s="28">
        <v>3</v>
      </c>
      <c r="AC163" s="28">
        <v>3</v>
      </c>
      <c r="AD163" s="28">
        <v>4</v>
      </c>
      <c r="AE163" s="28">
        <v>4</v>
      </c>
      <c r="AF163" s="28">
        <v>4</v>
      </c>
      <c r="AG163" s="28">
        <v>3</v>
      </c>
      <c r="AH163" s="28">
        <v>3</v>
      </c>
      <c r="AI163" s="4">
        <f t="shared" si="15"/>
        <v>0</v>
      </c>
      <c r="AJ163" s="4">
        <f t="shared" si="16"/>
        <v>91</v>
      </c>
      <c r="AK163" s="4">
        <f t="shared" si="17"/>
        <v>3.0333333333333332</v>
      </c>
    </row>
    <row r="164" spans="1:37">
      <c r="A164" s="1">
        <v>163</v>
      </c>
      <c r="B164" s="28">
        <v>1</v>
      </c>
      <c r="C164" s="37">
        <v>3</v>
      </c>
      <c r="D164" s="28">
        <v>63</v>
      </c>
      <c r="E164" s="28">
        <v>3</v>
      </c>
      <c r="F164" s="28">
        <v>3</v>
      </c>
      <c r="G164" s="28">
        <v>3</v>
      </c>
      <c r="H164" s="28">
        <v>2</v>
      </c>
      <c r="I164" s="28">
        <v>5</v>
      </c>
      <c r="J164" s="28">
        <v>5</v>
      </c>
      <c r="K164" s="28">
        <v>4</v>
      </c>
      <c r="L164" s="28">
        <v>4</v>
      </c>
      <c r="M164" s="28">
        <v>5</v>
      </c>
      <c r="N164" s="28">
        <v>5</v>
      </c>
      <c r="O164" s="28">
        <v>1</v>
      </c>
      <c r="P164" s="28">
        <v>2</v>
      </c>
      <c r="Q164" s="28">
        <v>3</v>
      </c>
      <c r="R164" s="28">
        <v>5</v>
      </c>
      <c r="S164" s="28">
        <v>4</v>
      </c>
      <c r="T164" s="28">
        <v>5</v>
      </c>
      <c r="U164" s="28">
        <v>4</v>
      </c>
      <c r="V164" s="28">
        <v>3</v>
      </c>
      <c r="W164" s="28">
        <v>5</v>
      </c>
      <c r="X164" s="28">
        <v>5</v>
      </c>
      <c r="Y164" s="28">
        <v>5</v>
      </c>
      <c r="Z164" s="28">
        <v>4</v>
      </c>
      <c r="AA164" s="28">
        <v>5</v>
      </c>
      <c r="AB164" s="28">
        <v>5</v>
      </c>
      <c r="AC164" s="28">
        <v>4</v>
      </c>
      <c r="AD164" s="28">
        <v>5</v>
      </c>
      <c r="AE164" s="28">
        <v>5</v>
      </c>
      <c r="AF164" s="28">
        <v>5</v>
      </c>
      <c r="AG164" s="28">
        <v>2</v>
      </c>
      <c r="AH164" s="28">
        <v>3</v>
      </c>
      <c r="AI164" s="4">
        <f t="shared" si="15"/>
        <v>0</v>
      </c>
      <c r="AJ164" s="4">
        <f t="shared" si="16"/>
        <v>119</v>
      </c>
      <c r="AK164" s="4">
        <f t="shared" si="17"/>
        <v>3.9666666666666668</v>
      </c>
    </row>
    <row r="165" spans="1:37">
      <c r="A165" s="1">
        <v>164</v>
      </c>
      <c r="B165" s="28">
        <v>1</v>
      </c>
      <c r="C165" s="37">
        <v>3</v>
      </c>
      <c r="D165" s="28">
        <v>3</v>
      </c>
      <c r="E165" s="28">
        <v>5</v>
      </c>
      <c r="F165" s="28">
        <v>3</v>
      </c>
      <c r="G165" s="28">
        <v>5</v>
      </c>
      <c r="H165" s="28">
        <v>3</v>
      </c>
      <c r="I165" s="28">
        <v>3</v>
      </c>
      <c r="J165" s="28">
        <v>3</v>
      </c>
      <c r="K165" s="28">
        <v>3</v>
      </c>
      <c r="L165" s="28">
        <v>2</v>
      </c>
      <c r="M165" s="28">
        <v>4</v>
      </c>
      <c r="N165" s="28">
        <v>3</v>
      </c>
      <c r="O165" s="28">
        <v>4</v>
      </c>
      <c r="P165" s="28">
        <v>3</v>
      </c>
      <c r="Q165" s="28">
        <v>4</v>
      </c>
      <c r="R165" s="28">
        <v>2</v>
      </c>
      <c r="S165" s="28">
        <v>4</v>
      </c>
      <c r="T165" s="28">
        <v>5</v>
      </c>
      <c r="U165" s="28">
        <v>2</v>
      </c>
      <c r="V165" s="28">
        <v>1</v>
      </c>
      <c r="W165" s="28">
        <v>3</v>
      </c>
      <c r="X165" s="28">
        <v>2</v>
      </c>
      <c r="Y165" s="28">
        <v>1</v>
      </c>
      <c r="Z165" s="28">
        <v>4</v>
      </c>
      <c r="AA165" s="28">
        <v>5</v>
      </c>
      <c r="AB165" s="28">
        <v>5</v>
      </c>
      <c r="AC165" s="28">
        <v>3</v>
      </c>
      <c r="AD165" s="28">
        <v>2</v>
      </c>
      <c r="AE165" s="28">
        <v>3</v>
      </c>
      <c r="AF165" s="28">
        <v>5</v>
      </c>
      <c r="AG165" s="28">
        <v>2</v>
      </c>
      <c r="AH165" s="28">
        <v>4</v>
      </c>
      <c r="AI165" s="4">
        <f t="shared" si="15"/>
        <v>0</v>
      </c>
      <c r="AJ165" s="4">
        <f t="shared" si="16"/>
        <v>98</v>
      </c>
      <c r="AK165" s="4">
        <f t="shared" si="17"/>
        <v>3.2666666666666666</v>
      </c>
    </row>
    <row r="166" spans="1:37">
      <c r="A166" s="1">
        <v>165</v>
      </c>
      <c r="B166" s="28">
        <v>1</v>
      </c>
      <c r="C166" s="37">
        <v>3</v>
      </c>
      <c r="D166" s="28">
        <v>6</v>
      </c>
      <c r="E166" s="28">
        <v>4</v>
      </c>
      <c r="F166" s="28">
        <v>3</v>
      </c>
      <c r="G166" s="28">
        <v>3</v>
      </c>
      <c r="H166" s="28">
        <v>3</v>
      </c>
      <c r="I166" s="28">
        <v>3</v>
      </c>
      <c r="J166" s="28">
        <v>2</v>
      </c>
      <c r="K166" s="28">
        <v>1</v>
      </c>
      <c r="L166" s="28">
        <v>5</v>
      </c>
      <c r="M166" s="28">
        <v>4</v>
      </c>
      <c r="N166" s="28">
        <v>2</v>
      </c>
      <c r="O166" s="28">
        <v>2</v>
      </c>
      <c r="P166" s="28">
        <v>3</v>
      </c>
      <c r="Q166" s="28">
        <v>3</v>
      </c>
      <c r="R166" s="28">
        <v>4</v>
      </c>
      <c r="S166" s="28">
        <v>4</v>
      </c>
      <c r="T166" s="28">
        <v>4</v>
      </c>
      <c r="U166" s="28">
        <v>1</v>
      </c>
      <c r="V166" s="28">
        <v>1</v>
      </c>
      <c r="W166" s="28">
        <v>3</v>
      </c>
      <c r="X166" s="28">
        <v>3</v>
      </c>
      <c r="Y166" s="28">
        <v>2</v>
      </c>
      <c r="Z166" s="28">
        <v>3</v>
      </c>
      <c r="AA166" s="28">
        <v>4</v>
      </c>
      <c r="AB166" s="28">
        <v>4</v>
      </c>
      <c r="AC166" s="28">
        <v>3</v>
      </c>
      <c r="AD166" s="28">
        <v>2</v>
      </c>
      <c r="AE166" s="28">
        <v>2</v>
      </c>
      <c r="AF166" s="28">
        <v>3</v>
      </c>
      <c r="AG166" s="28">
        <v>3</v>
      </c>
      <c r="AH166" s="28">
        <v>3</v>
      </c>
      <c r="AI166" s="4">
        <f t="shared" si="15"/>
        <v>0</v>
      </c>
      <c r="AJ166" s="4">
        <f t="shared" si="16"/>
        <v>87</v>
      </c>
      <c r="AK166" s="4">
        <f t="shared" si="17"/>
        <v>2.9</v>
      </c>
    </row>
    <row r="167" spans="1:37">
      <c r="A167" s="1">
        <v>166</v>
      </c>
      <c r="B167" s="28">
        <v>1</v>
      </c>
      <c r="C167" s="37">
        <v>3</v>
      </c>
      <c r="D167" s="28">
        <v>9</v>
      </c>
      <c r="E167" s="28">
        <v>3</v>
      </c>
      <c r="F167" s="28">
        <v>4</v>
      </c>
      <c r="G167" s="28">
        <v>1</v>
      </c>
      <c r="H167" s="28">
        <v>2</v>
      </c>
      <c r="I167" s="28">
        <v>3</v>
      </c>
      <c r="J167" s="28">
        <v>4</v>
      </c>
      <c r="K167" s="28">
        <v>4</v>
      </c>
      <c r="L167" s="28">
        <v>4</v>
      </c>
      <c r="M167" s="28">
        <v>3</v>
      </c>
      <c r="N167" s="28">
        <v>4</v>
      </c>
      <c r="O167" s="28">
        <v>4</v>
      </c>
      <c r="P167" s="28">
        <v>4</v>
      </c>
      <c r="Q167" s="28">
        <v>4</v>
      </c>
      <c r="R167" s="28">
        <v>4</v>
      </c>
      <c r="S167" s="28">
        <v>2</v>
      </c>
      <c r="T167" s="28">
        <v>4</v>
      </c>
      <c r="U167" s="28">
        <v>4</v>
      </c>
      <c r="V167" s="28">
        <v>3</v>
      </c>
      <c r="W167" s="28">
        <v>4</v>
      </c>
      <c r="X167" s="28">
        <v>3</v>
      </c>
      <c r="Y167" s="28">
        <v>3</v>
      </c>
      <c r="Z167" s="28">
        <v>4</v>
      </c>
      <c r="AA167" s="28">
        <v>4</v>
      </c>
      <c r="AB167" s="28">
        <v>2</v>
      </c>
      <c r="AC167" s="28">
        <v>4</v>
      </c>
      <c r="AD167" s="28">
        <v>4</v>
      </c>
      <c r="AE167" s="28">
        <v>4</v>
      </c>
      <c r="AF167" s="28">
        <v>4</v>
      </c>
      <c r="AG167" s="28">
        <v>4</v>
      </c>
      <c r="AH167" s="28">
        <v>4</v>
      </c>
      <c r="AI167" s="4">
        <f t="shared" si="15"/>
        <v>0</v>
      </c>
      <c r="AJ167" s="4">
        <f t="shared" si="16"/>
        <v>105</v>
      </c>
      <c r="AK167" s="4">
        <f t="shared" si="17"/>
        <v>3.5</v>
      </c>
    </row>
    <row r="168" spans="1:37">
      <c r="A168" s="1">
        <v>167</v>
      </c>
      <c r="B168" s="28">
        <v>1</v>
      </c>
      <c r="C168" s="37">
        <v>3</v>
      </c>
      <c r="D168" s="28">
        <v>12</v>
      </c>
      <c r="E168" s="28">
        <v>3</v>
      </c>
      <c r="F168" s="28">
        <v>2</v>
      </c>
      <c r="G168" s="28">
        <v>2</v>
      </c>
      <c r="H168" s="28">
        <v>2</v>
      </c>
      <c r="I168" s="28">
        <v>2</v>
      </c>
      <c r="J168" s="28">
        <v>4</v>
      </c>
      <c r="K168" s="28">
        <v>4</v>
      </c>
      <c r="L168" s="28">
        <v>3</v>
      </c>
      <c r="M168" s="28">
        <v>3</v>
      </c>
      <c r="N168" s="28">
        <v>4</v>
      </c>
      <c r="O168" s="28">
        <v>1</v>
      </c>
      <c r="P168" s="28">
        <v>1</v>
      </c>
      <c r="Q168" s="28">
        <v>3</v>
      </c>
      <c r="R168" s="28">
        <v>4</v>
      </c>
      <c r="S168" s="28">
        <v>2</v>
      </c>
      <c r="T168" s="28">
        <v>4</v>
      </c>
      <c r="U168" s="28">
        <v>1</v>
      </c>
      <c r="V168" s="28">
        <v>1</v>
      </c>
      <c r="W168" s="28">
        <v>2</v>
      </c>
      <c r="X168" s="28">
        <v>3</v>
      </c>
      <c r="Y168" s="28">
        <v>2</v>
      </c>
      <c r="Z168" s="28">
        <v>1</v>
      </c>
      <c r="AA168" s="28">
        <v>3</v>
      </c>
      <c r="AB168" s="28">
        <v>3</v>
      </c>
      <c r="AC168" s="28">
        <v>1</v>
      </c>
      <c r="AD168" s="28">
        <v>1</v>
      </c>
      <c r="AE168" s="28">
        <v>5</v>
      </c>
      <c r="AF168" s="28">
        <v>3</v>
      </c>
      <c r="AG168" s="28">
        <v>3</v>
      </c>
      <c r="AH168" s="28">
        <v>3</v>
      </c>
      <c r="AI168" s="4">
        <f t="shared" si="15"/>
        <v>0</v>
      </c>
      <c r="AJ168" s="4">
        <f t="shared" si="16"/>
        <v>76</v>
      </c>
      <c r="AK168" s="4">
        <f t="shared" si="17"/>
        <v>2.5333333333333332</v>
      </c>
    </row>
    <row r="169" spans="1:37">
      <c r="A169" s="1">
        <v>168</v>
      </c>
      <c r="B169" s="28">
        <v>1</v>
      </c>
      <c r="C169" s="37">
        <v>3</v>
      </c>
      <c r="D169" s="28">
        <v>15</v>
      </c>
      <c r="E169" s="28">
        <v>3</v>
      </c>
      <c r="F169" s="28">
        <v>4</v>
      </c>
      <c r="G169" s="28">
        <v>4</v>
      </c>
      <c r="H169" s="28">
        <v>4</v>
      </c>
      <c r="I169" s="28">
        <v>5</v>
      </c>
      <c r="J169" s="28">
        <v>4</v>
      </c>
      <c r="K169" s="28">
        <v>2</v>
      </c>
      <c r="L169" s="28">
        <v>3</v>
      </c>
      <c r="M169" s="28">
        <v>2</v>
      </c>
      <c r="N169" s="28">
        <v>3</v>
      </c>
      <c r="O169" s="28">
        <v>1</v>
      </c>
      <c r="P169" s="28">
        <v>2</v>
      </c>
      <c r="Q169" s="28">
        <v>3</v>
      </c>
      <c r="R169" s="28">
        <v>5</v>
      </c>
      <c r="S169" s="28">
        <v>4</v>
      </c>
      <c r="T169" s="28">
        <v>4</v>
      </c>
      <c r="U169" s="28">
        <v>1</v>
      </c>
      <c r="V169" s="28">
        <v>2</v>
      </c>
      <c r="W169" s="28">
        <v>4</v>
      </c>
      <c r="X169" s="28">
        <v>4</v>
      </c>
      <c r="Y169" s="28">
        <v>4</v>
      </c>
      <c r="Z169" s="28">
        <v>3</v>
      </c>
      <c r="AA169" s="28">
        <v>4</v>
      </c>
      <c r="AB169" s="28">
        <v>1</v>
      </c>
      <c r="AC169" s="28">
        <v>1</v>
      </c>
      <c r="AD169" s="28">
        <v>2</v>
      </c>
      <c r="AE169" s="28">
        <v>4</v>
      </c>
      <c r="AF169" s="28">
        <v>4</v>
      </c>
      <c r="AG169" s="28">
        <v>4</v>
      </c>
      <c r="AH169" s="28">
        <v>3</v>
      </c>
      <c r="AI169" s="4">
        <f t="shared" si="15"/>
        <v>0</v>
      </c>
      <c r="AJ169" s="4">
        <f t="shared" si="16"/>
        <v>94</v>
      </c>
      <c r="AK169" s="4">
        <f t="shared" si="17"/>
        <v>3.1333333333333333</v>
      </c>
    </row>
    <row r="170" spans="1:37">
      <c r="A170" s="1">
        <v>169</v>
      </c>
      <c r="B170" s="28">
        <v>1</v>
      </c>
      <c r="C170" s="37">
        <v>3</v>
      </c>
      <c r="D170" s="28">
        <v>18</v>
      </c>
      <c r="E170" s="28">
        <v>2</v>
      </c>
      <c r="F170" s="28">
        <v>2</v>
      </c>
      <c r="G170" s="28">
        <v>3</v>
      </c>
      <c r="H170" s="28">
        <v>3</v>
      </c>
      <c r="I170" s="28">
        <v>4</v>
      </c>
      <c r="J170" s="28">
        <v>4</v>
      </c>
      <c r="K170" s="28">
        <v>3</v>
      </c>
      <c r="L170" s="28">
        <v>3</v>
      </c>
      <c r="M170" s="28">
        <v>4</v>
      </c>
      <c r="N170" s="28">
        <v>4</v>
      </c>
      <c r="O170" s="28">
        <v>1</v>
      </c>
      <c r="P170" s="28">
        <v>2</v>
      </c>
      <c r="Q170" s="28">
        <v>4</v>
      </c>
      <c r="R170" s="28">
        <v>5</v>
      </c>
      <c r="S170" s="28">
        <v>1</v>
      </c>
      <c r="T170" s="28">
        <v>5</v>
      </c>
      <c r="U170" s="28">
        <v>1</v>
      </c>
      <c r="V170" s="28">
        <v>5</v>
      </c>
      <c r="W170" s="28">
        <v>4</v>
      </c>
      <c r="X170" s="28">
        <v>5</v>
      </c>
      <c r="Y170" s="28">
        <v>2</v>
      </c>
      <c r="Z170" s="28">
        <v>4</v>
      </c>
      <c r="AA170" s="28">
        <v>2</v>
      </c>
      <c r="AB170" s="28">
        <v>4</v>
      </c>
      <c r="AC170" s="28">
        <v>4</v>
      </c>
      <c r="AD170" s="28">
        <v>4</v>
      </c>
      <c r="AE170" s="28">
        <v>5</v>
      </c>
      <c r="AF170" s="28">
        <v>2</v>
      </c>
      <c r="AG170" s="28">
        <v>4</v>
      </c>
      <c r="AH170" s="28">
        <v>4</v>
      </c>
      <c r="AI170" s="4">
        <f t="shared" si="15"/>
        <v>0</v>
      </c>
      <c r="AJ170" s="4">
        <f t="shared" si="16"/>
        <v>100</v>
      </c>
      <c r="AK170" s="4">
        <f t="shared" si="17"/>
        <v>3.3333333333333335</v>
      </c>
    </row>
    <row r="171" spans="1:37">
      <c r="A171" s="1">
        <v>170</v>
      </c>
      <c r="B171" s="28">
        <v>1</v>
      </c>
      <c r="C171" s="37">
        <v>3</v>
      </c>
      <c r="D171" s="28">
        <v>21</v>
      </c>
      <c r="E171" s="28">
        <v>3</v>
      </c>
      <c r="F171" s="28">
        <v>4</v>
      </c>
      <c r="G171" s="28">
        <v>2</v>
      </c>
      <c r="H171" s="28">
        <v>4</v>
      </c>
      <c r="I171" s="28">
        <v>5</v>
      </c>
      <c r="J171" s="28">
        <v>3</v>
      </c>
      <c r="K171" s="28">
        <v>5</v>
      </c>
      <c r="L171" s="28">
        <v>4</v>
      </c>
      <c r="M171" s="28">
        <v>4</v>
      </c>
      <c r="N171" s="28">
        <v>4</v>
      </c>
      <c r="O171" s="28">
        <v>4</v>
      </c>
      <c r="P171" s="28">
        <v>1</v>
      </c>
      <c r="Q171" s="28">
        <v>2</v>
      </c>
      <c r="R171" s="28">
        <v>5</v>
      </c>
      <c r="S171" s="28">
        <v>5</v>
      </c>
      <c r="T171" s="28">
        <v>4</v>
      </c>
      <c r="U171" s="28">
        <v>3</v>
      </c>
      <c r="V171" s="28">
        <v>1</v>
      </c>
      <c r="W171" s="28">
        <v>5</v>
      </c>
      <c r="X171" s="28">
        <v>5</v>
      </c>
      <c r="Y171" s="28">
        <v>5</v>
      </c>
      <c r="Z171" s="28">
        <v>2</v>
      </c>
      <c r="AA171" s="28">
        <v>4</v>
      </c>
      <c r="AB171" s="28">
        <v>5</v>
      </c>
      <c r="AC171" s="28">
        <v>5</v>
      </c>
      <c r="AD171" s="28">
        <v>3</v>
      </c>
      <c r="AE171" s="28">
        <v>4</v>
      </c>
      <c r="AF171" s="28">
        <v>4</v>
      </c>
      <c r="AG171" s="28">
        <v>5</v>
      </c>
      <c r="AH171" s="28">
        <v>3</v>
      </c>
      <c r="AI171" s="4">
        <f t="shared" si="15"/>
        <v>0</v>
      </c>
      <c r="AJ171" s="4">
        <f t="shared" si="16"/>
        <v>113</v>
      </c>
      <c r="AK171" s="4">
        <f t="shared" si="17"/>
        <v>3.7666666666666666</v>
      </c>
    </row>
    <row r="172" spans="1:37">
      <c r="A172" s="1">
        <v>171</v>
      </c>
      <c r="B172" s="28">
        <v>1</v>
      </c>
      <c r="C172" s="37">
        <v>3</v>
      </c>
      <c r="D172" s="28">
        <v>24</v>
      </c>
      <c r="E172" s="28">
        <v>2</v>
      </c>
      <c r="F172" s="28">
        <v>4</v>
      </c>
      <c r="G172" s="28">
        <v>4</v>
      </c>
      <c r="H172" s="28">
        <v>4</v>
      </c>
      <c r="I172" s="28">
        <v>4</v>
      </c>
      <c r="J172" s="28">
        <v>3</v>
      </c>
      <c r="K172" s="28">
        <v>3</v>
      </c>
      <c r="L172" s="28">
        <v>3</v>
      </c>
      <c r="M172" s="28">
        <v>4</v>
      </c>
      <c r="N172" s="28">
        <v>4</v>
      </c>
      <c r="O172" s="28">
        <v>4</v>
      </c>
      <c r="P172" s="28">
        <v>3</v>
      </c>
      <c r="Q172" s="28">
        <v>2</v>
      </c>
      <c r="R172" s="28">
        <v>5</v>
      </c>
      <c r="S172" s="28">
        <v>4</v>
      </c>
      <c r="T172" s="28">
        <v>4</v>
      </c>
      <c r="U172" s="28">
        <v>4</v>
      </c>
      <c r="V172" s="28">
        <v>1</v>
      </c>
      <c r="W172" s="28">
        <v>5</v>
      </c>
      <c r="X172" s="28">
        <v>3</v>
      </c>
      <c r="Y172" s="28">
        <v>1</v>
      </c>
      <c r="Z172" s="28">
        <v>3</v>
      </c>
      <c r="AA172" s="28">
        <v>4</v>
      </c>
      <c r="AB172" s="28">
        <v>4</v>
      </c>
      <c r="AC172" s="28">
        <v>3</v>
      </c>
      <c r="AD172" s="28">
        <v>3</v>
      </c>
      <c r="AE172" s="28">
        <v>5</v>
      </c>
      <c r="AF172" s="28">
        <v>4</v>
      </c>
      <c r="AG172" s="28">
        <v>4</v>
      </c>
      <c r="AH172" s="28">
        <v>3</v>
      </c>
      <c r="AI172" s="4">
        <f t="shared" si="15"/>
        <v>0</v>
      </c>
      <c r="AJ172" s="4">
        <f t="shared" si="16"/>
        <v>104</v>
      </c>
      <c r="AK172" s="4">
        <f t="shared" si="17"/>
        <v>3.4666666666666668</v>
      </c>
    </row>
    <row r="173" spans="1:37">
      <c r="A173" s="1">
        <v>172</v>
      </c>
      <c r="B173" s="28">
        <v>1</v>
      </c>
      <c r="C173" s="37">
        <v>3</v>
      </c>
      <c r="D173" s="28">
        <v>27</v>
      </c>
      <c r="E173" s="28">
        <v>4</v>
      </c>
      <c r="F173" s="28">
        <v>2</v>
      </c>
      <c r="G173" s="28">
        <v>5</v>
      </c>
      <c r="H173" s="28">
        <v>3</v>
      </c>
      <c r="I173" s="28">
        <v>5</v>
      </c>
      <c r="J173" s="28">
        <v>4</v>
      </c>
      <c r="K173" s="28">
        <v>3</v>
      </c>
      <c r="L173" s="28">
        <v>5</v>
      </c>
      <c r="M173" s="28">
        <v>4</v>
      </c>
      <c r="N173" s="28">
        <v>4</v>
      </c>
      <c r="O173" s="28">
        <v>3</v>
      </c>
      <c r="P173" s="28">
        <v>3</v>
      </c>
      <c r="Q173" s="28">
        <v>1</v>
      </c>
      <c r="R173" s="28">
        <v>4</v>
      </c>
      <c r="S173" s="28">
        <v>3</v>
      </c>
      <c r="T173" s="28">
        <v>5</v>
      </c>
      <c r="U173" s="28">
        <v>5</v>
      </c>
      <c r="V173" s="28">
        <v>3</v>
      </c>
      <c r="W173" s="28">
        <v>4</v>
      </c>
      <c r="X173" s="28">
        <v>4</v>
      </c>
      <c r="Y173" s="28">
        <v>2</v>
      </c>
      <c r="Z173" s="28">
        <v>1</v>
      </c>
      <c r="AA173" s="28">
        <v>3</v>
      </c>
      <c r="AB173" s="28">
        <v>5</v>
      </c>
      <c r="AC173" s="28">
        <v>2</v>
      </c>
      <c r="AD173" s="28">
        <v>2</v>
      </c>
      <c r="AE173" s="28">
        <v>5</v>
      </c>
      <c r="AF173" s="28">
        <v>5</v>
      </c>
      <c r="AG173" s="28">
        <v>3</v>
      </c>
      <c r="AH173" s="28">
        <v>3</v>
      </c>
      <c r="AI173" s="4">
        <f t="shared" si="15"/>
        <v>0</v>
      </c>
      <c r="AJ173" s="4">
        <f t="shared" si="16"/>
        <v>105</v>
      </c>
      <c r="AK173" s="4">
        <f t="shared" si="17"/>
        <v>3.5</v>
      </c>
    </row>
    <row r="174" spans="1:37">
      <c r="A174" s="1">
        <v>173</v>
      </c>
      <c r="B174" s="28">
        <v>1</v>
      </c>
      <c r="C174" s="37">
        <v>3</v>
      </c>
      <c r="D174" s="28">
        <v>30</v>
      </c>
      <c r="E174" s="28">
        <v>4</v>
      </c>
      <c r="F174" s="28">
        <v>4</v>
      </c>
      <c r="G174" s="28">
        <v>3</v>
      </c>
      <c r="H174" s="28">
        <v>4</v>
      </c>
      <c r="I174" s="28">
        <v>5</v>
      </c>
      <c r="J174" s="28">
        <v>5</v>
      </c>
      <c r="K174" s="28">
        <v>5</v>
      </c>
      <c r="L174" s="28">
        <v>5</v>
      </c>
      <c r="M174" s="28">
        <v>1</v>
      </c>
      <c r="N174" s="28">
        <v>4</v>
      </c>
      <c r="O174" s="28">
        <v>2</v>
      </c>
      <c r="P174" s="28">
        <v>2</v>
      </c>
      <c r="Q174" s="28">
        <v>5</v>
      </c>
      <c r="R174" s="28">
        <v>5</v>
      </c>
      <c r="S174" s="28">
        <v>1</v>
      </c>
      <c r="T174" s="28">
        <v>5</v>
      </c>
      <c r="U174" s="28">
        <v>5</v>
      </c>
      <c r="V174" s="28">
        <v>5</v>
      </c>
      <c r="W174" s="28">
        <v>4</v>
      </c>
      <c r="X174" s="28">
        <v>3</v>
      </c>
      <c r="Y174" s="28">
        <v>1</v>
      </c>
      <c r="Z174" s="28">
        <v>2</v>
      </c>
      <c r="AA174" s="28">
        <v>4</v>
      </c>
      <c r="AB174" s="28">
        <v>3</v>
      </c>
      <c r="AC174" s="28">
        <v>2</v>
      </c>
      <c r="AD174" s="28">
        <v>2</v>
      </c>
      <c r="AE174" s="28">
        <v>5</v>
      </c>
      <c r="AF174" s="28">
        <v>5</v>
      </c>
      <c r="AG174" s="28">
        <v>3</v>
      </c>
      <c r="AH174" s="28">
        <v>3</v>
      </c>
      <c r="AI174" s="4">
        <f t="shared" si="15"/>
        <v>0</v>
      </c>
      <c r="AJ174" s="4">
        <f t="shared" si="16"/>
        <v>107</v>
      </c>
      <c r="AK174" s="4">
        <f t="shared" si="17"/>
        <v>3.5666666666666669</v>
      </c>
    </row>
    <row r="175" spans="1:37">
      <c r="A175" s="1">
        <v>174</v>
      </c>
      <c r="B175" s="28">
        <v>1</v>
      </c>
      <c r="C175" s="37">
        <v>3</v>
      </c>
      <c r="D175" s="28">
        <v>66</v>
      </c>
      <c r="E175" s="28">
        <v>3</v>
      </c>
      <c r="F175" s="28">
        <v>3</v>
      </c>
      <c r="G175" s="28">
        <v>3</v>
      </c>
      <c r="H175" s="28">
        <v>3</v>
      </c>
      <c r="I175" s="28">
        <v>4</v>
      </c>
      <c r="J175" s="28">
        <v>3</v>
      </c>
      <c r="K175" s="28">
        <v>4</v>
      </c>
      <c r="L175" s="28">
        <v>3</v>
      </c>
      <c r="M175" s="28">
        <v>4</v>
      </c>
      <c r="N175" s="28">
        <v>4</v>
      </c>
      <c r="O175" s="28">
        <v>2</v>
      </c>
      <c r="P175" s="28">
        <v>3</v>
      </c>
      <c r="Q175" s="28">
        <v>3</v>
      </c>
      <c r="R175" s="28">
        <v>5</v>
      </c>
      <c r="S175" s="28">
        <v>3</v>
      </c>
      <c r="T175" s="28">
        <v>4</v>
      </c>
      <c r="U175" s="28">
        <v>3</v>
      </c>
      <c r="V175" s="28">
        <v>2</v>
      </c>
      <c r="W175" s="28">
        <v>4</v>
      </c>
      <c r="X175" s="28">
        <v>3</v>
      </c>
      <c r="Y175" s="28">
        <v>2</v>
      </c>
      <c r="Z175" s="28">
        <v>3</v>
      </c>
      <c r="AA175" s="28">
        <v>3</v>
      </c>
      <c r="AB175" s="28">
        <v>4</v>
      </c>
      <c r="AC175" s="28">
        <v>4</v>
      </c>
      <c r="AD175" s="28">
        <v>4</v>
      </c>
      <c r="AE175" s="28">
        <v>4</v>
      </c>
      <c r="AF175" s="28">
        <v>4</v>
      </c>
      <c r="AG175" s="28">
        <v>4</v>
      </c>
      <c r="AH175" s="28">
        <v>3</v>
      </c>
      <c r="AI175" s="4">
        <f t="shared" si="15"/>
        <v>0</v>
      </c>
      <c r="AJ175" s="4">
        <f t="shared" si="16"/>
        <v>101</v>
      </c>
      <c r="AK175" s="4">
        <f t="shared" si="17"/>
        <v>3.3666666666666667</v>
      </c>
    </row>
    <row r="176" spans="1:37">
      <c r="A176" s="1">
        <v>175</v>
      </c>
      <c r="B176" s="28">
        <v>1</v>
      </c>
      <c r="C176" s="37">
        <v>3</v>
      </c>
      <c r="D176" s="28">
        <v>33</v>
      </c>
      <c r="E176" s="28">
        <v>3</v>
      </c>
      <c r="F176" s="28">
        <v>4</v>
      </c>
      <c r="G176" s="28">
        <v>3</v>
      </c>
      <c r="H176" s="28">
        <v>4</v>
      </c>
      <c r="I176" s="28">
        <v>4</v>
      </c>
      <c r="J176" s="28">
        <v>4</v>
      </c>
      <c r="K176" s="28">
        <v>5</v>
      </c>
      <c r="L176" s="28">
        <v>5</v>
      </c>
      <c r="M176" s="28">
        <v>5</v>
      </c>
      <c r="N176" s="28">
        <v>4</v>
      </c>
      <c r="O176" s="28">
        <v>3</v>
      </c>
      <c r="P176" s="28">
        <v>3</v>
      </c>
      <c r="Q176" s="28">
        <v>5</v>
      </c>
      <c r="R176" s="28">
        <v>5</v>
      </c>
      <c r="S176" s="28">
        <v>5</v>
      </c>
      <c r="T176" s="28">
        <v>5</v>
      </c>
      <c r="U176" s="28">
        <v>2</v>
      </c>
      <c r="V176" s="28">
        <v>1</v>
      </c>
      <c r="W176" s="28">
        <v>3</v>
      </c>
      <c r="X176" s="28">
        <v>3</v>
      </c>
      <c r="Y176" s="28">
        <v>1</v>
      </c>
      <c r="Z176" s="28">
        <v>4</v>
      </c>
      <c r="AA176" s="28">
        <v>4</v>
      </c>
      <c r="AB176" s="28">
        <v>3</v>
      </c>
      <c r="AC176" s="28">
        <v>2</v>
      </c>
      <c r="AD176" s="28">
        <v>2</v>
      </c>
      <c r="AE176" s="28">
        <v>5</v>
      </c>
      <c r="AF176" s="28">
        <v>1</v>
      </c>
      <c r="AG176" s="28">
        <v>3</v>
      </c>
      <c r="AH176" s="28">
        <v>3</v>
      </c>
      <c r="AI176" s="4">
        <f t="shared" si="15"/>
        <v>0</v>
      </c>
      <c r="AJ176" s="4">
        <f t="shared" si="16"/>
        <v>104</v>
      </c>
      <c r="AK176" s="4">
        <f t="shared" si="17"/>
        <v>3.4666666666666668</v>
      </c>
    </row>
    <row r="177" spans="1:37">
      <c r="A177" s="1">
        <v>176</v>
      </c>
      <c r="B177" s="28">
        <v>1</v>
      </c>
      <c r="C177" s="37">
        <v>3</v>
      </c>
      <c r="D177" s="28">
        <v>36</v>
      </c>
      <c r="E177" s="28">
        <v>2</v>
      </c>
      <c r="F177" s="28">
        <v>4</v>
      </c>
      <c r="G177" s="28">
        <v>1</v>
      </c>
      <c r="H177" s="28">
        <v>2</v>
      </c>
      <c r="I177" s="28">
        <v>5</v>
      </c>
      <c r="J177" s="28">
        <v>3</v>
      </c>
      <c r="K177" s="28">
        <v>5</v>
      </c>
      <c r="L177" s="28">
        <v>3</v>
      </c>
      <c r="M177" s="28">
        <v>3</v>
      </c>
      <c r="N177" s="28">
        <v>4</v>
      </c>
      <c r="O177" s="28">
        <v>1</v>
      </c>
      <c r="P177" s="28">
        <v>3</v>
      </c>
      <c r="Q177" s="28">
        <v>5</v>
      </c>
      <c r="R177" s="28">
        <v>5</v>
      </c>
      <c r="S177" s="28">
        <v>2</v>
      </c>
      <c r="T177" s="28">
        <v>5</v>
      </c>
      <c r="U177" s="28">
        <v>2</v>
      </c>
      <c r="V177" s="28">
        <v>1</v>
      </c>
      <c r="W177" s="28">
        <v>4</v>
      </c>
      <c r="X177" s="28">
        <v>4</v>
      </c>
      <c r="Y177" s="28">
        <v>2</v>
      </c>
      <c r="Z177" s="28">
        <v>4</v>
      </c>
      <c r="AA177" s="28">
        <v>4</v>
      </c>
      <c r="AB177" s="28">
        <v>4</v>
      </c>
      <c r="AC177" s="28">
        <v>2</v>
      </c>
      <c r="AD177" s="28">
        <v>2</v>
      </c>
      <c r="AE177" s="28">
        <v>5</v>
      </c>
      <c r="AF177" s="28">
        <v>4</v>
      </c>
      <c r="AG177" s="28">
        <v>4</v>
      </c>
      <c r="AH177" s="28">
        <v>3</v>
      </c>
      <c r="AI177" s="4">
        <f t="shared" si="15"/>
        <v>0</v>
      </c>
      <c r="AJ177" s="4">
        <f t="shared" si="16"/>
        <v>98</v>
      </c>
      <c r="AK177" s="4">
        <f t="shared" si="17"/>
        <v>3.2666666666666666</v>
      </c>
    </row>
    <row r="178" spans="1:37">
      <c r="A178" s="1">
        <v>177</v>
      </c>
      <c r="B178" s="28">
        <v>1</v>
      </c>
      <c r="C178" s="37">
        <v>3</v>
      </c>
      <c r="D178" s="28">
        <v>39</v>
      </c>
      <c r="E178" s="28">
        <v>5</v>
      </c>
      <c r="F178" s="28">
        <v>4</v>
      </c>
      <c r="G178" s="28">
        <v>3</v>
      </c>
      <c r="H178" s="28">
        <v>3</v>
      </c>
      <c r="I178" s="28">
        <v>3</v>
      </c>
      <c r="J178" s="28">
        <v>2</v>
      </c>
      <c r="K178" s="28">
        <v>3</v>
      </c>
      <c r="L178" s="28">
        <v>5</v>
      </c>
      <c r="M178" s="28">
        <v>5</v>
      </c>
      <c r="N178" s="28">
        <v>5</v>
      </c>
      <c r="O178" s="28">
        <v>4</v>
      </c>
      <c r="P178" s="28">
        <v>1</v>
      </c>
      <c r="Q178" s="28">
        <v>3</v>
      </c>
      <c r="R178" s="28">
        <v>3</v>
      </c>
      <c r="S178" s="28">
        <v>3</v>
      </c>
      <c r="T178" s="28">
        <v>3</v>
      </c>
      <c r="U178" s="28">
        <v>1</v>
      </c>
      <c r="V178" s="28">
        <v>2</v>
      </c>
      <c r="W178" s="28">
        <v>5</v>
      </c>
      <c r="X178" s="28">
        <v>5</v>
      </c>
      <c r="Y178" s="28">
        <v>5</v>
      </c>
      <c r="Z178" s="28">
        <v>1</v>
      </c>
      <c r="AA178" s="28">
        <v>5</v>
      </c>
      <c r="AB178" s="28">
        <v>5</v>
      </c>
      <c r="AC178" s="28">
        <v>5</v>
      </c>
      <c r="AD178" s="28">
        <v>4</v>
      </c>
      <c r="AE178" s="28">
        <v>5</v>
      </c>
      <c r="AF178" s="28">
        <v>5</v>
      </c>
      <c r="AG178" s="28">
        <v>5</v>
      </c>
      <c r="AH178" s="28">
        <v>5</v>
      </c>
      <c r="AI178" s="4">
        <f t="shared" si="15"/>
        <v>0</v>
      </c>
      <c r="AJ178" s="4">
        <f t="shared" si="16"/>
        <v>113</v>
      </c>
      <c r="AK178" s="4">
        <f t="shared" si="17"/>
        <v>3.7666666666666666</v>
      </c>
    </row>
    <row r="179" spans="1:37">
      <c r="A179" s="1">
        <v>178</v>
      </c>
      <c r="B179" s="28">
        <v>1</v>
      </c>
      <c r="C179" s="37">
        <v>3</v>
      </c>
      <c r="D179" s="28">
        <v>42</v>
      </c>
      <c r="E179" s="28">
        <v>4</v>
      </c>
      <c r="F179" s="28">
        <v>4</v>
      </c>
      <c r="G179" s="28">
        <v>2</v>
      </c>
      <c r="H179" s="28">
        <v>2</v>
      </c>
      <c r="I179" s="28">
        <v>4</v>
      </c>
      <c r="J179" s="28">
        <v>3</v>
      </c>
      <c r="K179" s="28">
        <v>4</v>
      </c>
      <c r="L179" s="28">
        <v>4</v>
      </c>
      <c r="M179" s="28">
        <v>4</v>
      </c>
      <c r="N179" s="28">
        <v>4</v>
      </c>
      <c r="O179" s="28">
        <v>4</v>
      </c>
      <c r="P179" s="28">
        <v>1</v>
      </c>
      <c r="Q179" s="28">
        <v>2</v>
      </c>
      <c r="R179" s="28">
        <v>5</v>
      </c>
      <c r="S179" s="28">
        <v>2</v>
      </c>
      <c r="T179" s="28">
        <v>4</v>
      </c>
      <c r="U179" s="28">
        <v>4</v>
      </c>
      <c r="V179" s="28">
        <v>2</v>
      </c>
      <c r="W179" s="28">
        <v>4</v>
      </c>
      <c r="X179" s="28">
        <v>2</v>
      </c>
      <c r="Y179" s="28">
        <v>1</v>
      </c>
      <c r="Z179" s="28">
        <v>1</v>
      </c>
      <c r="AA179" s="28">
        <v>4</v>
      </c>
      <c r="AB179" s="28">
        <v>2</v>
      </c>
      <c r="AC179" s="28">
        <v>2</v>
      </c>
      <c r="AD179" s="28">
        <v>2</v>
      </c>
      <c r="AE179" s="28">
        <v>5</v>
      </c>
      <c r="AF179" s="28">
        <v>4</v>
      </c>
      <c r="AG179" s="28">
        <v>2</v>
      </c>
      <c r="AH179" s="28">
        <v>3</v>
      </c>
      <c r="AI179" s="4">
        <f t="shared" si="15"/>
        <v>0</v>
      </c>
      <c r="AJ179" s="4">
        <f t="shared" si="16"/>
        <v>91</v>
      </c>
      <c r="AK179" s="4">
        <f t="shared" si="17"/>
        <v>3.0333333333333332</v>
      </c>
    </row>
    <row r="180" spans="1:37">
      <c r="A180" s="1">
        <v>179</v>
      </c>
      <c r="B180" s="28">
        <v>1</v>
      </c>
      <c r="C180" s="37">
        <v>3</v>
      </c>
      <c r="D180" s="28">
        <v>45</v>
      </c>
      <c r="E180" s="28">
        <v>2</v>
      </c>
      <c r="F180" s="28">
        <v>3</v>
      </c>
      <c r="G180" s="28">
        <v>3</v>
      </c>
      <c r="H180" s="28">
        <v>3</v>
      </c>
      <c r="I180" s="28">
        <v>3</v>
      </c>
      <c r="J180" s="28">
        <v>2</v>
      </c>
      <c r="K180" s="28">
        <v>4</v>
      </c>
      <c r="L180" s="28">
        <v>4</v>
      </c>
      <c r="M180" s="28">
        <v>1</v>
      </c>
      <c r="N180" s="28">
        <v>4</v>
      </c>
      <c r="O180" s="28">
        <v>3</v>
      </c>
      <c r="P180" s="28">
        <v>3</v>
      </c>
      <c r="Q180" s="28">
        <v>3</v>
      </c>
      <c r="R180" s="28">
        <v>4</v>
      </c>
      <c r="S180" s="28">
        <v>5</v>
      </c>
      <c r="T180" s="28">
        <v>4</v>
      </c>
      <c r="U180" s="28">
        <v>3</v>
      </c>
      <c r="V180" s="28">
        <v>2</v>
      </c>
      <c r="W180" s="28">
        <v>3</v>
      </c>
      <c r="X180" s="28">
        <v>3</v>
      </c>
      <c r="Y180" s="28">
        <v>2</v>
      </c>
      <c r="Z180" s="28">
        <v>2</v>
      </c>
      <c r="AA180" s="28">
        <v>3</v>
      </c>
      <c r="AB180" s="28">
        <v>3</v>
      </c>
      <c r="AC180" s="28">
        <v>3</v>
      </c>
      <c r="AD180" s="28">
        <v>3</v>
      </c>
      <c r="AE180" s="28">
        <v>5</v>
      </c>
      <c r="AF180" s="28">
        <v>5</v>
      </c>
      <c r="AG180" s="28">
        <v>1</v>
      </c>
      <c r="AH180" s="28">
        <v>3</v>
      </c>
      <c r="AI180" s="4">
        <f t="shared" si="15"/>
        <v>0</v>
      </c>
      <c r="AJ180" s="4">
        <f t="shared" si="16"/>
        <v>92</v>
      </c>
      <c r="AK180" s="4">
        <f t="shared" si="17"/>
        <v>3.0666666666666669</v>
      </c>
    </row>
    <row r="181" spans="1:37" s="26" customFormat="1">
      <c r="A181" s="1">
        <v>180</v>
      </c>
      <c r="B181" s="28">
        <v>1</v>
      </c>
      <c r="C181" s="37">
        <v>3</v>
      </c>
      <c r="D181" s="28">
        <v>48</v>
      </c>
      <c r="E181" s="28">
        <v>4</v>
      </c>
      <c r="F181" s="28">
        <v>2</v>
      </c>
      <c r="G181" s="28">
        <v>2</v>
      </c>
      <c r="H181" s="28">
        <v>2</v>
      </c>
      <c r="I181" s="28">
        <v>2</v>
      </c>
      <c r="J181" s="28">
        <v>3</v>
      </c>
      <c r="K181" s="28">
        <v>4</v>
      </c>
      <c r="L181" s="28">
        <v>4</v>
      </c>
      <c r="M181" s="28">
        <v>2</v>
      </c>
      <c r="N181" s="28">
        <v>4</v>
      </c>
      <c r="O181" s="28">
        <v>1</v>
      </c>
      <c r="P181" s="28">
        <v>2</v>
      </c>
      <c r="Q181" s="28">
        <v>3</v>
      </c>
      <c r="R181" s="28">
        <v>4</v>
      </c>
      <c r="S181" s="28">
        <v>3</v>
      </c>
      <c r="T181" s="28">
        <v>4</v>
      </c>
      <c r="U181" s="28">
        <v>3</v>
      </c>
      <c r="V181" s="28">
        <v>1</v>
      </c>
      <c r="W181" s="28">
        <v>4</v>
      </c>
      <c r="X181" s="28">
        <v>3</v>
      </c>
      <c r="Y181" s="28">
        <v>3</v>
      </c>
      <c r="Z181" s="28">
        <v>2</v>
      </c>
      <c r="AA181" s="28">
        <v>4</v>
      </c>
      <c r="AB181" s="28">
        <v>3</v>
      </c>
      <c r="AC181" s="28">
        <v>4</v>
      </c>
      <c r="AD181" s="28">
        <v>3</v>
      </c>
      <c r="AE181" s="28">
        <v>4</v>
      </c>
      <c r="AF181" s="28">
        <v>4</v>
      </c>
      <c r="AG181" s="28">
        <v>4</v>
      </c>
      <c r="AH181" s="28">
        <v>3</v>
      </c>
      <c r="AI181" s="4">
        <f t="shared" si="15"/>
        <v>0</v>
      </c>
      <c r="AJ181" s="4">
        <f t="shared" si="16"/>
        <v>91</v>
      </c>
      <c r="AK181" s="4">
        <f t="shared" si="17"/>
        <v>3.0333333333333332</v>
      </c>
    </row>
    <row r="182" spans="1:37" s="26" customFormat="1">
      <c r="A182" s="1">
        <v>181</v>
      </c>
      <c r="B182" s="28">
        <v>1</v>
      </c>
      <c r="C182" s="37">
        <v>3</v>
      </c>
      <c r="D182" s="28">
        <v>51</v>
      </c>
      <c r="E182" s="28">
        <v>3</v>
      </c>
      <c r="F182" s="28">
        <v>4</v>
      </c>
      <c r="G182" s="28">
        <v>2</v>
      </c>
      <c r="H182" s="28">
        <v>4</v>
      </c>
      <c r="I182" s="28">
        <v>5</v>
      </c>
      <c r="J182" s="28">
        <v>4</v>
      </c>
      <c r="K182" s="28">
        <v>4</v>
      </c>
      <c r="L182" s="28">
        <v>3</v>
      </c>
      <c r="M182" s="28">
        <v>5</v>
      </c>
      <c r="N182" s="28">
        <v>4</v>
      </c>
      <c r="O182" s="28">
        <v>1</v>
      </c>
      <c r="P182" s="28">
        <v>2</v>
      </c>
      <c r="Q182" s="28">
        <v>5</v>
      </c>
      <c r="R182" s="28">
        <v>4</v>
      </c>
      <c r="S182" s="28">
        <v>5</v>
      </c>
      <c r="T182" s="28">
        <v>5</v>
      </c>
      <c r="U182" s="28">
        <v>3</v>
      </c>
      <c r="V182" s="28">
        <v>1</v>
      </c>
      <c r="W182" s="28">
        <v>5</v>
      </c>
      <c r="X182" s="28">
        <v>4</v>
      </c>
      <c r="Y182" s="28">
        <v>4</v>
      </c>
      <c r="Z182" s="28">
        <v>2</v>
      </c>
      <c r="AA182" s="28">
        <v>3</v>
      </c>
      <c r="AB182" s="28">
        <v>3</v>
      </c>
      <c r="AC182" s="28">
        <v>1</v>
      </c>
      <c r="AD182" s="28">
        <v>1</v>
      </c>
      <c r="AE182" s="28">
        <v>4</v>
      </c>
      <c r="AF182" s="28">
        <v>5</v>
      </c>
      <c r="AG182" s="28">
        <v>2</v>
      </c>
      <c r="AH182" s="28">
        <v>3</v>
      </c>
      <c r="AI182" s="4">
        <f t="shared" si="15"/>
        <v>0</v>
      </c>
      <c r="AJ182" s="4">
        <f t="shared" si="16"/>
        <v>101</v>
      </c>
      <c r="AK182" s="4">
        <f t="shared" si="17"/>
        <v>3.3666666666666667</v>
      </c>
    </row>
    <row r="183" spans="1:37" s="26" customFormat="1">
      <c r="A183" s="1">
        <v>182</v>
      </c>
      <c r="B183" s="28">
        <v>1</v>
      </c>
      <c r="C183" s="37">
        <v>3</v>
      </c>
      <c r="D183" s="28">
        <v>54</v>
      </c>
      <c r="E183" s="28">
        <v>2</v>
      </c>
      <c r="F183" s="28">
        <v>2</v>
      </c>
      <c r="G183" s="28">
        <v>2</v>
      </c>
      <c r="H183" s="28">
        <v>4</v>
      </c>
      <c r="I183" s="28">
        <v>3</v>
      </c>
      <c r="J183" s="28">
        <v>2</v>
      </c>
      <c r="K183" s="28">
        <v>4</v>
      </c>
      <c r="L183" s="28">
        <v>4</v>
      </c>
      <c r="M183" s="28">
        <v>4</v>
      </c>
      <c r="N183" s="28">
        <v>5</v>
      </c>
      <c r="O183" s="28">
        <v>3</v>
      </c>
      <c r="P183" s="28">
        <v>2</v>
      </c>
      <c r="Q183" s="28">
        <v>3</v>
      </c>
      <c r="R183" s="28">
        <v>5</v>
      </c>
      <c r="S183" s="28">
        <v>3</v>
      </c>
      <c r="T183" s="28">
        <v>5</v>
      </c>
      <c r="U183" s="28">
        <v>3</v>
      </c>
      <c r="V183" s="28">
        <v>2</v>
      </c>
      <c r="W183" s="28">
        <v>2</v>
      </c>
      <c r="X183" s="28">
        <v>2</v>
      </c>
      <c r="Y183" s="28">
        <v>2</v>
      </c>
      <c r="Z183" s="28">
        <v>3</v>
      </c>
      <c r="AA183" s="28">
        <v>3</v>
      </c>
      <c r="AB183" s="28">
        <v>2</v>
      </c>
      <c r="AC183" s="28">
        <v>3</v>
      </c>
      <c r="AD183" s="28">
        <v>2</v>
      </c>
      <c r="AE183" s="28">
        <v>4</v>
      </c>
      <c r="AF183" s="28">
        <v>2</v>
      </c>
      <c r="AG183" s="28">
        <v>4</v>
      </c>
      <c r="AH183" s="28">
        <v>3</v>
      </c>
      <c r="AI183" s="4">
        <f t="shared" si="15"/>
        <v>0</v>
      </c>
      <c r="AJ183" s="4">
        <f t="shared" si="16"/>
        <v>90</v>
      </c>
      <c r="AK183" s="4">
        <f t="shared" si="17"/>
        <v>3</v>
      </c>
    </row>
    <row r="184" spans="1:37" s="26" customFormat="1">
      <c r="A184" s="1">
        <v>183</v>
      </c>
      <c r="B184" s="28">
        <v>1</v>
      </c>
      <c r="C184" s="37">
        <v>3</v>
      </c>
      <c r="D184" s="28">
        <v>57</v>
      </c>
      <c r="E184" s="28">
        <v>2</v>
      </c>
      <c r="F184" s="28">
        <v>1</v>
      </c>
      <c r="G184" s="28">
        <v>5</v>
      </c>
      <c r="H184" s="28">
        <v>1</v>
      </c>
      <c r="I184" s="28">
        <v>1</v>
      </c>
      <c r="J184" s="28">
        <v>1</v>
      </c>
      <c r="K184" s="28">
        <v>1</v>
      </c>
      <c r="L184" s="28">
        <v>1</v>
      </c>
      <c r="M184" s="28">
        <v>2</v>
      </c>
      <c r="N184" s="28">
        <v>3</v>
      </c>
      <c r="O184" s="28">
        <v>3</v>
      </c>
      <c r="P184" s="28">
        <v>1</v>
      </c>
      <c r="Q184" s="28">
        <v>1</v>
      </c>
      <c r="R184" s="28">
        <v>1</v>
      </c>
      <c r="S184" s="28">
        <v>3</v>
      </c>
      <c r="T184" s="28">
        <v>1</v>
      </c>
      <c r="U184" s="28">
        <v>5</v>
      </c>
      <c r="V184" s="28">
        <v>3</v>
      </c>
      <c r="W184" s="28">
        <v>1</v>
      </c>
      <c r="X184" s="28">
        <v>2</v>
      </c>
      <c r="Y184" s="28">
        <v>2</v>
      </c>
      <c r="Z184" s="28">
        <v>1</v>
      </c>
      <c r="AA184" s="28">
        <v>1</v>
      </c>
      <c r="AB184" s="28">
        <v>1</v>
      </c>
      <c r="AC184" s="28">
        <v>2</v>
      </c>
      <c r="AD184" s="28">
        <v>1</v>
      </c>
      <c r="AE184" s="28">
        <v>1</v>
      </c>
      <c r="AF184" s="28">
        <v>5</v>
      </c>
      <c r="AG184" s="28">
        <v>1</v>
      </c>
      <c r="AH184" s="28">
        <v>2</v>
      </c>
      <c r="AI184" s="4">
        <f t="shared" si="15"/>
        <v>0</v>
      </c>
      <c r="AJ184" s="4">
        <f t="shared" si="16"/>
        <v>56</v>
      </c>
      <c r="AK184" s="4">
        <f t="shared" si="17"/>
        <v>1.8666666666666667</v>
      </c>
    </row>
    <row r="185" spans="1:37">
      <c r="A185" s="1">
        <v>184</v>
      </c>
      <c r="B185" s="28">
        <v>1</v>
      </c>
      <c r="C185" s="28">
        <v>3</v>
      </c>
      <c r="D185" s="28">
        <v>60</v>
      </c>
      <c r="E185" s="28">
        <v>2</v>
      </c>
      <c r="F185" s="28">
        <v>3</v>
      </c>
      <c r="G185" s="28">
        <v>4</v>
      </c>
      <c r="H185" s="28">
        <v>4</v>
      </c>
      <c r="I185" s="28">
        <v>4</v>
      </c>
      <c r="J185" s="28">
        <v>3</v>
      </c>
      <c r="K185" s="28">
        <v>4</v>
      </c>
      <c r="L185" s="28">
        <v>3</v>
      </c>
      <c r="M185" s="28">
        <v>4</v>
      </c>
      <c r="N185" s="28">
        <v>5</v>
      </c>
      <c r="O185" s="28">
        <v>5</v>
      </c>
      <c r="P185" s="28">
        <v>3</v>
      </c>
      <c r="Q185" s="28">
        <v>3</v>
      </c>
      <c r="R185" s="28">
        <v>5</v>
      </c>
      <c r="S185" s="28">
        <v>4</v>
      </c>
      <c r="T185" s="28">
        <v>4</v>
      </c>
      <c r="U185" s="28">
        <v>2</v>
      </c>
      <c r="V185" s="28">
        <v>4</v>
      </c>
      <c r="W185" s="28">
        <v>5</v>
      </c>
      <c r="X185" s="28">
        <v>4</v>
      </c>
      <c r="Y185" s="28">
        <v>4</v>
      </c>
      <c r="Z185" s="28">
        <v>2</v>
      </c>
      <c r="AA185" s="28">
        <v>5</v>
      </c>
      <c r="AB185" s="28">
        <v>4</v>
      </c>
      <c r="AC185" s="28">
        <v>2</v>
      </c>
      <c r="AD185" s="28">
        <v>5</v>
      </c>
      <c r="AE185" s="28">
        <v>5</v>
      </c>
      <c r="AF185" s="28">
        <v>4</v>
      </c>
      <c r="AG185" s="28">
        <v>5</v>
      </c>
      <c r="AH185" s="28">
        <v>3</v>
      </c>
      <c r="AI185" s="4">
        <f t="shared" si="15"/>
        <v>0</v>
      </c>
      <c r="AJ185" s="4">
        <f t="shared" si="16"/>
        <v>114</v>
      </c>
      <c r="AK185" s="4">
        <f t="shared" si="17"/>
        <v>3.8</v>
      </c>
    </row>
    <row r="186" spans="1:37">
      <c r="A186" s="4" t="s">
        <v>36</v>
      </c>
      <c r="B186" s="4">
        <f t="shared" ref="B186:AH186" si="18">COUNTBLANK(B2:B185)</f>
        <v>0</v>
      </c>
      <c r="C186" s="4">
        <f t="shared" si="18"/>
        <v>0</v>
      </c>
      <c r="D186" s="4">
        <f t="shared" si="18"/>
        <v>0</v>
      </c>
      <c r="E186" s="4">
        <f t="shared" si="18"/>
        <v>0</v>
      </c>
      <c r="F186" s="4">
        <f t="shared" si="18"/>
        <v>0</v>
      </c>
      <c r="G186" s="4">
        <f t="shared" si="18"/>
        <v>0</v>
      </c>
      <c r="H186" s="4">
        <f t="shared" si="18"/>
        <v>0</v>
      </c>
      <c r="I186" s="4">
        <f t="shared" si="18"/>
        <v>0</v>
      </c>
      <c r="J186" s="4">
        <f t="shared" si="18"/>
        <v>0</v>
      </c>
      <c r="K186" s="4">
        <f t="shared" si="18"/>
        <v>0</v>
      </c>
      <c r="L186" s="4">
        <f t="shared" si="18"/>
        <v>0</v>
      </c>
      <c r="M186" s="4">
        <f t="shared" si="18"/>
        <v>0</v>
      </c>
      <c r="N186" s="4">
        <f t="shared" si="18"/>
        <v>0</v>
      </c>
      <c r="O186" s="4">
        <f t="shared" si="18"/>
        <v>0</v>
      </c>
      <c r="P186" s="4">
        <f t="shared" si="18"/>
        <v>0</v>
      </c>
      <c r="Q186" s="4">
        <f t="shared" si="18"/>
        <v>0</v>
      </c>
      <c r="R186" s="4">
        <f t="shared" si="18"/>
        <v>0</v>
      </c>
      <c r="S186" s="4">
        <f t="shared" si="18"/>
        <v>0</v>
      </c>
      <c r="T186" s="4">
        <f t="shared" si="18"/>
        <v>0</v>
      </c>
      <c r="U186" s="4">
        <f t="shared" si="18"/>
        <v>0</v>
      </c>
      <c r="V186" s="4">
        <f t="shared" si="18"/>
        <v>0</v>
      </c>
      <c r="W186" s="4">
        <f t="shared" si="18"/>
        <v>0</v>
      </c>
      <c r="X186" s="4">
        <f t="shared" si="18"/>
        <v>0</v>
      </c>
      <c r="Y186" s="4">
        <f t="shared" si="18"/>
        <v>0</v>
      </c>
      <c r="Z186" s="4">
        <f t="shared" si="18"/>
        <v>0</v>
      </c>
      <c r="AA186" s="4">
        <f t="shared" si="18"/>
        <v>0</v>
      </c>
      <c r="AB186" s="4">
        <f t="shared" si="18"/>
        <v>0</v>
      </c>
      <c r="AC186" s="4">
        <f t="shared" si="18"/>
        <v>0</v>
      </c>
      <c r="AD186" s="4">
        <f t="shared" si="18"/>
        <v>0</v>
      </c>
      <c r="AE186" s="4">
        <f t="shared" si="18"/>
        <v>0</v>
      </c>
      <c r="AF186" s="4">
        <f t="shared" si="18"/>
        <v>0</v>
      </c>
      <c r="AG186" s="4">
        <f t="shared" si="18"/>
        <v>0</v>
      </c>
      <c r="AH186" s="4">
        <f t="shared" si="18"/>
        <v>0</v>
      </c>
      <c r="AI186" s="4"/>
      <c r="AJ186" s="4">
        <f t="shared" si="16"/>
        <v>0</v>
      </c>
      <c r="AK186" s="4"/>
    </row>
    <row r="187" spans="1:37">
      <c r="A187" s="4" t="s">
        <v>34</v>
      </c>
      <c r="B187" s="4">
        <f>COUNT(B2:B185)</f>
        <v>184</v>
      </c>
      <c r="C187" s="4">
        <f>COUNT(C2:C185)</f>
        <v>184</v>
      </c>
      <c r="D187" s="4">
        <f>COUNT(D2:D185)</f>
        <v>184</v>
      </c>
      <c r="E187" s="4">
        <f t="shared" ref="E187:AH187" si="19">SUM(E2:E185)</f>
        <v>619</v>
      </c>
      <c r="F187" s="4">
        <f t="shared" si="19"/>
        <v>691</v>
      </c>
      <c r="G187" s="4">
        <f t="shared" si="19"/>
        <v>517</v>
      </c>
      <c r="H187" s="4">
        <f t="shared" si="19"/>
        <v>586</v>
      </c>
      <c r="I187" s="4">
        <f t="shared" si="19"/>
        <v>649</v>
      </c>
      <c r="J187" s="4">
        <f t="shared" si="19"/>
        <v>581</v>
      </c>
      <c r="K187" s="4">
        <f t="shared" si="19"/>
        <v>650</v>
      </c>
      <c r="L187" s="4">
        <f t="shared" si="19"/>
        <v>630</v>
      </c>
      <c r="M187" s="4">
        <f t="shared" si="19"/>
        <v>606</v>
      </c>
      <c r="N187" s="4">
        <f t="shared" si="19"/>
        <v>664</v>
      </c>
      <c r="O187" s="4">
        <f t="shared" si="19"/>
        <v>574</v>
      </c>
      <c r="P187" s="4">
        <f t="shared" si="19"/>
        <v>467</v>
      </c>
      <c r="Q187" s="4">
        <f t="shared" si="19"/>
        <v>554</v>
      </c>
      <c r="R187" s="4">
        <f t="shared" si="19"/>
        <v>679</v>
      </c>
      <c r="S187" s="4">
        <f t="shared" si="19"/>
        <v>526</v>
      </c>
      <c r="T187" s="4">
        <f t="shared" si="19"/>
        <v>682</v>
      </c>
      <c r="U187" s="4">
        <f t="shared" si="19"/>
        <v>570</v>
      </c>
      <c r="V187" s="4">
        <f t="shared" si="19"/>
        <v>596</v>
      </c>
      <c r="W187" s="4">
        <f t="shared" si="19"/>
        <v>604</v>
      </c>
      <c r="X187" s="4">
        <f t="shared" si="19"/>
        <v>567</v>
      </c>
      <c r="Y187" s="4">
        <f t="shared" si="19"/>
        <v>448</v>
      </c>
      <c r="Z187" s="4">
        <f t="shared" si="19"/>
        <v>506</v>
      </c>
      <c r="AA187" s="4">
        <f t="shared" si="19"/>
        <v>638</v>
      </c>
      <c r="AB187" s="4">
        <f t="shared" si="19"/>
        <v>628</v>
      </c>
      <c r="AC187" s="4">
        <f t="shared" si="19"/>
        <v>580</v>
      </c>
      <c r="AD187" s="4">
        <f t="shared" si="19"/>
        <v>608</v>
      </c>
      <c r="AE187" s="4">
        <f t="shared" si="19"/>
        <v>731</v>
      </c>
      <c r="AF187" s="4">
        <f t="shared" si="19"/>
        <v>699</v>
      </c>
      <c r="AG187" s="4">
        <f t="shared" si="19"/>
        <v>533</v>
      </c>
      <c r="AH187" s="4">
        <f t="shared" si="19"/>
        <v>572</v>
      </c>
      <c r="AI187" s="4"/>
      <c r="AJ187" s="4">
        <f t="shared" si="16"/>
        <v>17955</v>
      </c>
      <c r="AK187" s="4"/>
    </row>
    <row r="188" spans="1:37">
      <c r="A188" s="4" t="s">
        <v>35</v>
      </c>
      <c r="B188" s="4"/>
      <c r="C188" s="4"/>
      <c r="D188" s="4"/>
      <c r="E188" s="4">
        <f t="shared" ref="E188:AH188" si="20">AVERAGE(E2:E185)</f>
        <v>3.3641304347826089</v>
      </c>
      <c r="F188" s="4">
        <f t="shared" si="20"/>
        <v>3.7554347826086958</v>
      </c>
      <c r="G188" s="4">
        <f t="shared" si="20"/>
        <v>2.8097826086956523</v>
      </c>
      <c r="H188" s="4">
        <f t="shared" si="20"/>
        <v>3.1847826086956523</v>
      </c>
      <c r="I188" s="4">
        <f t="shared" si="20"/>
        <v>3.527173913043478</v>
      </c>
      <c r="J188" s="4">
        <f t="shared" si="20"/>
        <v>3.1576086956521738</v>
      </c>
      <c r="K188" s="4">
        <f t="shared" si="20"/>
        <v>3.5326086956521738</v>
      </c>
      <c r="L188" s="4">
        <f t="shared" si="20"/>
        <v>3.4239130434782608</v>
      </c>
      <c r="M188" s="4">
        <f t="shared" si="20"/>
        <v>3.2934782608695654</v>
      </c>
      <c r="N188" s="4">
        <f t="shared" si="20"/>
        <v>3.6086956521739131</v>
      </c>
      <c r="O188" s="4">
        <f t="shared" si="20"/>
        <v>3.1195652173913042</v>
      </c>
      <c r="P188" s="4">
        <f t="shared" si="20"/>
        <v>2.5380434782608696</v>
      </c>
      <c r="Q188" s="4">
        <f t="shared" si="20"/>
        <v>3.0108695652173911</v>
      </c>
      <c r="R188" s="4">
        <f t="shared" si="20"/>
        <v>3.6902173913043477</v>
      </c>
      <c r="S188" s="4">
        <f t="shared" si="20"/>
        <v>2.8586956521739131</v>
      </c>
      <c r="T188" s="4">
        <f t="shared" si="20"/>
        <v>3.7065217391304346</v>
      </c>
      <c r="U188" s="4">
        <f t="shared" si="20"/>
        <v>3.097826086956522</v>
      </c>
      <c r="V188" s="4">
        <f t="shared" si="20"/>
        <v>3.2391304347826089</v>
      </c>
      <c r="W188" s="4">
        <f t="shared" si="20"/>
        <v>3.2826086956521738</v>
      </c>
      <c r="X188" s="4">
        <f t="shared" si="20"/>
        <v>3.0815217391304346</v>
      </c>
      <c r="Y188" s="4">
        <f t="shared" si="20"/>
        <v>2.4347826086956523</v>
      </c>
      <c r="Z188" s="4">
        <f t="shared" si="20"/>
        <v>2.75</v>
      </c>
      <c r="AA188" s="4">
        <f t="shared" si="20"/>
        <v>3.4673913043478262</v>
      </c>
      <c r="AB188" s="4">
        <f t="shared" si="20"/>
        <v>3.4130434782608696</v>
      </c>
      <c r="AC188" s="4">
        <f t="shared" si="20"/>
        <v>3.152173913043478</v>
      </c>
      <c r="AD188" s="4">
        <f t="shared" si="20"/>
        <v>3.3043478260869565</v>
      </c>
      <c r="AE188" s="4">
        <f t="shared" si="20"/>
        <v>3.972826086956522</v>
      </c>
      <c r="AF188" s="4">
        <f t="shared" si="20"/>
        <v>3.7989130434782608</v>
      </c>
      <c r="AG188" s="4">
        <f t="shared" si="20"/>
        <v>2.8967391304347827</v>
      </c>
      <c r="AH188" s="4">
        <f t="shared" si="20"/>
        <v>3.1086956521739131</v>
      </c>
      <c r="AI188" s="4"/>
      <c r="AJ188" s="4"/>
      <c r="AK188" s="4"/>
    </row>
    <row r="191" spans="1:37" ht="15.75">
      <c r="A191" s="4" t="s">
        <v>37</v>
      </c>
      <c r="B191" s="4" t="s">
        <v>4</v>
      </c>
      <c r="C191" s="4" t="s">
        <v>5</v>
      </c>
      <c r="D191" s="4" t="s">
        <v>6</v>
      </c>
      <c r="E191" s="4" t="s">
        <v>7</v>
      </c>
      <c r="F191" s="4" t="s">
        <v>8</v>
      </c>
      <c r="G191" s="4" t="s">
        <v>9</v>
      </c>
      <c r="H191" s="4" t="s">
        <v>10</v>
      </c>
      <c r="I191" s="4" t="s">
        <v>11</v>
      </c>
      <c r="J191" s="4" t="s">
        <v>12</v>
      </c>
      <c r="K191" s="4" t="s">
        <v>13</v>
      </c>
      <c r="L191" s="4" t="s">
        <v>14</v>
      </c>
      <c r="M191" s="4" t="s">
        <v>15</v>
      </c>
      <c r="N191" s="4" t="s">
        <v>16</v>
      </c>
      <c r="O191" s="4" t="s">
        <v>17</v>
      </c>
      <c r="P191" s="4" t="s">
        <v>18</v>
      </c>
      <c r="Q191" s="4" t="s">
        <v>19</v>
      </c>
      <c r="R191" s="4" t="s">
        <v>20</v>
      </c>
      <c r="S191" s="4" t="s">
        <v>21</v>
      </c>
      <c r="T191" s="4" t="s">
        <v>22</v>
      </c>
      <c r="U191" s="4" t="s">
        <v>23</v>
      </c>
      <c r="V191" s="4" t="s">
        <v>24</v>
      </c>
      <c r="W191" s="4" t="s">
        <v>25</v>
      </c>
      <c r="X191" s="4" t="s">
        <v>26</v>
      </c>
      <c r="Y191" s="4" t="s">
        <v>27</v>
      </c>
      <c r="Z191" s="4" t="s">
        <v>28</v>
      </c>
      <c r="AA191" s="4" t="s">
        <v>29</v>
      </c>
      <c r="AB191" s="4" t="s">
        <v>30</v>
      </c>
      <c r="AC191" s="4" t="s">
        <v>31</v>
      </c>
      <c r="AD191" s="4" t="s">
        <v>32</v>
      </c>
      <c r="AE191" s="4" t="s">
        <v>33</v>
      </c>
      <c r="AG191" s="9"/>
      <c r="AH191" s="9" t="s">
        <v>39</v>
      </c>
      <c r="AI191" s="9" t="s">
        <v>40</v>
      </c>
      <c r="AJ191" s="9" t="s">
        <v>41</v>
      </c>
      <c r="AK191" s="7" t="s">
        <v>44</v>
      </c>
    </row>
    <row r="192" spans="1:37" ht="15.75">
      <c r="A192" s="4">
        <v>1</v>
      </c>
      <c r="B192" s="4">
        <f t="shared" ref="B192:AE192" si="21">COUNTIF(E$2:E$185,1)</f>
        <v>8</v>
      </c>
      <c r="C192" s="4">
        <f t="shared" si="21"/>
        <v>14</v>
      </c>
      <c r="D192" s="4">
        <f t="shared" si="21"/>
        <v>23</v>
      </c>
      <c r="E192" s="4">
        <f t="shared" si="21"/>
        <v>16</v>
      </c>
      <c r="F192" s="4">
        <f t="shared" si="21"/>
        <v>9</v>
      </c>
      <c r="G192" s="4">
        <f t="shared" si="21"/>
        <v>10</v>
      </c>
      <c r="H192" s="4">
        <f t="shared" si="21"/>
        <v>15</v>
      </c>
      <c r="I192" s="4">
        <f t="shared" si="21"/>
        <v>9</v>
      </c>
      <c r="J192" s="4">
        <f t="shared" si="21"/>
        <v>13</v>
      </c>
      <c r="K192" s="4">
        <f t="shared" si="21"/>
        <v>7</v>
      </c>
      <c r="L192" s="4">
        <f t="shared" si="21"/>
        <v>29</v>
      </c>
      <c r="M192" s="4">
        <f t="shared" si="21"/>
        <v>44</v>
      </c>
      <c r="N192" s="4">
        <f t="shared" si="21"/>
        <v>21</v>
      </c>
      <c r="O192" s="4">
        <f t="shared" si="21"/>
        <v>3</v>
      </c>
      <c r="P192" s="4">
        <f t="shared" si="21"/>
        <v>19</v>
      </c>
      <c r="Q192" s="4">
        <f t="shared" si="21"/>
        <v>6</v>
      </c>
      <c r="R192" s="4">
        <f t="shared" si="21"/>
        <v>33</v>
      </c>
      <c r="S192" s="4">
        <f t="shared" si="21"/>
        <v>29</v>
      </c>
      <c r="T192" s="4">
        <f t="shared" si="21"/>
        <v>14</v>
      </c>
      <c r="U192" s="4">
        <f t="shared" si="21"/>
        <v>11</v>
      </c>
      <c r="V192" s="4">
        <f t="shared" si="21"/>
        <v>32</v>
      </c>
      <c r="W192" s="4">
        <f t="shared" si="21"/>
        <v>23</v>
      </c>
      <c r="X192" s="4">
        <f t="shared" si="21"/>
        <v>6</v>
      </c>
      <c r="Y192" s="4">
        <f t="shared" si="21"/>
        <v>10</v>
      </c>
      <c r="Z192" s="4">
        <f t="shared" si="21"/>
        <v>18</v>
      </c>
      <c r="AA192" s="4">
        <f t="shared" si="21"/>
        <v>19</v>
      </c>
      <c r="AB192" s="4">
        <f t="shared" si="21"/>
        <v>7</v>
      </c>
      <c r="AC192" s="4">
        <f t="shared" si="21"/>
        <v>6</v>
      </c>
      <c r="AD192" s="4">
        <f t="shared" si="21"/>
        <v>11</v>
      </c>
      <c r="AE192" s="4">
        <f t="shared" si="21"/>
        <v>12</v>
      </c>
      <c r="AG192" s="9" t="s">
        <v>42</v>
      </c>
      <c r="AH192" s="9">
        <f>COUNTIFS(B2:B185,1,C2:C185,1)</f>
        <v>31</v>
      </c>
      <c r="AI192" s="9">
        <f>COUNTIFS(B2:B185,1,C2:C185,2)</f>
        <v>31</v>
      </c>
      <c r="AJ192" s="9">
        <f>COUNTIFS(B2:B185,1,C2:C185,3)</f>
        <v>31</v>
      </c>
      <c r="AK192" s="7">
        <f>SUM(AH192:AJ192)</f>
        <v>93</v>
      </c>
    </row>
    <row r="193" spans="1:37" ht="15.75">
      <c r="A193" s="4">
        <v>2</v>
      </c>
      <c r="B193" s="4">
        <f t="shared" ref="B193:AE193" si="22">COUNTIF(E$2:E$185,2)</f>
        <v>31</v>
      </c>
      <c r="C193" s="4">
        <f t="shared" si="22"/>
        <v>11</v>
      </c>
      <c r="D193" s="4">
        <f t="shared" si="22"/>
        <v>48</v>
      </c>
      <c r="E193" s="4">
        <f t="shared" si="22"/>
        <v>35</v>
      </c>
      <c r="F193" s="4">
        <f t="shared" si="22"/>
        <v>20</v>
      </c>
      <c r="G193" s="4">
        <f t="shared" si="22"/>
        <v>34</v>
      </c>
      <c r="H193" s="4">
        <f t="shared" si="22"/>
        <v>21</v>
      </c>
      <c r="I193" s="4">
        <f t="shared" si="22"/>
        <v>31</v>
      </c>
      <c r="J193" s="4">
        <f t="shared" si="22"/>
        <v>35</v>
      </c>
      <c r="K193" s="4">
        <f t="shared" si="22"/>
        <v>19</v>
      </c>
      <c r="L193" s="4">
        <f t="shared" si="22"/>
        <v>29</v>
      </c>
      <c r="M193" s="4">
        <f t="shared" si="22"/>
        <v>47</v>
      </c>
      <c r="N193" s="4">
        <f t="shared" si="22"/>
        <v>43</v>
      </c>
      <c r="O193" s="4">
        <f t="shared" si="22"/>
        <v>21</v>
      </c>
      <c r="P193" s="4">
        <f t="shared" si="22"/>
        <v>54</v>
      </c>
      <c r="Q193" s="4">
        <f t="shared" si="22"/>
        <v>21</v>
      </c>
      <c r="R193" s="4">
        <f t="shared" si="22"/>
        <v>35</v>
      </c>
      <c r="S193" s="4">
        <f t="shared" si="22"/>
        <v>30</v>
      </c>
      <c r="T193" s="4">
        <f t="shared" si="22"/>
        <v>38</v>
      </c>
      <c r="U193" s="4">
        <f t="shared" si="22"/>
        <v>41</v>
      </c>
      <c r="V193" s="4">
        <f t="shared" si="22"/>
        <v>83</v>
      </c>
      <c r="W193" s="4">
        <f t="shared" si="22"/>
        <v>56</v>
      </c>
      <c r="X193" s="4">
        <f t="shared" si="22"/>
        <v>27</v>
      </c>
      <c r="Y193" s="4">
        <f t="shared" si="22"/>
        <v>29</v>
      </c>
      <c r="Z193" s="4">
        <f t="shared" si="22"/>
        <v>36</v>
      </c>
      <c r="AA193" s="4">
        <f t="shared" si="22"/>
        <v>26</v>
      </c>
      <c r="AB193" s="4">
        <f t="shared" si="22"/>
        <v>8</v>
      </c>
      <c r="AC193" s="4">
        <f t="shared" si="22"/>
        <v>17</v>
      </c>
      <c r="AD193" s="4">
        <f t="shared" si="22"/>
        <v>68</v>
      </c>
      <c r="AE193" s="4">
        <f t="shared" si="22"/>
        <v>30</v>
      </c>
      <c r="AG193" s="9" t="s">
        <v>43</v>
      </c>
      <c r="AH193" s="9">
        <f>COUNTIFS(B2:B185,0,C2:C185,1)</f>
        <v>30</v>
      </c>
      <c r="AI193" s="9">
        <f>COUNTIFS(B2:B185,0,C2:C185,2)</f>
        <v>31</v>
      </c>
      <c r="AJ193" s="9">
        <f>COUNTIFS(B2:B185,0,C2:C185,3)</f>
        <v>30</v>
      </c>
      <c r="AK193" s="7">
        <f>SUM(AH193:AJ193)</f>
        <v>91</v>
      </c>
    </row>
    <row r="194" spans="1:37">
      <c r="A194" s="4">
        <v>3</v>
      </c>
      <c r="B194" s="4">
        <f t="shared" ref="B194:AE194" si="23">COUNTIF(E$2:E$185,3)</f>
        <v>47</v>
      </c>
      <c r="C194" s="4">
        <f t="shared" si="23"/>
        <v>22</v>
      </c>
      <c r="D194" s="4">
        <f t="shared" si="23"/>
        <v>64</v>
      </c>
      <c r="E194" s="4">
        <f t="shared" si="23"/>
        <v>50</v>
      </c>
      <c r="F194" s="4">
        <f t="shared" si="23"/>
        <v>55</v>
      </c>
      <c r="G194" s="4">
        <f t="shared" si="23"/>
        <v>69</v>
      </c>
      <c r="H194" s="4">
        <f t="shared" si="23"/>
        <v>40</v>
      </c>
      <c r="I194" s="4">
        <f t="shared" si="23"/>
        <v>49</v>
      </c>
      <c r="J194" s="4">
        <f t="shared" si="23"/>
        <v>43</v>
      </c>
      <c r="K194" s="4">
        <f t="shared" si="23"/>
        <v>47</v>
      </c>
      <c r="L194" s="4">
        <f t="shared" si="23"/>
        <v>43</v>
      </c>
      <c r="M194" s="4">
        <f t="shared" si="23"/>
        <v>49</v>
      </c>
      <c r="N194" s="4">
        <f t="shared" si="23"/>
        <v>54</v>
      </c>
      <c r="O194" s="4">
        <f t="shared" si="23"/>
        <v>44</v>
      </c>
      <c r="P194" s="4">
        <f t="shared" si="23"/>
        <v>61</v>
      </c>
      <c r="Q194" s="4">
        <f t="shared" si="23"/>
        <v>37</v>
      </c>
      <c r="R194" s="4">
        <f t="shared" si="23"/>
        <v>29</v>
      </c>
      <c r="S194" s="4">
        <f t="shared" si="23"/>
        <v>30</v>
      </c>
      <c r="T194" s="4">
        <f t="shared" si="23"/>
        <v>46</v>
      </c>
      <c r="U194" s="4">
        <f t="shared" si="23"/>
        <v>67</v>
      </c>
      <c r="V194" s="4">
        <f t="shared" si="23"/>
        <v>36</v>
      </c>
      <c r="W194" s="4">
        <f t="shared" si="23"/>
        <v>57</v>
      </c>
      <c r="X194" s="4">
        <f t="shared" si="23"/>
        <v>51</v>
      </c>
      <c r="Y194" s="4">
        <f t="shared" si="23"/>
        <v>43</v>
      </c>
      <c r="Z194" s="4">
        <f t="shared" si="23"/>
        <v>48</v>
      </c>
      <c r="AA194" s="4">
        <f t="shared" si="23"/>
        <v>43</v>
      </c>
      <c r="AB194" s="4">
        <f t="shared" si="23"/>
        <v>29</v>
      </c>
      <c r="AC194" s="4">
        <f t="shared" si="23"/>
        <v>29</v>
      </c>
      <c r="AD194" s="4">
        <f t="shared" si="23"/>
        <v>49</v>
      </c>
      <c r="AE194" s="4">
        <f t="shared" si="23"/>
        <v>79</v>
      </c>
      <c r="AG194" s="7" t="s">
        <v>44</v>
      </c>
      <c r="AH194" s="7">
        <f>SUM(AH192:AH193)</f>
        <v>61</v>
      </c>
      <c r="AI194" s="7">
        <f t="shared" ref="AI194:AJ194" si="24">SUM(AI192:AI193)</f>
        <v>62</v>
      </c>
      <c r="AJ194" s="7">
        <f t="shared" si="24"/>
        <v>61</v>
      </c>
      <c r="AK194" s="7">
        <f>SUM(AK192:AK193)</f>
        <v>184</v>
      </c>
    </row>
    <row r="195" spans="1:37">
      <c r="A195" s="4">
        <v>4</v>
      </c>
      <c r="B195" s="4">
        <f t="shared" ref="B195:AE195" si="25">COUNTIF(E$2:E$185,4)</f>
        <v>82</v>
      </c>
      <c r="C195" s="4">
        <f t="shared" si="25"/>
        <v>96</v>
      </c>
      <c r="D195" s="4">
        <f t="shared" si="25"/>
        <v>39</v>
      </c>
      <c r="E195" s="4">
        <f t="shared" si="25"/>
        <v>65</v>
      </c>
      <c r="F195" s="4">
        <f t="shared" si="25"/>
        <v>65</v>
      </c>
      <c r="G195" s="4">
        <f t="shared" si="25"/>
        <v>59</v>
      </c>
      <c r="H195" s="4">
        <f t="shared" si="25"/>
        <v>67</v>
      </c>
      <c r="I195" s="4">
        <f t="shared" si="25"/>
        <v>63</v>
      </c>
      <c r="J195" s="4">
        <f t="shared" si="25"/>
        <v>71</v>
      </c>
      <c r="K195" s="4">
        <f t="shared" si="25"/>
        <v>77</v>
      </c>
      <c r="L195" s="4">
        <f t="shared" si="25"/>
        <v>57</v>
      </c>
      <c r="M195" s="4">
        <f t="shared" si="25"/>
        <v>38</v>
      </c>
      <c r="N195" s="4">
        <f t="shared" si="25"/>
        <v>45</v>
      </c>
      <c r="O195" s="4">
        <f t="shared" si="25"/>
        <v>78</v>
      </c>
      <c r="P195" s="4">
        <f t="shared" si="25"/>
        <v>34</v>
      </c>
      <c r="Q195" s="4">
        <f t="shared" si="25"/>
        <v>77</v>
      </c>
      <c r="R195" s="4">
        <f t="shared" si="25"/>
        <v>55</v>
      </c>
      <c r="S195" s="4">
        <f t="shared" si="25"/>
        <v>58</v>
      </c>
      <c r="T195" s="4">
        <f t="shared" si="25"/>
        <v>54</v>
      </c>
      <c r="U195" s="4">
        <f t="shared" si="25"/>
        <v>52</v>
      </c>
      <c r="V195" s="4">
        <f t="shared" si="25"/>
        <v>23</v>
      </c>
      <c r="W195" s="4">
        <f t="shared" si="25"/>
        <v>40</v>
      </c>
      <c r="X195" s="4">
        <f t="shared" si="25"/>
        <v>75</v>
      </c>
      <c r="Y195" s="4">
        <f t="shared" si="25"/>
        <v>79</v>
      </c>
      <c r="Z195" s="4">
        <f t="shared" si="25"/>
        <v>64</v>
      </c>
      <c r="AA195" s="4">
        <f t="shared" si="25"/>
        <v>72</v>
      </c>
      <c r="AB195" s="4">
        <f t="shared" si="25"/>
        <v>79</v>
      </c>
      <c r="AC195" s="4">
        <f t="shared" si="25"/>
        <v>88</v>
      </c>
      <c r="AD195" s="4">
        <f t="shared" si="25"/>
        <v>41</v>
      </c>
      <c r="AE195" s="4">
        <f t="shared" si="25"/>
        <v>52</v>
      </c>
    </row>
    <row r="196" spans="1:37">
      <c r="A196" s="4">
        <v>5</v>
      </c>
      <c r="B196" s="4">
        <f t="shared" ref="B196:AE196" si="26">COUNTIF(E$2:E$185,5)</f>
        <v>16</v>
      </c>
      <c r="C196" s="4">
        <f t="shared" si="26"/>
        <v>41</v>
      </c>
      <c r="D196" s="4">
        <f t="shared" si="26"/>
        <v>10</v>
      </c>
      <c r="E196" s="4">
        <f t="shared" si="26"/>
        <v>18</v>
      </c>
      <c r="F196" s="4">
        <f t="shared" si="26"/>
        <v>35</v>
      </c>
      <c r="G196" s="4">
        <f t="shared" si="26"/>
        <v>12</v>
      </c>
      <c r="H196" s="4">
        <f t="shared" si="26"/>
        <v>41</v>
      </c>
      <c r="I196" s="4">
        <f t="shared" si="26"/>
        <v>32</v>
      </c>
      <c r="J196" s="4">
        <f t="shared" si="26"/>
        <v>22</v>
      </c>
      <c r="K196" s="4">
        <f t="shared" si="26"/>
        <v>34</v>
      </c>
      <c r="L196" s="4">
        <f t="shared" si="26"/>
        <v>26</v>
      </c>
      <c r="M196" s="4">
        <f t="shared" si="26"/>
        <v>6</v>
      </c>
      <c r="N196" s="4">
        <f t="shared" si="26"/>
        <v>21</v>
      </c>
      <c r="O196" s="4">
        <f t="shared" si="26"/>
        <v>38</v>
      </c>
      <c r="P196" s="4">
        <f t="shared" si="26"/>
        <v>16</v>
      </c>
      <c r="Q196" s="4">
        <f t="shared" si="26"/>
        <v>43</v>
      </c>
      <c r="R196" s="4">
        <f t="shared" si="26"/>
        <v>32</v>
      </c>
      <c r="S196" s="4">
        <f t="shared" si="26"/>
        <v>37</v>
      </c>
      <c r="T196" s="4">
        <f t="shared" si="26"/>
        <v>32</v>
      </c>
      <c r="U196" s="4">
        <f t="shared" si="26"/>
        <v>13</v>
      </c>
      <c r="V196" s="4">
        <f t="shared" si="26"/>
        <v>10</v>
      </c>
      <c r="W196" s="4">
        <f t="shared" si="26"/>
        <v>8</v>
      </c>
      <c r="X196" s="4">
        <f t="shared" si="26"/>
        <v>25</v>
      </c>
      <c r="Y196" s="4">
        <f t="shared" si="26"/>
        <v>23</v>
      </c>
      <c r="Z196" s="4">
        <f t="shared" si="26"/>
        <v>18</v>
      </c>
      <c r="AA196" s="4">
        <f t="shared" si="26"/>
        <v>24</v>
      </c>
      <c r="AB196" s="4">
        <f t="shared" si="26"/>
        <v>61</v>
      </c>
      <c r="AC196" s="4">
        <f t="shared" si="26"/>
        <v>44</v>
      </c>
      <c r="AD196" s="4">
        <f t="shared" si="26"/>
        <v>15</v>
      </c>
      <c r="AE196" s="4">
        <f t="shared" si="26"/>
        <v>11</v>
      </c>
    </row>
    <row r="197" spans="1:37">
      <c r="A197" s="5" t="s">
        <v>34</v>
      </c>
      <c r="B197" s="5">
        <f>SUM(B192:B196)</f>
        <v>184</v>
      </c>
      <c r="C197" s="5">
        <f t="shared" ref="C197:AE197" si="27">SUM(C192:C196)</f>
        <v>184</v>
      </c>
      <c r="D197" s="5">
        <f t="shared" si="27"/>
        <v>184</v>
      </c>
      <c r="E197" s="5">
        <f t="shared" si="27"/>
        <v>184</v>
      </c>
      <c r="F197" s="5">
        <f t="shared" si="27"/>
        <v>184</v>
      </c>
      <c r="G197" s="5">
        <f t="shared" si="27"/>
        <v>184</v>
      </c>
      <c r="H197" s="5">
        <f t="shared" si="27"/>
        <v>184</v>
      </c>
      <c r="I197" s="5">
        <f t="shared" si="27"/>
        <v>184</v>
      </c>
      <c r="J197" s="5">
        <f t="shared" si="27"/>
        <v>184</v>
      </c>
      <c r="K197" s="5">
        <f t="shared" si="27"/>
        <v>184</v>
      </c>
      <c r="L197" s="5">
        <f t="shared" si="27"/>
        <v>184</v>
      </c>
      <c r="M197" s="5">
        <f t="shared" si="27"/>
        <v>184</v>
      </c>
      <c r="N197" s="5">
        <f t="shared" si="27"/>
        <v>184</v>
      </c>
      <c r="O197" s="5">
        <f t="shared" si="27"/>
        <v>184</v>
      </c>
      <c r="P197" s="5">
        <f t="shared" si="27"/>
        <v>184</v>
      </c>
      <c r="Q197" s="5">
        <f t="shared" si="27"/>
        <v>184</v>
      </c>
      <c r="R197" s="5">
        <f t="shared" si="27"/>
        <v>184</v>
      </c>
      <c r="S197" s="5">
        <f t="shared" si="27"/>
        <v>184</v>
      </c>
      <c r="T197" s="5">
        <f t="shared" si="27"/>
        <v>184</v>
      </c>
      <c r="U197" s="5">
        <f t="shared" si="27"/>
        <v>184</v>
      </c>
      <c r="V197" s="5">
        <f t="shared" si="27"/>
        <v>184</v>
      </c>
      <c r="W197" s="5">
        <f t="shared" si="27"/>
        <v>184</v>
      </c>
      <c r="X197" s="5">
        <f t="shared" si="27"/>
        <v>184</v>
      </c>
      <c r="Y197" s="5">
        <f t="shared" si="27"/>
        <v>184</v>
      </c>
      <c r="Z197" s="5">
        <f t="shared" si="27"/>
        <v>184</v>
      </c>
      <c r="AA197" s="5">
        <f t="shared" si="27"/>
        <v>184</v>
      </c>
      <c r="AB197" s="5">
        <f t="shared" si="27"/>
        <v>184</v>
      </c>
      <c r="AC197" s="5">
        <f t="shared" si="27"/>
        <v>184</v>
      </c>
      <c r="AD197" s="5">
        <f t="shared" si="27"/>
        <v>184</v>
      </c>
      <c r="AE197" s="5">
        <f t="shared" si="27"/>
        <v>184</v>
      </c>
    </row>
    <row r="199" spans="1:37">
      <c r="AH199" s="3" t="s">
        <v>50</v>
      </c>
    </row>
    <row r="200" spans="1:37">
      <c r="O200" s="47"/>
      <c r="P200" s="47"/>
      <c r="Q200" s="47"/>
      <c r="R200" s="47"/>
      <c r="S200" s="47"/>
      <c r="T200" s="47"/>
      <c r="U200" s="47"/>
      <c r="AH200" s="3">
        <v>1</v>
      </c>
    </row>
    <row r="201" spans="1:37">
      <c r="A201" s="47" t="s">
        <v>38</v>
      </c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H201" s="3">
        <v>2</v>
      </c>
    </row>
    <row r="202" spans="1:37">
      <c r="A202" s="4" t="s">
        <v>37</v>
      </c>
      <c r="B202" s="4" t="s">
        <v>4</v>
      </c>
      <c r="C202" s="4" t="s">
        <v>5</v>
      </c>
      <c r="D202" s="4" t="s">
        <v>6</v>
      </c>
      <c r="E202" s="4" t="s">
        <v>7</v>
      </c>
      <c r="F202" s="4" t="s">
        <v>8</v>
      </c>
      <c r="G202" s="4" t="s">
        <v>9</v>
      </c>
      <c r="H202" s="4" t="s">
        <v>10</v>
      </c>
      <c r="I202" s="4" t="s">
        <v>11</v>
      </c>
      <c r="J202" s="4" t="s">
        <v>12</v>
      </c>
      <c r="K202" s="4" t="s">
        <v>13</v>
      </c>
      <c r="L202" s="4" t="s">
        <v>14</v>
      </c>
      <c r="M202" s="4" t="s">
        <v>15</v>
      </c>
      <c r="N202" s="4" t="s">
        <v>16</v>
      </c>
      <c r="O202" s="4" t="s">
        <v>17</v>
      </c>
      <c r="P202" s="4" t="s">
        <v>18</v>
      </c>
      <c r="Q202" s="4" t="s">
        <v>19</v>
      </c>
      <c r="R202" s="4" t="s">
        <v>20</v>
      </c>
      <c r="S202" s="4" t="s">
        <v>21</v>
      </c>
      <c r="T202" s="4" t="s">
        <v>22</v>
      </c>
      <c r="U202" s="4" t="s">
        <v>23</v>
      </c>
      <c r="V202" s="4" t="s">
        <v>24</v>
      </c>
      <c r="W202" s="4" t="s">
        <v>25</v>
      </c>
      <c r="X202" s="4" t="s">
        <v>26</v>
      </c>
      <c r="Y202" s="4" t="s">
        <v>27</v>
      </c>
      <c r="Z202" s="4" t="s">
        <v>28</v>
      </c>
      <c r="AA202" s="4" t="s">
        <v>29</v>
      </c>
      <c r="AB202" s="4" t="s">
        <v>30</v>
      </c>
      <c r="AC202" s="4" t="s">
        <v>31</v>
      </c>
      <c r="AD202" s="4" t="s">
        <v>32</v>
      </c>
      <c r="AE202" s="4" t="s">
        <v>33</v>
      </c>
      <c r="AH202" s="3">
        <v>3</v>
      </c>
    </row>
    <row r="203" spans="1:37">
      <c r="A203" s="4">
        <v>1</v>
      </c>
      <c r="B203" s="17">
        <f>B192/B$197</f>
        <v>4.3478260869565216E-2</v>
      </c>
      <c r="C203" s="17">
        <f t="shared" ref="C203:AE207" si="28">C192/C$197</f>
        <v>7.6086956521739135E-2</v>
      </c>
      <c r="D203" s="17">
        <f t="shared" si="28"/>
        <v>0.125</v>
      </c>
      <c r="E203" s="17">
        <f t="shared" si="28"/>
        <v>8.6956521739130432E-2</v>
      </c>
      <c r="F203" s="17">
        <f t="shared" si="28"/>
        <v>4.8913043478260872E-2</v>
      </c>
      <c r="G203" s="17">
        <f t="shared" si="28"/>
        <v>5.434782608695652E-2</v>
      </c>
      <c r="H203" s="17">
        <f t="shared" si="28"/>
        <v>8.1521739130434784E-2</v>
      </c>
      <c r="I203" s="17">
        <f t="shared" si="28"/>
        <v>4.8913043478260872E-2</v>
      </c>
      <c r="J203" s="17">
        <f t="shared" si="28"/>
        <v>7.0652173913043473E-2</v>
      </c>
      <c r="K203" s="17">
        <f t="shared" si="28"/>
        <v>3.8043478260869568E-2</v>
      </c>
      <c r="L203" s="17">
        <f t="shared" si="28"/>
        <v>0.15760869565217392</v>
      </c>
      <c r="M203" s="17">
        <f t="shared" si="28"/>
        <v>0.2391304347826087</v>
      </c>
      <c r="N203" s="17">
        <f t="shared" si="28"/>
        <v>0.11413043478260869</v>
      </c>
      <c r="O203" s="17">
        <f t="shared" si="28"/>
        <v>1.6304347826086956E-2</v>
      </c>
      <c r="P203" s="17">
        <f t="shared" si="28"/>
        <v>0.10326086956521739</v>
      </c>
      <c r="Q203" s="17">
        <f t="shared" si="28"/>
        <v>3.2608695652173912E-2</v>
      </c>
      <c r="R203" s="17">
        <f t="shared" si="28"/>
        <v>0.17934782608695651</v>
      </c>
      <c r="S203" s="17">
        <f t="shared" si="28"/>
        <v>0.15760869565217392</v>
      </c>
      <c r="T203" s="17">
        <f t="shared" si="28"/>
        <v>7.6086956521739135E-2</v>
      </c>
      <c r="U203" s="17">
        <f t="shared" si="28"/>
        <v>5.9782608695652176E-2</v>
      </c>
      <c r="V203" s="17">
        <f t="shared" si="28"/>
        <v>0.17391304347826086</v>
      </c>
      <c r="W203" s="17">
        <f t="shared" si="28"/>
        <v>0.125</v>
      </c>
      <c r="X203" s="17">
        <f t="shared" si="28"/>
        <v>3.2608695652173912E-2</v>
      </c>
      <c r="Y203" s="17">
        <f t="shared" si="28"/>
        <v>5.434782608695652E-2</v>
      </c>
      <c r="Z203" s="17">
        <f t="shared" si="28"/>
        <v>9.7826086956521743E-2</v>
      </c>
      <c r="AA203" s="17">
        <f t="shared" si="28"/>
        <v>0.10326086956521739</v>
      </c>
      <c r="AB203" s="17">
        <f t="shared" si="28"/>
        <v>3.8043478260869568E-2</v>
      </c>
      <c r="AC203" s="17">
        <f t="shared" si="28"/>
        <v>3.2608695652173912E-2</v>
      </c>
      <c r="AD203" s="17">
        <f t="shared" si="28"/>
        <v>5.9782608695652176E-2</v>
      </c>
      <c r="AE203" s="17">
        <f t="shared" si="28"/>
        <v>6.5217391304347824E-2</v>
      </c>
      <c r="AH203" s="3" t="s">
        <v>51</v>
      </c>
    </row>
    <row r="204" spans="1:37">
      <c r="A204" s="4">
        <v>2</v>
      </c>
      <c r="B204" s="17">
        <f t="shared" ref="B204:Q207" si="29">B193/B$197</f>
        <v>0.16847826086956522</v>
      </c>
      <c r="C204" s="17">
        <f t="shared" si="29"/>
        <v>5.9782608695652176E-2</v>
      </c>
      <c r="D204" s="17">
        <f t="shared" si="29"/>
        <v>0.2608695652173913</v>
      </c>
      <c r="E204" s="17">
        <f t="shared" si="29"/>
        <v>0.19021739130434784</v>
      </c>
      <c r="F204" s="17">
        <f t="shared" si="29"/>
        <v>0.10869565217391304</v>
      </c>
      <c r="G204" s="17">
        <f t="shared" si="29"/>
        <v>0.18478260869565216</v>
      </c>
      <c r="H204" s="17">
        <f t="shared" si="29"/>
        <v>0.11413043478260869</v>
      </c>
      <c r="I204" s="17">
        <f t="shared" si="29"/>
        <v>0.16847826086956522</v>
      </c>
      <c r="J204" s="17">
        <f t="shared" si="29"/>
        <v>0.19021739130434784</v>
      </c>
      <c r="K204" s="17">
        <f t="shared" si="29"/>
        <v>0.10326086956521739</v>
      </c>
      <c r="L204" s="17">
        <f t="shared" si="29"/>
        <v>0.15760869565217392</v>
      </c>
      <c r="M204" s="17">
        <f t="shared" si="29"/>
        <v>0.25543478260869568</v>
      </c>
      <c r="N204" s="17">
        <f t="shared" si="29"/>
        <v>0.23369565217391305</v>
      </c>
      <c r="O204" s="17">
        <f t="shared" si="29"/>
        <v>0.11413043478260869</v>
      </c>
      <c r="P204" s="17">
        <f t="shared" si="29"/>
        <v>0.29347826086956524</v>
      </c>
      <c r="Q204" s="17">
        <f t="shared" si="29"/>
        <v>0.11413043478260869</v>
      </c>
      <c r="R204" s="17">
        <f t="shared" si="28"/>
        <v>0.19021739130434784</v>
      </c>
      <c r="S204" s="17">
        <f t="shared" si="28"/>
        <v>0.16304347826086957</v>
      </c>
      <c r="T204" s="17">
        <f t="shared" si="28"/>
        <v>0.20652173913043478</v>
      </c>
      <c r="U204" s="17">
        <f t="shared" si="28"/>
        <v>0.22282608695652173</v>
      </c>
      <c r="V204" s="17">
        <f t="shared" si="28"/>
        <v>0.45108695652173914</v>
      </c>
      <c r="W204" s="17">
        <f t="shared" si="28"/>
        <v>0.30434782608695654</v>
      </c>
      <c r="X204" s="17">
        <f t="shared" si="28"/>
        <v>0.14673913043478262</v>
      </c>
      <c r="Y204" s="17">
        <f t="shared" si="28"/>
        <v>0.15760869565217392</v>
      </c>
      <c r="Z204" s="17">
        <f t="shared" si="28"/>
        <v>0.19565217391304349</v>
      </c>
      <c r="AA204" s="17">
        <f t="shared" si="28"/>
        <v>0.14130434782608695</v>
      </c>
      <c r="AB204" s="17">
        <f t="shared" si="28"/>
        <v>4.3478260869565216E-2</v>
      </c>
      <c r="AC204" s="17">
        <f t="shared" si="28"/>
        <v>9.2391304347826081E-2</v>
      </c>
      <c r="AD204" s="17">
        <f t="shared" si="28"/>
        <v>0.36956521739130432</v>
      </c>
      <c r="AE204" s="17">
        <f t="shared" si="28"/>
        <v>0.16304347826086957</v>
      </c>
      <c r="AH204" s="3">
        <v>1</v>
      </c>
    </row>
    <row r="205" spans="1:37">
      <c r="A205" s="4">
        <v>3</v>
      </c>
      <c r="B205" s="17">
        <f t="shared" si="29"/>
        <v>0.25543478260869568</v>
      </c>
      <c r="C205" s="17">
        <f t="shared" si="28"/>
        <v>0.11956521739130435</v>
      </c>
      <c r="D205" s="17">
        <f t="shared" si="28"/>
        <v>0.34782608695652173</v>
      </c>
      <c r="E205" s="17">
        <f t="shared" si="28"/>
        <v>0.27173913043478259</v>
      </c>
      <c r="F205" s="17">
        <f t="shared" si="28"/>
        <v>0.29891304347826086</v>
      </c>
      <c r="G205" s="17">
        <f t="shared" si="28"/>
        <v>0.375</v>
      </c>
      <c r="H205" s="17">
        <f t="shared" si="28"/>
        <v>0.21739130434782608</v>
      </c>
      <c r="I205" s="17">
        <f t="shared" si="28"/>
        <v>0.26630434782608697</v>
      </c>
      <c r="J205" s="17">
        <f t="shared" si="28"/>
        <v>0.23369565217391305</v>
      </c>
      <c r="K205" s="17">
        <f t="shared" si="28"/>
        <v>0.25543478260869568</v>
      </c>
      <c r="L205" s="17">
        <f t="shared" si="28"/>
        <v>0.23369565217391305</v>
      </c>
      <c r="M205" s="17">
        <f t="shared" si="28"/>
        <v>0.26630434782608697</v>
      </c>
      <c r="N205" s="17">
        <f t="shared" si="28"/>
        <v>0.29347826086956524</v>
      </c>
      <c r="O205" s="17">
        <f t="shared" si="28"/>
        <v>0.2391304347826087</v>
      </c>
      <c r="P205" s="17">
        <f t="shared" si="28"/>
        <v>0.33152173913043476</v>
      </c>
      <c r="Q205" s="17">
        <f t="shared" si="28"/>
        <v>0.20108695652173914</v>
      </c>
      <c r="R205" s="17">
        <f t="shared" si="28"/>
        <v>0.15760869565217392</v>
      </c>
      <c r="S205" s="17">
        <f t="shared" si="28"/>
        <v>0.16304347826086957</v>
      </c>
      <c r="T205" s="17">
        <f t="shared" si="28"/>
        <v>0.25</v>
      </c>
      <c r="U205" s="17">
        <f t="shared" si="28"/>
        <v>0.3641304347826087</v>
      </c>
      <c r="V205" s="17">
        <f t="shared" si="28"/>
        <v>0.19565217391304349</v>
      </c>
      <c r="W205" s="17">
        <f t="shared" si="28"/>
        <v>0.30978260869565216</v>
      </c>
      <c r="X205" s="17">
        <f t="shared" si="28"/>
        <v>0.27717391304347827</v>
      </c>
      <c r="Y205" s="17">
        <f t="shared" si="28"/>
        <v>0.23369565217391305</v>
      </c>
      <c r="Z205" s="17">
        <f t="shared" si="28"/>
        <v>0.2608695652173913</v>
      </c>
      <c r="AA205" s="17">
        <f t="shared" si="28"/>
        <v>0.23369565217391305</v>
      </c>
      <c r="AB205" s="17">
        <f t="shared" si="28"/>
        <v>0.15760869565217392</v>
      </c>
      <c r="AC205" s="17">
        <f t="shared" si="28"/>
        <v>0.15760869565217392</v>
      </c>
      <c r="AD205" s="17">
        <f t="shared" si="28"/>
        <v>0.26630434782608697</v>
      </c>
      <c r="AE205" s="17">
        <f t="shared" si="28"/>
        <v>0.42934782608695654</v>
      </c>
      <c r="AH205" s="3">
        <v>0</v>
      </c>
    </row>
    <row r="206" spans="1:37">
      <c r="A206" s="4">
        <v>4</v>
      </c>
      <c r="B206" s="17">
        <f t="shared" si="29"/>
        <v>0.44565217391304346</v>
      </c>
      <c r="C206" s="17">
        <f t="shared" si="28"/>
        <v>0.52173913043478259</v>
      </c>
      <c r="D206" s="17">
        <f t="shared" si="28"/>
        <v>0.21195652173913043</v>
      </c>
      <c r="E206" s="17">
        <f t="shared" si="28"/>
        <v>0.35326086956521741</v>
      </c>
      <c r="F206" s="17">
        <f t="shared" si="28"/>
        <v>0.35326086956521741</v>
      </c>
      <c r="G206" s="17">
        <f t="shared" si="28"/>
        <v>0.32065217391304346</v>
      </c>
      <c r="H206" s="17">
        <f t="shared" si="28"/>
        <v>0.3641304347826087</v>
      </c>
      <c r="I206" s="17">
        <f t="shared" si="28"/>
        <v>0.34239130434782611</v>
      </c>
      <c r="J206" s="17">
        <f t="shared" si="28"/>
        <v>0.3858695652173913</v>
      </c>
      <c r="K206" s="17">
        <f t="shared" si="28"/>
        <v>0.41847826086956524</v>
      </c>
      <c r="L206" s="17">
        <f t="shared" si="28"/>
        <v>0.30978260869565216</v>
      </c>
      <c r="M206" s="17">
        <f t="shared" si="28"/>
        <v>0.20652173913043478</v>
      </c>
      <c r="N206" s="17">
        <f t="shared" si="28"/>
        <v>0.24456521739130435</v>
      </c>
      <c r="O206" s="17">
        <f t="shared" si="28"/>
        <v>0.42391304347826086</v>
      </c>
      <c r="P206" s="17">
        <f t="shared" si="28"/>
        <v>0.18478260869565216</v>
      </c>
      <c r="Q206" s="17">
        <f t="shared" si="28"/>
        <v>0.41847826086956524</v>
      </c>
      <c r="R206" s="17">
        <f t="shared" si="28"/>
        <v>0.29891304347826086</v>
      </c>
      <c r="S206" s="17">
        <f t="shared" si="28"/>
        <v>0.31521739130434784</v>
      </c>
      <c r="T206" s="17">
        <f t="shared" si="28"/>
        <v>0.29347826086956524</v>
      </c>
      <c r="U206" s="17">
        <f t="shared" si="28"/>
        <v>0.28260869565217389</v>
      </c>
      <c r="V206" s="17">
        <f t="shared" si="28"/>
        <v>0.125</v>
      </c>
      <c r="W206" s="17">
        <f t="shared" si="28"/>
        <v>0.21739130434782608</v>
      </c>
      <c r="X206" s="17">
        <f t="shared" si="28"/>
        <v>0.40760869565217389</v>
      </c>
      <c r="Y206" s="17">
        <f t="shared" si="28"/>
        <v>0.42934782608695654</v>
      </c>
      <c r="Z206" s="17">
        <f t="shared" si="28"/>
        <v>0.34782608695652173</v>
      </c>
      <c r="AA206" s="17">
        <f t="shared" si="28"/>
        <v>0.39130434782608697</v>
      </c>
      <c r="AB206" s="17">
        <f t="shared" si="28"/>
        <v>0.42934782608695654</v>
      </c>
      <c r="AC206" s="17">
        <f t="shared" si="28"/>
        <v>0.47826086956521741</v>
      </c>
      <c r="AD206" s="17">
        <f t="shared" si="28"/>
        <v>0.22282608695652173</v>
      </c>
      <c r="AE206" s="17">
        <f t="shared" si="28"/>
        <v>0.28260869565217389</v>
      </c>
    </row>
    <row r="207" spans="1:37">
      <c r="A207" s="4">
        <v>5</v>
      </c>
      <c r="B207" s="17">
        <f t="shared" si="29"/>
        <v>8.6956521739130432E-2</v>
      </c>
      <c r="C207" s="17">
        <f t="shared" si="28"/>
        <v>0.22282608695652173</v>
      </c>
      <c r="D207" s="17">
        <f t="shared" si="28"/>
        <v>5.434782608695652E-2</v>
      </c>
      <c r="E207" s="17">
        <f t="shared" si="28"/>
        <v>9.7826086956521743E-2</v>
      </c>
      <c r="F207" s="17">
        <f t="shared" si="28"/>
        <v>0.19021739130434784</v>
      </c>
      <c r="G207" s="17">
        <f t="shared" si="28"/>
        <v>6.5217391304347824E-2</v>
      </c>
      <c r="H207" s="17">
        <f t="shared" si="28"/>
        <v>0.22282608695652173</v>
      </c>
      <c r="I207" s="17">
        <f t="shared" si="28"/>
        <v>0.17391304347826086</v>
      </c>
      <c r="J207" s="17">
        <f t="shared" si="28"/>
        <v>0.11956521739130435</v>
      </c>
      <c r="K207" s="17">
        <f t="shared" si="28"/>
        <v>0.18478260869565216</v>
      </c>
      <c r="L207" s="17">
        <f t="shared" si="28"/>
        <v>0.14130434782608695</v>
      </c>
      <c r="M207" s="17">
        <f t="shared" si="28"/>
        <v>3.2608695652173912E-2</v>
      </c>
      <c r="N207" s="17">
        <f t="shared" si="28"/>
        <v>0.11413043478260869</v>
      </c>
      <c r="O207" s="17">
        <f t="shared" si="28"/>
        <v>0.20652173913043478</v>
      </c>
      <c r="P207" s="17">
        <f t="shared" si="28"/>
        <v>8.6956521739130432E-2</v>
      </c>
      <c r="Q207" s="17">
        <f t="shared" si="28"/>
        <v>0.23369565217391305</v>
      </c>
      <c r="R207" s="17">
        <f t="shared" si="28"/>
        <v>0.17391304347826086</v>
      </c>
      <c r="S207" s="17">
        <f t="shared" si="28"/>
        <v>0.20108695652173914</v>
      </c>
      <c r="T207" s="17">
        <f t="shared" si="28"/>
        <v>0.17391304347826086</v>
      </c>
      <c r="U207" s="17">
        <f t="shared" si="28"/>
        <v>7.0652173913043473E-2</v>
      </c>
      <c r="V207" s="17">
        <f t="shared" si="28"/>
        <v>5.434782608695652E-2</v>
      </c>
      <c r="W207" s="17">
        <f t="shared" si="28"/>
        <v>4.3478260869565216E-2</v>
      </c>
      <c r="X207" s="17">
        <f t="shared" si="28"/>
        <v>0.1358695652173913</v>
      </c>
      <c r="Y207" s="17">
        <f t="shared" si="28"/>
        <v>0.125</v>
      </c>
      <c r="Z207" s="17">
        <f t="shared" si="28"/>
        <v>9.7826086956521743E-2</v>
      </c>
      <c r="AA207" s="17">
        <f t="shared" si="28"/>
        <v>0.13043478260869565</v>
      </c>
      <c r="AB207" s="17">
        <f t="shared" si="28"/>
        <v>0.33152173913043476</v>
      </c>
      <c r="AC207" s="17">
        <f t="shared" si="28"/>
        <v>0.2391304347826087</v>
      </c>
      <c r="AD207" s="17">
        <f t="shared" si="28"/>
        <v>8.1521739130434784E-2</v>
      </c>
      <c r="AE207" s="17">
        <f t="shared" si="28"/>
        <v>5.9782608695652176E-2</v>
      </c>
    </row>
    <row r="208" spans="1:37">
      <c r="A208" s="7" t="s">
        <v>34</v>
      </c>
      <c r="B208" s="18">
        <f>SUM(B203:B207)</f>
        <v>1</v>
      </c>
      <c r="C208" s="18">
        <f t="shared" ref="C208:F208" si="30">SUM(C203:C207)</f>
        <v>1</v>
      </c>
      <c r="D208" s="18">
        <f t="shared" si="30"/>
        <v>1</v>
      </c>
      <c r="E208" s="18">
        <f t="shared" si="30"/>
        <v>1</v>
      </c>
      <c r="F208" s="18">
        <f t="shared" si="30"/>
        <v>1</v>
      </c>
      <c r="G208" s="18">
        <f>SUM(G203:G207)</f>
        <v>0.99999999999999989</v>
      </c>
      <c r="H208" s="18">
        <f t="shared" ref="H208:AE208" si="31">SUM(H203:H207)</f>
        <v>1</v>
      </c>
      <c r="I208" s="18">
        <f t="shared" si="31"/>
        <v>1</v>
      </c>
      <c r="J208" s="18">
        <f t="shared" si="31"/>
        <v>0.99999999999999989</v>
      </c>
      <c r="K208" s="18">
        <f t="shared" si="31"/>
        <v>1</v>
      </c>
      <c r="L208" s="18">
        <f t="shared" si="31"/>
        <v>1</v>
      </c>
      <c r="M208" s="18">
        <f t="shared" si="31"/>
        <v>1</v>
      </c>
      <c r="N208" s="18">
        <f t="shared" si="31"/>
        <v>0.99999999999999989</v>
      </c>
      <c r="O208" s="18">
        <f t="shared" si="31"/>
        <v>1</v>
      </c>
      <c r="P208" s="18">
        <f t="shared" si="31"/>
        <v>1</v>
      </c>
      <c r="Q208" s="18">
        <f t="shared" si="31"/>
        <v>1</v>
      </c>
      <c r="R208" s="18">
        <f t="shared" si="31"/>
        <v>1</v>
      </c>
      <c r="S208" s="18">
        <f t="shared" si="31"/>
        <v>1</v>
      </c>
      <c r="T208" s="18">
        <f t="shared" si="31"/>
        <v>1</v>
      </c>
      <c r="U208" s="18">
        <f t="shared" si="31"/>
        <v>1</v>
      </c>
      <c r="V208" s="18">
        <f t="shared" si="31"/>
        <v>1</v>
      </c>
      <c r="W208" s="18">
        <f t="shared" si="31"/>
        <v>0.99999999999999989</v>
      </c>
      <c r="X208" s="18">
        <f t="shared" si="31"/>
        <v>1</v>
      </c>
      <c r="Y208" s="18">
        <f t="shared" si="31"/>
        <v>1</v>
      </c>
      <c r="Z208" s="18">
        <f t="shared" si="31"/>
        <v>1</v>
      </c>
      <c r="AA208" s="18">
        <f t="shared" si="31"/>
        <v>1</v>
      </c>
      <c r="AB208" s="18">
        <f t="shared" si="31"/>
        <v>1</v>
      </c>
      <c r="AC208" s="18">
        <f t="shared" si="31"/>
        <v>1</v>
      </c>
      <c r="AD208" s="18">
        <f t="shared" si="31"/>
        <v>1</v>
      </c>
      <c r="AE208" s="18">
        <f t="shared" si="31"/>
        <v>1</v>
      </c>
    </row>
    <row r="211" spans="1:37">
      <c r="AI211" s="6"/>
      <c r="AJ211" s="6"/>
      <c r="AK211" s="6"/>
    </row>
    <row r="212" spans="1:37">
      <c r="C212" s="8"/>
      <c r="D212" s="8"/>
      <c r="E212" s="8"/>
      <c r="F212" s="8"/>
      <c r="G212" s="8"/>
      <c r="AI212" s="6"/>
      <c r="AJ212" s="6"/>
      <c r="AK212" s="6"/>
    </row>
    <row r="213" spans="1:37">
      <c r="AI213" s="6"/>
      <c r="AJ213" s="6"/>
      <c r="AK213" s="6"/>
    </row>
    <row r="214" spans="1:37">
      <c r="A214" s="2"/>
      <c r="B214" s="2"/>
      <c r="C214" s="11"/>
      <c r="D214" s="11"/>
      <c r="E214" s="4" t="s">
        <v>4</v>
      </c>
      <c r="F214" s="4" t="s">
        <v>5</v>
      </c>
      <c r="G214" s="4" t="s">
        <v>6</v>
      </c>
      <c r="H214" s="4" t="s">
        <v>7</v>
      </c>
      <c r="I214" s="4" t="s">
        <v>8</v>
      </c>
      <c r="J214" s="4" t="s">
        <v>9</v>
      </c>
      <c r="K214" s="4" t="s">
        <v>10</v>
      </c>
      <c r="L214" s="4" t="s">
        <v>11</v>
      </c>
      <c r="M214" s="4" t="s">
        <v>12</v>
      </c>
      <c r="N214" s="4" t="s">
        <v>13</v>
      </c>
      <c r="O214" s="4" t="s">
        <v>14</v>
      </c>
      <c r="P214" s="4" t="s">
        <v>15</v>
      </c>
      <c r="Q214" s="4" t="s">
        <v>16</v>
      </c>
      <c r="R214" s="4" t="s">
        <v>17</v>
      </c>
      <c r="S214" s="4" t="s">
        <v>18</v>
      </c>
      <c r="T214" s="4" t="s">
        <v>19</v>
      </c>
      <c r="U214" s="4" t="s">
        <v>20</v>
      </c>
      <c r="V214" s="4" t="s">
        <v>21</v>
      </c>
      <c r="W214" s="4" t="s">
        <v>22</v>
      </c>
      <c r="X214" s="4" t="s">
        <v>23</v>
      </c>
      <c r="Y214" s="4" t="s">
        <v>24</v>
      </c>
      <c r="Z214" s="4" t="s">
        <v>25</v>
      </c>
      <c r="AA214" s="4" t="s">
        <v>26</v>
      </c>
      <c r="AB214" s="4" t="s">
        <v>27</v>
      </c>
      <c r="AC214" s="4" t="s">
        <v>28</v>
      </c>
      <c r="AD214" s="4" t="s">
        <v>29</v>
      </c>
      <c r="AE214" s="4" t="s">
        <v>30</v>
      </c>
      <c r="AF214" s="4" t="s">
        <v>31</v>
      </c>
      <c r="AG214" s="4" t="s">
        <v>32</v>
      </c>
      <c r="AH214" s="16" t="s">
        <v>33</v>
      </c>
      <c r="AI214" s="6"/>
      <c r="AJ214" s="6"/>
      <c r="AK214" s="6"/>
    </row>
    <row r="215" spans="1:37">
      <c r="A215" s="2">
        <v>1</v>
      </c>
      <c r="B215" s="48" t="s">
        <v>45</v>
      </c>
      <c r="C215" s="49" t="s">
        <v>48</v>
      </c>
      <c r="D215" s="11">
        <v>1</v>
      </c>
      <c r="E215" s="11">
        <f t="shared" ref="E215:N219" si="32">COUNTIFS($C$2:$C$185,$AH$200,$B$2:$B$185,$AH$204,E$2:E$185,$A215)</f>
        <v>3</v>
      </c>
      <c r="F215" s="11">
        <f t="shared" si="32"/>
        <v>1</v>
      </c>
      <c r="G215" s="11">
        <f t="shared" si="32"/>
        <v>2</v>
      </c>
      <c r="H215" s="11">
        <f t="shared" si="32"/>
        <v>1</v>
      </c>
      <c r="I215" s="11">
        <f t="shared" si="32"/>
        <v>3</v>
      </c>
      <c r="J215" s="11">
        <f t="shared" si="32"/>
        <v>3</v>
      </c>
      <c r="K215" s="11">
        <f t="shared" si="32"/>
        <v>1</v>
      </c>
      <c r="L215" s="11">
        <f t="shared" si="32"/>
        <v>3</v>
      </c>
      <c r="M215" s="11">
        <f t="shared" si="32"/>
        <v>2</v>
      </c>
      <c r="N215" s="11">
        <f t="shared" si="32"/>
        <v>3</v>
      </c>
      <c r="O215" s="11">
        <f t="shared" ref="O215:X219" si="33">COUNTIFS($C$2:$C$185,$AH$200,$B$2:$B$185,$AH$204,O$2:O$185,$A215)</f>
        <v>6</v>
      </c>
      <c r="P215" s="11">
        <f t="shared" si="33"/>
        <v>2</v>
      </c>
      <c r="Q215" s="11">
        <f t="shared" si="33"/>
        <v>2</v>
      </c>
      <c r="R215" s="11">
        <f t="shared" si="33"/>
        <v>0</v>
      </c>
      <c r="S215" s="11">
        <f t="shared" si="33"/>
        <v>4</v>
      </c>
      <c r="T215" s="11">
        <f t="shared" si="33"/>
        <v>3</v>
      </c>
      <c r="U215" s="11">
        <f t="shared" si="33"/>
        <v>6</v>
      </c>
      <c r="V215" s="11">
        <f t="shared" si="33"/>
        <v>7</v>
      </c>
      <c r="W215" s="11">
        <f t="shared" si="33"/>
        <v>2</v>
      </c>
      <c r="X215" s="11">
        <f t="shared" si="33"/>
        <v>3</v>
      </c>
      <c r="Y215" s="11">
        <f t="shared" ref="Y215:AH219" si="34">COUNTIFS($C$2:$C$185,$AH$200,$B$2:$B$185,$AH$204,Y$2:Y$185,$A215)</f>
        <v>4</v>
      </c>
      <c r="Z215" s="11">
        <f t="shared" si="34"/>
        <v>0</v>
      </c>
      <c r="AA215" s="11">
        <f t="shared" si="34"/>
        <v>1</v>
      </c>
      <c r="AB215" s="11">
        <f t="shared" si="34"/>
        <v>1</v>
      </c>
      <c r="AC215" s="11">
        <f t="shared" si="34"/>
        <v>3</v>
      </c>
      <c r="AD215" s="11">
        <f t="shared" si="34"/>
        <v>4</v>
      </c>
      <c r="AE215" s="11">
        <f t="shared" si="34"/>
        <v>2</v>
      </c>
      <c r="AF215" s="11">
        <f t="shared" si="34"/>
        <v>1</v>
      </c>
      <c r="AG215" s="11">
        <f t="shared" si="34"/>
        <v>2</v>
      </c>
      <c r="AH215" s="13">
        <f t="shared" si="34"/>
        <v>0</v>
      </c>
      <c r="AI215" s="6"/>
      <c r="AJ215" s="6"/>
      <c r="AK215" s="6"/>
    </row>
    <row r="216" spans="1:37">
      <c r="A216" s="2">
        <v>2</v>
      </c>
      <c r="B216" s="48"/>
      <c r="C216" s="49"/>
      <c r="D216" s="11">
        <v>2</v>
      </c>
      <c r="E216" s="11">
        <f t="shared" si="32"/>
        <v>5</v>
      </c>
      <c r="F216" s="11">
        <f t="shared" si="32"/>
        <v>3</v>
      </c>
      <c r="G216" s="11">
        <f t="shared" si="32"/>
        <v>9</v>
      </c>
      <c r="H216" s="11">
        <f t="shared" si="32"/>
        <v>6</v>
      </c>
      <c r="I216" s="11">
        <f t="shared" si="32"/>
        <v>9</v>
      </c>
      <c r="J216" s="11">
        <f t="shared" si="32"/>
        <v>5</v>
      </c>
      <c r="K216" s="11">
        <f t="shared" si="32"/>
        <v>2</v>
      </c>
      <c r="L216" s="11">
        <f t="shared" si="32"/>
        <v>2</v>
      </c>
      <c r="M216" s="11">
        <f t="shared" si="32"/>
        <v>6</v>
      </c>
      <c r="N216" s="11">
        <f t="shared" si="32"/>
        <v>4</v>
      </c>
      <c r="O216" s="11">
        <f t="shared" si="33"/>
        <v>8</v>
      </c>
      <c r="P216" s="11">
        <f t="shared" si="33"/>
        <v>6</v>
      </c>
      <c r="Q216" s="11">
        <f t="shared" si="33"/>
        <v>6</v>
      </c>
      <c r="R216" s="11">
        <f t="shared" si="33"/>
        <v>2</v>
      </c>
      <c r="S216" s="11">
        <f t="shared" si="33"/>
        <v>5</v>
      </c>
      <c r="T216" s="11">
        <f t="shared" si="33"/>
        <v>5</v>
      </c>
      <c r="U216" s="11">
        <f t="shared" si="33"/>
        <v>6</v>
      </c>
      <c r="V216" s="11">
        <f t="shared" si="33"/>
        <v>6</v>
      </c>
      <c r="W216" s="11">
        <f t="shared" si="33"/>
        <v>6</v>
      </c>
      <c r="X216" s="11">
        <f t="shared" si="33"/>
        <v>4</v>
      </c>
      <c r="Y216" s="11">
        <f t="shared" si="34"/>
        <v>12</v>
      </c>
      <c r="Z216" s="11">
        <f t="shared" si="34"/>
        <v>3</v>
      </c>
      <c r="AA216" s="11">
        <f t="shared" si="34"/>
        <v>3</v>
      </c>
      <c r="AB216" s="11">
        <f t="shared" si="34"/>
        <v>10</v>
      </c>
      <c r="AC216" s="11">
        <f t="shared" si="34"/>
        <v>8</v>
      </c>
      <c r="AD216" s="11">
        <f t="shared" si="34"/>
        <v>7</v>
      </c>
      <c r="AE216" s="11">
        <f t="shared" si="34"/>
        <v>2</v>
      </c>
      <c r="AF216" s="11">
        <f t="shared" si="34"/>
        <v>1</v>
      </c>
      <c r="AG216" s="11">
        <f t="shared" si="34"/>
        <v>15</v>
      </c>
      <c r="AH216" s="13">
        <f t="shared" si="34"/>
        <v>2</v>
      </c>
      <c r="AI216" s="6"/>
      <c r="AJ216" s="6"/>
      <c r="AK216" s="6"/>
    </row>
    <row r="217" spans="1:37">
      <c r="A217" s="2">
        <v>3</v>
      </c>
      <c r="B217" s="48"/>
      <c r="C217" s="49"/>
      <c r="D217" s="11">
        <v>3</v>
      </c>
      <c r="E217" s="11">
        <f t="shared" si="32"/>
        <v>8</v>
      </c>
      <c r="F217" s="11">
        <f t="shared" si="32"/>
        <v>7</v>
      </c>
      <c r="G217" s="11">
        <f t="shared" si="32"/>
        <v>12</v>
      </c>
      <c r="H217" s="11">
        <f t="shared" si="32"/>
        <v>11</v>
      </c>
      <c r="I217" s="11">
        <f t="shared" si="32"/>
        <v>9</v>
      </c>
      <c r="J217" s="11">
        <f t="shared" si="32"/>
        <v>12</v>
      </c>
      <c r="K217" s="11">
        <f t="shared" si="32"/>
        <v>6</v>
      </c>
      <c r="L217" s="11">
        <f t="shared" si="32"/>
        <v>6</v>
      </c>
      <c r="M217" s="11">
        <f t="shared" si="32"/>
        <v>6</v>
      </c>
      <c r="N217" s="11">
        <f t="shared" si="32"/>
        <v>13</v>
      </c>
      <c r="O217" s="11">
        <f t="shared" si="33"/>
        <v>8</v>
      </c>
      <c r="P217" s="11">
        <f t="shared" si="33"/>
        <v>11</v>
      </c>
      <c r="Q217" s="11">
        <f t="shared" si="33"/>
        <v>5</v>
      </c>
      <c r="R217" s="11">
        <f t="shared" si="33"/>
        <v>8</v>
      </c>
      <c r="S217" s="11">
        <f t="shared" si="33"/>
        <v>8</v>
      </c>
      <c r="T217" s="11">
        <f t="shared" si="33"/>
        <v>7</v>
      </c>
      <c r="U217" s="11">
        <f t="shared" si="33"/>
        <v>8</v>
      </c>
      <c r="V217" s="11">
        <f t="shared" si="33"/>
        <v>10</v>
      </c>
      <c r="W217" s="11">
        <f t="shared" si="33"/>
        <v>10</v>
      </c>
      <c r="X217" s="11">
        <f t="shared" si="33"/>
        <v>14</v>
      </c>
      <c r="Y217" s="11">
        <f t="shared" si="34"/>
        <v>10</v>
      </c>
      <c r="Z217" s="11">
        <f t="shared" si="34"/>
        <v>16</v>
      </c>
      <c r="AA217" s="11">
        <f t="shared" si="34"/>
        <v>12</v>
      </c>
      <c r="AB217" s="11">
        <f t="shared" si="34"/>
        <v>10</v>
      </c>
      <c r="AC217" s="11">
        <f t="shared" si="34"/>
        <v>10</v>
      </c>
      <c r="AD217" s="11">
        <f t="shared" si="34"/>
        <v>6</v>
      </c>
      <c r="AE217" s="11">
        <f t="shared" si="34"/>
        <v>3</v>
      </c>
      <c r="AF217" s="11">
        <f t="shared" si="34"/>
        <v>8</v>
      </c>
      <c r="AG217" s="11">
        <f t="shared" si="34"/>
        <v>6</v>
      </c>
      <c r="AH217" s="13">
        <f t="shared" si="34"/>
        <v>12</v>
      </c>
      <c r="AI217" s="6"/>
      <c r="AJ217" s="6"/>
      <c r="AK217" s="6"/>
    </row>
    <row r="218" spans="1:37">
      <c r="A218" s="2">
        <v>4</v>
      </c>
      <c r="B218" s="48"/>
      <c r="C218" s="49"/>
      <c r="D218" s="11">
        <v>4</v>
      </c>
      <c r="E218" s="11">
        <f t="shared" si="32"/>
        <v>15</v>
      </c>
      <c r="F218" s="11">
        <f t="shared" si="32"/>
        <v>18</v>
      </c>
      <c r="G218" s="11">
        <f t="shared" si="32"/>
        <v>6</v>
      </c>
      <c r="H218" s="11">
        <f t="shared" si="32"/>
        <v>11</v>
      </c>
      <c r="I218" s="11">
        <f t="shared" si="32"/>
        <v>7</v>
      </c>
      <c r="J218" s="11">
        <f t="shared" si="32"/>
        <v>9</v>
      </c>
      <c r="K218" s="11">
        <f t="shared" si="32"/>
        <v>13</v>
      </c>
      <c r="L218" s="11">
        <f t="shared" si="32"/>
        <v>12</v>
      </c>
      <c r="M218" s="11">
        <f t="shared" si="32"/>
        <v>9</v>
      </c>
      <c r="N218" s="11">
        <f t="shared" si="32"/>
        <v>9</v>
      </c>
      <c r="O218" s="11">
        <f t="shared" si="33"/>
        <v>6</v>
      </c>
      <c r="P218" s="11">
        <f t="shared" si="33"/>
        <v>11</v>
      </c>
      <c r="Q218" s="11">
        <f t="shared" si="33"/>
        <v>14</v>
      </c>
      <c r="R218" s="11">
        <f t="shared" si="33"/>
        <v>14</v>
      </c>
      <c r="S218" s="11">
        <f t="shared" si="33"/>
        <v>10</v>
      </c>
      <c r="T218" s="11">
        <f t="shared" si="33"/>
        <v>9</v>
      </c>
      <c r="U218" s="11">
        <f t="shared" si="33"/>
        <v>9</v>
      </c>
      <c r="V218" s="11">
        <f t="shared" si="33"/>
        <v>8</v>
      </c>
      <c r="W218" s="11">
        <f t="shared" si="33"/>
        <v>10</v>
      </c>
      <c r="X218" s="11">
        <f t="shared" si="33"/>
        <v>9</v>
      </c>
      <c r="Y218" s="11">
        <f t="shared" si="34"/>
        <v>4</v>
      </c>
      <c r="Z218" s="11">
        <f t="shared" si="34"/>
        <v>10</v>
      </c>
      <c r="AA218" s="11">
        <f t="shared" si="34"/>
        <v>12</v>
      </c>
      <c r="AB218" s="11">
        <f t="shared" si="34"/>
        <v>9</v>
      </c>
      <c r="AC218" s="11">
        <f t="shared" si="34"/>
        <v>9</v>
      </c>
      <c r="AD218" s="11">
        <f t="shared" si="34"/>
        <v>13</v>
      </c>
      <c r="AE218" s="11">
        <f t="shared" si="34"/>
        <v>15</v>
      </c>
      <c r="AF218" s="11">
        <f t="shared" si="34"/>
        <v>16</v>
      </c>
      <c r="AG218" s="11">
        <f t="shared" si="34"/>
        <v>6</v>
      </c>
      <c r="AH218" s="13">
        <f t="shared" si="34"/>
        <v>14</v>
      </c>
      <c r="AI218" s="6"/>
      <c r="AJ218" s="6"/>
      <c r="AK218" s="6"/>
    </row>
    <row r="219" spans="1:37">
      <c r="A219" s="2">
        <v>5</v>
      </c>
      <c r="B219" s="48"/>
      <c r="C219" s="49"/>
      <c r="D219" s="11">
        <v>5</v>
      </c>
      <c r="E219" s="11">
        <f t="shared" si="32"/>
        <v>0</v>
      </c>
      <c r="F219" s="11">
        <f t="shared" si="32"/>
        <v>2</v>
      </c>
      <c r="G219" s="11">
        <f t="shared" si="32"/>
        <v>2</v>
      </c>
      <c r="H219" s="11">
        <f t="shared" si="32"/>
        <v>2</v>
      </c>
      <c r="I219" s="11">
        <f t="shared" si="32"/>
        <v>3</v>
      </c>
      <c r="J219" s="11">
        <f t="shared" si="32"/>
        <v>2</v>
      </c>
      <c r="K219" s="11">
        <f t="shared" si="32"/>
        <v>9</v>
      </c>
      <c r="L219" s="11">
        <f t="shared" si="32"/>
        <v>8</v>
      </c>
      <c r="M219" s="11">
        <f t="shared" si="32"/>
        <v>8</v>
      </c>
      <c r="N219" s="11">
        <f t="shared" si="32"/>
        <v>2</v>
      </c>
      <c r="O219" s="11">
        <f t="shared" si="33"/>
        <v>3</v>
      </c>
      <c r="P219" s="11">
        <f t="shared" si="33"/>
        <v>1</v>
      </c>
      <c r="Q219" s="11">
        <f t="shared" si="33"/>
        <v>4</v>
      </c>
      <c r="R219" s="11">
        <f t="shared" si="33"/>
        <v>7</v>
      </c>
      <c r="S219" s="11">
        <f t="shared" si="33"/>
        <v>4</v>
      </c>
      <c r="T219" s="11">
        <f t="shared" si="33"/>
        <v>7</v>
      </c>
      <c r="U219" s="11">
        <f t="shared" si="33"/>
        <v>2</v>
      </c>
      <c r="V219" s="11">
        <f t="shared" si="33"/>
        <v>0</v>
      </c>
      <c r="W219" s="11">
        <f t="shared" si="33"/>
        <v>3</v>
      </c>
      <c r="X219" s="11">
        <f t="shared" si="33"/>
        <v>1</v>
      </c>
      <c r="Y219" s="11">
        <f t="shared" si="34"/>
        <v>1</v>
      </c>
      <c r="Z219" s="11">
        <f t="shared" si="34"/>
        <v>2</v>
      </c>
      <c r="AA219" s="11">
        <f t="shared" si="34"/>
        <v>3</v>
      </c>
      <c r="AB219" s="11">
        <f t="shared" si="34"/>
        <v>1</v>
      </c>
      <c r="AC219" s="11">
        <f t="shared" si="34"/>
        <v>1</v>
      </c>
      <c r="AD219" s="11">
        <f t="shared" si="34"/>
        <v>1</v>
      </c>
      <c r="AE219" s="11">
        <f t="shared" si="34"/>
        <v>9</v>
      </c>
      <c r="AF219" s="11">
        <f t="shared" si="34"/>
        <v>5</v>
      </c>
      <c r="AG219" s="11">
        <f t="shared" si="34"/>
        <v>2</v>
      </c>
      <c r="AH219" s="13">
        <f t="shared" si="34"/>
        <v>3</v>
      </c>
      <c r="AI219" s="6"/>
      <c r="AJ219" s="6"/>
      <c r="AK219" s="6"/>
    </row>
    <row r="220" spans="1:37" s="6" customFormat="1">
      <c r="A220" s="2"/>
      <c r="B220" s="48"/>
      <c r="C220" s="49"/>
      <c r="D220" s="11" t="s">
        <v>44</v>
      </c>
      <c r="E220" s="11">
        <f>SUM(E215:E219)</f>
        <v>31</v>
      </c>
      <c r="F220" s="11">
        <f t="shared" ref="F220:AH220" si="35">SUM(F215:F219)</f>
        <v>31</v>
      </c>
      <c r="G220" s="11">
        <f t="shared" si="35"/>
        <v>31</v>
      </c>
      <c r="H220" s="11">
        <f t="shared" si="35"/>
        <v>31</v>
      </c>
      <c r="I220" s="11">
        <f t="shared" si="35"/>
        <v>31</v>
      </c>
      <c r="J220" s="11">
        <f t="shared" si="35"/>
        <v>31</v>
      </c>
      <c r="K220" s="11">
        <f t="shared" si="35"/>
        <v>31</v>
      </c>
      <c r="L220" s="11">
        <f t="shared" si="35"/>
        <v>31</v>
      </c>
      <c r="M220" s="11">
        <f t="shared" si="35"/>
        <v>31</v>
      </c>
      <c r="N220" s="11">
        <f t="shared" si="35"/>
        <v>31</v>
      </c>
      <c r="O220" s="11">
        <f t="shared" si="35"/>
        <v>31</v>
      </c>
      <c r="P220" s="11">
        <f t="shared" si="35"/>
        <v>31</v>
      </c>
      <c r="Q220" s="11">
        <f t="shared" si="35"/>
        <v>31</v>
      </c>
      <c r="R220" s="11">
        <f t="shared" si="35"/>
        <v>31</v>
      </c>
      <c r="S220" s="11">
        <f t="shared" si="35"/>
        <v>31</v>
      </c>
      <c r="T220" s="11">
        <f t="shared" si="35"/>
        <v>31</v>
      </c>
      <c r="U220" s="11">
        <f t="shared" si="35"/>
        <v>31</v>
      </c>
      <c r="V220" s="11">
        <f t="shared" si="35"/>
        <v>31</v>
      </c>
      <c r="W220" s="11">
        <f t="shared" si="35"/>
        <v>31</v>
      </c>
      <c r="X220" s="11">
        <f t="shared" si="35"/>
        <v>31</v>
      </c>
      <c r="Y220" s="11">
        <f t="shared" si="35"/>
        <v>31</v>
      </c>
      <c r="Z220" s="11">
        <f t="shared" si="35"/>
        <v>31</v>
      </c>
      <c r="AA220" s="11">
        <f t="shared" si="35"/>
        <v>31</v>
      </c>
      <c r="AB220" s="11">
        <f t="shared" si="35"/>
        <v>31</v>
      </c>
      <c r="AC220" s="11">
        <f t="shared" si="35"/>
        <v>31</v>
      </c>
      <c r="AD220" s="11">
        <f t="shared" si="35"/>
        <v>31</v>
      </c>
      <c r="AE220" s="11">
        <f t="shared" si="35"/>
        <v>31</v>
      </c>
      <c r="AF220" s="11">
        <f t="shared" si="35"/>
        <v>31</v>
      </c>
      <c r="AG220" s="11">
        <f t="shared" si="35"/>
        <v>31</v>
      </c>
      <c r="AH220" s="13">
        <f t="shared" si="35"/>
        <v>31</v>
      </c>
    </row>
    <row r="221" spans="1:37">
      <c r="A221" s="2">
        <v>6</v>
      </c>
      <c r="B221" s="48"/>
      <c r="C221" s="45" t="s">
        <v>49</v>
      </c>
      <c r="D221" s="12">
        <v>1</v>
      </c>
      <c r="E221" s="12">
        <f t="shared" ref="E221:AH221" si="36">COUNTIFS($C$2:$C$185,$AH$200,$B$2:$B$185,$AH$205,E$2:E$185,$A215)</f>
        <v>2</v>
      </c>
      <c r="F221" s="12">
        <f t="shared" si="36"/>
        <v>1</v>
      </c>
      <c r="G221" s="12">
        <f t="shared" si="36"/>
        <v>2</v>
      </c>
      <c r="H221" s="12">
        <f t="shared" si="36"/>
        <v>3</v>
      </c>
      <c r="I221" s="12">
        <f t="shared" si="36"/>
        <v>3</v>
      </c>
      <c r="J221" s="12">
        <f t="shared" si="36"/>
        <v>0</v>
      </c>
      <c r="K221" s="12">
        <f t="shared" si="36"/>
        <v>2</v>
      </c>
      <c r="L221" s="12">
        <f t="shared" si="36"/>
        <v>1</v>
      </c>
      <c r="M221" s="12">
        <f t="shared" si="36"/>
        <v>2</v>
      </c>
      <c r="N221" s="12">
        <f t="shared" si="36"/>
        <v>0</v>
      </c>
      <c r="O221" s="12">
        <f t="shared" si="36"/>
        <v>2</v>
      </c>
      <c r="P221" s="12">
        <f t="shared" si="36"/>
        <v>5</v>
      </c>
      <c r="Q221" s="12">
        <f t="shared" si="36"/>
        <v>3</v>
      </c>
      <c r="R221" s="12">
        <f t="shared" si="36"/>
        <v>0</v>
      </c>
      <c r="S221" s="12">
        <f t="shared" si="36"/>
        <v>4</v>
      </c>
      <c r="T221" s="12">
        <f t="shared" si="36"/>
        <v>2</v>
      </c>
      <c r="U221" s="12">
        <f t="shared" si="36"/>
        <v>3</v>
      </c>
      <c r="V221" s="12">
        <f t="shared" si="36"/>
        <v>0</v>
      </c>
      <c r="W221" s="12">
        <f t="shared" si="36"/>
        <v>1</v>
      </c>
      <c r="X221" s="12">
        <f t="shared" si="36"/>
        <v>0</v>
      </c>
      <c r="Y221" s="12">
        <f t="shared" si="36"/>
        <v>7</v>
      </c>
      <c r="Z221" s="12">
        <f t="shared" si="36"/>
        <v>3</v>
      </c>
      <c r="AA221" s="12">
        <f t="shared" si="36"/>
        <v>1</v>
      </c>
      <c r="AB221" s="12">
        <f t="shared" si="36"/>
        <v>0</v>
      </c>
      <c r="AC221" s="12">
        <f t="shared" si="36"/>
        <v>2</v>
      </c>
      <c r="AD221" s="12">
        <f t="shared" si="36"/>
        <v>2</v>
      </c>
      <c r="AE221" s="12">
        <f t="shared" si="36"/>
        <v>2</v>
      </c>
      <c r="AF221" s="12">
        <f t="shared" si="36"/>
        <v>3</v>
      </c>
      <c r="AG221" s="12">
        <f t="shared" si="36"/>
        <v>0</v>
      </c>
      <c r="AH221" s="14">
        <f t="shared" si="36"/>
        <v>2</v>
      </c>
      <c r="AI221" s="6"/>
      <c r="AJ221" s="6"/>
      <c r="AK221" s="6"/>
    </row>
    <row r="222" spans="1:37">
      <c r="A222" s="2">
        <v>7</v>
      </c>
      <c r="B222" s="48"/>
      <c r="C222" s="45"/>
      <c r="D222" s="12">
        <v>2</v>
      </c>
      <c r="E222" s="12">
        <f t="shared" ref="E222:AH222" si="37">COUNTIFS($C$2:$C$185,$AH$200,$B$2:$B$185,$AH$205,E$2:E$185,$A216)</f>
        <v>0</v>
      </c>
      <c r="F222" s="12">
        <f t="shared" si="37"/>
        <v>0</v>
      </c>
      <c r="G222" s="12">
        <f t="shared" si="37"/>
        <v>10</v>
      </c>
      <c r="H222" s="12">
        <f t="shared" si="37"/>
        <v>2</v>
      </c>
      <c r="I222" s="12">
        <f t="shared" si="37"/>
        <v>0</v>
      </c>
      <c r="J222" s="12">
        <f t="shared" si="37"/>
        <v>4</v>
      </c>
      <c r="K222" s="12">
        <f t="shared" si="37"/>
        <v>2</v>
      </c>
      <c r="L222" s="12">
        <f t="shared" si="37"/>
        <v>4</v>
      </c>
      <c r="M222" s="12">
        <f t="shared" si="37"/>
        <v>3</v>
      </c>
      <c r="N222" s="12">
        <f t="shared" si="37"/>
        <v>3</v>
      </c>
      <c r="O222" s="12">
        <f t="shared" si="37"/>
        <v>4</v>
      </c>
      <c r="P222" s="12">
        <f t="shared" si="37"/>
        <v>8</v>
      </c>
      <c r="Q222" s="12">
        <f t="shared" si="37"/>
        <v>9</v>
      </c>
      <c r="R222" s="12">
        <f t="shared" si="37"/>
        <v>5</v>
      </c>
      <c r="S222" s="12">
        <f t="shared" si="37"/>
        <v>7</v>
      </c>
      <c r="T222" s="12">
        <f t="shared" si="37"/>
        <v>3</v>
      </c>
      <c r="U222" s="12">
        <f t="shared" si="37"/>
        <v>3</v>
      </c>
      <c r="V222" s="12">
        <f t="shared" si="37"/>
        <v>2</v>
      </c>
      <c r="W222" s="12">
        <f t="shared" si="37"/>
        <v>2</v>
      </c>
      <c r="X222" s="12">
        <f t="shared" si="37"/>
        <v>4</v>
      </c>
      <c r="Y222" s="12">
        <f t="shared" si="37"/>
        <v>11</v>
      </c>
      <c r="Z222" s="12">
        <f t="shared" si="37"/>
        <v>8</v>
      </c>
      <c r="AA222" s="12">
        <f t="shared" si="37"/>
        <v>0</v>
      </c>
      <c r="AB222" s="12">
        <f t="shared" si="37"/>
        <v>4</v>
      </c>
      <c r="AC222" s="12">
        <f t="shared" si="37"/>
        <v>8</v>
      </c>
      <c r="AD222" s="12">
        <f t="shared" si="37"/>
        <v>5</v>
      </c>
      <c r="AE222" s="12">
        <f t="shared" si="37"/>
        <v>0</v>
      </c>
      <c r="AF222" s="12">
        <f t="shared" si="37"/>
        <v>6</v>
      </c>
      <c r="AG222" s="12">
        <f t="shared" si="37"/>
        <v>2</v>
      </c>
      <c r="AH222" s="14">
        <f t="shared" si="37"/>
        <v>18</v>
      </c>
      <c r="AI222" s="6"/>
      <c r="AJ222" s="6"/>
      <c r="AK222" s="6"/>
    </row>
    <row r="223" spans="1:37">
      <c r="A223" s="2">
        <v>8</v>
      </c>
      <c r="B223" s="48"/>
      <c r="C223" s="45"/>
      <c r="D223" s="12">
        <v>3</v>
      </c>
      <c r="E223" s="12">
        <f t="shared" ref="E223:AH223" si="38">COUNTIFS($C$2:$C$185,$AH$200,$B$2:$B$185,$AH$205,E$2:E$185,$A217)</f>
        <v>6</v>
      </c>
      <c r="F223" s="12">
        <f t="shared" si="38"/>
        <v>0</v>
      </c>
      <c r="G223" s="12">
        <f t="shared" si="38"/>
        <v>8</v>
      </c>
      <c r="H223" s="12">
        <f t="shared" si="38"/>
        <v>9</v>
      </c>
      <c r="I223" s="12">
        <f t="shared" si="38"/>
        <v>7</v>
      </c>
      <c r="J223" s="12">
        <f t="shared" si="38"/>
        <v>15</v>
      </c>
      <c r="K223" s="12">
        <f t="shared" si="38"/>
        <v>8</v>
      </c>
      <c r="L223" s="12">
        <f t="shared" si="38"/>
        <v>9</v>
      </c>
      <c r="M223" s="12">
        <f t="shared" si="38"/>
        <v>11</v>
      </c>
      <c r="N223" s="12">
        <f t="shared" si="38"/>
        <v>5</v>
      </c>
      <c r="O223" s="12">
        <f t="shared" si="38"/>
        <v>5</v>
      </c>
      <c r="P223" s="12">
        <f t="shared" si="38"/>
        <v>11</v>
      </c>
      <c r="Q223" s="12">
        <f t="shared" si="38"/>
        <v>7</v>
      </c>
      <c r="R223" s="12">
        <f t="shared" si="38"/>
        <v>10</v>
      </c>
      <c r="S223" s="12">
        <f t="shared" si="38"/>
        <v>14</v>
      </c>
      <c r="T223" s="12">
        <f t="shared" si="38"/>
        <v>8</v>
      </c>
      <c r="U223" s="12">
        <f t="shared" si="38"/>
        <v>2</v>
      </c>
      <c r="V223" s="12">
        <f t="shared" si="38"/>
        <v>6</v>
      </c>
      <c r="W223" s="12">
        <f t="shared" si="38"/>
        <v>8</v>
      </c>
      <c r="X223" s="12">
        <f t="shared" si="38"/>
        <v>6</v>
      </c>
      <c r="Y223" s="12">
        <f t="shared" si="38"/>
        <v>5</v>
      </c>
      <c r="Z223" s="12">
        <f t="shared" si="38"/>
        <v>11</v>
      </c>
      <c r="AA223" s="12">
        <f t="shared" si="38"/>
        <v>6</v>
      </c>
      <c r="AB223" s="12">
        <f t="shared" si="38"/>
        <v>1</v>
      </c>
      <c r="AC223" s="12">
        <f t="shared" si="38"/>
        <v>9</v>
      </c>
      <c r="AD223" s="12">
        <f t="shared" si="38"/>
        <v>11</v>
      </c>
      <c r="AE223" s="12">
        <f t="shared" si="38"/>
        <v>4</v>
      </c>
      <c r="AF223" s="12">
        <f t="shared" si="38"/>
        <v>6</v>
      </c>
      <c r="AG223" s="12">
        <f t="shared" si="38"/>
        <v>12</v>
      </c>
      <c r="AH223" s="14">
        <f t="shared" si="38"/>
        <v>8</v>
      </c>
      <c r="AI223" s="6"/>
      <c r="AJ223" s="6"/>
      <c r="AK223" s="6"/>
    </row>
    <row r="224" spans="1:37">
      <c r="A224" s="2">
        <v>9</v>
      </c>
      <c r="B224" s="48"/>
      <c r="C224" s="45"/>
      <c r="D224" s="12">
        <v>4</v>
      </c>
      <c r="E224" s="12">
        <f t="shared" ref="E224:AH224" si="39">COUNTIFS($C$2:$C$185,$AH$200,$B$2:$B$185,$AH$205,E$2:E$185,$A218)</f>
        <v>16</v>
      </c>
      <c r="F224" s="12">
        <f t="shared" si="39"/>
        <v>20</v>
      </c>
      <c r="G224" s="12">
        <f t="shared" si="39"/>
        <v>8</v>
      </c>
      <c r="H224" s="12">
        <f t="shared" si="39"/>
        <v>10</v>
      </c>
      <c r="I224" s="12">
        <f t="shared" si="39"/>
        <v>10</v>
      </c>
      <c r="J224" s="12">
        <f t="shared" si="39"/>
        <v>11</v>
      </c>
      <c r="K224" s="12">
        <f t="shared" si="39"/>
        <v>9</v>
      </c>
      <c r="L224" s="12">
        <f t="shared" si="39"/>
        <v>10</v>
      </c>
      <c r="M224" s="12">
        <f t="shared" si="39"/>
        <v>14</v>
      </c>
      <c r="N224" s="12">
        <f t="shared" si="39"/>
        <v>15</v>
      </c>
      <c r="O224" s="12">
        <f t="shared" si="39"/>
        <v>12</v>
      </c>
      <c r="P224" s="12">
        <f t="shared" si="39"/>
        <v>6</v>
      </c>
      <c r="Q224" s="12">
        <f t="shared" si="39"/>
        <v>5</v>
      </c>
      <c r="R224" s="12">
        <f t="shared" si="39"/>
        <v>10</v>
      </c>
      <c r="S224" s="12">
        <f t="shared" si="39"/>
        <v>4</v>
      </c>
      <c r="T224" s="12">
        <f t="shared" si="39"/>
        <v>14</v>
      </c>
      <c r="U224" s="12">
        <f t="shared" si="39"/>
        <v>15</v>
      </c>
      <c r="V224" s="12">
        <f t="shared" si="39"/>
        <v>12</v>
      </c>
      <c r="W224" s="12">
        <f t="shared" si="39"/>
        <v>13</v>
      </c>
      <c r="X224" s="12">
        <f t="shared" si="39"/>
        <v>20</v>
      </c>
      <c r="Y224" s="12">
        <f t="shared" si="39"/>
        <v>5</v>
      </c>
      <c r="Z224" s="12">
        <f t="shared" si="39"/>
        <v>6</v>
      </c>
      <c r="AA224" s="12">
        <f t="shared" si="39"/>
        <v>18</v>
      </c>
      <c r="AB224" s="12">
        <f t="shared" si="39"/>
        <v>19</v>
      </c>
      <c r="AC224" s="12">
        <f t="shared" si="39"/>
        <v>7</v>
      </c>
      <c r="AD224" s="12">
        <f t="shared" si="39"/>
        <v>10</v>
      </c>
      <c r="AE224" s="12">
        <f t="shared" si="39"/>
        <v>10</v>
      </c>
      <c r="AF224" s="12">
        <f t="shared" si="39"/>
        <v>8</v>
      </c>
      <c r="AG224" s="12">
        <f t="shared" si="39"/>
        <v>13</v>
      </c>
      <c r="AH224" s="14">
        <f t="shared" si="39"/>
        <v>1</v>
      </c>
      <c r="AI224" s="6"/>
      <c r="AJ224" s="6"/>
      <c r="AK224" s="6"/>
    </row>
    <row r="225" spans="1:37">
      <c r="A225" s="2">
        <v>10</v>
      </c>
      <c r="B225" s="48"/>
      <c r="C225" s="45"/>
      <c r="D225" s="12">
        <v>5</v>
      </c>
      <c r="E225" s="12">
        <f t="shared" ref="E225:AH225" si="40">COUNTIFS($C$2:$C$185,$AH$200,$B$2:$B$185,$AH$205,E$2:E$185,$A219)</f>
        <v>6</v>
      </c>
      <c r="F225" s="12">
        <f t="shared" si="40"/>
        <v>9</v>
      </c>
      <c r="G225" s="12">
        <f t="shared" si="40"/>
        <v>2</v>
      </c>
      <c r="H225" s="12">
        <f t="shared" si="40"/>
        <v>6</v>
      </c>
      <c r="I225" s="12">
        <f t="shared" si="40"/>
        <v>10</v>
      </c>
      <c r="J225" s="12">
        <f t="shared" si="40"/>
        <v>0</v>
      </c>
      <c r="K225" s="12">
        <f t="shared" si="40"/>
        <v>9</v>
      </c>
      <c r="L225" s="12">
        <f t="shared" si="40"/>
        <v>6</v>
      </c>
      <c r="M225" s="12">
        <f t="shared" si="40"/>
        <v>0</v>
      </c>
      <c r="N225" s="12">
        <f t="shared" si="40"/>
        <v>7</v>
      </c>
      <c r="O225" s="12">
        <f t="shared" si="40"/>
        <v>7</v>
      </c>
      <c r="P225" s="12">
        <f t="shared" si="40"/>
        <v>0</v>
      </c>
      <c r="Q225" s="12">
        <f t="shared" si="40"/>
        <v>6</v>
      </c>
      <c r="R225" s="12">
        <f t="shared" si="40"/>
        <v>5</v>
      </c>
      <c r="S225" s="12">
        <f t="shared" si="40"/>
        <v>1</v>
      </c>
      <c r="T225" s="12">
        <f t="shared" si="40"/>
        <v>3</v>
      </c>
      <c r="U225" s="12">
        <f t="shared" si="40"/>
        <v>7</v>
      </c>
      <c r="V225" s="12">
        <f t="shared" si="40"/>
        <v>10</v>
      </c>
      <c r="W225" s="12">
        <f t="shared" si="40"/>
        <v>6</v>
      </c>
      <c r="X225" s="12">
        <f t="shared" si="40"/>
        <v>0</v>
      </c>
      <c r="Y225" s="12">
        <f t="shared" si="40"/>
        <v>2</v>
      </c>
      <c r="Z225" s="12">
        <f t="shared" si="40"/>
        <v>2</v>
      </c>
      <c r="AA225" s="12">
        <f t="shared" si="40"/>
        <v>5</v>
      </c>
      <c r="AB225" s="12">
        <f t="shared" si="40"/>
        <v>6</v>
      </c>
      <c r="AC225" s="12">
        <f t="shared" si="40"/>
        <v>4</v>
      </c>
      <c r="AD225" s="12">
        <f t="shared" si="40"/>
        <v>2</v>
      </c>
      <c r="AE225" s="12">
        <f t="shared" si="40"/>
        <v>14</v>
      </c>
      <c r="AF225" s="12">
        <f t="shared" si="40"/>
        <v>7</v>
      </c>
      <c r="AG225" s="12">
        <f t="shared" si="40"/>
        <v>3</v>
      </c>
      <c r="AH225" s="14">
        <f t="shared" si="40"/>
        <v>1</v>
      </c>
      <c r="AI225" s="6"/>
      <c r="AJ225" s="6"/>
      <c r="AK225" s="6"/>
    </row>
    <row r="226" spans="1:37" s="6" customFormat="1">
      <c r="A226" s="2"/>
      <c r="B226" s="48"/>
      <c r="C226" s="45"/>
      <c r="D226" s="12" t="s">
        <v>44</v>
      </c>
      <c r="E226" s="12">
        <f>SUM(E221:E225)</f>
        <v>30</v>
      </c>
      <c r="F226" s="12">
        <f t="shared" ref="F226:AH226" si="41">SUM(F221:F225)</f>
        <v>30</v>
      </c>
      <c r="G226" s="12">
        <f t="shared" si="41"/>
        <v>30</v>
      </c>
      <c r="H226" s="12">
        <f t="shared" si="41"/>
        <v>30</v>
      </c>
      <c r="I226" s="12">
        <f t="shared" si="41"/>
        <v>30</v>
      </c>
      <c r="J226" s="12">
        <f t="shared" si="41"/>
        <v>30</v>
      </c>
      <c r="K226" s="12">
        <f t="shared" si="41"/>
        <v>30</v>
      </c>
      <c r="L226" s="12">
        <f t="shared" si="41"/>
        <v>30</v>
      </c>
      <c r="M226" s="12">
        <f t="shared" si="41"/>
        <v>30</v>
      </c>
      <c r="N226" s="12">
        <f t="shared" si="41"/>
        <v>30</v>
      </c>
      <c r="O226" s="12">
        <f t="shared" si="41"/>
        <v>30</v>
      </c>
      <c r="P226" s="12">
        <f t="shared" si="41"/>
        <v>30</v>
      </c>
      <c r="Q226" s="12">
        <f t="shared" si="41"/>
        <v>30</v>
      </c>
      <c r="R226" s="12">
        <f t="shared" si="41"/>
        <v>30</v>
      </c>
      <c r="S226" s="12">
        <f t="shared" si="41"/>
        <v>30</v>
      </c>
      <c r="T226" s="12">
        <f t="shared" si="41"/>
        <v>30</v>
      </c>
      <c r="U226" s="12">
        <f t="shared" si="41"/>
        <v>30</v>
      </c>
      <c r="V226" s="12">
        <f t="shared" si="41"/>
        <v>30</v>
      </c>
      <c r="W226" s="12">
        <f t="shared" si="41"/>
        <v>30</v>
      </c>
      <c r="X226" s="12">
        <f t="shared" si="41"/>
        <v>30</v>
      </c>
      <c r="Y226" s="12">
        <f t="shared" si="41"/>
        <v>30</v>
      </c>
      <c r="Z226" s="12">
        <f t="shared" si="41"/>
        <v>30</v>
      </c>
      <c r="AA226" s="12">
        <f t="shared" si="41"/>
        <v>30</v>
      </c>
      <c r="AB226" s="12">
        <f t="shared" si="41"/>
        <v>30</v>
      </c>
      <c r="AC226" s="12">
        <f t="shared" si="41"/>
        <v>30</v>
      </c>
      <c r="AD226" s="12">
        <f t="shared" si="41"/>
        <v>30</v>
      </c>
      <c r="AE226" s="12">
        <f t="shared" si="41"/>
        <v>30</v>
      </c>
      <c r="AF226" s="12">
        <f t="shared" si="41"/>
        <v>30</v>
      </c>
      <c r="AG226" s="12">
        <f t="shared" si="41"/>
        <v>30</v>
      </c>
      <c r="AH226" s="14">
        <f t="shared" si="41"/>
        <v>30</v>
      </c>
    </row>
    <row r="227" spans="1:37">
      <c r="A227" s="2">
        <v>11</v>
      </c>
      <c r="B227" s="48" t="s">
        <v>46</v>
      </c>
      <c r="C227" s="46" t="s">
        <v>48</v>
      </c>
      <c r="D227" s="10">
        <v>1</v>
      </c>
      <c r="E227" s="10">
        <f t="shared" ref="E227:AH227" si="42">COUNTIFS($C$2:$C$185,$AH$201,$B$2:$B$185,$AH$204,E$2:E$185,$A215)</f>
        <v>3</v>
      </c>
      <c r="F227" s="10">
        <f t="shared" si="42"/>
        <v>4</v>
      </c>
      <c r="G227" s="10">
        <f t="shared" si="42"/>
        <v>6</v>
      </c>
      <c r="H227" s="10">
        <f t="shared" si="42"/>
        <v>6</v>
      </c>
      <c r="I227" s="10">
        <f t="shared" si="42"/>
        <v>1</v>
      </c>
      <c r="J227" s="10">
        <f t="shared" si="42"/>
        <v>2</v>
      </c>
      <c r="K227" s="10">
        <f t="shared" si="42"/>
        <v>6</v>
      </c>
      <c r="L227" s="10">
        <f t="shared" si="42"/>
        <v>1</v>
      </c>
      <c r="M227" s="10">
        <f t="shared" si="42"/>
        <v>4</v>
      </c>
      <c r="N227" s="10">
        <f t="shared" si="42"/>
        <v>1</v>
      </c>
      <c r="O227" s="10">
        <f t="shared" si="42"/>
        <v>7</v>
      </c>
      <c r="P227" s="10">
        <f t="shared" si="42"/>
        <v>14</v>
      </c>
      <c r="Q227" s="10">
        <f t="shared" si="42"/>
        <v>3</v>
      </c>
      <c r="R227" s="10">
        <f t="shared" si="42"/>
        <v>0</v>
      </c>
      <c r="S227" s="10">
        <f t="shared" si="42"/>
        <v>2</v>
      </c>
      <c r="T227" s="10">
        <f t="shared" si="42"/>
        <v>0</v>
      </c>
      <c r="U227" s="10">
        <f t="shared" si="42"/>
        <v>14</v>
      </c>
      <c r="V227" s="10">
        <f t="shared" si="42"/>
        <v>10</v>
      </c>
      <c r="W227" s="10">
        <f t="shared" si="42"/>
        <v>0</v>
      </c>
      <c r="X227" s="10">
        <f t="shared" si="42"/>
        <v>0</v>
      </c>
      <c r="Y227" s="10">
        <f t="shared" si="42"/>
        <v>3</v>
      </c>
      <c r="Z227" s="10">
        <f t="shared" si="42"/>
        <v>3</v>
      </c>
      <c r="AA227" s="10">
        <f t="shared" si="42"/>
        <v>0</v>
      </c>
      <c r="AB227" s="10">
        <f t="shared" si="42"/>
        <v>3</v>
      </c>
      <c r="AC227" s="10">
        <f t="shared" si="42"/>
        <v>4</v>
      </c>
      <c r="AD227" s="10">
        <f t="shared" si="42"/>
        <v>7</v>
      </c>
      <c r="AE227" s="10">
        <f t="shared" si="42"/>
        <v>2</v>
      </c>
      <c r="AF227" s="10">
        <f t="shared" si="42"/>
        <v>0</v>
      </c>
      <c r="AG227" s="10">
        <f t="shared" si="42"/>
        <v>0</v>
      </c>
      <c r="AH227" s="15">
        <f t="shared" si="42"/>
        <v>10</v>
      </c>
      <c r="AI227" s="6"/>
      <c r="AJ227" s="6"/>
      <c r="AK227" s="6"/>
    </row>
    <row r="228" spans="1:37">
      <c r="A228" s="2">
        <v>12</v>
      </c>
      <c r="B228" s="48"/>
      <c r="C228" s="46"/>
      <c r="D228" s="10">
        <v>2</v>
      </c>
      <c r="E228" s="10">
        <f t="shared" ref="E228:AH228" si="43">COUNTIFS($C$2:$C$185,$AH$201,$B$2:$B$185,$AH$204,E$2:E$185,$A216)</f>
        <v>15</v>
      </c>
      <c r="F228" s="10">
        <f t="shared" si="43"/>
        <v>1</v>
      </c>
      <c r="G228" s="10">
        <f t="shared" si="43"/>
        <v>5</v>
      </c>
      <c r="H228" s="10">
        <f t="shared" si="43"/>
        <v>17</v>
      </c>
      <c r="I228" s="10">
        <f t="shared" si="43"/>
        <v>4</v>
      </c>
      <c r="J228" s="10">
        <f t="shared" si="43"/>
        <v>11</v>
      </c>
      <c r="K228" s="10">
        <f t="shared" si="43"/>
        <v>12</v>
      </c>
      <c r="L228" s="10">
        <f t="shared" si="43"/>
        <v>14</v>
      </c>
      <c r="M228" s="10">
        <f t="shared" si="43"/>
        <v>15</v>
      </c>
      <c r="N228" s="10">
        <f t="shared" si="43"/>
        <v>7</v>
      </c>
      <c r="O228" s="10">
        <f t="shared" si="43"/>
        <v>8</v>
      </c>
      <c r="P228" s="10">
        <f t="shared" si="43"/>
        <v>8</v>
      </c>
      <c r="Q228" s="10">
        <f t="shared" si="43"/>
        <v>13</v>
      </c>
      <c r="R228" s="10">
        <f t="shared" si="43"/>
        <v>4</v>
      </c>
      <c r="S228" s="10">
        <f t="shared" si="43"/>
        <v>15</v>
      </c>
      <c r="T228" s="10">
        <f t="shared" si="43"/>
        <v>10</v>
      </c>
      <c r="U228" s="10">
        <f t="shared" si="43"/>
        <v>9</v>
      </c>
      <c r="V228" s="10">
        <f t="shared" si="43"/>
        <v>7</v>
      </c>
      <c r="W228" s="10">
        <f t="shared" si="43"/>
        <v>16</v>
      </c>
      <c r="X228" s="10">
        <f t="shared" si="43"/>
        <v>13</v>
      </c>
      <c r="Y228" s="10">
        <f t="shared" si="43"/>
        <v>20</v>
      </c>
      <c r="Z228" s="10">
        <f t="shared" si="43"/>
        <v>22</v>
      </c>
      <c r="AA228" s="10">
        <f t="shared" si="43"/>
        <v>18</v>
      </c>
      <c r="AB228" s="10">
        <f t="shared" si="43"/>
        <v>6</v>
      </c>
      <c r="AC228" s="10">
        <f t="shared" si="43"/>
        <v>5</v>
      </c>
      <c r="AD228" s="10">
        <f t="shared" si="43"/>
        <v>1</v>
      </c>
      <c r="AE228" s="10">
        <f t="shared" si="43"/>
        <v>3</v>
      </c>
      <c r="AF228" s="10">
        <f t="shared" si="43"/>
        <v>5</v>
      </c>
      <c r="AG228" s="10">
        <f t="shared" si="43"/>
        <v>19</v>
      </c>
      <c r="AH228" s="15">
        <f t="shared" si="43"/>
        <v>6</v>
      </c>
      <c r="AI228" s="6"/>
      <c r="AJ228" s="6"/>
      <c r="AK228" s="6"/>
    </row>
    <row r="229" spans="1:37">
      <c r="A229" s="2">
        <v>13</v>
      </c>
      <c r="B229" s="48"/>
      <c r="C229" s="46"/>
      <c r="D229" s="10">
        <v>3</v>
      </c>
      <c r="E229" s="10">
        <f t="shared" ref="E229:AH229" si="44">COUNTIFS($C$2:$C$185,$AH$201,$B$2:$B$185,$AH$204,E$2:E$185,$A217)</f>
        <v>4</v>
      </c>
      <c r="F229" s="10">
        <f t="shared" si="44"/>
        <v>5</v>
      </c>
      <c r="G229" s="10">
        <f t="shared" si="44"/>
        <v>18</v>
      </c>
      <c r="H229" s="10">
        <f t="shared" si="44"/>
        <v>4</v>
      </c>
      <c r="I229" s="10">
        <f t="shared" si="44"/>
        <v>9</v>
      </c>
      <c r="J229" s="10">
        <f t="shared" si="44"/>
        <v>12</v>
      </c>
      <c r="K229" s="10">
        <f t="shared" si="44"/>
        <v>4</v>
      </c>
      <c r="L229" s="10">
        <f t="shared" si="44"/>
        <v>3</v>
      </c>
      <c r="M229" s="10">
        <f t="shared" si="44"/>
        <v>3</v>
      </c>
      <c r="N229" s="10">
        <f t="shared" si="44"/>
        <v>7</v>
      </c>
      <c r="O229" s="10">
        <f t="shared" si="44"/>
        <v>3</v>
      </c>
      <c r="P229" s="10">
        <f t="shared" si="44"/>
        <v>3</v>
      </c>
      <c r="Q229" s="10">
        <f t="shared" si="44"/>
        <v>5</v>
      </c>
      <c r="R229" s="10">
        <f t="shared" si="44"/>
        <v>8</v>
      </c>
      <c r="S229" s="10">
        <f t="shared" si="44"/>
        <v>11</v>
      </c>
      <c r="T229" s="10">
        <f t="shared" si="44"/>
        <v>7</v>
      </c>
      <c r="U229" s="10">
        <f t="shared" si="44"/>
        <v>3</v>
      </c>
      <c r="V229" s="10">
        <f t="shared" si="44"/>
        <v>7</v>
      </c>
      <c r="W229" s="10">
        <f t="shared" si="44"/>
        <v>10</v>
      </c>
      <c r="X229" s="10">
        <f t="shared" si="44"/>
        <v>12</v>
      </c>
      <c r="Y229" s="10">
        <f t="shared" si="44"/>
        <v>3</v>
      </c>
      <c r="Z229" s="10">
        <f t="shared" si="44"/>
        <v>4</v>
      </c>
      <c r="AA229" s="10">
        <f t="shared" si="44"/>
        <v>4</v>
      </c>
      <c r="AB229" s="10">
        <f t="shared" si="44"/>
        <v>4</v>
      </c>
      <c r="AC229" s="10">
        <f t="shared" si="44"/>
        <v>7</v>
      </c>
      <c r="AD229" s="10">
        <f t="shared" si="44"/>
        <v>4</v>
      </c>
      <c r="AE229" s="10">
        <f t="shared" si="44"/>
        <v>6</v>
      </c>
      <c r="AF229" s="10">
        <f t="shared" si="44"/>
        <v>3</v>
      </c>
      <c r="AG229" s="10">
        <f t="shared" si="44"/>
        <v>9</v>
      </c>
      <c r="AH229" s="15">
        <f t="shared" si="44"/>
        <v>12</v>
      </c>
      <c r="AI229" s="6"/>
      <c r="AJ229" s="6"/>
      <c r="AK229" s="6"/>
    </row>
    <row r="230" spans="1:37">
      <c r="A230" s="2">
        <v>14</v>
      </c>
      <c r="B230" s="48"/>
      <c r="C230" s="46"/>
      <c r="D230" s="10">
        <v>4</v>
      </c>
      <c r="E230" s="10">
        <f t="shared" ref="E230:AH230" si="45">COUNTIFS($C$2:$C$185,$AH$201,$B$2:$B$185,$AH$204,E$2:E$185,$A218)</f>
        <v>6</v>
      </c>
      <c r="F230" s="10">
        <f t="shared" si="45"/>
        <v>17</v>
      </c>
      <c r="G230" s="10">
        <f t="shared" si="45"/>
        <v>2</v>
      </c>
      <c r="H230" s="10">
        <f t="shared" si="45"/>
        <v>4</v>
      </c>
      <c r="I230" s="10">
        <f t="shared" si="45"/>
        <v>17</v>
      </c>
      <c r="J230" s="10">
        <f t="shared" si="45"/>
        <v>6</v>
      </c>
      <c r="K230" s="10">
        <f t="shared" si="45"/>
        <v>9</v>
      </c>
      <c r="L230" s="10">
        <f t="shared" si="45"/>
        <v>13</v>
      </c>
      <c r="M230" s="10">
        <f t="shared" si="45"/>
        <v>9</v>
      </c>
      <c r="N230" s="10">
        <f t="shared" si="45"/>
        <v>15</v>
      </c>
      <c r="O230" s="10">
        <f t="shared" si="45"/>
        <v>9</v>
      </c>
      <c r="P230" s="10">
        <f t="shared" si="45"/>
        <v>6</v>
      </c>
      <c r="Q230" s="10">
        <f t="shared" si="45"/>
        <v>9</v>
      </c>
      <c r="R230" s="10">
        <f t="shared" si="45"/>
        <v>18</v>
      </c>
      <c r="S230" s="10">
        <f t="shared" si="45"/>
        <v>3</v>
      </c>
      <c r="T230" s="10">
        <f t="shared" si="45"/>
        <v>13</v>
      </c>
      <c r="U230" s="10">
        <f t="shared" si="45"/>
        <v>4</v>
      </c>
      <c r="V230" s="10">
        <f t="shared" si="45"/>
        <v>7</v>
      </c>
      <c r="W230" s="10">
        <f t="shared" si="45"/>
        <v>5</v>
      </c>
      <c r="X230" s="10">
        <f t="shared" si="45"/>
        <v>6</v>
      </c>
      <c r="Y230" s="10">
        <f t="shared" si="45"/>
        <v>5</v>
      </c>
      <c r="Z230" s="10">
        <f t="shared" si="45"/>
        <v>2</v>
      </c>
      <c r="AA230" s="10">
        <f t="shared" si="45"/>
        <v>9</v>
      </c>
      <c r="AB230" s="10">
        <f t="shared" si="45"/>
        <v>18</v>
      </c>
      <c r="AC230" s="10">
        <f t="shared" si="45"/>
        <v>15</v>
      </c>
      <c r="AD230" s="10">
        <f t="shared" si="45"/>
        <v>13</v>
      </c>
      <c r="AE230" s="10">
        <f t="shared" si="45"/>
        <v>15</v>
      </c>
      <c r="AF230" s="10">
        <f t="shared" si="45"/>
        <v>20</v>
      </c>
      <c r="AG230" s="10">
        <f t="shared" si="45"/>
        <v>3</v>
      </c>
      <c r="AH230" s="15">
        <f t="shared" si="45"/>
        <v>3</v>
      </c>
      <c r="AI230" s="6"/>
      <c r="AJ230" s="6"/>
      <c r="AK230" s="6"/>
    </row>
    <row r="231" spans="1:37">
      <c r="A231" s="2">
        <v>15</v>
      </c>
      <c r="B231" s="48"/>
      <c r="C231" s="46"/>
      <c r="D231" s="10">
        <v>5</v>
      </c>
      <c r="E231" s="10">
        <f t="shared" ref="E231:AH231" si="46">COUNTIFS($C$2:$C$185,$AH$201,$B$2:$B$185,$AH$204,E$2:E$185,$A219)</f>
        <v>3</v>
      </c>
      <c r="F231" s="10">
        <f t="shared" si="46"/>
        <v>4</v>
      </c>
      <c r="G231" s="10">
        <f t="shared" si="46"/>
        <v>0</v>
      </c>
      <c r="H231" s="10">
        <f t="shared" si="46"/>
        <v>0</v>
      </c>
      <c r="I231" s="10">
        <f t="shared" si="46"/>
        <v>0</v>
      </c>
      <c r="J231" s="10">
        <f t="shared" si="46"/>
        <v>0</v>
      </c>
      <c r="K231" s="10">
        <f t="shared" si="46"/>
        <v>0</v>
      </c>
      <c r="L231" s="10">
        <f t="shared" si="46"/>
        <v>0</v>
      </c>
      <c r="M231" s="10">
        <f t="shared" si="46"/>
        <v>0</v>
      </c>
      <c r="N231" s="10">
        <f t="shared" si="46"/>
        <v>1</v>
      </c>
      <c r="O231" s="10">
        <f t="shared" si="46"/>
        <v>4</v>
      </c>
      <c r="P231" s="10">
        <f t="shared" si="46"/>
        <v>0</v>
      </c>
      <c r="Q231" s="10">
        <f t="shared" si="46"/>
        <v>1</v>
      </c>
      <c r="R231" s="10">
        <f t="shared" si="46"/>
        <v>1</v>
      </c>
      <c r="S231" s="10">
        <f t="shared" si="46"/>
        <v>0</v>
      </c>
      <c r="T231" s="10">
        <f t="shared" si="46"/>
        <v>1</v>
      </c>
      <c r="U231" s="10">
        <f t="shared" si="46"/>
        <v>1</v>
      </c>
      <c r="V231" s="10">
        <f t="shared" si="46"/>
        <v>0</v>
      </c>
      <c r="W231" s="10">
        <f t="shared" si="46"/>
        <v>0</v>
      </c>
      <c r="X231" s="10">
        <f t="shared" si="46"/>
        <v>0</v>
      </c>
      <c r="Y231" s="10">
        <f t="shared" si="46"/>
        <v>0</v>
      </c>
      <c r="Z231" s="10">
        <f t="shared" si="46"/>
        <v>0</v>
      </c>
      <c r="AA231" s="10">
        <f t="shared" si="46"/>
        <v>0</v>
      </c>
      <c r="AB231" s="10">
        <f t="shared" si="46"/>
        <v>0</v>
      </c>
      <c r="AC231" s="10">
        <f t="shared" si="46"/>
        <v>0</v>
      </c>
      <c r="AD231" s="10">
        <f t="shared" si="46"/>
        <v>6</v>
      </c>
      <c r="AE231" s="10">
        <f t="shared" si="46"/>
        <v>5</v>
      </c>
      <c r="AF231" s="10">
        <f t="shared" si="46"/>
        <v>3</v>
      </c>
      <c r="AG231" s="10">
        <f t="shared" si="46"/>
        <v>0</v>
      </c>
      <c r="AH231" s="15">
        <f t="shared" si="46"/>
        <v>0</v>
      </c>
      <c r="AI231" s="6"/>
      <c r="AJ231" s="6"/>
      <c r="AK231" s="6"/>
    </row>
    <row r="232" spans="1:37" s="6" customFormat="1">
      <c r="A232" s="2"/>
      <c r="B232" s="48"/>
      <c r="C232" s="46"/>
      <c r="D232" s="10" t="s">
        <v>44</v>
      </c>
      <c r="E232" s="10">
        <f>SUM(E227:E231)</f>
        <v>31</v>
      </c>
      <c r="F232" s="10">
        <f t="shared" ref="F232:AH232" si="47">SUM(F227:F231)</f>
        <v>31</v>
      </c>
      <c r="G232" s="10">
        <f t="shared" si="47"/>
        <v>31</v>
      </c>
      <c r="H232" s="10">
        <f t="shared" si="47"/>
        <v>31</v>
      </c>
      <c r="I232" s="10">
        <f t="shared" si="47"/>
        <v>31</v>
      </c>
      <c r="J232" s="10">
        <f t="shared" si="47"/>
        <v>31</v>
      </c>
      <c r="K232" s="10">
        <f t="shared" si="47"/>
        <v>31</v>
      </c>
      <c r="L232" s="10">
        <f t="shared" si="47"/>
        <v>31</v>
      </c>
      <c r="M232" s="10">
        <f t="shared" si="47"/>
        <v>31</v>
      </c>
      <c r="N232" s="10">
        <f t="shared" si="47"/>
        <v>31</v>
      </c>
      <c r="O232" s="10">
        <f t="shared" si="47"/>
        <v>31</v>
      </c>
      <c r="P232" s="10">
        <f t="shared" si="47"/>
        <v>31</v>
      </c>
      <c r="Q232" s="10">
        <f t="shared" si="47"/>
        <v>31</v>
      </c>
      <c r="R232" s="10">
        <f t="shared" si="47"/>
        <v>31</v>
      </c>
      <c r="S232" s="10">
        <f t="shared" si="47"/>
        <v>31</v>
      </c>
      <c r="T232" s="10">
        <f t="shared" si="47"/>
        <v>31</v>
      </c>
      <c r="U232" s="10">
        <f t="shared" si="47"/>
        <v>31</v>
      </c>
      <c r="V232" s="10">
        <f t="shared" si="47"/>
        <v>31</v>
      </c>
      <c r="W232" s="10">
        <f t="shared" si="47"/>
        <v>31</v>
      </c>
      <c r="X232" s="10">
        <f t="shared" si="47"/>
        <v>31</v>
      </c>
      <c r="Y232" s="10">
        <f t="shared" si="47"/>
        <v>31</v>
      </c>
      <c r="Z232" s="10">
        <f t="shared" si="47"/>
        <v>31</v>
      </c>
      <c r="AA232" s="10">
        <f t="shared" si="47"/>
        <v>31</v>
      </c>
      <c r="AB232" s="10">
        <f t="shared" si="47"/>
        <v>31</v>
      </c>
      <c r="AC232" s="10">
        <f t="shared" si="47"/>
        <v>31</v>
      </c>
      <c r="AD232" s="10">
        <f t="shared" si="47"/>
        <v>31</v>
      </c>
      <c r="AE232" s="10">
        <f t="shared" si="47"/>
        <v>31</v>
      </c>
      <c r="AF232" s="10">
        <f t="shared" si="47"/>
        <v>31</v>
      </c>
      <c r="AG232" s="10">
        <f t="shared" si="47"/>
        <v>31</v>
      </c>
      <c r="AH232" s="15">
        <f t="shared" si="47"/>
        <v>31</v>
      </c>
    </row>
    <row r="233" spans="1:37">
      <c r="A233" s="2">
        <v>16</v>
      </c>
      <c r="B233" s="48"/>
      <c r="C233" s="49" t="s">
        <v>49</v>
      </c>
      <c r="D233" s="11">
        <v>1</v>
      </c>
      <c r="E233" s="11">
        <f t="shared" ref="E233:AH233" si="48">COUNTIFS($C$2:$C$185,$AH$201,$B$2:$B$185,$AH$205,E$2:E$185,$A215)</f>
        <v>0</v>
      </c>
      <c r="F233" s="11">
        <f t="shared" si="48"/>
        <v>1</v>
      </c>
      <c r="G233" s="11">
        <f t="shared" si="48"/>
        <v>4</v>
      </c>
      <c r="H233" s="11">
        <f t="shared" si="48"/>
        <v>2</v>
      </c>
      <c r="I233" s="11">
        <f t="shared" si="48"/>
        <v>1</v>
      </c>
      <c r="J233" s="11">
        <f t="shared" si="48"/>
        <v>1</v>
      </c>
      <c r="K233" s="11">
        <f t="shared" si="48"/>
        <v>1</v>
      </c>
      <c r="L233" s="11">
        <f t="shared" si="48"/>
        <v>3</v>
      </c>
      <c r="M233" s="11">
        <f t="shared" si="48"/>
        <v>1</v>
      </c>
      <c r="N233" s="11">
        <f t="shared" si="48"/>
        <v>0</v>
      </c>
      <c r="O233" s="11">
        <f t="shared" si="48"/>
        <v>2</v>
      </c>
      <c r="P233" s="11">
        <f t="shared" si="48"/>
        <v>4</v>
      </c>
      <c r="Q233" s="11">
        <f t="shared" si="48"/>
        <v>6</v>
      </c>
      <c r="R233" s="11">
        <f t="shared" si="48"/>
        <v>1</v>
      </c>
      <c r="S233" s="11">
        <f t="shared" si="48"/>
        <v>6</v>
      </c>
      <c r="T233" s="11">
        <f t="shared" si="48"/>
        <v>0</v>
      </c>
      <c r="U233" s="11">
        <f t="shared" si="48"/>
        <v>0</v>
      </c>
      <c r="V233" s="11">
        <f t="shared" si="48"/>
        <v>0</v>
      </c>
      <c r="W233" s="11">
        <f t="shared" si="48"/>
        <v>4</v>
      </c>
      <c r="X233" s="11">
        <f t="shared" si="48"/>
        <v>2</v>
      </c>
      <c r="Y233" s="11">
        <f t="shared" si="48"/>
        <v>8</v>
      </c>
      <c r="Z233" s="11">
        <f t="shared" si="48"/>
        <v>5</v>
      </c>
      <c r="AA233" s="11">
        <f t="shared" si="48"/>
        <v>0</v>
      </c>
      <c r="AB233" s="11">
        <f t="shared" si="48"/>
        <v>1</v>
      </c>
      <c r="AC233" s="11">
        <f t="shared" si="48"/>
        <v>3</v>
      </c>
      <c r="AD233" s="11">
        <f t="shared" si="48"/>
        <v>1</v>
      </c>
      <c r="AE233" s="11">
        <f t="shared" si="48"/>
        <v>0</v>
      </c>
      <c r="AF233" s="11">
        <f t="shared" si="48"/>
        <v>0</v>
      </c>
      <c r="AG233" s="11">
        <f t="shared" si="48"/>
        <v>4</v>
      </c>
      <c r="AH233" s="13">
        <f t="shared" si="48"/>
        <v>0</v>
      </c>
      <c r="AI233" s="6"/>
      <c r="AJ233" s="6"/>
      <c r="AK233" s="6"/>
    </row>
    <row r="234" spans="1:37">
      <c r="A234" s="2">
        <v>17</v>
      </c>
      <c r="B234" s="48"/>
      <c r="C234" s="49"/>
      <c r="D234" s="11">
        <v>2</v>
      </c>
      <c r="E234" s="11">
        <f t="shared" ref="E234:AH234" si="49">COUNTIFS($C$2:$C$185,$AH$201,$B$2:$B$185,$AH$205,E$2:E$185,$A216)</f>
        <v>2</v>
      </c>
      <c r="F234" s="11">
        <f t="shared" si="49"/>
        <v>1</v>
      </c>
      <c r="G234" s="11">
        <f t="shared" si="49"/>
        <v>5</v>
      </c>
      <c r="H234" s="11">
        <f t="shared" si="49"/>
        <v>1</v>
      </c>
      <c r="I234" s="11">
        <f t="shared" si="49"/>
        <v>3</v>
      </c>
      <c r="J234" s="11">
        <f t="shared" si="49"/>
        <v>5</v>
      </c>
      <c r="K234" s="11">
        <f t="shared" si="49"/>
        <v>2</v>
      </c>
      <c r="L234" s="11">
        <f t="shared" si="49"/>
        <v>2</v>
      </c>
      <c r="M234" s="11">
        <f t="shared" si="49"/>
        <v>3</v>
      </c>
      <c r="N234" s="11">
        <f t="shared" si="49"/>
        <v>1</v>
      </c>
      <c r="O234" s="11">
        <f t="shared" si="49"/>
        <v>0</v>
      </c>
      <c r="P234" s="11">
        <f t="shared" si="49"/>
        <v>8</v>
      </c>
      <c r="Q234" s="11">
        <f t="shared" si="49"/>
        <v>6</v>
      </c>
      <c r="R234" s="11">
        <f t="shared" si="49"/>
        <v>3</v>
      </c>
      <c r="S234" s="11">
        <f t="shared" si="49"/>
        <v>5</v>
      </c>
      <c r="T234" s="11">
        <f t="shared" si="49"/>
        <v>0</v>
      </c>
      <c r="U234" s="11">
        <f t="shared" si="49"/>
        <v>3</v>
      </c>
      <c r="V234" s="11">
        <f t="shared" si="49"/>
        <v>1</v>
      </c>
      <c r="W234" s="11">
        <f t="shared" si="49"/>
        <v>1</v>
      </c>
      <c r="X234" s="11">
        <f t="shared" si="49"/>
        <v>4</v>
      </c>
      <c r="Y234" s="11">
        <f t="shared" si="49"/>
        <v>13</v>
      </c>
      <c r="Z234" s="11">
        <f t="shared" si="49"/>
        <v>2</v>
      </c>
      <c r="AA234" s="11">
        <f t="shared" si="49"/>
        <v>2</v>
      </c>
      <c r="AB234" s="11">
        <f t="shared" si="49"/>
        <v>1</v>
      </c>
      <c r="AC234" s="11">
        <f t="shared" si="49"/>
        <v>2</v>
      </c>
      <c r="AD234" s="11">
        <f t="shared" si="49"/>
        <v>2</v>
      </c>
      <c r="AE234" s="11">
        <f t="shared" si="49"/>
        <v>0</v>
      </c>
      <c r="AF234" s="11">
        <f t="shared" si="49"/>
        <v>1</v>
      </c>
      <c r="AG234" s="11">
        <f t="shared" si="49"/>
        <v>9</v>
      </c>
      <c r="AH234" s="13">
        <f t="shared" si="49"/>
        <v>1</v>
      </c>
      <c r="AI234" s="6"/>
      <c r="AJ234" s="6"/>
      <c r="AK234" s="6"/>
    </row>
    <row r="235" spans="1:37">
      <c r="A235" s="2">
        <v>18</v>
      </c>
      <c r="B235" s="48"/>
      <c r="C235" s="49"/>
      <c r="D235" s="11">
        <v>3</v>
      </c>
      <c r="E235" s="11">
        <f t="shared" ref="E235:AH235" si="50">COUNTIFS($C$2:$C$185,$AH$201,$B$2:$B$185,$AH$205,E$2:E$185,$A217)</f>
        <v>6</v>
      </c>
      <c r="F235" s="11">
        <f t="shared" si="50"/>
        <v>3</v>
      </c>
      <c r="G235" s="11">
        <f t="shared" si="50"/>
        <v>5</v>
      </c>
      <c r="H235" s="11">
        <f t="shared" si="50"/>
        <v>7</v>
      </c>
      <c r="I235" s="11">
        <f t="shared" si="50"/>
        <v>7</v>
      </c>
      <c r="J235" s="11">
        <f t="shared" si="50"/>
        <v>7</v>
      </c>
      <c r="K235" s="11">
        <f t="shared" si="50"/>
        <v>7</v>
      </c>
      <c r="L235" s="11">
        <f t="shared" si="50"/>
        <v>5</v>
      </c>
      <c r="M235" s="11">
        <f t="shared" si="50"/>
        <v>6</v>
      </c>
      <c r="N235" s="11">
        <f t="shared" si="50"/>
        <v>3</v>
      </c>
      <c r="O235" s="11">
        <f t="shared" si="50"/>
        <v>6</v>
      </c>
      <c r="P235" s="11">
        <f t="shared" si="50"/>
        <v>7</v>
      </c>
      <c r="Q235" s="11">
        <f t="shared" si="50"/>
        <v>11</v>
      </c>
      <c r="R235" s="11">
        <f t="shared" si="50"/>
        <v>7</v>
      </c>
      <c r="S235" s="11">
        <f t="shared" si="50"/>
        <v>15</v>
      </c>
      <c r="T235" s="11">
        <f t="shared" si="50"/>
        <v>2</v>
      </c>
      <c r="U235" s="11">
        <f t="shared" si="50"/>
        <v>6</v>
      </c>
      <c r="V235" s="11">
        <f t="shared" si="50"/>
        <v>1</v>
      </c>
      <c r="W235" s="11">
        <f t="shared" si="50"/>
        <v>7</v>
      </c>
      <c r="X235" s="11">
        <f t="shared" si="50"/>
        <v>13</v>
      </c>
      <c r="Y235" s="11">
        <f t="shared" si="50"/>
        <v>2</v>
      </c>
      <c r="Z235" s="11">
        <f t="shared" si="50"/>
        <v>9</v>
      </c>
      <c r="AA235" s="11">
        <f t="shared" si="50"/>
        <v>7</v>
      </c>
      <c r="AB235" s="11">
        <f t="shared" si="50"/>
        <v>9</v>
      </c>
      <c r="AC235" s="11">
        <f t="shared" si="50"/>
        <v>7</v>
      </c>
      <c r="AD235" s="11">
        <f t="shared" si="50"/>
        <v>8</v>
      </c>
      <c r="AE235" s="11">
        <f t="shared" si="50"/>
        <v>6</v>
      </c>
      <c r="AF235" s="11">
        <f t="shared" si="50"/>
        <v>3</v>
      </c>
      <c r="AG235" s="11">
        <f t="shared" si="50"/>
        <v>5</v>
      </c>
      <c r="AH235" s="13">
        <f t="shared" si="50"/>
        <v>15</v>
      </c>
      <c r="AI235" s="6"/>
      <c r="AJ235" s="6"/>
      <c r="AK235" s="6"/>
    </row>
    <row r="236" spans="1:37">
      <c r="A236" s="2">
        <v>19</v>
      </c>
      <c r="B236" s="48"/>
      <c r="C236" s="49"/>
      <c r="D236" s="11">
        <v>4</v>
      </c>
      <c r="E236" s="11">
        <f t="shared" ref="E236:AH236" si="51">COUNTIFS($C$2:$C$185,$AH$201,$B$2:$B$185,$AH$205,E$2:E$185,$A218)</f>
        <v>20</v>
      </c>
      <c r="F236" s="11">
        <f t="shared" si="51"/>
        <v>6</v>
      </c>
      <c r="G236" s="11">
        <f t="shared" si="51"/>
        <v>14</v>
      </c>
      <c r="H236" s="11">
        <f t="shared" si="51"/>
        <v>18</v>
      </c>
      <c r="I236" s="11">
        <f t="shared" si="51"/>
        <v>12</v>
      </c>
      <c r="J236" s="11">
        <f t="shared" si="51"/>
        <v>11</v>
      </c>
      <c r="K236" s="11">
        <f t="shared" si="51"/>
        <v>8</v>
      </c>
      <c r="L236" s="11">
        <f t="shared" si="51"/>
        <v>13</v>
      </c>
      <c r="M236" s="11">
        <f t="shared" si="51"/>
        <v>14</v>
      </c>
      <c r="N236" s="11">
        <f t="shared" si="51"/>
        <v>11</v>
      </c>
      <c r="O236" s="11">
        <f t="shared" si="51"/>
        <v>13</v>
      </c>
      <c r="P236" s="11">
        <f t="shared" si="51"/>
        <v>9</v>
      </c>
      <c r="Q236" s="11">
        <f t="shared" si="51"/>
        <v>3</v>
      </c>
      <c r="R236" s="11">
        <f t="shared" si="51"/>
        <v>16</v>
      </c>
      <c r="S236" s="11">
        <f t="shared" si="51"/>
        <v>3</v>
      </c>
      <c r="T236" s="11">
        <f t="shared" si="51"/>
        <v>14</v>
      </c>
      <c r="U236" s="11">
        <f t="shared" si="51"/>
        <v>10</v>
      </c>
      <c r="V236" s="11">
        <f t="shared" si="51"/>
        <v>15</v>
      </c>
      <c r="W236" s="11">
        <f t="shared" si="51"/>
        <v>7</v>
      </c>
      <c r="X236" s="11">
        <f t="shared" si="51"/>
        <v>8</v>
      </c>
      <c r="Y236" s="11">
        <f t="shared" si="51"/>
        <v>5</v>
      </c>
      <c r="Z236" s="11">
        <f t="shared" si="51"/>
        <v>13</v>
      </c>
      <c r="AA236" s="11">
        <f t="shared" si="51"/>
        <v>13</v>
      </c>
      <c r="AB236" s="11">
        <f t="shared" si="51"/>
        <v>13</v>
      </c>
      <c r="AC236" s="11">
        <f t="shared" si="51"/>
        <v>14</v>
      </c>
      <c r="AD236" s="11">
        <f t="shared" si="51"/>
        <v>15</v>
      </c>
      <c r="AE236" s="11">
        <f t="shared" si="51"/>
        <v>11</v>
      </c>
      <c r="AF236" s="11">
        <f t="shared" si="51"/>
        <v>13</v>
      </c>
      <c r="AG236" s="11">
        <f t="shared" si="51"/>
        <v>8</v>
      </c>
      <c r="AH236" s="13">
        <f t="shared" si="51"/>
        <v>11</v>
      </c>
      <c r="AI236" s="6"/>
      <c r="AJ236" s="6"/>
      <c r="AK236" s="6"/>
    </row>
    <row r="237" spans="1:37">
      <c r="A237" s="2">
        <v>20</v>
      </c>
      <c r="B237" s="48"/>
      <c r="C237" s="49"/>
      <c r="D237" s="11">
        <v>5</v>
      </c>
      <c r="E237" s="11">
        <f t="shared" ref="E237:AH237" si="52">COUNTIFS($C$2:$C$185,$AH$201,$B$2:$B$185,$AH$205,E$2:E$185,$A219)</f>
        <v>3</v>
      </c>
      <c r="F237" s="11">
        <f t="shared" si="52"/>
        <v>20</v>
      </c>
      <c r="G237" s="11">
        <f t="shared" si="52"/>
        <v>3</v>
      </c>
      <c r="H237" s="11">
        <f t="shared" si="52"/>
        <v>3</v>
      </c>
      <c r="I237" s="11">
        <f t="shared" si="52"/>
        <v>8</v>
      </c>
      <c r="J237" s="11">
        <f t="shared" si="52"/>
        <v>7</v>
      </c>
      <c r="K237" s="11">
        <f t="shared" si="52"/>
        <v>13</v>
      </c>
      <c r="L237" s="11">
        <f t="shared" si="52"/>
        <v>8</v>
      </c>
      <c r="M237" s="11">
        <f t="shared" si="52"/>
        <v>7</v>
      </c>
      <c r="N237" s="11">
        <f t="shared" si="52"/>
        <v>16</v>
      </c>
      <c r="O237" s="11">
        <f t="shared" si="52"/>
        <v>10</v>
      </c>
      <c r="P237" s="11">
        <f t="shared" si="52"/>
        <v>3</v>
      </c>
      <c r="Q237" s="11">
        <f t="shared" si="52"/>
        <v>5</v>
      </c>
      <c r="R237" s="11">
        <f t="shared" si="52"/>
        <v>4</v>
      </c>
      <c r="S237" s="11">
        <f t="shared" si="52"/>
        <v>2</v>
      </c>
      <c r="T237" s="11">
        <f t="shared" si="52"/>
        <v>15</v>
      </c>
      <c r="U237" s="11">
        <f t="shared" si="52"/>
        <v>12</v>
      </c>
      <c r="V237" s="11">
        <f t="shared" si="52"/>
        <v>14</v>
      </c>
      <c r="W237" s="11">
        <f t="shared" si="52"/>
        <v>12</v>
      </c>
      <c r="X237" s="11">
        <f t="shared" si="52"/>
        <v>4</v>
      </c>
      <c r="Y237" s="11">
        <f t="shared" si="52"/>
        <v>3</v>
      </c>
      <c r="Z237" s="11">
        <f t="shared" si="52"/>
        <v>2</v>
      </c>
      <c r="AA237" s="11">
        <f t="shared" si="52"/>
        <v>9</v>
      </c>
      <c r="AB237" s="11">
        <f t="shared" si="52"/>
        <v>7</v>
      </c>
      <c r="AC237" s="11">
        <f t="shared" si="52"/>
        <v>5</v>
      </c>
      <c r="AD237" s="11">
        <f t="shared" si="52"/>
        <v>5</v>
      </c>
      <c r="AE237" s="11">
        <f t="shared" si="52"/>
        <v>14</v>
      </c>
      <c r="AF237" s="11">
        <f t="shared" si="52"/>
        <v>14</v>
      </c>
      <c r="AG237" s="11">
        <f t="shared" si="52"/>
        <v>5</v>
      </c>
      <c r="AH237" s="13">
        <f t="shared" si="52"/>
        <v>4</v>
      </c>
      <c r="AI237" s="6"/>
      <c r="AJ237" s="6"/>
      <c r="AK237" s="6"/>
    </row>
    <row r="238" spans="1:37" s="6" customFormat="1">
      <c r="A238" s="2"/>
      <c r="B238" s="48"/>
      <c r="C238" s="49"/>
      <c r="D238" s="11" t="s">
        <v>44</v>
      </c>
      <c r="E238" s="11">
        <f>SUM(E233:E237)</f>
        <v>31</v>
      </c>
      <c r="F238" s="11">
        <f t="shared" ref="F238:AH238" si="53">SUM(F233:F237)</f>
        <v>31</v>
      </c>
      <c r="G238" s="11">
        <f t="shared" si="53"/>
        <v>31</v>
      </c>
      <c r="H238" s="11">
        <f t="shared" si="53"/>
        <v>31</v>
      </c>
      <c r="I238" s="11">
        <f t="shared" si="53"/>
        <v>31</v>
      </c>
      <c r="J238" s="11">
        <f t="shared" si="53"/>
        <v>31</v>
      </c>
      <c r="K238" s="11">
        <f t="shared" si="53"/>
        <v>31</v>
      </c>
      <c r="L238" s="11">
        <f t="shared" si="53"/>
        <v>31</v>
      </c>
      <c r="M238" s="11">
        <f t="shared" si="53"/>
        <v>31</v>
      </c>
      <c r="N238" s="11">
        <f t="shared" si="53"/>
        <v>31</v>
      </c>
      <c r="O238" s="11">
        <f t="shared" si="53"/>
        <v>31</v>
      </c>
      <c r="P238" s="11">
        <f t="shared" si="53"/>
        <v>31</v>
      </c>
      <c r="Q238" s="11">
        <f t="shared" si="53"/>
        <v>31</v>
      </c>
      <c r="R238" s="11">
        <f t="shared" si="53"/>
        <v>31</v>
      </c>
      <c r="S238" s="11">
        <f t="shared" si="53"/>
        <v>31</v>
      </c>
      <c r="T238" s="11">
        <f t="shared" si="53"/>
        <v>31</v>
      </c>
      <c r="U238" s="11">
        <f t="shared" si="53"/>
        <v>31</v>
      </c>
      <c r="V238" s="11">
        <f t="shared" si="53"/>
        <v>31</v>
      </c>
      <c r="W238" s="11">
        <f t="shared" si="53"/>
        <v>31</v>
      </c>
      <c r="X238" s="11">
        <f t="shared" si="53"/>
        <v>31</v>
      </c>
      <c r="Y238" s="11">
        <f t="shared" si="53"/>
        <v>31</v>
      </c>
      <c r="Z238" s="11">
        <f t="shared" si="53"/>
        <v>31</v>
      </c>
      <c r="AA238" s="11">
        <f t="shared" si="53"/>
        <v>31</v>
      </c>
      <c r="AB238" s="11">
        <f t="shared" si="53"/>
        <v>31</v>
      </c>
      <c r="AC238" s="11">
        <f t="shared" si="53"/>
        <v>31</v>
      </c>
      <c r="AD238" s="11">
        <f t="shared" si="53"/>
        <v>31</v>
      </c>
      <c r="AE238" s="11">
        <f t="shared" si="53"/>
        <v>31</v>
      </c>
      <c r="AF238" s="11">
        <f t="shared" si="53"/>
        <v>31</v>
      </c>
      <c r="AG238" s="11">
        <f t="shared" si="53"/>
        <v>31</v>
      </c>
      <c r="AH238" s="13">
        <f t="shared" si="53"/>
        <v>31</v>
      </c>
    </row>
    <row r="239" spans="1:37">
      <c r="A239" s="2">
        <v>21</v>
      </c>
      <c r="B239" s="48" t="s">
        <v>47</v>
      </c>
      <c r="C239" s="45" t="s">
        <v>48</v>
      </c>
      <c r="D239" s="12">
        <v>1</v>
      </c>
      <c r="E239" s="12">
        <f t="shared" ref="E239:AH239" si="54">COUNTIFS($C$2:$C$185,$AH$202,$B$2:$B$185,$AH$204,E$2:E$185,$A215)</f>
        <v>0</v>
      </c>
      <c r="F239" s="12">
        <f t="shared" si="54"/>
        <v>3</v>
      </c>
      <c r="G239" s="12">
        <f t="shared" si="54"/>
        <v>5</v>
      </c>
      <c r="H239" s="12">
        <f t="shared" si="54"/>
        <v>1</v>
      </c>
      <c r="I239" s="12">
        <f t="shared" si="54"/>
        <v>1</v>
      </c>
      <c r="J239" s="12">
        <f t="shared" si="54"/>
        <v>1</v>
      </c>
      <c r="K239" s="12">
        <f t="shared" si="54"/>
        <v>3</v>
      </c>
      <c r="L239" s="12">
        <f t="shared" si="54"/>
        <v>1</v>
      </c>
      <c r="M239" s="12">
        <f t="shared" si="54"/>
        <v>4</v>
      </c>
      <c r="N239" s="12">
        <f t="shared" si="54"/>
        <v>1</v>
      </c>
      <c r="O239" s="12">
        <f t="shared" si="54"/>
        <v>9</v>
      </c>
      <c r="P239" s="12">
        <f t="shared" si="54"/>
        <v>7</v>
      </c>
      <c r="Q239" s="12">
        <f t="shared" si="54"/>
        <v>2</v>
      </c>
      <c r="R239" s="12">
        <f t="shared" si="54"/>
        <v>1</v>
      </c>
      <c r="S239" s="12">
        <f t="shared" si="54"/>
        <v>3</v>
      </c>
      <c r="T239" s="12">
        <f t="shared" si="54"/>
        <v>1</v>
      </c>
      <c r="U239" s="12">
        <f t="shared" si="54"/>
        <v>7</v>
      </c>
      <c r="V239" s="12">
        <f t="shared" si="54"/>
        <v>12</v>
      </c>
      <c r="W239" s="12">
        <f t="shared" si="54"/>
        <v>2</v>
      </c>
      <c r="X239" s="12">
        <f t="shared" si="54"/>
        <v>1</v>
      </c>
      <c r="Y239" s="12">
        <f t="shared" si="54"/>
        <v>6</v>
      </c>
      <c r="Z239" s="12">
        <f t="shared" si="54"/>
        <v>6</v>
      </c>
      <c r="AA239" s="12">
        <f t="shared" si="54"/>
        <v>1</v>
      </c>
      <c r="AB239" s="12">
        <f t="shared" si="54"/>
        <v>2</v>
      </c>
      <c r="AC239" s="12">
        <f t="shared" si="54"/>
        <v>4</v>
      </c>
      <c r="AD239" s="12">
        <f t="shared" si="54"/>
        <v>4</v>
      </c>
      <c r="AE239" s="12">
        <f t="shared" si="54"/>
        <v>1</v>
      </c>
      <c r="AF239" s="12">
        <f t="shared" si="54"/>
        <v>2</v>
      </c>
      <c r="AG239" s="12">
        <f t="shared" si="54"/>
        <v>2</v>
      </c>
      <c r="AH239" s="14">
        <f t="shared" si="54"/>
        <v>0</v>
      </c>
      <c r="AI239" s="6"/>
      <c r="AJ239" s="6"/>
      <c r="AK239" s="6"/>
    </row>
    <row r="240" spans="1:37">
      <c r="A240" s="2">
        <v>22</v>
      </c>
      <c r="B240" s="48"/>
      <c r="C240" s="45"/>
      <c r="D240" s="12">
        <v>2</v>
      </c>
      <c r="E240" s="12">
        <f t="shared" ref="E240:AH240" si="55">COUNTIFS($C$2:$C$185,$AH$202,$B$2:$B$185,$AH$204,E$2:E$185,$A216)</f>
        <v>7</v>
      </c>
      <c r="F240" s="12">
        <f t="shared" si="55"/>
        <v>6</v>
      </c>
      <c r="G240" s="12">
        <f t="shared" si="55"/>
        <v>8</v>
      </c>
      <c r="H240" s="12">
        <f t="shared" si="55"/>
        <v>6</v>
      </c>
      <c r="I240" s="12">
        <f t="shared" si="55"/>
        <v>2</v>
      </c>
      <c r="J240" s="12">
        <f t="shared" si="55"/>
        <v>4</v>
      </c>
      <c r="K240" s="12">
        <f t="shared" si="55"/>
        <v>2</v>
      </c>
      <c r="L240" s="12">
        <f t="shared" si="55"/>
        <v>4</v>
      </c>
      <c r="M240" s="12">
        <f t="shared" si="55"/>
        <v>4</v>
      </c>
      <c r="N240" s="12">
        <f t="shared" si="55"/>
        <v>2</v>
      </c>
      <c r="O240" s="12">
        <f t="shared" si="55"/>
        <v>8</v>
      </c>
      <c r="P240" s="12">
        <f t="shared" si="55"/>
        <v>10</v>
      </c>
      <c r="Q240" s="12">
        <f t="shared" si="55"/>
        <v>4</v>
      </c>
      <c r="R240" s="12">
        <f t="shared" si="55"/>
        <v>3</v>
      </c>
      <c r="S240" s="12">
        <f t="shared" si="55"/>
        <v>7</v>
      </c>
      <c r="T240" s="12">
        <f t="shared" si="55"/>
        <v>1</v>
      </c>
      <c r="U240" s="12">
        <f t="shared" si="55"/>
        <v>5</v>
      </c>
      <c r="V240" s="12">
        <f t="shared" si="55"/>
        <v>9</v>
      </c>
      <c r="W240" s="12">
        <f t="shared" si="55"/>
        <v>4</v>
      </c>
      <c r="X240" s="12">
        <f t="shared" si="55"/>
        <v>7</v>
      </c>
      <c r="Y240" s="12">
        <f t="shared" si="55"/>
        <v>12</v>
      </c>
      <c r="Z240" s="12">
        <f t="shared" si="55"/>
        <v>10</v>
      </c>
      <c r="AA240" s="12">
        <f t="shared" si="55"/>
        <v>1</v>
      </c>
      <c r="AB240" s="12">
        <f t="shared" si="55"/>
        <v>3</v>
      </c>
      <c r="AC240" s="12">
        <f t="shared" si="55"/>
        <v>7</v>
      </c>
      <c r="AD240" s="12">
        <f t="shared" si="55"/>
        <v>11</v>
      </c>
      <c r="AE240" s="12">
        <f t="shared" si="55"/>
        <v>2</v>
      </c>
      <c r="AF240" s="12">
        <f t="shared" si="55"/>
        <v>2</v>
      </c>
      <c r="AG240" s="12">
        <f t="shared" si="55"/>
        <v>5</v>
      </c>
      <c r="AH240" s="14">
        <f t="shared" si="55"/>
        <v>2</v>
      </c>
      <c r="AI240" s="6"/>
      <c r="AJ240" s="6"/>
      <c r="AK240" s="6"/>
    </row>
    <row r="241" spans="1:37">
      <c r="A241" s="2">
        <v>23</v>
      </c>
      <c r="B241" s="48"/>
      <c r="C241" s="45"/>
      <c r="D241" s="12">
        <v>3</v>
      </c>
      <c r="E241" s="12">
        <f t="shared" ref="E241:AH241" si="56">COUNTIFS($C$2:$C$185,$AH$202,$B$2:$B$185,$AH$204,E$2:E$185,$A217)</f>
        <v>14</v>
      </c>
      <c r="F241" s="12">
        <f t="shared" si="56"/>
        <v>6</v>
      </c>
      <c r="G241" s="12">
        <f t="shared" si="56"/>
        <v>12</v>
      </c>
      <c r="H241" s="12">
        <f t="shared" si="56"/>
        <v>11</v>
      </c>
      <c r="I241" s="12">
        <f t="shared" si="56"/>
        <v>8</v>
      </c>
      <c r="J241" s="12">
        <f t="shared" si="56"/>
        <v>13</v>
      </c>
      <c r="K241" s="12">
        <f t="shared" si="56"/>
        <v>7</v>
      </c>
      <c r="L241" s="12">
        <f t="shared" si="56"/>
        <v>12</v>
      </c>
      <c r="M241" s="12">
        <f t="shared" si="56"/>
        <v>5</v>
      </c>
      <c r="N241" s="12">
        <f t="shared" si="56"/>
        <v>8</v>
      </c>
      <c r="O241" s="12">
        <f t="shared" si="56"/>
        <v>6</v>
      </c>
      <c r="P241" s="12">
        <f t="shared" si="56"/>
        <v>11</v>
      </c>
      <c r="Q241" s="12">
        <f t="shared" si="56"/>
        <v>16</v>
      </c>
      <c r="R241" s="12">
        <f t="shared" si="56"/>
        <v>1</v>
      </c>
      <c r="S241" s="12">
        <f t="shared" si="56"/>
        <v>7</v>
      </c>
      <c r="T241" s="12">
        <f t="shared" si="56"/>
        <v>1</v>
      </c>
      <c r="U241" s="12">
        <f t="shared" si="56"/>
        <v>8</v>
      </c>
      <c r="V241" s="12">
        <f t="shared" si="56"/>
        <v>4</v>
      </c>
      <c r="W241" s="12">
        <f t="shared" si="56"/>
        <v>7</v>
      </c>
      <c r="X241" s="12">
        <f t="shared" si="56"/>
        <v>13</v>
      </c>
      <c r="Y241" s="12">
        <f t="shared" si="56"/>
        <v>6</v>
      </c>
      <c r="Z241" s="12">
        <f t="shared" si="56"/>
        <v>7</v>
      </c>
      <c r="AA241" s="12">
        <f t="shared" si="56"/>
        <v>11</v>
      </c>
      <c r="AB241" s="12">
        <f t="shared" si="56"/>
        <v>11</v>
      </c>
      <c r="AC241" s="12">
        <f t="shared" si="56"/>
        <v>7</v>
      </c>
      <c r="AD241" s="12">
        <f t="shared" si="56"/>
        <v>7</v>
      </c>
      <c r="AE241" s="12">
        <f t="shared" si="56"/>
        <v>3</v>
      </c>
      <c r="AF241" s="12">
        <f t="shared" si="56"/>
        <v>3</v>
      </c>
      <c r="AG241" s="12">
        <f t="shared" si="56"/>
        <v>10</v>
      </c>
      <c r="AH241" s="14">
        <f t="shared" si="56"/>
        <v>23</v>
      </c>
      <c r="AI241" s="6"/>
      <c r="AJ241" s="6"/>
      <c r="AK241" s="6"/>
    </row>
    <row r="242" spans="1:37">
      <c r="A242" s="2">
        <v>24</v>
      </c>
      <c r="B242" s="48"/>
      <c r="C242" s="45"/>
      <c r="D242" s="12">
        <v>4</v>
      </c>
      <c r="E242" s="12">
        <f t="shared" ref="E242:AH242" si="57">COUNTIFS($C$2:$C$185,$AH$202,$B$2:$B$185,$AH$204,E$2:E$185,$A218)</f>
        <v>8</v>
      </c>
      <c r="F242" s="12">
        <f t="shared" si="57"/>
        <v>15</v>
      </c>
      <c r="G242" s="12">
        <f t="shared" si="57"/>
        <v>3</v>
      </c>
      <c r="H242" s="12">
        <f t="shared" si="57"/>
        <v>11</v>
      </c>
      <c r="I242" s="12">
        <f t="shared" si="57"/>
        <v>9</v>
      </c>
      <c r="J242" s="12">
        <f t="shared" si="57"/>
        <v>10</v>
      </c>
      <c r="K242" s="12">
        <f t="shared" si="57"/>
        <v>14</v>
      </c>
      <c r="L242" s="12">
        <f t="shared" si="57"/>
        <v>8</v>
      </c>
      <c r="M242" s="12">
        <f t="shared" si="57"/>
        <v>14</v>
      </c>
      <c r="N242" s="12">
        <f t="shared" si="57"/>
        <v>16</v>
      </c>
      <c r="O242" s="12">
        <f t="shared" si="57"/>
        <v>7</v>
      </c>
      <c r="P242" s="12">
        <f t="shared" si="57"/>
        <v>2</v>
      </c>
      <c r="Q242" s="12">
        <f t="shared" si="57"/>
        <v>5</v>
      </c>
      <c r="R242" s="12">
        <f t="shared" si="57"/>
        <v>9</v>
      </c>
      <c r="S242" s="12">
        <f t="shared" si="57"/>
        <v>7</v>
      </c>
      <c r="T242" s="12">
        <f t="shared" si="57"/>
        <v>18</v>
      </c>
      <c r="U242" s="12">
        <f t="shared" si="57"/>
        <v>8</v>
      </c>
      <c r="V242" s="12">
        <f t="shared" si="57"/>
        <v>3</v>
      </c>
      <c r="W242" s="12">
        <f t="shared" si="57"/>
        <v>11</v>
      </c>
      <c r="X242" s="12">
        <f t="shared" si="57"/>
        <v>5</v>
      </c>
      <c r="Y242" s="12">
        <f t="shared" si="57"/>
        <v>3</v>
      </c>
      <c r="Z242" s="12">
        <f t="shared" si="57"/>
        <v>7</v>
      </c>
      <c r="AA242" s="12">
        <f t="shared" si="57"/>
        <v>13</v>
      </c>
      <c r="AB242" s="12">
        <f t="shared" si="57"/>
        <v>9</v>
      </c>
      <c r="AC242" s="12">
        <f t="shared" si="57"/>
        <v>11</v>
      </c>
      <c r="AD242" s="12">
        <f t="shared" si="57"/>
        <v>7</v>
      </c>
      <c r="AE242" s="12">
        <f t="shared" si="57"/>
        <v>11</v>
      </c>
      <c r="AF242" s="12">
        <f t="shared" si="57"/>
        <v>16</v>
      </c>
      <c r="AG242" s="12">
        <f t="shared" si="57"/>
        <v>10</v>
      </c>
      <c r="AH242" s="14">
        <f t="shared" si="57"/>
        <v>5</v>
      </c>
      <c r="AI242" s="6"/>
      <c r="AJ242" s="6"/>
      <c r="AK242" s="6"/>
    </row>
    <row r="243" spans="1:37">
      <c r="A243" s="2">
        <v>25</v>
      </c>
      <c r="B243" s="48"/>
      <c r="C243" s="45"/>
      <c r="D243" s="12">
        <v>5</v>
      </c>
      <c r="E243" s="12">
        <f t="shared" ref="E243:AH243" si="58">COUNTIFS($C$2:$C$185,$AH$202,$B$2:$B$185,$AH$204,E$2:E$185,$A219)</f>
        <v>2</v>
      </c>
      <c r="F243" s="12">
        <f t="shared" si="58"/>
        <v>1</v>
      </c>
      <c r="G243" s="12">
        <f t="shared" si="58"/>
        <v>3</v>
      </c>
      <c r="H243" s="12">
        <f t="shared" si="58"/>
        <v>2</v>
      </c>
      <c r="I243" s="12">
        <f t="shared" si="58"/>
        <v>11</v>
      </c>
      <c r="J243" s="12">
        <f t="shared" si="58"/>
        <v>3</v>
      </c>
      <c r="K243" s="12">
        <f t="shared" si="58"/>
        <v>5</v>
      </c>
      <c r="L243" s="12">
        <f t="shared" si="58"/>
        <v>6</v>
      </c>
      <c r="M243" s="12">
        <f t="shared" si="58"/>
        <v>4</v>
      </c>
      <c r="N243" s="12">
        <f t="shared" si="58"/>
        <v>4</v>
      </c>
      <c r="O243" s="12">
        <f t="shared" si="58"/>
        <v>1</v>
      </c>
      <c r="P243" s="12">
        <f t="shared" si="58"/>
        <v>1</v>
      </c>
      <c r="Q243" s="12">
        <f t="shared" si="58"/>
        <v>4</v>
      </c>
      <c r="R243" s="12">
        <f t="shared" si="58"/>
        <v>17</v>
      </c>
      <c r="S243" s="12">
        <f t="shared" si="58"/>
        <v>7</v>
      </c>
      <c r="T243" s="12">
        <f t="shared" si="58"/>
        <v>10</v>
      </c>
      <c r="U243" s="12">
        <f t="shared" si="58"/>
        <v>3</v>
      </c>
      <c r="V243" s="12">
        <f t="shared" si="58"/>
        <v>3</v>
      </c>
      <c r="W243" s="12">
        <f t="shared" si="58"/>
        <v>7</v>
      </c>
      <c r="X243" s="12">
        <f t="shared" si="58"/>
        <v>5</v>
      </c>
      <c r="Y243" s="12">
        <f t="shared" si="58"/>
        <v>4</v>
      </c>
      <c r="Z243" s="12">
        <f t="shared" si="58"/>
        <v>1</v>
      </c>
      <c r="AA243" s="12">
        <f t="shared" si="58"/>
        <v>5</v>
      </c>
      <c r="AB243" s="12">
        <f t="shared" si="58"/>
        <v>6</v>
      </c>
      <c r="AC243" s="12">
        <f t="shared" si="58"/>
        <v>2</v>
      </c>
      <c r="AD243" s="12">
        <f t="shared" si="58"/>
        <v>2</v>
      </c>
      <c r="AE243" s="12">
        <f t="shared" si="58"/>
        <v>14</v>
      </c>
      <c r="AF243" s="12">
        <f t="shared" si="58"/>
        <v>8</v>
      </c>
      <c r="AG243" s="12">
        <f t="shared" si="58"/>
        <v>4</v>
      </c>
      <c r="AH243" s="14">
        <f t="shared" si="58"/>
        <v>1</v>
      </c>
      <c r="AI243" s="6"/>
      <c r="AJ243" s="6"/>
      <c r="AK243" s="6"/>
    </row>
    <row r="244" spans="1:37" s="6" customFormat="1">
      <c r="A244" s="2"/>
      <c r="B244" s="48"/>
      <c r="C244" s="45"/>
      <c r="D244" s="12" t="s">
        <v>44</v>
      </c>
      <c r="E244" s="12">
        <f>SUM(E239:E243)</f>
        <v>31</v>
      </c>
      <c r="F244" s="12">
        <f t="shared" ref="F244:AH244" si="59">SUM(F239:F243)</f>
        <v>31</v>
      </c>
      <c r="G244" s="12">
        <f t="shared" si="59"/>
        <v>31</v>
      </c>
      <c r="H244" s="12">
        <f t="shared" si="59"/>
        <v>31</v>
      </c>
      <c r="I244" s="12">
        <f t="shared" si="59"/>
        <v>31</v>
      </c>
      <c r="J244" s="12">
        <f t="shared" si="59"/>
        <v>31</v>
      </c>
      <c r="K244" s="12">
        <f t="shared" si="59"/>
        <v>31</v>
      </c>
      <c r="L244" s="12">
        <f t="shared" si="59"/>
        <v>31</v>
      </c>
      <c r="M244" s="12">
        <f t="shared" si="59"/>
        <v>31</v>
      </c>
      <c r="N244" s="12">
        <f t="shared" si="59"/>
        <v>31</v>
      </c>
      <c r="O244" s="12">
        <f t="shared" si="59"/>
        <v>31</v>
      </c>
      <c r="P244" s="12">
        <f t="shared" si="59"/>
        <v>31</v>
      </c>
      <c r="Q244" s="12">
        <f t="shared" si="59"/>
        <v>31</v>
      </c>
      <c r="R244" s="12">
        <f t="shared" si="59"/>
        <v>31</v>
      </c>
      <c r="S244" s="12">
        <f t="shared" si="59"/>
        <v>31</v>
      </c>
      <c r="T244" s="12">
        <f t="shared" si="59"/>
        <v>31</v>
      </c>
      <c r="U244" s="12">
        <f t="shared" si="59"/>
        <v>31</v>
      </c>
      <c r="V244" s="12">
        <f t="shared" si="59"/>
        <v>31</v>
      </c>
      <c r="W244" s="12">
        <f t="shared" si="59"/>
        <v>31</v>
      </c>
      <c r="X244" s="12">
        <f t="shared" si="59"/>
        <v>31</v>
      </c>
      <c r="Y244" s="12">
        <f t="shared" si="59"/>
        <v>31</v>
      </c>
      <c r="Z244" s="12">
        <f t="shared" si="59"/>
        <v>31</v>
      </c>
      <c r="AA244" s="12">
        <f t="shared" si="59"/>
        <v>31</v>
      </c>
      <c r="AB244" s="12">
        <f t="shared" si="59"/>
        <v>31</v>
      </c>
      <c r="AC244" s="12">
        <f t="shared" si="59"/>
        <v>31</v>
      </c>
      <c r="AD244" s="12">
        <f t="shared" si="59"/>
        <v>31</v>
      </c>
      <c r="AE244" s="12">
        <f t="shared" si="59"/>
        <v>31</v>
      </c>
      <c r="AF244" s="12">
        <f t="shared" si="59"/>
        <v>31</v>
      </c>
      <c r="AG244" s="12">
        <f t="shared" si="59"/>
        <v>31</v>
      </c>
      <c r="AH244" s="14">
        <f t="shared" si="59"/>
        <v>31</v>
      </c>
    </row>
    <row r="245" spans="1:37">
      <c r="A245" s="2">
        <v>26</v>
      </c>
      <c r="B245" s="48"/>
      <c r="C245" s="46" t="s">
        <v>49</v>
      </c>
      <c r="D245" s="10">
        <v>1</v>
      </c>
      <c r="E245" s="10">
        <f t="shared" ref="E245:AH245" si="60">COUNTIFS($C$2:$C$185,$AH$202,$B$2:$B$185,$AH$205,E$2:E$185,$A215)</f>
        <v>0</v>
      </c>
      <c r="F245" s="10">
        <f t="shared" si="60"/>
        <v>4</v>
      </c>
      <c r="G245" s="10">
        <f t="shared" si="60"/>
        <v>4</v>
      </c>
      <c r="H245" s="10">
        <f t="shared" si="60"/>
        <v>3</v>
      </c>
      <c r="I245" s="10">
        <f t="shared" si="60"/>
        <v>0</v>
      </c>
      <c r="J245" s="10">
        <f t="shared" si="60"/>
        <v>3</v>
      </c>
      <c r="K245" s="10">
        <f t="shared" si="60"/>
        <v>2</v>
      </c>
      <c r="L245" s="10">
        <f t="shared" si="60"/>
        <v>0</v>
      </c>
      <c r="M245" s="10">
        <f t="shared" si="60"/>
        <v>0</v>
      </c>
      <c r="N245" s="10">
        <f t="shared" si="60"/>
        <v>2</v>
      </c>
      <c r="O245" s="10">
        <f t="shared" si="60"/>
        <v>3</v>
      </c>
      <c r="P245" s="10">
        <f t="shared" si="60"/>
        <v>12</v>
      </c>
      <c r="Q245" s="10">
        <f t="shared" si="60"/>
        <v>5</v>
      </c>
      <c r="R245" s="10">
        <f t="shared" si="60"/>
        <v>1</v>
      </c>
      <c r="S245" s="10">
        <f t="shared" si="60"/>
        <v>0</v>
      </c>
      <c r="T245" s="10">
        <f t="shared" si="60"/>
        <v>0</v>
      </c>
      <c r="U245" s="10">
        <f t="shared" si="60"/>
        <v>3</v>
      </c>
      <c r="V245" s="10">
        <f t="shared" si="60"/>
        <v>0</v>
      </c>
      <c r="W245" s="10">
        <f t="shared" si="60"/>
        <v>5</v>
      </c>
      <c r="X245" s="10">
        <f t="shared" si="60"/>
        <v>5</v>
      </c>
      <c r="Y245" s="10">
        <f t="shared" si="60"/>
        <v>4</v>
      </c>
      <c r="Z245" s="10">
        <f t="shared" si="60"/>
        <v>6</v>
      </c>
      <c r="AA245" s="10">
        <f t="shared" si="60"/>
        <v>3</v>
      </c>
      <c r="AB245" s="10">
        <f t="shared" si="60"/>
        <v>3</v>
      </c>
      <c r="AC245" s="10">
        <f t="shared" si="60"/>
        <v>2</v>
      </c>
      <c r="AD245" s="10">
        <f t="shared" si="60"/>
        <v>1</v>
      </c>
      <c r="AE245" s="10">
        <f t="shared" si="60"/>
        <v>0</v>
      </c>
      <c r="AF245" s="10">
        <f t="shared" si="60"/>
        <v>0</v>
      </c>
      <c r="AG245" s="10">
        <f t="shared" si="60"/>
        <v>3</v>
      </c>
      <c r="AH245" s="15">
        <f t="shared" si="60"/>
        <v>0</v>
      </c>
      <c r="AI245" s="6"/>
      <c r="AJ245" s="6"/>
      <c r="AK245" s="6"/>
    </row>
    <row r="246" spans="1:37">
      <c r="A246" s="2">
        <v>27</v>
      </c>
      <c r="B246" s="48"/>
      <c r="C246" s="46"/>
      <c r="D246" s="10">
        <v>2</v>
      </c>
      <c r="E246" s="10">
        <f t="shared" ref="E246:AH246" si="61">COUNTIFS($C$2:$C$185,$AH$202,$B$2:$B$185,$AH$205,E$2:E$185,$A216)</f>
        <v>2</v>
      </c>
      <c r="F246" s="10">
        <f t="shared" si="61"/>
        <v>0</v>
      </c>
      <c r="G246" s="10">
        <f t="shared" si="61"/>
        <v>11</v>
      </c>
      <c r="H246" s="10">
        <f t="shared" si="61"/>
        <v>3</v>
      </c>
      <c r="I246" s="10">
        <f t="shared" si="61"/>
        <v>2</v>
      </c>
      <c r="J246" s="10">
        <f t="shared" si="61"/>
        <v>5</v>
      </c>
      <c r="K246" s="10">
        <f t="shared" si="61"/>
        <v>1</v>
      </c>
      <c r="L246" s="10">
        <f t="shared" si="61"/>
        <v>5</v>
      </c>
      <c r="M246" s="10">
        <f t="shared" si="61"/>
        <v>4</v>
      </c>
      <c r="N246" s="10">
        <f t="shared" si="61"/>
        <v>2</v>
      </c>
      <c r="O246" s="10">
        <f t="shared" si="61"/>
        <v>1</v>
      </c>
      <c r="P246" s="10">
        <f t="shared" si="61"/>
        <v>7</v>
      </c>
      <c r="Q246" s="10">
        <f t="shared" si="61"/>
        <v>5</v>
      </c>
      <c r="R246" s="10">
        <f t="shared" si="61"/>
        <v>4</v>
      </c>
      <c r="S246" s="10">
        <f t="shared" si="61"/>
        <v>15</v>
      </c>
      <c r="T246" s="10">
        <f t="shared" si="61"/>
        <v>2</v>
      </c>
      <c r="U246" s="10">
        <f t="shared" si="61"/>
        <v>9</v>
      </c>
      <c r="V246" s="10">
        <f t="shared" si="61"/>
        <v>5</v>
      </c>
      <c r="W246" s="10">
        <f t="shared" si="61"/>
        <v>9</v>
      </c>
      <c r="X246" s="10">
        <f t="shared" si="61"/>
        <v>9</v>
      </c>
      <c r="Y246" s="10">
        <f t="shared" si="61"/>
        <v>15</v>
      </c>
      <c r="Z246" s="10">
        <f t="shared" si="61"/>
        <v>11</v>
      </c>
      <c r="AA246" s="10">
        <f t="shared" si="61"/>
        <v>3</v>
      </c>
      <c r="AB246" s="10">
        <f t="shared" si="61"/>
        <v>5</v>
      </c>
      <c r="AC246" s="10">
        <f t="shared" si="61"/>
        <v>6</v>
      </c>
      <c r="AD246" s="10">
        <f t="shared" si="61"/>
        <v>0</v>
      </c>
      <c r="AE246" s="10">
        <f t="shared" si="61"/>
        <v>1</v>
      </c>
      <c r="AF246" s="10">
        <f t="shared" si="61"/>
        <v>2</v>
      </c>
      <c r="AG246" s="10">
        <f t="shared" si="61"/>
        <v>18</v>
      </c>
      <c r="AH246" s="15">
        <f t="shared" si="61"/>
        <v>1</v>
      </c>
      <c r="AI246" s="6"/>
      <c r="AJ246" s="6"/>
      <c r="AK246" s="6"/>
    </row>
    <row r="247" spans="1:37">
      <c r="A247" s="2">
        <v>28</v>
      </c>
      <c r="B247" s="48"/>
      <c r="C247" s="46"/>
      <c r="D247" s="10">
        <v>3</v>
      </c>
      <c r="E247" s="10">
        <f t="shared" ref="E247:AH247" si="62">COUNTIFS($C$2:$C$185,$AH$202,$B$2:$B$185,$AH$205,E$2:E$185,$A217)</f>
        <v>9</v>
      </c>
      <c r="F247" s="10">
        <f t="shared" si="62"/>
        <v>1</v>
      </c>
      <c r="G247" s="10">
        <f t="shared" si="62"/>
        <v>9</v>
      </c>
      <c r="H247" s="10">
        <f t="shared" si="62"/>
        <v>8</v>
      </c>
      <c r="I247" s="10">
        <f t="shared" si="62"/>
        <v>15</v>
      </c>
      <c r="J247" s="10">
        <f t="shared" si="62"/>
        <v>10</v>
      </c>
      <c r="K247" s="10">
        <f t="shared" si="62"/>
        <v>8</v>
      </c>
      <c r="L247" s="10">
        <f t="shared" si="62"/>
        <v>14</v>
      </c>
      <c r="M247" s="10">
        <f t="shared" si="62"/>
        <v>12</v>
      </c>
      <c r="N247" s="10">
        <f t="shared" si="62"/>
        <v>11</v>
      </c>
      <c r="O247" s="10">
        <f t="shared" si="62"/>
        <v>15</v>
      </c>
      <c r="P247" s="10">
        <f t="shared" si="62"/>
        <v>6</v>
      </c>
      <c r="Q247" s="10">
        <f t="shared" si="62"/>
        <v>10</v>
      </c>
      <c r="R247" s="10">
        <f t="shared" si="62"/>
        <v>10</v>
      </c>
      <c r="S247" s="10">
        <f t="shared" si="62"/>
        <v>6</v>
      </c>
      <c r="T247" s="10">
        <f t="shared" si="62"/>
        <v>12</v>
      </c>
      <c r="U247" s="10">
        <f t="shared" si="62"/>
        <v>2</v>
      </c>
      <c r="V247" s="10">
        <f t="shared" si="62"/>
        <v>2</v>
      </c>
      <c r="W247" s="10">
        <f t="shared" si="62"/>
        <v>4</v>
      </c>
      <c r="X247" s="10">
        <f t="shared" si="62"/>
        <v>9</v>
      </c>
      <c r="Y247" s="10">
        <f t="shared" si="62"/>
        <v>10</v>
      </c>
      <c r="Z247" s="10">
        <f t="shared" si="62"/>
        <v>10</v>
      </c>
      <c r="AA247" s="10">
        <f t="shared" si="62"/>
        <v>11</v>
      </c>
      <c r="AB247" s="10">
        <f t="shared" si="62"/>
        <v>8</v>
      </c>
      <c r="AC247" s="10">
        <f t="shared" si="62"/>
        <v>8</v>
      </c>
      <c r="AD247" s="10">
        <f t="shared" si="62"/>
        <v>7</v>
      </c>
      <c r="AE247" s="10">
        <f t="shared" si="62"/>
        <v>7</v>
      </c>
      <c r="AF247" s="10">
        <f t="shared" si="62"/>
        <v>6</v>
      </c>
      <c r="AG247" s="10">
        <f t="shared" si="62"/>
        <v>7</v>
      </c>
      <c r="AH247" s="15">
        <f t="shared" si="62"/>
        <v>9</v>
      </c>
      <c r="AI247" s="6"/>
      <c r="AJ247" s="6"/>
      <c r="AK247" s="6"/>
    </row>
    <row r="248" spans="1:37">
      <c r="A248" s="2">
        <v>29</v>
      </c>
      <c r="B248" s="48"/>
      <c r="C248" s="46"/>
      <c r="D248" s="10">
        <v>4</v>
      </c>
      <c r="E248" s="10">
        <f t="shared" ref="E248:AH248" si="63">COUNTIFS($C$2:$C$185,$AH$202,$B$2:$B$185,$AH$205,E$2:E$185,$A218)</f>
        <v>17</v>
      </c>
      <c r="F248" s="10">
        <f t="shared" si="63"/>
        <v>20</v>
      </c>
      <c r="G248" s="10">
        <f t="shared" si="63"/>
        <v>6</v>
      </c>
      <c r="H248" s="10">
        <f t="shared" si="63"/>
        <v>11</v>
      </c>
      <c r="I248" s="10">
        <f t="shared" si="63"/>
        <v>10</v>
      </c>
      <c r="J248" s="10">
        <f t="shared" si="63"/>
        <v>12</v>
      </c>
      <c r="K248" s="10">
        <f t="shared" si="63"/>
        <v>14</v>
      </c>
      <c r="L248" s="10">
        <f t="shared" si="63"/>
        <v>7</v>
      </c>
      <c r="M248" s="10">
        <f t="shared" si="63"/>
        <v>11</v>
      </c>
      <c r="N248" s="10">
        <f t="shared" si="63"/>
        <v>11</v>
      </c>
      <c r="O248" s="10">
        <f t="shared" si="63"/>
        <v>10</v>
      </c>
      <c r="P248" s="10">
        <f t="shared" si="63"/>
        <v>4</v>
      </c>
      <c r="Q248" s="10">
        <f t="shared" si="63"/>
        <v>9</v>
      </c>
      <c r="R248" s="10">
        <f t="shared" si="63"/>
        <v>11</v>
      </c>
      <c r="S248" s="10">
        <f t="shared" si="63"/>
        <v>7</v>
      </c>
      <c r="T248" s="10">
        <f t="shared" si="63"/>
        <v>9</v>
      </c>
      <c r="U248" s="10">
        <f t="shared" si="63"/>
        <v>9</v>
      </c>
      <c r="V248" s="10">
        <f t="shared" si="63"/>
        <v>13</v>
      </c>
      <c r="W248" s="10">
        <f t="shared" si="63"/>
        <v>8</v>
      </c>
      <c r="X248" s="10">
        <f t="shared" si="63"/>
        <v>4</v>
      </c>
      <c r="Y248" s="10">
        <f t="shared" si="63"/>
        <v>1</v>
      </c>
      <c r="Z248" s="10">
        <f t="shared" si="63"/>
        <v>2</v>
      </c>
      <c r="AA248" s="10">
        <f t="shared" si="63"/>
        <v>10</v>
      </c>
      <c r="AB248" s="10">
        <f t="shared" si="63"/>
        <v>11</v>
      </c>
      <c r="AC248" s="10">
        <f t="shared" si="63"/>
        <v>8</v>
      </c>
      <c r="AD248" s="10">
        <f t="shared" si="63"/>
        <v>14</v>
      </c>
      <c r="AE248" s="10">
        <f t="shared" si="63"/>
        <v>17</v>
      </c>
      <c r="AF248" s="10">
        <f t="shared" si="63"/>
        <v>15</v>
      </c>
      <c r="AG248" s="10">
        <f t="shared" si="63"/>
        <v>1</v>
      </c>
      <c r="AH248" s="15">
        <f t="shared" si="63"/>
        <v>18</v>
      </c>
      <c r="AI248" s="6"/>
      <c r="AJ248" s="6"/>
      <c r="AK248" s="6"/>
    </row>
    <row r="249" spans="1:37">
      <c r="A249" s="2">
        <v>30</v>
      </c>
      <c r="B249" s="48"/>
      <c r="C249" s="46"/>
      <c r="D249" s="10">
        <v>5</v>
      </c>
      <c r="E249" s="10">
        <f t="shared" ref="E249:AH249" si="64">COUNTIFS($C$2:$C$185,$AH$202,$B$2:$B$185,$AH$205,E$2:E$185,$A219)</f>
        <v>2</v>
      </c>
      <c r="F249" s="10">
        <f t="shared" si="64"/>
        <v>5</v>
      </c>
      <c r="G249" s="10">
        <f t="shared" si="64"/>
        <v>0</v>
      </c>
      <c r="H249" s="10">
        <f t="shared" si="64"/>
        <v>5</v>
      </c>
      <c r="I249" s="10">
        <f t="shared" si="64"/>
        <v>3</v>
      </c>
      <c r="J249" s="10">
        <f t="shared" si="64"/>
        <v>0</v>
      </c>
      <c r="K249" s="10">
        <f t="shared" si="64"/>
        <v>5</v>
      </c>
      <c r="L249" s="10">
        <f t="shared" si="64"/>
        <v>4</v>
      </c>
      <c r="M249" s="10">
        <f t="shared" si="64"/>
        <v>3</v>
      </c>
      <c r="N249" s="10">
        <f t="shared" si="64"/>
        <v>4</v>
      </c>
      <c r="O249" s="10">
        <f t="shared" si="64"/>
        <v>1</v>
      </c>
      <c r="P249" s="10">
        <f t="shared" si="64"/>
        <v>1</v>
      </c>
      <c r="Q249" s="10">
        <f t="shared" si="64"/>
        <v>1</v>
      </c>
      <c r="R249" s="10">
        <f t="shared" si="64"/>
        <v>4</v>
      </c>
      <c r="S249" s="10">
        <f t="shared" si="64"/>
        <v>2</v>
      </c>
      <c r="T249" s="10">
        <f t="shared" si="64"/>
        <v>7</v>
      </c>
      <c r="U249" s="10">
        <f t="shared" si="64"/>
        <v>7</v>
      </c>
      <c r="V249" s="10">
        <f t="shared" si="64"/>
        <v>10</v>
      </c>
      <c r="W249" s="10">
        <f t="shared" si="64"/>
        <v>4</v>
      </c>
      <c r="X249" s="10">
        <f t="shared" si="64"/>
        <v>3</v>
      </c>
      <c r="Y249" s="10">
        <f t="shared" si="64"/>
        <v>0</v>
      </c>
      <c r="Z249" s="10">
        <f t="shared" si="64"/>
        <v>1</v>
      </c>
      <c r="AA249" s="10">
        <f t="shared" si="64"/>
        <v>3</v>
      </c>
      <c r="AB249" s="10">
        <f t="shared" si="64"/>
        <v>3</v>
      </c>
      <c r="AC249" s="10">
        <f t="shared" si="64"/>
        <v>6</v>
      </c>
      <c r="AD249" s="10">
        <f t="shared" si="64"/>
        <v>8</v>
      </c>
      <c r="AE249" s="10">
        <f t="shared" si="64"/>
        <v>5</v>
      </c>
      <c r="AF249" s="10">
        <f t="shared" si="64"/>
        <v>7</v>
      </c>
      <c r="AG249" s="10">
        <f t="shared" si="64"/>
        <v>1</v>
      </c>
      <c r="AH249" s="15">
        <f t="shared" si="64"/>
        <v>2</v>
      </c>
      <c r="AI249" s="6"/>
      <c r="AJ249" s="6"/>
      <c r="AK249" s="6"/>
    </row>
    <row r="250" spans="1:37" s="6" customFormat="1">
      <c r="A250" s="2"/>
      <c r="B250" s="48"/>
      <c r="C250" s="46"/>
      <c r="D250" s="10" t="s">
        <v>44</v>
      </c>
      <c r="E250" s="10">
        <f>SUM(E245:E249)</f>
        <v>30</v>
      </c>
      <c r="F250" s="10">
        <f t="shared" ref="F250:AH250" si="65">SUM(F245:F249)</f>
        <v>30</v>
      </c>
      <c r="G250" s="10">
        <f t="shared" si="65"/>
        <v>30</v>
      </c>
      <c r="H250" s="10">
        <f t="shared" si="65"/>
        <v>30</v>
      </c>
      <c r="I250" s="10">
        <f t="shared" si="65"/>
        <v>30</v>
      </c>
      <c r="J250" s="10">
        <f t="shared" si="65"/>
        <v>30</v>
      </c>
      <c r="K250" s="10">
        <f t="shared" si="65"/>
        <v>30</v>
      </c>
      <c r="L250" s="10">
        <f t="shared" si="65"/>
        <v>30</v>
      </c>
      <c r="M250" s="10">
        <f t="shared" si="65"/>
        <v>30</v>
      </c>
      <c r="N250" s="10">
        <f t="shared" si="65"/>
        <v>30</v>
      </c>
      <c r="O250" s="10">
        <f t="shared" si="65"/>
        <v>30</v>
      </c>
      <c r="P250" s="10">
        <f t="shared" si="65"/>
        <v>30</v>
      </c>
      <c r="Q250" s="10">
        <f t="shared" si="65"/>
        <v>30</v>
      </c>
      <c r="R250" s="10">
        <f t="shared" si="65"/>
        <v>30</v>
      </c>
      <c r="S250" s="10">
        <f t="shared" si="65"/>
        <v>30</v>
      </c>
      <c r="T250" s="10">
        <f t="shared" si="65"/>
        <v>30</v>
      </c>
      <c r="U250" s="10">
        <f t="shared" si="65"/>
        <v>30</v>
      </c>
      <c r="V250" s="10">
        <f t="shared" si="65"/>
        <v>30</v>
      </c>
      <c r="W250" s="10">
        <f t="shared" si="65"/>
        <v>30</v>
      </c>
      <c r="X250" s="10">
        <f t="shared" si="65"/>
        <v>30</v>
      </c>
      <c r="Y250" s="10">
        <f t="shared" si="65"/>
        <v>30</v>
      </c>
      <c r="Z250" s="10">
        <f t="shared" si="65"/>
        <v>30</v>
      </c>
      <c r="AA250" s="10">
        <f t="shared" si="65"/>
        <v>30</v>
      </c>
      <c r="AB250" s="10">
        <f t="shared" si="65"/>
        <v>30</v>
      </c>
      <c r="AC250" s="10">
        <f t="shared" si="65"/>
        <v>30</v>
      </c>
      <c r="AD250" s="10">
        <f t="shared" si="65"/>
        <v>30</v>
      </c>
      <c r="AE250" s="10">
        <f t="shared" si="65"/>
        <v>30</v>
      </c>
      <c r="AF250" s="10">
        <f t="shared" si="65"/>
        <v>30</v>
      </c>
      <c r="AG250" s="10">
        <f t="shared" si="65"/>
        <v>30</v>
      </c>
      <c r="AH250" s="10">
        <f t="shared" si="65"/>
        <v>30</v>
      </c>
    </row>
    <row r="251" spans="1:37">
      <c r="D251" s="6"/>
    </row>
    <row r="252" spans="1:37">
      <c r="D252" s="6"/>
    </row>
    <row r="253" spans="1:37">
      <c r="D253" s="6"/>
    </row>
    <row r="254" spans="1:37">
      <c r="D254" s="6"/>
    </row>
    <row r="255" spans="1:37">
      <c r="A255" s="2"/>
      <c r="B255" s="2"/>
      <c r="C255" s="11"/>
      <c r="D255" s="11"/>
      <c r="E255" s="4" t="s">
        <v>4</v>
      </c>
      <c r="F255" s="4" t="s">
        <v>5</v>
      </c>
      <c r="G255" s="4" t="s">
        <v>6</v>
      </c>
      <c r="H255" s="4" t="s">
        <v>7</v>
      </c>
      <c r="I255" s="4" t="s">
        <v>8</v>
      </c>
      <c r="J255" s="4" t="s">
        <v>9</v>
      </c>
      <c r="K255" s="4" t="s">
        <v>10</v>
      </c>
      <c r="L255" s="4" t="s">
        <v>11</v>
      </c>
      <c r="M255" s="4" t="s">
        <v>12</v>
      </c>
      <c r="N255" s="4" t="s">
        <v>13</v>
      </c>
      <c r="O255" s="4" t="s">
        <v>14</v>
      </c>
      <c r="P255" s="4" t="s">
        <v>15</v>
      </c>
      <c r="Q255" s="4" t="s">
        <v>16</v>
      </c>
      <c r="R255" s="4" t="s">
        <v>17</v>
      </c>
      <c r="S255" s="4" t="s">
        <v>18</v>
      </c>
      <c r="T255" s="4" t="s">
        <v>19</v>
      </c>
      <c r="U255" s="4" t="s">
        <v>20</v>
      </c>
      <c r="V255" s="4" t="s">
        <v>21</v>
      </c>
      <c r="W255" s="4" t="s">
        <v>22</v>
      </c>
      <c r="X255" s="4" t="s">
        <v>23</v>
      </c>
      <c r="Y255" s="4" t="s">
        <v>24</v>
      </c>
      <c r="Z255" s="4" t="s">
        <v>25</v>
      </c>
      <c r="AA255" s="4" t="s">
        <v>26</v>
      </c>
      <c r="AB255" s="4" t="s">
        <v>27</v>
      </c>
      <c r="AC255" s="4" t="s">
        <v>28</v>
      </c>
      <c r="AD255" s="4" t="s">
        <v>29</v>
      </c>
      <c r="AE255" s="4" t="s">
        <v>30</v>
      </c>
      <c r="AF255" s="4" t="s">
        <v>31</v>
      </c>
      <c r="AG255" s="4" t="s">
        <v>32</v>
      </c>
      <c r="AH255" s="4" t="s">
        <v>33</v>
      </c>
    </row>
    <row r="256" spans="1:37">
      <c r="A256" s="2">
        <v>1</v>
      </c>
      <c r="B256" s="48" t="s">
        <v>45</v>
      </c>
      <c r="C256" s="49" t="s">
        <v>48</v>
      </c>
      <c r="D256" s="11">
        <v>1</v>
      </c>
      <c r="E256" s="19">
        <f>E215/E$220</f>
        <v>9.6774193548387094E-2</v>
      </c>
      <c r="F256" s="19">
        <f t="shared" ref="F256:AH256" si="66">F215/F$220</f>
        <v>3.2258064516129031E-2</v>
      </c>
      <c r="G256" s="19">
        <f t="shared" si="66"/>
        <v>6.4516129032258063E-2</v>
      </c>
      <c r="H256" s="19">
        <f t="shared" si="66"/>
        <v>3.2258064516129031E-2</v>
      </c>
      <c r="I256" s="19">
        <f t="shared" si="66"/>
        <v>9.6774193548387094E-2</v>
      </c>
      <c r="J256" s="19">
        <f t="shared" si="66"/>
        <v>9.6774193548387094E-2</v>
      </c>
      <c r="K256" s="19">
        <f t="shared" si="66"/>
        <v>3.2258064516129031E-2</v>
      </c>
      <c r="L256" s="19">
        <f t="shared" si="66"/>
        <v>9.6774193548387094E-2</v>
      </c>
      <c r="M256" s="19">
        <f t="shared" si="66"/>
        <v>6.4516129032258063E-2</v>
      </c>
      <c r="N256" s="19">
        <f t="shared" si="66"/>
        <v>9.6774193548387094E-2</v>
      </c>
      <c r="O256" s="19">
        <f t="shared" si="66"/>
        <v>0.19354838709677419</v>
      </c>
      <c r="P256" s="19">
        <f t="shared" si="66"/>
        <v>6.4516129032258063E-2</v>
      </c>
      <c r="Q256" s="19">
        <f t="shared" si="66"/>
        <v>6.4516129032258063E-2</v>
      </c>
      <c r="R256" s="19">
        <f t="shared" si="66"/>
        <v>0</v>
      </c>
      <c r="S256" s="19">
        <f t="shared" si="66"/>
        <v>0.12903225806451613</v>
      </c>
      <c r="T256" s="19">
        <f t="shared" si="66"/>
        <v>9.6774193548387094E-2</v>
      </c>
      <c r="U256" s="19">
        <f t="shared" si="66"/>
        <v>0.19354838709677419</v>
      </c>
      <c r="V256" s="19">
        <f t="shared" si="66"/>
        <v>0.22580645161290322</v>
      </c>
      <c r="W256" s="19">
        <f t="shared" si="66"/>
        <v>6.4516129032258063E-2</v>
      </c>
      <c r="X256" s="19">
        <f t="shared" si="66"/>
        <v>9.6774193548387094E-2</v>
      </c>
      <c r="Y256" s="19">
        <f t="shared" si="66"/>
        <v>0.12903225806451613</v>
      </c>
      <c r="Z256" s="19">
        <f t="shared" si="66"/>
        <v>0</v>
      </c>
      <c r="AA256" s="19">
        <f t="shared" si="66"/>
        <v>3.2258064516129031E-2</v>
      </c>
      <c r="AB256" s="19">
        <f t="shared" si="66"/>
        <v>3.2258064516129031E-2</v>
      </c>
      <c r="AC256" s="19">
        <f t="shared" si="66"/>
        <v>9.6774193548387094E-2</v>
      </c>
      <c r="AD256" s="19">
        <f t="shared" si="66"/>
        <v>0.12903225806451613</v>
      </c>
      <c r="AE256" s="19">
        <f t="shared" si="66"/>
        <v>6.4516129032258063E-2</v>
      </c>
      <c r="AF256" s="19">
        <f t="shared" si="66"/>
        <v>3.2258064516129031E-2</v>
      </c>
      <c r="AG256" s="19">
        <f t="shared" si="66"/>
        <v>6.4516129032258063E-2</v>
      </c>
      <c r="AH256" s="19">
        <f t="shared" si="66"/>
        <v>0</v>
      </c>
    </row>
    <row r="257" spans="1:34">
      <c r="A257" s="2">
        <v>2</v>
      </c>
      <c r="B257" s="48"/>
      <c r="C257" s="49"/>
      <c r="D257" s="11">
        <v>2</v>
      </c>
      <c r="E257" s="19">
        <f t="shared" ref="E257:AH257" si="67">E216/E$220</f>
        <v>0.16129032258064516</v>
      </c>
      <c r="F257" s="19">
        <f t="shared" si="67"/>
        <v>9.6774193548387094E-2</v>
      </c>
      <c r="G257" s="19">
        <f t="shared" si="67"/>
        <v>0.29032258064516131</v>
      </c>
      <c r="H257" s="19">
        <f t="shared" si="67"/>
        <v>0.19354838709677419</v>
      </c>
      <c r="I257" s="19">
        <f t="shared" si="67"/>
        <v>0.29032258064516131</v>
      </c>
      <c r="J257" s="19">
        <f t="shared" si="67"/>
        <v>0.16129032258064516</v>
      </c>
      <c r="K257" s="19">
        <f t="shared" si="67"/>
        <v>6.4516129032258063E-2</v>
      </c>
      <c r="L257" s="19">
        <f t="shared" si="67"/>
        <v>6.4516129032258063E-2</v>
      </c>
      <c r="M257" s="19">
        <f t="shared" si="67"/>
        <v>0.19354838709677419</v>
      </c>
      <c r="N257" s="19">
        <f t="shared" si="67"/>
        <v>0.12903225806451613</v>
      </c>
      <c r="O257" s="19">
        <f t="shared" si="67"/>
        <v>0.25806451612903225</v>
      </c>
      <c r="P257" s="19">
        <f t="shared" si="67"/>
        <v>0.19354838709677419</v>
      </c>
      <c r="Q257" s="19">
        <f t="shared" si="67"/>
        <v>0.19354838709677419</v>
      </c>
      <c r="R257" s="19">
        <f t="shared" si="67"/>
        <v>6.4516129032258063E-2</v>
      </c>
      <c r="S257" s="19">
        <f t="shared" si="67"/>
        <v>0.16129032258064516</v>
      </c>
      <c r="T257" s="19">
        <f t="shared" si="67"/>
        <v>0.16129032258064516</v>
      </c>
      <c r="U257" s="19">
        <f t="shared" si="67"/>
        <v>0.19354838709677419</v>
      </c>
      <c r="V257" s="19">
        <f t="shared" si="67"/>
        <v>0.19354838709677419</v>
      </c>
      <c r="W257" s="19">
        <f t="shared" si="67"/>
        <v>0.19354838709677419</v>
      </c>
      <c r="X257" s="19">
        <f t="shared" si="67"/>
        <v>0.12903225806451613</v>
      </c>
      <c r="Y257" s="19">
        <f t="shared" si="67"/>
        <v>0.38709677419354838</v>
      </c>
      <c r="Z257" s="19">
        <f t="shared" si="67"/>
        <v>9.6774193548387094E-2</v>
      </c>
      <c r="AA257" s="19">
        <f t="shared" si="67"/>
        <v>9.6774193548387094E-2</v>
      </c>
      <c r="AB257" s="19">
        <f t="shared" si="67"/>
        <v>0.32258064516129031</v>
      </c>
      <c r="AC257" s="19">
        <f t="shared" si="67"/>
        <v>0.25806451612903225</v>
      </c>
      <c r="AD257" s="19">
        <f t="shared" si="67"/>
        <v>0.22580645161290322</v>
      </c>
      <c r="AE257" s="19">
        <f t="shared" si="67"/>
        <v>6.4516129032258063E-2</v>
      </c>
      <c r="AF257" s="19">
        <f t="shared" si="67"/>
        <v>3.2258064516129031E-2</v>
      </c>
      <c r="AG257" s="19">
        <f t="shared" si="67"/>
        <v>0.4838709677419355</v>
      </c>
      <c r="AH257" s="19">
        <f t="shared" si="67"/>
        <v>6.4516129032258063E-2</v>
      </c>
    </row>
    <row r="258" spans="1:34">
      <c r="A258" s="2">
        <v>3</v>
      </c>
      <c r="B258" s="48"/>
      <c r="C258" s="49"/>
      <c r="D258" s="11">
        <v>3</v>
      </c>
      <c r="E258" s="19">
        <f t="shared" ref="E258:AH258" si="68">E217/E$220</f>
        <v>0.25806451612903225</v>
      </c>
      <c r="F258" s="19">
        <f t="shared" si="68"/>
        <v>0.22580645161290322</v>
      </c>
      <c r="G258" s="19">
        <f t="shared" si="68"/>
        <v>0.38709677419354838</v>
      </c>
      <c r="H258" s="19">
        <f t="shared" si="68"/>
        <v>0.35483870967741937</v>
      </c>
      <c r="I258" s="19">
        <f t="shared" si="68"/>
        <v>0.29032258064516131</v>
      </c>
      <c r="J258" s="19">
        <f t="shared" si="68"/>
        <v>0.38709677419354838</v>
      </c>
      <c r="K258" s="19">
        <f t="shared" si="68"/>
        <v>0.19354838709677419</v>
      </c>
      <c r="L258" s="19">
        <f t="shared" si="68"/>
        <v>0.19354838709677419</v>
      </c>
      <c r="M258" s="19">
        <f t="shared" si="68"/>
        <v>0.19354838709677419</v>
      </c>
      <c r="N258" s="19">
        <f t="shared" si="68"/>
        <v>0.41935483870967744</v>
      </c>
      <c r="O258" s="19">
        <f t="shared" si="68"/>
        <v>0.25806451612903225</v>
      </c>
      <c r="P258" s="19">
        <f t="shared" si="68"/>
        <v>0.35483870967741937</v>
      </c>
      <c r="Q258" s="19">
        <f t="shared" si="68"/>
        <v>0.16129032258064516</v>
      </c>
      <c r="R258" s="19">
        <f t="shared" si="68"/>
        <v>0.25806451612903225</v>
      </c>
      <c r="S258" s="19">
        <f t="shared" si="68"/>
        <v>0.25806451612903225</v>
      </c>
      <c r="T258" s="19">
        <f t="shared" si="68"/>
        <v>0.22580645161290322</v>
      </c>
      <c r="U258" s="19">
        <f t="shared" si="68"/>
        <v>0.25806451612903225</v>
      </c>
      <c r="V258" s="19">
        <f t="shared" si="68"/>
        <v>0.32258064516129031</v>
      </c>
      <c r="W258" s="19">
        <f t="shared" si="68"/>
        <v>0.32258064516129031</v>
      </c>
      <c r="X258" s="19">
        <f t="shared" si="68"/>
        <v>0.45161290322580644</v>
      </c>
      <c r="Y258" s="19">
        <f t="shared" si="68"/>
        <v>0.32258064516129031</v>
      </c>
      <c r="Z258" s="19">
        <f t="shared" si="68"/>
        <v>0.5161290322580645</v>
      </c>
      <c r="AA258" s="19">
        <f t="shared" si="68"/>
        <v>0.38709677419354838</v>
      </c>
      <c r="AB258" s="19">
        <f t="shared" si="68"/>
        <v>0.32258064516129031</v>
      </c>
      <c r="AC258" s="19">
        <f t="shared" si="68"/>
        <v>0.32258064516129031</v>
      </c>
      <c r="AD258" s="19">
        <f t="shared" si="68"/>
        <v>0.19354838709677419</v>
      </c>
      <c r="AE258" s="19">
        <f t="shared" si="68"/>
        <v>9.6774193548387094E-2</v>
      </c>
      <c r="AF258" s="19">
        <f t="shared" si="68"/>
        <v>0.25806451612903225</v>
      </c>
      <c r="AG258" s="19">
        <f t="shared" si="68"/>
        <v>0.19354838709677419</v>
      </c>
      <c r="AH258" s="19">
        <f t="shared" si="68"/>
        <v>0.38709677419354838</v>
      </c>
    </row>
    <row r="259" spans="1:34">
      <c r="A259" s="2">
        <v>4</v>
      </c>
      <c r="B259" s="48"/>
      <c r="C259" s="49"/>
      <c r="D259" s="11">
        <v>4</v>
      </c>
      <c r="E259" s="19">
        <f t="shared" ref="E259:AH259" si="69">E218/E$220</f>
        <v>0.4838709677419355</v>
      </c>
      <c r="F259" s="19">
        <f t="shared" si="69"/>
        <v>0.58064516129032262</v>
      </c>
      <c r="G259" s="19">
        <f t="shared" si="69"/>
        <v>0.19354838709677419</v>
      </c>
      <c r="H259" s="19">
        <f t="shared" si="69"/>
        <v>0.35483870967741937</v>
      </c>
      <c r="I259" s="19">
        <f t="shared" si="69"/>
        <v>0.22580645161290322</v>
      </c>
      <c r="J259" s="19">
        <f t="shared" si="69"/>
        <v>0.29032258064516131</v>
      </c>
      <c r="K259" s="19">
        <f t="shared" si="69"/>
        <v>0.41935483870967744</v>
      </c>
      <c r="L259" s="19">
        <f t="shared" si="69"/>
        <v>0.38709677419354838</v>
      </c>
      <c r="M259" s="19">
        <f t="shared" si="69"/>
        <v>0.29032258064516131</v>
      </c>
      <c r="N259" s="19">
        <f t="shared" si="69"/>
        <v>0.29032258064516131</v>
      </c>
      <c r="O259" s="19">
        <f t="shared" si="69"/>
        <v>0.19354838709677419</v>
      </c>
      <c r="P259" s="19">
        <f t="shared" si="69"/>
        <v>0.35483870967741937</v>
      </c>
      <c r="Q259" s="19">
        <f t="shared" si="69"/>
        <v>0.45161290322580644</v>
      </c>
      <c r="R259" s="19">
        <f t="shared" si="69"/>
        <v>0.45161290322580644</v>
      </c>
      <c r="S259" s="19">
        <f t="shared" si="69"/>
        <v>0.32258064516129031</v>
      </c>
      <c r="T259" s="19">
        <f t="shared" si="69"/>
        <v>0.29032258064516131</v>
      </c>
      <c r="U259" s="19">
        <f t="shared" si="69"/>
        <v>0.29032258064516131</v>
      </c>
      <c r="V259" s="19">
        <f t="shared" si="69"/>
        <v>0.25806451612903225</v>
      </c>
      <c r="W259" s="19">
        <f t="shared" si="69"/>
        <v>0.32258064516129031</v>
      </c>
      <c r="X259" s="19">
        <f t="shared" si="69"/>
        <v>0.29032258064516131</v>
      </c>
      <c r="Y259" s="19">
        <f t="shared" si="69"/>
        <v>0.12903225806451613</v>
      </c>
      <c r="Z259" s="19">
        <f t="shared" si="69"/>
        <v>0.32258064516129031</v>
      </c>
      <c r="AA259" s="19">
        <f t="shared" si="69"/>
        <v>0.38709677419354838</v>
      </c>
      <c r="AB259" s="19">
        <f t="shared" si="69"/>
        <v>0.29032258064516131</v>
      </c>
      <c r="AC259" s="19">
        <f t="shared" si="69"/>
        <v>0.29032258064516131</v>
      </c>
      <c r="AD259" s="19">
        <f t="shared" si="69"/>
        <v>0.41935483870967744</v>
      </c>
      <c r="AE259" s="19">
        <f t="shared" si="69"/>
        <v>0.4838709677419355</v>
      </c>
      <c r="AF259" s="19">
        <f t="shared" si="69"/>
        <v>0.5161290322580645</v>
      </c>
      <c r="AG259" s="19">
        <f t="shared" si="69"/>
        <v>0.19354838709677419</v>
      </c>
      <c r="AH259" s="19">
        <f t="shared" si="69"/>
        <v>0.45161290322580644</v>
      </c>
    </row>
    <row r="260" spans="1:34">
      <c r="A260" s="2">
        <v>5</v>
      </c>
      <c r="B260" s="48"/>
      <c r="C260" s="49"/>
      <c r="D260" s="11">
        <v>5</v>
      </c>
      <c r="E260" s="19">
        <f t="shared" ref="E260:AH260" si="70">E219/E$220</f>
        <v>0</v>
      </c>
      <c r="F260" s="19">
        <f t="shared" si="70"/>
        <v>6.4516129032258063E-2</v>
      </c>
      <c r="G260" s="19">
        <f t="shared" si="70"/>
        <v>6.4516129032258063E-2</v>
      </c>
      <c r="H260" s="19">
        <f t="shared" si="70"/>
        <v>6.4516129032258063E-2</v>
      </c>
      <c r="I260" s="19">
        <f t="shared" si="70"/>
        <v>9.6774193548387094E-2</v>
      </c>
      <c r="J260" s="19">
        <f t="shared" si="70"/>
        <v>6.4516129032258063E-2</v>
      </c>
      <c r="K260" s="19">
        <f t="shared" si="70"/>
        <v>0.29032258064516131</v>
      </c>
      <c r="L260" s="19">
        <f t="shared" si="70"/>
        <v>0.25806451612903225</v>
      </c>
      <c r="M260" s="19">
        <f t="shared" si="70"/>
        <v>0.25806451612903225</v>
      </c>
      <c r="N260" s="19">
        <f t="shared" si="70"/>
        <v>6.4516129032258063E-2</v>
      </c>
      <c r="O260" s="19">
        <f t="shared" si="70"/>
        <v>9.6774193548387094E-2</v>
      </c>
      <c r="P260" s="19">
        <f t="shared" si="70"/>
        <v>3.2258064516129031E-2</v>
      </c>
      <c r="Q260" s="19">
        <f t="shared" si="70"/>
        <v>0.12903225806451613</v>
      </c>
      <c r="R260" s="19">
        <f t="shared" si="70"/>
        <v>0.22580645161290322</v>
      </c>
      <c r="S260" s="19">
        <f t="shared" si="70"/>
        <v>0.12903225806451613</v>
      </c>
      <c r="T260" s="19">
        <f t="shared" si="70"/>
        <v>0.22580645161290322</v>
      </c>
      <c r="U260" s="19">
        <f t="shared" si="70"/>
        <v>6.4516129032258063E-2</v>
      </c>
      <c r="V260" s="19">
        <f t="shared" si="70"/>
        <v>0</v>
      </c>
      <c r="W260" s="19">
        <f t="shared" si="70"/>
        <v>9.6774193548387094E-2</v>
      </c>
      <c r="X260" s="19">
        <f t="shared" si="70"/>
        <v>3.2258064516129031E-2</v>
      </c>
      <c r="Y260" s="19">
        <f t="shared" si="70"/>
        <v>3.2258064516129031E-2</v>
      </c>
      <c r="Z260" s="19">
        <f t="shared" si="70"/>
        <v>6.4516129032258063E-2</v>
      </c>
      <c r="AA260" s="19">
        <f t="shared" si="70"/>
        <v>9.6774193548387094E-2</v>
      </c>
      <c r="AB260" s="19">
        <f t="shared" si="70"/>
        <v>3.2258064516129031E-2</v>
      </c>
      <c r="AC260" s="19">
        <f t="shared" si="70"/>
        <v>3.2258064516129031E-2</v>
      </c>
      <c r="AD260" s="19">
        <f t="shared" si="70"/>
        <v>3.2258064516129031E-2</v>
      </c>
      <c r="AE260" s="19">
        <f t="shared" si="70"/>
        <v>0.29032258064516131</v>
      </c>
      <c r="AF260" s="19">
        <f t="shared" si="70"/>
        <v>0.16129032258064516</v>
      </c>
      <c r="AG260" s="19">
        <f t="shared" si="70"/>
        <v>6.4516129032258063E-2</v>
      </c>
      <c r="AH260" s="19">
        <f t="shared" si="70"/>
        <v>9.6774193548387094E-2</v>
      </c>
    </row>
    <row r="261" spans="1:34">
      <c r="A261" s="2"/>
      <c r="B261" s="48"/>
      <c r="C261" s="49"/>
      <c r="D261" s="11" t="s">
        <v>44</v>
      </c>
      <c r="E261" s="19">
        <f>SUM(E256:E260)</f>
        <v>1</v>
      </c>
      <c r="F261" s="19">
        <f t="shared" ref="F261:AH261" si="71">SUM(F256:F260)</f>
        <v>1</v>
      </c>
      <c r="G261" s="19">
        <f t="shared" si="71"/>
        <v>1</v>
      </c>
      <c r="H261" s="19">
        <f t="shared" si="71"/>
        <v>1</v>
      </c>
      <c r="I261" s="19">
        <f t="shared" si="71"/>
        <v>1</v>
      </c>
      <c r="J261" s="19">
        <f t="shared" si="71"/>
        <v>1</v>
      </c>
      <c r="K261" s="19">
        <f t="shared" si="71"/>
        <v>1</v>
      </c>
      <c r="L261" s="19">
        <f t="shared" si="71"/>
        <v>1</v>
      </c>
      <c r="M261" s="19">
        <f t="shared" si="71"/>
        <v>1</v>
      </c>
      <c r="N261" s="19">
        <f t="shared" si="71"/>
        <v>1</v>
      </c>
      <c r="O261" s="19">
        <f t="shared" si="71"/>
        <v>1</v>
      </c>
      <c r="P261" s="19">
        <f t="shared" si="71"/>
        <v>1</v>
      </c>
      <c r="Q261" s="19">
        <f t="shared" si="71"/>
        <v>0.99999999999999989</v>
      </c>
      <c r="R261" s="19">
        <f t="shared" si="71"/>
        <v>1</v>
      </c>
      <c r="S261" s="19">
        <f t="shared" si="71"/>
        <v>0.99999999999999989</v>
      </c>
      <c r="T261" s="19">
        <f t="shared" si="71"/>
        <v>1</v>
      </c>
      <c r="U261" s="19">
        <f t="shared" si="71"/>
        <v>1</v>
      </c>
      <c r="V261" s="19">
        <f t="shared" si="71"/>
        <v>1</v>
      </c>
      <c r="W261" s="19">
        <f t="shared" si="71"/>
        <v>0.99999999999999989</v>
      </c>
      <c r="X261" s="19">
        <f t="shared" si="71"/>
        <v>1</v>
      </c>
      <c r="Y261" s="19">
        <f t="shared" si="71"/>
        <v>0.99999999999999989</v>
      </c>
      <c r="Z261" s="19">
        <f t="shared" si="71"/>
        <v>1</v>
      </c>
      <c r="AA261" s="19">
        <f t="shared" si="71"/>
        <v>1</v>
      </c>
      <c r="AB261" s="19">
        <f t="shared" si="71"/>
        <v>1</v>
      </c>
      <c r="AC261" s="19">
        <f t="shared" si="71"/>
        <v>1</v>
      </c>
      <c r="AD261" s="19">
        <f t="shared" si="71"/>
        <v>1</v>
      </c>
      <c r="AE261" s="19">
        <f t="shared" si="71"/>
        <v>1</v>
      </c>
      <c r="AF261" s="19">
        <f t="shared" si="71"/>
        <v>0.99999999999999989</v>
      </c>
      <c r="AG261" s="19">
        <f t="shared" si="71"/>
        <v>1</v>
      </c>
      <c r="AH261" s="19">
        <f t="shared" si="71"/>
        <v>1</v>
      </c>
    </row>
    <row r="262" spans="1:34">
      <c r="A262" s="2">
        <v>6</v>
      </c>
      <c r="B262" s="48"/>
      <c r="C262" s="45" t="s">
        <v>49</v>
      </c>
      <c r="D262" s="12">
        <v>1</v>
      </c>
      <c r="E262" s="20">
        <f>E221/E$226</f>
        <v>6.6666666666666666E-2</v>
      </c>
      <c r="F262" s="20">
        <f t="shared" ref="F262:AH262" si="72">F221/F$226</f>
        <v>3.3333333333333333E-2</v>
      </c>
      <c r="G262" s="20">
        <f t="shared" si="72"/>
        <v>6.6666666666666666E-2</v>
      </c>
      <c r="H262" s="20">
        <f t="shared" si="72"/>
        <v>0.1</v>
      </c>
      <c r="I262" s="20">
        <f t="shared" si="72"/>
        <v>0.1</v>
      </c>
      <c r="J262" s="20">
        <f t="shared" si="72"/>
        <v>0</v>
      </c>
      <c r="K262" s="20">
        <f t="shared" si="72"/>
        <v>6.6666666666666666E-2</v>
      </c>
      <c r="L262" s="20">
        <f t="shared" si="72"/>
        <v>3.3333333333333333E-2</v>
      </c>
      <c r="M262" s="20">
        <f t="shared" si="72"/>
        <v>6.6666666666666666E-2</v>
      </c>
      <c r="N262" s="20">
        <f t="shared" si="72"/>
        <v>0</v>
      </c>
      <c r="O262" s="20">
        <f t="shared" si="72"/>
        <v>6.6666666666666666E-2</v>
      </c>
      <c r="P262" s="20">
        <f t="shared" si="72"/>
        <v>0.16666666666666666</v>
      </c>
      <c r="Q262" s="20">
        <f t="shared" si="72"/>
        <v>0.1</v>
      </c>
      <c r="R262" s="20">
        <f t="shared" si="72"/>
        <v>0</v>
      </c>
      <c r="S262" s="20">
        <f t="shared" si="72"/>
        <v>0.13333333333333333</v>
      </c>
      <c r="T262" s="20">
        <f t="shared" si="72"/>
        <v>6.6666666666666666E-2</v>
      </c>
      <c r="U262" s="20">
        <f t="shared" si="72"/>
        <v>0.1</v>
      </c>
      <c r="V262" s="20">
        <f t="shared" si="72"/>
        <v>0</v>
      </c>
      <c r="W262" s="20">
        <f t="shared" si="72"/>
        <v>3.3333333333333333E-2</v>
      </c>
      <c r="X262" s="20">
        <f t="shared" si="72"/>
        <v>0</v>
      </c>
      <c r="Y262" s="20">
        <f t="shared" si="72"/>
        <v>0.23333333333333334</v>
      </c>
      <c r="Z262" s="20">
        <f t="shared" si="72"/>
        <v>0.1</v>
      </c>
      <c r="AA262" s="20">
        <f t="shared" si="72"/>
        <v>3.3333333333333333E-2</v>
      </c>
      <c r="AB262" s="20">
        <f t="shared" si="72"/>
        <v>0</v>
      </c>
      <c r="AC262" s="20">
        <f t="shared" si="72"/>
        <v>6.6666666666666666E-2</v>
      </c>
      <c r="AD262" s="20">
        <f t="shared" si="72"/>
        <v>6.6666666666666666E-2</v>
      </c>
      <c r="AE262" s="20">
        <f t="shared" si="72"/>
        <v>6.6666666666666666E-2</v>
      </c>
      <c r="AF262" s="20">
        <f t="shared" si="72"/>
        <v>0.1</v>
      </c>
      <c r="AG262" s="20">
        <f t="shared" si="72"/>
        <v>0</v>
      </c>
      <c r="AH262" s="20">
        <f t="shared" si="72"/>
        <v>6.6666666666666666E-2</v>
      </c>
    </row>
    <row r="263" spans="1:34">
      <c r="A263" s="2">
        <v>7</v>
      </c>
      <c r="B263" s="48"/>
      <c r="C263" s="45"/>
      <c r="D263" s="12">
        <v>2</v>
      </c>
      <c r="E263" s="20">
        <f t="shared" ref="E263:AH263" si="73">E222/E$226</f>
        <v>0</v>
      </c>
      <c r="F263" s="20">
        <f t="shared" si="73"/>
        <v>0</v>
      </c>
      <c r="G263" s="20">
        <f t="shared" si="73"/>
        <v>0.33333333333333331</v>
      </c>
      <c r="H263" s="20">
        <f t="shared" si="73"/>
        <v>6.6666666666666666E-2</v>
      </c>
      <c r="I263" s="20">
        <f t="shared" si="73"/>
        <v>0</v>
      </c>
      <c r="J263" s="20">
        <f t="shared" si="73"/>
        <v>0.13333333333333333</v>
      </c>
      <c r="K263" s="20">
        <f t="shared" si="73"/>
        <v>6.6666666666666666E-2</v>
      </c>
      <c r="L263" s="20">
        <f t="shared" si="73"/>
        <v>0.13333333333333333</v>
      </c>
      <c r="M263" s="20">
        <f t="shared" si="73"/>
        <v>0.1</v>
      </c>
      <c r="N263" s="20">
        <f t="shared" si="73"/>
        <v>0.1</v>
      </c>
      <c r="O263" s="20">
        <f t="shared" si="73"/>
        <v>0.13333333333333333</v>
      </c>
      <c r="P263" s="20">
        <f t="shared" si="73"/>
        <v>0.26666666666666666</v>
      </c>
      <c r="Q263" s="20">
        <f t="shared" si="73"/>
        <v>0.3</v>
      </c>
      <c r="R263" s="20">
        <f t="shared" si="73"/>
        <v>0.16666666666666666</v>
      </c>
      <c r="S263" s="20">
        <f t="shared" si="73"/>
        <v>0.23333333333333334</v>
      </c>
      <c r="T263" s="20">
        <f t="shared" si="73"/>
        <v>0.1</v>
      </c>
      <c r="U263" s="20">
        <f t="shared" si="73"/>
        <v>0.1</v>
      </c>
      <c r="V263" s="20">
        <f t="shared" si="73"/>
        <v>6.6666666666666666E-2</v>
      </c>
      <c r="W263" s="20">
        <f t="shared" si="73"/>
        <v>6.6666666666666666E-2</v>
      </c>
      <c r="X263" s="20">
        <f t="shared" si="73"/>
        <v>0.13333333333333333</v>
      </c>
      <c r="Y263" s="20">
        <f t="shared" si="73"/>
        <v>0.36666666666666664</v>
      </c>
      <c r="Z263" s="20">
        <f t="shared" si="73"/>
        <v>0.26666666666666666</v>
      </c>
      <c r="AA263" s="20">
        <f t="shared" si="73"/>
        <v>0</v>
      </c>
      <c r="AB263" s="20">
        <f t="shared" si="73"/>
        <v>0.13333333333333333</v>
      </c>
      <c r="AC263" s="20">
        <f t="shared" si="73"/>
        <v>0.26666666666666666</v>
      </c>
      <c r="AD263" s="20">
        <f t="shared" si="73"/>
        <v>0.16666666666666666</v>
      </c>
      <c r="AE263" s="20">
        <f t="shared" si="73"/>
        <v>0</v>
      </c>
      <c r="AF263" s="20">
        <f t="shared" si="73"/>
        <v>0.2</v>
      </c>
      <c r="AG263" s="20">
        <f t="shared" si="73"/>
        <v>6.6666666666666666E-2</v>
      </c>
      <c r="AH263" s="20">
        <f t="shared" si="73"/>
        <v>0.6</v>
      </c>
    </row>
    <row r="264" spans="1:34">
      <c r="A264" s="2">
        <v>8</v>
      </c>
      <c r="B264" s="48"/>
      <c r="C264" s="45"/>
      <c r="D264" s="12">
        <v>3</v>
      </c>
      <c r="E264" s="20">
        <f t="shared" ref="E264:AH264" si="74">E223/E$226</f>
        <v>0.2</v>
      </c>
      <c r="F264" s="20">
        <f t="shared" si="74"/>
        <v>0</v>
      </c>
      <c r="G264" s="20">
        <f t="shared" si="74"/>
        <v>0.26666666666666666</v>
      </c>
      <c r="H264" s="20">
        <f t="shared" si="74"/>
        <v>0.3</v>
      </c>
      <c r="I264" s="20">
        <f t="shared" si="74"/>
        <v>0.23333333333333334</v>
      </c>
      <c r="J264" s="20">
        <f t="shared" si="74"/>
        <v>0.5</v>
      </c>
      <c r="K264" s="20">
        <f t="shared" si="74"/>
        <v>0.26666666666666666</v>
      </c>
      <c r="L264" s="20">
        <f t="shared" si="74"/>
        <v>0.3</v>
      </c>
      <c r="M264" s="20">
        <f t="shared" si="74"/>
        <v>0.36666666666666664</v>
      </c>
      <c r="N264" s="20">
        <f t="shared" si="74"/>
        <v>0.16666666666666666</v>
      </c>
      <c r="O264" s="20">
        <f t="shared" si="74"/>
        <v>0.16666666666666666</v>
      </c>
      <c r="P264" s="20">
        <f t="shared" si="74"/>
        <v>0.36666666666666664</v>
      </c>
      <c r="Q264" s="20">
        <f t="shared" si="74"/>
        <v>0.23333333333333334</v>
      </c>
      <c r="R264" s="20">
        <f t="shared" si="74"/>
        <v>0.33333333333333331</v>
      </c>
      <c r="S264" s="20">
        <f t="shared" si="74"/>
        <v>0.46666666666666667</v>
      </c>
      <c r="T264" s="20">
        <f t="shared" si="74"/>
        <v>0.26666666666666666</v>
      </c>
      <c r="U264" s="20">
        <f t="shared" si="74"/>
        <v>6.6666666666666666E-2</v>
      </c>
      <c r="V264" s="20">
        <f t="shared" si="74"/>
        <v>0.2</v>
      </c>
      <c r="W264" s="20">
        <f t="shared" si="74"/>
        <v>0.26666666666666666</v>
      </c>
      <c r="X264" s="20">
        <f t="shared" si="74"/>
        <v>0.2</v>
      </c>
      <c r="Y264" s="20">
        <f t="shared" si="74"/>
        <v>0.16666666666666666</v>
      </c>
      <c r="Z264" s="20">
        <f t="shared" si="74"/>
        <v>0.36666666666666664</v>
      </c>
      <c r="AA264" s="20">
        <f t="shared" si="74"/>
        <v>0.2</v>
      </c>
      <c r="AB264" s="20">
        <f t="shared" si="74"/>
        <v>3.3333333333333333E-2</v>
      </c>
      <c r="AC264" s="20">
        <f t="shared" si="74"/>
        <v>0.3</v>
      </c>
      <c r="AD264" s="20">
        <f t="shared" si="74"/>
        <v>0.36666666666666664</v>
      </c>
      <c r="AE264" s="20">
        <f t="shared" si="74"/>
        <v>0.13333333333333333</v>
      </c>
      <c r="AF264" s="20">
        <f t="shared" si="74"/>
        <v>0.2</v>
      </c>
      <c r="AG264" s="20">
        <f t="shared" si="74"/>
        <v>0.4</v>
      </c>
      <c r="AH264" s="20">
        <f t="shared" si="74"/>
        <v>0.26666666666666666</v>
      </c>
    </row>
    <row r="265" spans="1:34">
      <c r="A265" s="2">
        <v>9</v>
      </c>
      <c r="B265" s="48"/>
      <c r="C265" s="45"/>
      <c r="D265" s="12">
        <v>4</v>
      </c>
      <c r="E265" s="20">
        <f t="shared" ref="E265:AH265" si="75">E224/E$226</f>
        <v>0.53333333333333333</v>
      </c>
      <c r="F265" s="20">
        <f t="shared" si="75"/>
        <v>0.66666666666666663</v>
      </c>
      <c r="G265" s="20">
        <f t="shared" si="75"/>
        <v>0.26666666666666666</v>
      </c>
      <c r="H265" s="20">
        <f t="shared" si="75"/>
        <v>0.33333333333333331</v>
      </c>
      <c r="I265" s="20">
        <f t="shared" si="75"/>
        <v>0.33333333333333331</v>
      </c>
      <c r="J265" s="20">
        <f t="shared" si="75"/>
        <v>0.36666666666666664</v>
      </c>
      <c r="K265" s="20">
        <f t="shared" si="75"/>
        <v>0.3</v>
      </c>
      <c r="L265" s="20">
        <f t="shared" si="75"/>
        <v>0.33333333333333331</v>
      </c>
      <c r="M265" s="20">
        <f t="shared" si="75"/>
        <v>0.46666666666666667</v>
      </c>
      <c r="N265" s="20">
        <f t="shared" si="75"/>
        <v>0.5</v>
      </c>
      <c r="O265" s="20">
        <f t="shared" si="75"/>
        <v>0.4</v>
      </c>
      <c r="P265" s="20">
        <f t="shared" si="75"/>
        <v>0.2</v>
      </c>
      <c r="Q265" s="20">
        <f t="shared" si="75"/>
        <v>0.16666666666666666</v>
      </c>
      <c r="R265" s="20">
        <f t="shared" si="75"/>
        <v>0.33333333333333331</v>
      </c>
      <c r="S265" s="20">
        <f t="shared" si="75"/>
        <v>0.13333333333333333</v>
      </c>
      <c r="T265" s="20">
        <f t="shared" si="75"/>
        <v>0.46666666666666667</v>
      </c>
      <c r="U265" s="20">
        <f t="shared" si="75"/>
        <v>0.5</v>
      </c>
      <c r="V265" s="20">
        <f t="shared" si="75"/>
        <v>0.4</v>
      </c>
      <c r="W265" s="20">
        <f t="shared" si="75"/>
        <v>0.43333333333333335</v>
      </c>
      <c r="X265" s="20">
        <f t="shared" si="75"/>
        <v>0.66666666666666663</v>
      </c>
      <c r="Y265" s="20">
        <f t="shared" si="75"/>
        <v>0.16666666666666666</v>
      </c>
      <c r="Z265" s="20">
        <f t="shared" si="75"/>
        <v>0.2</v>
      </c>
      <c r="AA265" s="20">
        <f t="shared" si="75"/>
        <v>0.6</v>
      </c>
      <c r="AB265" s="20">
        <f t="shared" si="75"/>
        <v>0.6333333333333333</v>
      </c>
      <c r="AC265" s="20">
        <f t="shared" si="75"/>
        <v>0.23333333333333334</v>
      </c>
      <c r="AD265" s="20">
        <f t="shared" si="75"/>
        <v>0.33333333333333331</v>
      </c>
      <c r="AE265" s="20">
        <f t="shared" si="75"/>
        <v>0.33333333333333331</v>
      </c>
      <c r="AF265" s="20">
        <f t="shared" si="75"/>
        <v>0.26666666666666666</v>
      </c>
      <c r="AG265" s="20">
        <f t="shared" si="75"/>
        <v>0.43333333333333335</v>
      </c>
      <c r="AH265" s="20">
        <f t="shared" si="75"/>
        <v>3.3333333333333333E-2</v>
      </c>
    </row>
    <row r="266" spans="1:34">
      <c r="A266" s="2">
        <v>10</v>
      </c>
      <c r="B266" s="48"/>
      <c r="C266" s="45"/>
      <c r="D266" s="12">
        <v>5</v>
      </c>
      <c r="E266" s="20">
        <f t="shared" ref="E266:AH266" si="76">E225/E$226</f>
        <v>0.2</v>
      </c>
      <c r="F266" s="20">
        <f t="shared" si="76"/>
        <v>0.3</v>
      </c>
      <c r="G266" s="20">
        <f t="shared" si="76"/>
        <v>6.6666666666666666E-2</v>
      </c>
      <c r="H266" s="20">
        <f t="shared" si="76"/>
        <v>0.2</v>
      </c>
      <c r="I266" s="20">
        <f t="shared" si="76"/>
        <v>0.33333333333333331</v>
      </c>
      <c r="J266" s="20">
        <f t="shared" si="76"/>
        <v>0</v>
      </c>
      <c r="K266" s="20">
        <f t="shared" si="76"/>
        <v>0.3</v>
      </c>
      <c r="L266" s="20">
        <f t="shared" si="76"/>
        <v>0.2</v>
      </c>
      <c r="M266" s="20">
        <f t="shared" si="76"/>
        <v>0</v>
      </c>
      <c r="N266" s="20">
        <f t="shared" si="76"/>
        <v>0.23333333333333334</v>
      </c>
      <c r="O266" s="20">
        <f t="shared" si="76"/>
        <v>0.23333333333333334</v>
      </c>
      <c r="P266" s="20">
        <f t="shared" si="76"/>
        <v>0</v>
      </c>
      <c r="Q266" s="20">
        <f t="shared" si="76"/>
        <v>0.2</v>
      </c>
      <c r="R266" s="20">
        <f t="shared" si="76"/>
        <v>0.16666666666666666</v>
      </c>
      <c r="S266" s="20">
        <f t="shared" si="76"/>
        <v>3.3333333333333333E-2</v>
      </c>
      <c r="T266" s="20">
        <f t="shared" si="76"/>
        <v>0.1</v>
      </c>
      <c r="U266" s="20">
        <f t="shared" si="76"/>
        <v>0.23333333333333334</v>
      </c>
      <c r="V266" s="20">
        <f t="shared" si="76"/>
        <v>0.33333333333333331</v>
      </c>
      <c r="W266" s="20">
        <f t="shared" si="76"/>
        <v>0.2</v>
      </c>
      <c r="X266" s="20">
        <f t="shared" si="76"/>
        <v>0</v>
      </c>
      <c r="Y266" s="20">
        <f t="shared" si="76"/>
        <v>6.6666666666666666E-2</v>
      </c>
      <c r="Z266" s="20">
        <f t="shared" si="76"/>
        <v>6.6666666666666666E-2</v>
      </c>
      <c r="AA266" s="20">
        <f t="shared" si="76"/>
        <v>0.16666666666666666</v>
      </c>
      <c r="AB266" s="20">
        <f t="shared" si="76"/>
        <v>0.2</v>
      </c>
      <c r="AC266" s="20">
        <f t="shared" si="76"/>
        <v>0.13333333333333333</v>
      </c>
      <c r="AD266" s="20">
        <f t="shared" si="76"/>
        <v>6.6666666666666666E-2</v>
      </c>
      <c r="AE266" s="20">
        <f t="shared" si="76"/>
        <v>0.46666666666666667</v>
      </c>
      <c r="AF266" s="20">
        <f t="shared" si="76"/>
        <v>0.23333333333333334</v>
      </c>
      <c r="AG266" s="20">
        <f t="shared" si="76"/>
        <v>0.1</v>
      </c>
      <c r="AH266" s="20">
        <f t="shared" si="76"/>
        <v>3.3333333333333333E-2</v>
      </c>
    </row>
    <row r="267" spans="1:34">
      <c r="A267" s="2"/>
      <c r="B267" s="48"/>
      <c r="C267" s="45"/>
      <c r="D267" s="12" t="s">
        <v>44</v>
      </c>
      <c r="E267" s="20">
        <f>SUM(E262:E266)</f>
        <v>1</v>
      </c>
      <c r="F267" s="20">
        <f t="shared" ref="F267:AH267" si="77">SUM(F262:F266)</f>
        <v>1</v>
      </c>
      <c r="G267" s="20">
        <f t="shared" si="77"/>
        <v>1</v>
      </c>
      <c r="H267" s="20">
        <f t="shared" si="77"/>
        <v>1</v>
      </c>
      <c r="I267" s="20">
        <f t="shared" si="77"/>
        <v>1</v>
      </c>
      <c r="J267" s="20">
        <f t="shared" si="77"/>
        <v>1</v>
      </c>
      <c r="K267" s="20">
        <f t="shared" si="77"/>
        <v>1</v>
      </c>
      <c r="L267" s="20">
        <f t="shared" si="77"/>
        <v>1</v>
      </c>
      <c r="M267" s="20">
        <f t="shared" si="77"/>
        <v>1</v>
      </c>
      <c r="N267" s="20">
        <f t="shared" si="77"/>
        <v>1</v>
      </c>
      <c r="O267" s="20">
        <f t="shared" si="77"/>
        <v>1</v>
      </c>
      <c r="P267" s="20">
        <f t="shared" si="77"/>
        <v>1</v>
      </c>
      <c r="Q267" s="20">
        <f t="shared" si="77"/>
        <v>1</v>
      </c>
      <c r="R267" s="20">
        <f t="shared" si="77"/>
        <v>0.99999999999999989</v>
      </c>
      <c r="S267" s="20">
        <f t="shared" si="77"/>
        <v>1</v>
      </c>
      <c r="T267" s="20">
        <f t="shared" si="77"/>
        <v>1</v>
      </c>
      <c r="U267" s="20">
        <f t="shared" si="77"/>
        <v>1</v>
      </c>
      <c r="V267" s="20">
        <f t="shared" si="77"/>
        <v>1</v>
      </c>
      <c r="W267" s="20">
        <f t="shared" si="77"/>
        <v>1</v>
      </c>
      <c r="X267" s="20">
        <f t="shared" si="77"/>
        <v>1</v>
      </c>
      <c r="Y267" s="20">
        <f t="shared" si="77"/>
        <v>0.99999999999999989</v>
      </c>
      <c r="Z267" s="20">
        <f t="shared" si="77"/>
        <v>1</v>
      </c>
      <c r="AA267" s="20">
        <f t="shared" si="77"/>
        <v>0.99999999999999989</v>
      </c>
      <c r="AB267" s="20">
        <f t="shared" si="77"/>
        <v>1</v>
      </c>
      <c r="AC267" s="20">
        <f t="shared" si="77"/>
        <v>1</v>
      </c>
      <c r="AD267" s="20">
        <f t="shared" si="77"/>
        <v>1</v>
      </c>
      <c r="AE267" s="20">
        <f t="shared" si="77"/>
        <v>1</v>
      </c>
      <c r="AF267" s="20">
        <f t="shared" si="77"/>
        <v>1</v>
      </c>
      <c r="AG267" s="20">
        <f t="shared" si="77"/>
        <v>1</v>
      </c>
      <c r="AH267" s="20">
        <f t="shared" si="77"/>
        <v>1</v>
      </c>
    </row>
    <row r="268" spans="1:34">
      <c r="A268" s="2">
        <v>11</v>
      </c>
      <c r="B268" s="48" t="s">
        <v>46</v>
      </c>
      <c r="C268" s="46" t="s">
        <v>48</v>
      </c>
      <c r="D268" s="10">
        <v>1</v>
      </c>
      <c r="E268" s="21">
        <f>E227/E$232</f>
        <v>9.6774193548387094E-2</v>
      </c>
      <c r="F268" s="21">
        <f t="shared" ref="F268:AH268" si="78">F227/F$232</f>
        <v>0.12903225806451613</v>
      </c>
      <c r="G268" s="21">
        <f t="shared" si="78"/>
        <v>0.19354838709677419</v>
      </c>
      <c r="H268" s="21">
        <f t="shared" si="78"/>
        <v>0.19354838709677419</v>
      </c>
      <c r="I268" s="21">
        <f t="shared" si="78"/>
        <v>3.2258064516129031E-2</v>
      </c>
      <c r="J268" s="21">
        <f t="shared" si="78"/>
        <v>6.4516129032258063E-2</v>
      </c>
      <c r="K268" s="21">
        <f t="shared" si="78"/>
        <v>0.19354838709677419</v>
      </c>
      <c r="L268" s="21">
        <f t="shared" si="78"/>
        <v>3.2258064516129031E-2</v>
      </c>
      <c r="M268" s="21">
        <f t="shared" si="78"/>
        <v>0.12903225806451613</v>
      </c>
      <c r="N268" s="21">
        <f t="shared" si="78"/>
        <v>3.2258064516129031E-2</v>
      </c>
      <c r="O268" s="21">
        <f t="shared" si="78"/>
        <v>0.22580645161290322</v>
      </c>
      <c r="P268" s="21">
        <f t="shared" si="78"/>
        <v>0.45161290322580644</v>
      </c>
      <c r="Q268" s="21">
        <f t="shared" si="78"/>
        <v>9.6774193548387094E-2</v>
      </c>
      <c r="R268" s="21">
        <f t="shared" si="78"/>
        <v>0</v>
      </c>
      <c r="S268" s="21">
        <f t="shared" si="78"/>
        <v>6.4516129032258063E-2</v>
      </c>
      <c r="T268" s="21">
        <f t="shared" si="78"/>
        <v>0</v>
      </c>
      <c r="U268" s="21">
        <f t="shared" si="78"/>
        <v>0.45161290322580644</v>
      </c>
      <c r="V268" s="21">
        <f t="shared" si="78"/>
        <v>0.32258064516129031</v>
      </c>
      <c r="W268" s="21">
        <f t="shared" si="78"/>
        <v>0</v>
      </c>
      <c r="X268" s="21">
        <f t="shared" si="78"/>
        <v>0</v>
      </c>
      <c r="Y268" s="21">
        <f t="shared" si="78"/>
        <v>9.6774193548387094E-2</v>
      </c>
      <c r="Z268" s="21">
        <f t="shared" si="78"/>
        <v>9.6774193548387094E-2</v>
      </c>
      <c r="AA268" s="21">
        <f t="shared" si="78"/>
        <v>0</v>
      </c>
      <c r="AB268" s="21">
        <f t="shared" si="78"/>
        <v>9.6774193548387094E-2</v>
      </c>
      <c r="AC268" s="21">
        <f t="shared" si="78"/>
        <v>0.12903225806451613</v>
      </c>
      <c r="AD268" s="21">
        <f t="shared" si="78"/>
        <v>0.22580645161290322</v>
      </c>
      <c r="AE268" s="21">
        <f t="shared" si="78"/>
        <v>6.4516129032258063E-2</v>
      </c>
      <c r="AF268" s="21">
        <f t="shared" si="78"/>
        <v>0</v>
      </c>
      <c r="AG268" s="21">
        <f t="shared" si="78"/>
        <v>0</v>
      </c>
      <c r="AH268" s="21">
        <f t="shared" si="78"/>
        <v>0.32258064516129031</v>
      </c>
    </row>
    <row r="269" spans="1:34">
      <c r="A269" s="2">
        <v>12</v>
      </c>
      <c r="B269" s="48"/>
      <c r="C269" s="46"/>
      <c r="D269" s="10">
        <v>2</v>
      </c>
      <c r="E269" s="21">
        <f t="shared" ref="E269:AH269" si="79">E228/E$232</f>
        <v>0.4838709677419355</v>
      </c>
      <c r="F269" s="21">
        <f t="shared" si="79"/>
        <v>3.2258064516129031E-2</v>
      </c>
      <c r="G269" s="21">
        <f t="shared" si="79"/>
        <v>0.16129032258064516</v>
      </c>
      <c r="H269" s="21">
        <f t="shared" si="79"/>
        <v>0.54838709677419351</v>
      </c>
      <c r="I269" s="21">
        <f t="shared" si="79"/>
        <v>0.12903225806451613</v>
      </c>
      <c r="J269" s="21">
        <f t="shared" si="79"/>
        <v>0.35483870967741937</v>
      </c>
      <c r="K269" s="21">
        <f t="shared" si="79"/>
        <v>0.38709677419354838</v>
      </c>
      <c r="L269" s="21">
        <f t="shared" si="79"/>
        <v>0.45161290322580644</v>
      </c>
      <c r="M269" s="21">
        <f t="shared" si="79"/>
        <v>0.4838709677419355</v>
      </c>
      <c r="N269" s="21">
        <f t="shared" si="79"/>
        <v>0.22580645161290322</v>
      </c>
      <c r="O269" s="21">
        <f t="shared" si="79"/>
        <v>0.25806451612903225</v>
      </c>
      <c r="P269" s="21">
        <f t="shared" si="79"/>
        <v>0.25806451612903225</v>
      </c>
      <c r="Q269" s="21">
        <f t="shared" si="79"/>
        <v>0.41935483870967744</v>
      </c>
      <c r="R269" s="21">
        <f t="shared" si="79"/>
        <v>0.12903225806451613</v>
      </c>
      <c r="S269" s="21">
        <f t="shared" si="79"/>
        <v>0.4838709677419355</v>
      </c>
      <c r="T269" s="21">
        <f t="shared" si="79"/>
        <v>0.32258064516129031</v>
      </c>
      <c r="U269" s="21">
        <f t="shared" si="79"/>
        <v>0.29032258064516131</v>
      </c>
      <c r="V269" s="21">
        <f t="shared" si="79"/>
        <v>0.22580645161290322</v>
      </c>
      <c r="W269" s="21">
        <f t="shared" si="79"/>
        <v>0.5161290322580645</v>
      </c>
      <c r="X269" s="21">
        <f t="shared" si="79"/>
        <v>0.41935483870967744</v>
      </c>
      <c r="Y269" s="21">
        <f t="shared" si="79"/>
        <v>0.64516129032258063</v>
      </c>
      <c r="Z269" s="21">
        <f t="shared" si="79"/>
        <v>0.70967741935483875</v>
      </c>
      <c r="AA269" s="21">
        <f t="shared" si="79"/>
        <v>0.58064516129032262</v>
      </c>
      <c r="AB269" s="21">
        <f t="shared" si="79"/>
        <v>0.19354838709677419</v>
      </c>
      <c r="AC269" s="21">
        <f t="shared" si="79"/>
        <v>0.16129032258064516</v>
      </c>
      <c r="AD269" s="21">
        <f t="shared" si="79"/>
        <v>3.2258064516129031E-2</v>
      </c>
      <c r="AE269" s="21">
        <f t="shared" si="79"/>
        <v>9.6774193548387094E-2</v>
      </c>
      <c r="AF269" s="21">
        <f t="shared" si="79"/>
        <v>0.16129032258064516</v>
      </c>
      <c r="AG269" s="21">
        <f t="shared" si="79"/>
        <v>0.61290322580645162</v>
      </c>
      <c r="AH269" s="21">
        <f t="shared" si="79"/>
        <v>0.19354838709677419</v>
      </c>
    </row>
    <row r="270" spans="1:34">
      <c r="A270" s="2">
        <v>13</v>
      </c>
      <c r="B270" s="48"/>
      <c r="C270" s="46"/>
      <c r="D270" s="10">
        <v>3</v>
      </c>
      <c r="E270" s="21">
        <f t="shared" ref="E270:AH270" si="80">E229/E$232</f>
        <v>0.12903225806451613</v>
      </c>
      <c r="F270" s="21">
        <f t="shared" si="80"/>
        <v>0.16129032258064516</v>
      </c>
      <c r="G270" s="21">
        <f t="shared" si="80"/>
        <v>0.58064516129032262</v>
      </c>
      <c r="H270" s="21">
        <f t="shared" si="80"/>
        <v>0.12903225806451613</v>
      </c>
      <c r="I270" s="21">
        <f t="shared" si="80"/>
        <v>0.29032258064516131</v>
      </c>
      <c r="J270" s="21">
        <f t="shared" si="80"/>
        <v>0.38709677419354838</v>
      </c>
      <c r="K270" s="21">
        <f t="shared" si="80"/>
        <v>0.12903225806451613</v>
      </c>
      <c r="L270" s="21">
        <f t="shared" si="80"/>
        <v>9.6774193548387094E-2</v>
      </c>
      <c r="M270" s="21">
        <f t="shared" si="80"/>
        <v>9.6774193548387094E-2</v>
      </c>
      <c r="N270" s="21">
        <f t="shared" si="80"/>
        <v>0.22580645161290322</v>
      </c>
      <c r="O270" s="21">
        <f t="shared" si="80"/>
        <v>9.6774193548387094E-2</v>
      </c>
      <c r="P270" s="21">
        <f t="shared" si="80"/>
        <v>9.6774193548387094E-2</v>
      </c>
      <c r="Q270" s="21">
        <f t="shared" si="80"/>
        <v>0.16129032258064516</v>
      </c>
      <c r="R270" s="21">
        <f t="shared" si="80"/>
        <v>0.25806451612903225</v>
      </c>
      <c r="S270" s="21">
        <f t="shared" si="80"/>
        <v>0.35483870967741937</v>
      </c>
      <c r="T270" s="21">
        <f t="shared" si="80"/>
        <v>0.22580645161290322</v>
      </c>
      <c r="U270" s="21">
        <f t="shared" si="80"/>
        <v>9.6774193548387094E-2</v>
      </c>
      <c r="V270" s="21">
        <f t="shared" si="80"/>
        <v>0.22580645161290322</v>
      </c>
      <c r="W270" s="21">
        <f t="shared" si="80"/>
        <v>0.32258064516129031</v>
      </c>
      <c r="X270" s="21">
        <f t="shared" si="80"/>
        <v>0.38709677419354838</v>
      </c>
      <c r="Y270" s="21">
        <f t="shared" si="80"/>
        <v>9.6774193548387094E-2</v>
      </c>
      <c r="Z270" s="21">
        <f t="shared" si="80"/>
        <v>0.12903225806451613</v>
      </c>
      <c r="AA270" s="21">
        <f t="shared" si="80"/>
        <v>0.12903225806451613</v>
      </c>
      <c r="AB270" s="21">
        <f t="shared" si="80"/>
        <v>0.12903225806451613</v>
      </c>
      <c r="AC270" s="21">
        <f t="shared" si="80"/>
        <v>0.22580645161290322</v>
      </c>
      <c r="AD270" s="21">
        <f t="shared" si="80"/>
        <v>0.12903225806451613</v>
      </c>
      <c r="AE270" s="21">
        <f t="shared" si="80"/>
        <v>0.19354838709677419</v>
      </c>
      <c r="AF270" s="21">
        <f t="shared" si="80"/>
        <v>9.6774193548387094E-2</v>
      </c>
      <c r="AG270" s="21">
        <f t="shared" si="80"/>
        <v>0.29032258064516131</v>
      </c>
      <c r="AH270" s="21">
        <f t="shared" si="80"/>
        <v>0.38709677419354838</v>
      </c>
    </row>
    <row r="271" spans="1:34">
      <c r="A271" s="2">
        <v>14</v>
      </c>
      <c r="B271" s="48"/>
      <c r="C271" s="46"/>
      <c r="D271" s="10">
        <v>4</v>
      </c>
      <c r="E271" s="21">
        <f t="shared" ref="E271:AH271" si="81">E230/E$232</f>
        <v>0.19354838709677419</v>
      </c>
      <c r="F271" s="21">
        <f t="shared" si="81"/>
        <v>0.54838709677419351</v>
      </c>
      <c r="G271" s="21">
        <f t="shared" si="81"/>
        <v>6.4516129032258063E-2</v>
      </c>
      <c r="H271" s="21">
        <f t="shared" si="81"/>
        <v>0.12903225806451613</v>
      </c>
      <c r="I271" s="21">
        <f t="shared" si="81"/>
        <v>0.54838709677419351</v>
      </c>
      <c r="J271" s="21">
        <f t="shared" si="81"/>
        <v>0.19354838709677419</v>
      </c>
      <c r="K271" s="21">
        <f t="shared" si="81"/>
        <v>0.29032258064516131</v>
      </c>
      <c r="L271" s="21">
        <f t="shared" si="81"/>
        <v>0.41935483870967744</v>
      </c>
      <c r="M271" s="21">
        <f t="shared" si="81"/>
        <v>0.29032258064516131</v>
      </c>
      <c r="N271" s="21">
        <f t="shared" si="81"/>
        <v>0.4838709677419355</v>
      </c>
      <c r="O271" s="21">
        <f t="shared" si="81"/>
        <v>0.29032258064516131</v>
      </c>
      <c r="P271" s="21">
        <f t="shared" si="81"/>
        <v>0.19354838709677419</v>
      </c>
      <c r="Q271" s="21">
        <f t="shared" si="81"/>
        <v>0.29032258064516131</v>
      </c>
      <c r="R271" s="21">
        <f t="shared" si="81"/>
        <v>0.58064516129032262</v>
      </c>
      <c r="S271" s="21">
        <f t="shared" si="81"/>
        <v>9.6774193548387094E-2</v>
      </c>
      <c r="T271" s="21">
        <f t="shared" si="81"/>
        <v>0.41935483870967744</v>
      </c>
      <c r="U271" s="21">
        <f t="shared" si="81"/>
        <v>0.12903225806451613</v>
      </c>
      <c r="V271" s="21">
        <f t="shared" si="81"/>
        <v>0.22580645161290322</v>
      </c>
      <c r="W271" s="21">
        <f t="shared" si="81"/>
        <v>0.16129032258064516</v>
      </c>
      <c r="X271" s="21">
        <f t="shared" si="81"/>
        <v>0.19354838709677419</v>
      </c>
      <c r="Y271" s="21">
        <f t="shared" si="81"/>
        <v>0.16129032258064516</v>
      </c>
      <c r="Z271" s="21">
        <f t="shared" si="81"/>
        <v>6.4516129032258063E-2</v>
      </c>
      <c r="AA271" s="21">
        <f t="shared" si="81"/>
        <v>0.29032258064516131</v>
      </c>
      <c r="AB271" s="21">
        <f t="shared" si="81"/>
        <v>0.58064516129032262</v>
      </c>
      <c r="AC271" s="21">
        <f t="shared" si="81"/>
        <v>0.4838709677419355</v>
      </c>
      <c r="AD271" s="21">
        <f t="shared" si="81"/>
        <v>0.41935483870967744</v>
      </c>
      <c r="AE271" s="21">
        <f t="shared" si="81"/>
        <v>0.4838709677419355</v>
      </c>
      <c r="AF271" s="21">
        <f t="shared" si="81"/>
        <v>0.64516129032258063</v>
      </c>
      <c r="AG271" s="21">
        <f t="shared" si="81"/>
        <v>9.6774193548387094E-2</v>
      </c>
      <c r="AH271" s="21">
        <f t="shared" si="81"/>
        <v>9.6774193548387094E-2</v>
      </c>
    </row>
    <row r="272" spans="1:34">
      <c r="A272" s="2">
        <v>15</v>
      </c>
      <c r="B272" s="48"/>
      <c r="C272" s="46"/>
      <c r="D272" s="10">
        <v>5</v>
      </c>
      <c r="E272" s="21">
        <f t="shared" ref="E272:AH272" si="82">E231/E$232</f>
        <v>9.6774193548387094E-2</v>
      </c>
      <c r="F272" s="21">
        <f t="shared" si="82"/>
        <v>0.12903225806451613</v>
      </c>
      <c r="G272" s="21">
        <f t="shared" si="82"/>
        <v>0</v>
      </c>
      <c r="H272" s="21">
        <f t="shared" si="82"/>
        <v>0</v>
      </c>
      <c r="I272" s="21">
        <f t="shared" si="82"/>
        <v>0</v>
      </c>
      <c r="J272" s="21">
        <f t="shared" si="82"/>
        <v>0</v>
      </c>
      <c r="K272" s="21">
        <f t="shared" si="82"/>
        <v>0</v>
      </c>
      <c r="L272" s="21">
        <f t="shared" si="82"/>
        <v>0</v>
      </c>
      <c r="M272" s="21">
        <f t="shared" si="82"/>
        <v>0</v>
      </c>
      <c r="N272" s="21">
        <f t="shared" si="82"/>
        <v>3.2258064516129031E-2</v>
      </c>
      <c r="O272" s="21">
        <f t="shared" si="82"/>
        <v>0.12903225806451613</v>
      </c>
      <c r="P272" s="21">
        <f t="shared" si="82"/>
        <v>0</v>
      </c>
      <c r="Q272" s="21">
        <f t="shared" si="82"/>
        <v>3.2258064516129031E-2</v>
      </c>
      <c r="R272" s="21">
        <f t="shared" si="82"/>
        <v>3.2258064516129031E-2</v>
      </c>
      <c r="S272" s="21">
        <f t="shared" si="82"/>
        <v>0</v>
      </c>
      <c r="T272" s="21">
        <f t="shared" si="82"/>
        <v>3.2258064516129031E-2</v>
      </c>
      <c r="U272" s="21">
        <f t="shared" si="82"/>
        <v>3.2258064516129031E-2</v>
      </c>
      <c r="V272" s="21">
        <f t="shared" si="82"/>
        <v>0</v>
      </c>
      <c r="W272" s="21">
        <f t="shared" si="82"/>
        <v>0</v>
      </c>
      <c r="X272" s="21">
        <f t="shared" si="82"/>
        <v>0</v>
      </c>
      <c r="Y272" s="21">
        <f t="shared" si="82"/>
        <v>0</v>
      </c>
      <c r="Z272" s="21">
        <f t="shared" si="82"/>
        <v>0</v>
      </c>
      <c r="AA272" s="21">
        <f t="shared" si="82"/>
        <v>0</v>
      </c>
      <c r="AB272" s="21">
        <f t="shared" si="82"/>
        <v>0</v>
      </c>
      <c r="AC272" s="21">
        <f t="shared" si="82"/>
        <v>0</v>
      </c>
      <c r="AD272" s="21">
        <f t="shared" si="82"/>
        <v>0.19354838709677419</v>
      </c>
      <c r="AE272" s="21">
        <f t="shared" si="82"/>
        <v>0.16129032258064516</v>
      </c>
      <c r="AF272" s="21">
        <f t="shared" si="82"/>
        <v>9.6774193548387094E-2</v>
      </c>
      <c r="AG272" s="21">
        <f t="shared" si="82"/>
        <v>0</v>
      </c>
      <c r="AH272" s="21">
        <f t="shared" si="82"/>
        <v>0</v>
      </c>
    </row>
    <row r="273" spans="1:34">
      <c r="A273" s="2"/>
      <c r="B273" s="48"/>
      <c r="C273" s="46"/>
      <c r="D273" s="10" t="s">
        <v>44</v>
      </c>
      <c r="E273" s="21">
        <f>SUM(E268:E272)</f>
        <v>1</v>
      </c>
      <c r="F273" s="21">
        <f t="shared" ref="F273:AH273" si="83">SUM(F268:F272)</f>
        <v>0.99999999999999989</v>
      </c>
      <c r="G273" s="21">
        <f t="shared" si="83"/>
        <v>1</v>
      </c>
      <c r="H273" s="21">
        <f t="shared" si="83"/>
        <v>1</v>
      </c>
      <c r="I273" s="21">
        <f t="shared" si="83"/>
        <v>1</v>
      </c>
      <c r="J273" s="21">
        <f t="shared" si="83"/>
        <v>1</v>
      </c>
      <c r="K273" s="21">
        <f t="shared" si="83"/>
        <v>1</v>
      </c>
      <c r="L273" s="21">
        <f t="shared" si="83"/>
        <v>1</v>
      </c>
      <c r="M273" s="21">
        <f t="shared" si="83"/>
        <v>1</v>
      </c>
      <c r="N273" s="21">
        <f t="shared" si="83"/>
        <v>1</v>
      </c>
      <c r="O273" s="21">
        <f t="shared" si="83"/>
        <v>1</v>
      </c>
      <c r="P273" s="21">
        <f t="shared" si="83"/>
        <v>1</v>
      </c>
      <c r="Q273" s="21">
        <f t="shared" si="83"/>
        <v>1</v>
      </c>
      <c r="R273" s="21">
        <f t="shared" si="83"/>
        <v>1</v>
      </c>
      <c r="S273" s="21">
        <f t="shared" si="83"/>
        <v>1</v>
      </c>
      <c r="T273" s="21">
        <f t="shared" si="83"/>
        <v>1</v>
      </c>
      <c r="U273" s="21">
        <f t="shared" si="83"/>
        <v>1</v>
      </c>
      <c r="V273" s="21">
        <f t="shared" si="83"/>
        <v>1</v>
      </c>
      <c r="W273" s="21">
        <f t="shared" si="83"/>
        <v>0.99999999999999989</v>
      </c>
      <c r="X273" s="21">
        <f t="shared" si="83"/>
        <v>1</v>
      </c>
      <c r="Y273" s="21">
        <f t="shared" si="83"/>
        <v>1</v>
      </c>
      <c r="Z273" s="21">
        <f t="shared" si="83"/>
        <v>1</v>
      </c>
      <c r="AA273" s="21">
        <f t="shared" si="83"/>
        <v>1</v>
      </c>
      <c r="AB273" s="21">
        <f t="shared" si="83"/>
        <v>1</v>
      </c>
      <c r="AC273" s="21">
        <f t="shared" si="83"/>
        <v>1</v>
      </c>
      <c r="AD273" s="21">
        <f t="shared" si="83"/>
        <v>1</v>
      </c>
      <c r="AE273" s="21">
        <f t="shared" si="83"/>
        <v>1</v>
      </c>
      <c r="AF273" s="21">
        <f t="shared" si="83"/>
        <v>1</v>
      </c>
      <c r="AG273" s="21">
        <f t="shared" si="83"/>
        <v>1</v>
      </c>
      <c r="AH273" s="21">
        <f t="shared" si="83"/>
        <v>1</v>
      </c>
    </row>
    <row r="274" spans="1:34">
      <c r="A274" s="2">
        <v>16</v>
      </c>
      <c r="B274" s="48"/>
      <c r="C274" s="49" t="s">
        <v>49</v>
      </c>
      <c r="D274" s="11">
        <v>1</v>
      </c>
      <c r="E274" s="19">
        <f>E233/E$238</f>
        <v>0</v>
      </c>
      <c r="F274" s="19">
        <f t="shared" ref="F274:AH274" si="84">F233/F$238</f>
        <v>3.2258064516129031E-2</v>
      </c>
      <c r="G274" s="19">
        <f t="shared" si="84"/>
        <v>0.12903225806451613</v>
      </c>
      <c r="H274" s="19">
        <f t="shared" si="84"/>
        <v>6.4516129032258063E-2</v>
      </c>
      <c r="I274" s="19">
        <f t="shared" si="84"/>
        <v>3.2258064516129031E-2</v>
      </c>
      <c r="J274" s="19">
        <f t="shared" si="84"/>
        <v>3.2258064516129031E-2</v>
      </c>
      <c r="K274" s="19">
        <f t="shared" si="84"/>
        <v>3.2258064516129031E-2</v>
      </c>
      <c r="L274" s="19">
        <f t="shared" si="84"/>
        <v>9.6774193548387094E-2</v>
      </c>
      <c r="M274" s="19">
        <f t="shared" si="84"/>
        <v>3.2258064516129031E-2</v>
      </c>
      <c r="N274" s="19">
        <f t="shared" si="84"/>
        <v>0</v>
      </c>
      <c r="O274" s="19">
        <f t="shared" si="84"/>
        <v>6.4516129032258063E-2</v>
      </c>
      <c r="P274" s="19">
        <f t="shared" si="84"/>
        <v>0.12903225806451613</v>
      </c>
      <c r="Q274" s="19">
        <f t="shared" si="84"/>
        <v>0.19354838709677419</v>
      </c>
      <c r="R274" s="19">
        <f t="shared" si="84"/>
        <v>3.2258064516129031E-2</v>
      </c>
      <c r="S274" s="19">
        <f t="shared" si="84"/>
        <v>0.19354838709677419</v>
      </c>
      <c r="T274" s="19">
        <f t="shared" si="84"/>
        <v>0</v>
      </c>
      <c r="U274" s="19">
        <f t="shared" si="84"/>
        <v>0</v>
      </c>
      <c r="V274" s="19">
        <f t="shared" si="84"/>
        <v>0</v>
      </c>
      <c r="W274" s="19">
        <f t="shared" si="84"/>
        <v>0.12903225806451613</v>
      </c>
      <c r="X274" s="19">
        <f t="shared" si="84"/>
        <v>6.4516129032258063E-2</v>
      </c>
      <c r="Y274" s="19">
        <f t="shared" si="84"/>
        <v>0.25806451612903225</v>
      </c>
      <c r="Z274" s="19">
        <f t="shared" si="84"/>
        <v>0.16129032258064516</v>
      </c>
      <c r="AA274" s="19">
        <f t="shared" si="84"/>
        <v>0</v>
      </c>
      <c r="AB274" s="19">
        <f t="shared" si="84"/>
        <v>3.2258064516129031E-2</v>
      </c>
      <c r="AC274" s="19">
        <f t="shared" si="84"/>
        <v>9.6774193548387094E-2</v>
      </c>
      <c r="AD274" s="19">
        <f t="shared" si="84"/>
        <v>3.2258064516129031E-2</v>
      </c>
      <c r="AE274" s="19">
        <f t="shared" si="84"/>
        <v>0</v>
      </c>
      <c r="AF274" s="19">
        <f t="shared" si="84"/>
        <v>0</v>
      </c>
      <c r="AG274" s="19">
        <f t="shared" si="84"/>
        <v>0.12903225806451613</v>
      </c>
      <c r="AH274" s="19">
        <f t="shared" si="84"/>
        <v>0</v>
      </c>
    </row>
    <row r="275" spans="1:34">
      <c r="A275" s="2">
        <v>17</v>
      </c>
      <c r="B275" s="48"/>
      <c r="C275" s="49"/>
      <c r="D275" s="11">
        <v>2</v>
      </c>
      <c r="E275" s="19">
        <f t="shared" ref="E275:AH275" si="85">E234/E$238</f>
        <v>6.4516129032258063E-2</v>
      </c>
      <c r="F275" s="19">
        <f t="shared" si="85"/>
        <v>3.2258064516129031E-2</v>
      </c>
      <c r="G275" s="19">
        <f t="shared" si="85"/>
        <v>0.16129032258064516</v>
      </c>
      <c r="H275" s="19">
        <f t="shared" si="85"/>
        <v>3.2258064516129031E-2</v>
      </c>
      <c r="I275" s="19">
        <f t="shared" si="85"/>
        <v>9.6774193548387094E-2</v>
      </c>
      <c r="J275" s="19">
        <f t="shared" si="85"/>
        <v>0.16129032258064516</v>
      </c>
      <c r="K275" s="19">
        <f t="shared" si="85"/>
        <v>6.4516129032258063E-2</v>
      </c>
      <c r="L275" s="19">
        <f t="shared" si="85"/>
        <v>6.4516129032258063E-2</v>
      </c>
      <c r="M275" s="19">
        <f t="shared" si="85"/>
        <v>9.6774193548387094E-2</v>
      </c>
      <c r="N275" s="19">
        <f t="shared" si="85"/>
        <v>3.2258064516129031E-2</v>
      </c>
      <c r="O275" s="19">
        <f t="shared" si="85"/>
        <v>0</v>
      </c>
      <c r="P275" s="19">
        <f t="shared" si="85"/>
        <v>0.25806451612903225</v>
      </c>
      <c r="Q275" s="19">
        <f t="shared" si="85"/>
        <v>0.19354838709677419</v>
      </c>
      <c r="R275" s="19">
        <f t="shared" si="85"/>
        <v>9.6774193548387094E-2</v>
      </c>
      <c r="S275" s="19">
        <f t="shared" si="85"/>
        <v>0.16129032258064516</v>
      </c>
      <c r="T275" s="19">
        <f t="shared" si="85"/>
        <v>0</v>
      </c>
      <c r="U275" s="19">
        <f t="shared" si="85"/>
        <v>9.6774193548387094E-2</v>
      </c>
      <c r="V275" s="19">
        <f t="shared" si="85"/>
        <v>3.2258064516129031E-2</v>
      </c>
      <c r="W275" s="19">
        <f t="shared" si="85"/>
        <v>3.2258064516129031E-2</v>
      </c>
      <c r="X275" s="19">
        <f t="shared" si="85"/>
        <v>0.12903225806451613</v>
      </c>
      <c r="Y275" s="19">
        <f t="shared" si="85"/>
        <v>0.41935483870967744</v>
      </c>
      <c r="Z275" s="19">
        <f t="shared" si="85"/>
        <v>6.4516129032258063E-2</v>
      </c>
      <c r="AA275" s="19">
        <f t="shared" si="85"/>
        <v>6.4516129032258063E-2</v>
      </c>
      <c r="AB275" s="19">
        <f t="shared" si="85"/>
        <v>3.2258064516129031E-2</v>
      </c>
      <c r="AC275" s="19">
        <f t="shared" si="85"/>
        <v>6.4516129032258063E-2</v>
      </c>
      <c r="AD275" s="19">
        <f t="shared" si="85"/>
        <v>6.4516129032258063E-2</v>
      </c>
      <c r="AE275" s="19">
        <f t="shared" si="85"/>
        <v>0</v>
      </c>
      <c r="AF275" s="19">
        <f t="shared" si="85"/>
        <v>3.2258064516129031E-2</v>
      </c>
      <c r="AG275" s="19">
        <f t="shared" si="85"/>
        <v>0.29032258064516131</v>
      </c>
      <c r="AH275" s="19">
        <f t="shared" si="85"/>
        <v>3.2258064516129031E-2</v>
      </c>
    </row>
    <row r="276" spans="1:34">
      <c r="A276" s="2">
        <v>18</v>
      </c>
      <c r="B276" s="48"/>
      <c r="C276" s="49"/>
      <c r="D276" s="11">
        <v>3</v>
      </c>
      <c r="E276" s="19">
        <f t="shared" ref="E276:AH276" si="86">E235/E$238</f>
        <v>0.19354838709677419</v>
      </c>
      <c r="F276" s="19">
        <f t="shared" si="86"/>
        <v>9.6774193548387094E-2</v>
      </c>
      <c r="G276" s="19">
        <f t="shared" si="86"/>
        <v>0.16129032258064516</v>
      </c>
      <c r="H276" s="19">
        <f t="shared" si="86"/>
        <v>0.22580645161290322</v>
      </c>
      <c r="I276" s="19">
        <f t="shared" si="86"/>
        <v>0.22580645161290322</v>
      </c>
      <c r="J276" s="19">
        <f t="shared" si="86"/>
        <v>0.22580645161290322</v>
      </c>
      <c r="K276" s="19">
        <f t="shared" si="86"/>
        <v>0.22580645161290322</v>
      </c>
      <c r="L276" s="19">
        <f t="shared" si="86"/>
        <v>0.16129032258064516</v>
      </c>
      <c r="M276" s="19">
        <f t="shared" si="86"/>
        <v>0.19354838709677419</v>
      </c>
      <c r="N276" s="19">
        <f t="shared" si="86"/>
        <v>9.6774193548387094E-2</v>
      </c>
      <c r="O276" s="19">
        <f t="shared" si="86"/>
        <v>0.19354838709677419</v>
      </c>
      <c r="P276" s="19">
        <f t="shared" si="86"/>
        <v>0.22580645161290322</v>
      </c>
      <c r="Q276" s="19">
        <f t="shared" si="86"/>
        <v>0.35483870967741937</v>
      </c>
      <c r="R276" s="19">
        <f t="shared" si="86"/>
        <v>0.22580645161290322</v>
      </c>
      <c r="S276" s="19">
        <f t="shared" si="86"/>
        <v>0.4838709677419355</v>
      </c>
      <c r="T276" s="19">
        <f t="shared" si="86"/>
        <v>6.4516129032258063E-2</v>
      </c>
      <c r="U276" s="19">
        <f t="shared" si="86"/>
        <v>0.19354838709677419</v>
      </c>
      <c r="V276" s="19">
        <f t="shared" si="86"/>
        <v>3.2258064516129031E-2</v>
      </c>
      <c r="W276" s="19">
        <f t="shared" si="86"/>
        <v>0.22580645161290322</v>
      </c>
      <c r="X276" s="19">
        <f t="shared" si="86"/>
        <v>0.41935483870967744</v>
      </c>
      <c r="Y276" s="19">
        <f t="shared" si="86"/>
        <v>6.4516129032258063E-2</v>
      </c>
      <c r="Z276" s="19">
        <f t="shared" si="86"/>
        <v>0.29032258064516131</v>
      </c>
      <c r="AA276" s="19">
        <f t="shared" si="86"/>
        <v>0.22580645161290322</v>
      </c>
      <c r="AB276" s="19">
        <f t="shared" si="86"/>
        <v>0.29032258064516131</v>
      </c>
      <c r="AC276" s="19">
        <f t="shared" si="86"/>
        <v>0.22580645161290322</v>
      </c>
      <c r="AD276" s="19">
        <f t="shared" si="86"/>
        <v>0.25806451612903225</v>
      </c>
      <c r="AE276" s="19">
        <f t="shared" si="86"/>
        <v>0.19354838709677419</v>
      </c>
      <c r="AF276" s="19">
        <f t="shared" si="86"/>
        <v>9.6774193548387094E-2</v>
      </c>
      <c r="AG276" s="19">
        <f t="shared" si="86"/>
        <v>0.16129032258064516</v>
      </c>
      <c r="AH276" s="19">
        <f t="shared" si="86"/>
        <v>0.4838709677419355</v>
      </c>
    </row>
    <row r="277" spans="1:34">
      <c r="A277" s="2">
        <v>19</v>
      </c>
      <c r="B277" s="48"/>
      <c r="C277" s="49"/>
      <c r="D277" s="11">
        <v>4</v>
      </c>
      <c r="E277" s="19">
        <f t="shared" ref="E277:AH277" si="87">E236/E$238</f>
        <v>0.64516129032258063</v>
      </c>
      <c r="F277" s="19">
        <f t="shared" si="87"/>
        <v>0.19354838709677419</v>
      </c>
      <c r="G277" s="19">
        <f t="shared" si="87"/>
        <v>0.45161290322580644</v>
      </c>
      <c r="H277" s="19">
        <f t="shared" si="87"/>
        <v>0.58064516129032262</v>
      </c>
      <c r="I277" s="19">
        <f t="shared" si="87"/>
        <v>0.38709677419354838</v>
      </c>
      <c r="J277" s="19">
        <f t="shared" si="87"/>
        <v>0.35483870967741937</v>
      </c>
      <c r="K277" s="19">
        <f t="shared" si="87"/>
        <v>0.25806451612903225</v>
      </c>
      <c r="L277" s="19">
        <f t="shared" si="87"/>
        <v>0.41935483870967744</v>
      </c>
      <c r="M277" s="19">
        <f t="shared" si="87"/>
        <v>0.45161290322580644</v>
      </c>
      <c r="N277" s="19">
        <f t="shared" si="87"/>
        <v>0.35483870967741937</v>
      </c>
      <c r="O277" s="19">
        <f t="shared" si="87"/>
        <v>0.41935483870967744</v>
      </c>
      <c r="P277" s="19">
        <f t="shared" si="87"/>
        <v>0.29032258064516131</v>
      </c>
      <c r="Q277" s="19">
        <f t="shared" si="87"/>
        <v>9.6774193548387094E-2</v>
      </c>
      <c r="R277" s="19">
        <f t="shared" si="87"/>
        <v>0.5161290322580645</v>
      </c>
      <c r="S277" s="19">
        <f t="shared" si="87"/>
        <v>9.6774193548387094E-2</v>
      </c>
      <c r="T277" s="19">
        <f t="shared" si="87"/>
        <v>0.45161290322580644</v>
      </c>
      <c r="U277" s="19">
        <f t="shared" si="87"/>
        <v>0.32258064516129031</v>
      </c>
      <c r="V277" s="19">
        <f t="shared" si="87"/>
        <v>0.4838709677419355</v>
      </c>
      <c r="W277" s="19">
        <f t="shared" si="87"/>
        <v>0.22580645161290322</v>
      </c>
      <c r="X277" s="19">
        <f t="shared" si="87"/>
        <v>0.25806451612903225</v>
      </c>
      <c r="Y277" s="19">
        <f t="shared" si="87"/>
        <v>0.16129032258064516</v>
      </c>
      <c r="Z277" s="19">
        <f t="shared" si="87"/>
        <v>0.41935483870967744</v>
      </c>
      <c r="AA277" s="19">
        <f t="shared" si="87"/>
        <v>0.41935483870967744</v>
      </c>
      <c r="AB277" s="19">
        <f t="shared" si="87"/>
        <v>0.41935483870967744</v>
      </c>
      <c r="AC277" s="19">
        <f t="shared" si="87"/>
        <v>0.45161290322580644</v>
      </c>
      <c r="AD277" s="19">
        <f t="shared" si="87"/>
        <v>0.4838709677419355</v>
      </c>
      <c r="AE277" s="19">
        <f t="shared" si="87"/>
        <v>0.35483870967741937</v>
      </c>
      <c r="AF277" s="19">
        <f t="shared" si="87"/>
        <v>0.41935483870967744</v>
      </c>
      <c r="AG277" s="19">
        <f t="shared" si="87"/>
        <v>0.25806451612903225</v>
      </c>
      <c r="AH277" s="19">
        <f t="shared" si="87"/>
        <v>0.35483870967741937</v>
      </c>
    </row>
    <row r="278" spans="1:34">
      <c r="A278" s="2">
        <v>20</v>
      </c>
      <c r="B278" s="48"/>
      <c r="C278" s="49"/>
      <c r="D278" s="11">
        <v>5</v>
      </c>
      <c r="E278" s="19">
        <f t="shared" ref="E278:AH278" si="88">E237/E$238</f>
        <v>9.6774193548387094E-2</v>
      </c>
      <c r="F278" s="19">
        <f t="shared" si="88"/>
        <v>0.64516129032258063</v>
      </c>
      <c r="G278" s="19">
        <f t="shared" si="88"/>
        <v>9.6774193548387094E-2</v>
      </c>
      <c r="H278" s="19">
        <f t="shared" si="88"/>
        <v>9.6774193548387094E-2</v>
      </c>
      <c r="I278" s="19">
        <f t="shared" si="88"/>
        <v>0.25806451612903225</v>
      </c>
      <c r="J278" s="19">
        <f t="shared" si="88"/>
        <v>0.22580645161290322</v>
      </c>
      <c r="K278" s="19">
        <f t="shared" si="88"/>
        <v>0.41935483870967744</v>
      </c>
      <c r="L278" s="19">
        <f t="shared" si="88"/>
        <v>0.25806451612903225</v>
      </c>
      <c r="M278" s="19">
        <f t="shared" si="88"/>
        <v>0.22580645161290322</v>
      </c>
      <c r="N278" s="19">
        <f t="shared" si="88"/>
        <v>0.5161290322580645</v>
      </c>
      <c r="O278" s="19">
        <f t="shared" si="88"/>
        <v>0.32258064516129031</v>
      </c>
      <c r="P278" s="19">
        <f t="shared" si="88"/>
        <v>9.6774193548387094E-2</v>
      </c>
      <c r="Q278" s="19">
        <f t="shared" si="88"/>
        <v>0.16129032258064516</v>
      </c>
      <c r="R278" s="19">
        <f t="shared" si="88"/>
        <v>0.12903225806451613</v>
      </c>
      <c r="S278" s="19">
        <f t="shared" si="88"/>
        <v>6.4516129032258063E-2</v>
      </c>
      <c r="T278" s="19">
        <f t="shared" si="88"/>
        <v>0.4838709677419355</v>
      </c>
      <c r="U278" s="19">
        <f t="shared" si="88"/>
        <v>0.38709677419354838</v>
      </c>
      <c r="V278" s="19">
        <f t="shared" si="88"/>
        <v>0.45161290322580644</v>
      </c>
      <c r="W278" s="19">
        <f t="shared" si="88"/>
        <v>0.38709677419354838</v>
      </c>
      <c r="X278" s="19">
        <f t="shared" si="88"/>
        <v>0.12903225806451613</v>
      </c>
      <c r="Y278" s="19">
        <f t="shared" si="88"/>
        <v>9.6774193548387094E-2</v>
      </c>
      <c r="Z278" s="19">
        <f t="shared" si="88"/>
        <v>6.4516129032258063E-2</v>
      </c>
      <c r="AA278" s="19">
        <f t="shared" si="88"/>
        <v>0.29032258064516131</v>
      </c>
      <c r="AB278" s="19">
        <f t="shared" si="88"/>
        <v>0.22580645161290322</v>
      </c>
      <c r="AC278" s="19">
        <f t="shared" si="88"/>
        <v>0.16129032258064516</v>
      </c>
      <c r="AD278" s="19">
        <f t="shared" si="88"/>
        <v>0.16129032258064516</v>
      </c>
      <c r="AE278" s="19">
        <f t="shared" si="88"/>
        <v>0.45161290322580644</v>
      </c>
      <c r="AF278" s="19">
        <f t="shared" si="88"/>
        <v>0.45161290322580644</v>
      </c>
      <c r="AG278" s="19">
        <f t="shared" si="88"/>
        <v>0.16129032258064516</v>
      </c>
      <c r="AH278" s="19">
        <f t="shared" si="88"/>
        <v>0.12903225806451613</v>
      </c>
    </row>
    <row r="279" spans="1:34">
      <c r="A279" s="2"/>
      <c r="B279" s="48"/>
      <c r="C279" s="49"/>
      <c r="D279" s="11" t="s">
        <v>44</v>
      </c>
      <c r="E279" s="19">
        <f>SUM(E274:E278)</f>
        <v>1</v>
      </c>
      <c r="F279" s="19">
        <f t="shared" ref="F279:AH279" si="89">SUM(F274:F278)</f>
        <v>1</v>
      </c>
      <c r="G279" s="19">
        <f t="shared" si="89"/>
        <v>0.99999999999999989</v>
      </c>
      <c r="H279" s="19">
        <f t="shared" si="89"/>
        <v>1</v>
      </c>
      <c r="I279" s="19">
        <f t="shared" si="89"/>
        <v>1</v>
      </c>
      <c r="J279" s="19">
        <f t="shared" si="89"/>
        <v>1</v>
      </c>
      <c r="K279" s="19">
        <f t="shared" si="89"/>
        <v>1</v>
      </c>
      <c r="L279" s="19">
        <f t="shared" si="89"/>
        <v>1</v>
      </c>
      <c r="M279" s="19">
        <f t="shared" si="89"/>
        <v>1</v>
      </c>
      <c r="N279" s="19">
        <f t="shared" si="89"/>
        <v>1</v>
      </c>
      <c r="O279" s="19">
        <f t="shared" si="89"/>
        <v>1</v>
      </c>
      <c r="P279" s="19">
        <f t="shared" si="89"/>
        <v>1</v>
      </c>
      <c r="Q279" s="19">
        <f t="shared" si="89"/>
        <v>1</v>
      </c>
      <c r="R279" s="19">
        <f t="shared" si="89"/>
        <v>1</v>
      </c>
      <c r="S279" s="19">
        <f t="shared" si="89"/>
        <v>1</v>
      </c>
      <c r="T279" s="19">
        <f t="shared" si="89"/>
        <v>1</v>
      </c>
      <c r="U279" s="19">
        <f t="shared" si="89"/>
        <v>0.99999999999999989</v>
      </c>
      <c r="V279" s="19">
        <f t="shared" si="89"/>
        <v>1</v>
      </c>
      <c r="W279" s="19">
        <f t="shared" si="89"/>
        <v>1</v>
      </c>
      <c r="X279" s="19">
        <f t="shared" si="89"/>
        <v>1</v>
      </c>
      <c r="Y279" s="19">
        <f t="shared" si="89"/>
        <v>1</v>
      </c>
      <c r="Z279" s="19">
        <f t="shared" si="89"/>
        <v>1</v>
      </c>
      <c r="AA279" s="19">
        <f t="shared" si="89"/>
        <v>1</v>
      </c>
      <c r="AB279" s="19">
        <f t="shared" si="89"/>
        <v>1</v>
      </c>
      <c r="AC279" s="19">
        <f t="shared" si="89"/>
        <v>0.99999999999999989</v>
      </c>
      <c r="AD279" s="19">
        <f t="shared" si="89"/>
        <v>1</v>
      </c>
      <c r="AE279" s="19">
        <f t="shared" si="89"/>
        <v>1</v>
      </c>
      <c r="AF279" s="19">
        <f t="shared" si="89"/>
        <v>1</v>
      </c>
      <c r="AG279" s="19">
        <f t="shared" si="89"/>
        <v>1</v>
      </c>
      <c r="AH279" s="19">
        <f t="shared" si="89"/>
        <v>1</v>
      </c>
    </row>
    <row r="280" spans="1:34">
      <c r="A280" s="2">
        <v>21</v>
      </c>
      <c r="B280" s="48" t="s">
        <v>47</v>
      </c>
      <c r="C280" s="45" t="s">
        <v>48</v>
      </c>
      <c r="D280" s="12">
        <v>1</v>
      </c>
      <c r="E280" s="20">
        <f>E239/E$244</f>
        <v>0</v>
      </c>
      <c r="F280" s="20">
        <f t="shared" ref="F280:AH280" si="90">F239/F$244</f>
        <v>9.6774193548387094E-2</v>
      </c>
      <c r="G280" s="20">
        <f t="shared" si="90"/>
        <v>0.16129032258064516</v>
      </c>
      <c r="H280" s="20">
        <f t="shared" si="90"/>
        <v>3.2258064516129031E-2</v>
      </c>
      <c r="I280" s="20">
        <f t="shared" si="90"/>
        <v>3.2258064516129031E-2</v>
      </c>
      <c r="J280" s="20">
        <f t="shared" si="90"/>
        <v>3.2258064516129031E-2</v>
      </c>
      <c r="K280" s="20">
        <f t="shared" si="90"/>
        <v>9.6774193548387094E-2</v>
      </c>
      <c r="L280" s="20">
        <f t="shared" si="90"/>
        <v>3.2258064516129031E-2</v>
      </c>
      <c r="M280" s="20">
        <f t="shared" si="90"/>
        <v>0.12903225806451613</v>
      </c>
      <c r="N280" s="20">
        <f t="shared" si="90"/>
        <v>3.2258064516129031E-2</v>
      </c>
      <c r="O280" s="20">
        <f t="shared" si="90"/>
        <v>0.29032258064516131</v>
      </c>
      <c r="P280" s="20">
        <f t="shared" si="90"/>
        <v>0.22580645161290322</v>
      </c>
      <c r="Q280" s="20">
        <f t="shared" si="90"/>
        <v>6.4516129032258063E-2</v>
      </c>
      <c r="R280" s="20">
        <f t="shared" si="90"/>
        <v>3.2258064516129031E-2</v>
      </c>
      <c r="S280" s="20">
        <f t="shared" si="90"/>
        <v>9.6774193548387094E-2</v>
      </c>
      <c r="T280" s="20">
        <f t="shared" si="90"/>
        <v>3.2258064516129031E-2</v>
      </c>
      <c r="U280" s="20">
        <f t="shared" si="90"/>
        <v>0.22580645161290322</v>
      </c>
      <c r="V280" s="20">
        <f t="shared" si="90"/>
        <v>0.38709677419354838</v>
      </c>
      <c r="W280" s="20">
        <f t="shared" si="90"/>
        <v>6.4516129032258063E-2</v>
      </c>
      <c r="X280" s="20">
        <f t="shared" si="90"/>
        <v>3.2258064516129031E-2</v>
      </c>
      <c r="Y280" s="20">
        <f t="shared" si="90"/>
        <v>0.19354838709677419</v>
      </c>
      <c r="Z280" s="20">
        <f t="shared" si="90"/>
        <v>0.19354838709677419</v>
      </c>
      <c r="AA280" s="20">
        <f t="shared" si="90"/>
        <v>3.2258064516129031E-2</v>
      </c>
      <c r="AB280" s="20">
        <f t="shared" si="90"/>
        <v>6.4516129032258063E-2</v>
      </c>
      <c r="AC280" s="20">
        <f t="shared" si="90"/>
        <v>0.12903225806451613</v>
      </c>
      <c r="AD280" s="20">
        <f t="shared" si="90"/>
        <v>0.12903225806451613</v>
      </c>
      <c r="AE280" s="20">
        <f t="shared" si="90"/>
        <v>3.2258064516129031E-2</v>
      </c>
      <c r="AF280" s="20">
        <f t="shared" si="90"/>
        <v>6.4516129032258063E-2</v>
      </c>
      <c r="AG280" s="20">
        <f t="shared" si="90"/>
        <v>6.4516129032258063E-2</v>
      </c>
      <c r="AH280" s="20">
        <f t="shared" si="90"/>
        <v>0</v>
      </c>
    </row>
    <row r="281" spans="1:34">
      <c r="A281" s="2">
        <v>22</v>
      </c>
      <c r="B281" s="48"/>
      <c r="C281" s="45"/>
      <c r="D281" s="12">
        <v>2</v>
      </c>
      <c r="E281" s="20">
        <f t="shared" ref="E281:AH281" si="91">E240/E$244</f>
        <v>0.22580645161290322</v>
      </c>
      <c r="F281" s="20">
        <f t="shared" si="91"/>
        <v>0.19354838709677419</v>
      </c>
      <c r="G281" s="20">
        <f t="shared" si="91"/>
        <v>0.25806451612903225</v>
      </c>
      <c r="H281" s="20">
        <f t="shared" si="91"/>
        <v>0.19354838709677419</v>
      </c>
      <c r="I281" s="20">
        <f t="shared" si="91"/>
        <v>6.4516129032258063E-2</v>
      </c>
      <c r="J281" s="20">
        <f t="shared" si="91"/>
        <v>0.12903225806451613</v>
      </c>
      <c r="K281" s="20">
        <f t="shared" si="91"/>
        <v>6.4516129032258063E-2</v>
      </c>
      <c r="L281" s="20">
        <f t="shared" si="91"/>
        <v>0.12903225806451613</v>
      </c>
      <c r="M281" s="20">
        <f t="shared" si="91"/>
        <v>0.12903225806451613</v>
      </c>
      <c r="N281" s="20">
        <f t="shared" si="91"/>
        <v>6.4516129032258063E-2</v>
      </c>
      <c r="O281" s="20">
        <f t="shared" si="91"/>
        <v>0.25806451612903225</v>
      </c>
      <c r="P281" s="20">
        <f t="shared" si="91"/>
        <v>0.32258064516129031</v>
      </c>
      <c r="Q281" s="20">
        <f t="shared" si="91"/>
        <v>0.12903225806451613</v>
      </c>
      <c r="R281" s="20">
        <f t="shared" si="91"/>
        <v>9.6774193548387094E-2</v>
      </c>
      <c r="S281" s="20">
        <f t="shared" si="91"/>
        <v>0.22580645161290322</v>
      </c>
      <c r="T281" s="20">
        <f t="shared" si="91"/>
        <v>3.2258064516129031E-2</v>
      </c>
      <c r="U281" s="20">
        <f t="shared" si="91"/>
        <v>0.16129032258064516</v>
      </c>
      <c r="V281" s="20">
        <f t="shared" si="91"/>
        <v>0.29032258064516131</v>
      </c>
      <c r="W281" s="20">
        <f t="shared" si="91"/>
        <v>0.12903225806451613</v>
      </c>
      <c r="X281" s="20">
        <f t="shared" si="91"/>
        <v>0.22580645161290322</v>
      </c>
      <c r="Y281" s="20">
        <f t="shared" si="91"/>
        <v>0.38709677419354838</v>
      </c>
      <c r="Z281" s="20">
        <f t="shared" si="91"/>
        <v>0.32258064516129031</v>
      </c>
      <c r="AA281" s="20">
        <f t="shared" si="91"/>
        <v>3.2258064516129031E-2</v>
      </c>
      <c r="AB281" s="20">
        <f t="shared" si="91"/>
        <v>9.6774193548387094E-2</v>
      </c>
      <c r="AC281" s="20">
        <f t="shared" si="91"/>
        <v>0.22580645161290322</v>
      </c>
      <c r="AD281" s="20">
        <f t="shared" si="91"/>
        <v>0.35483870967741937</v>
      </c>
      <c r="AE281" s="20">
        <f t="shared" si="91"/>
        <v>6.4516129032258063E-2</v>
      </c>
      <c r="AF281" s="20">
        <f t="shared" si="91"/>
        <v>6.4516129032258063E-2</v>
      </c>
      <c r="AG281" s="20">
        <f t="shared" si="91"/>
        <v>0.16129032258064516</v>
      </c>
      <c r="AH281" s="20">
        <f t="shared" si="91"/>
        <v>6.4516129032258063E-2</v>
      </c>
    </row>
    <row r="282" spans="1:34">
      <c r="A282" s="2">
        <v>23</v>
      </c>
      <c r="B282" s="48"/>
      <c r="C282" s="45"/>
      <c r="D282" s="12">
        <v>3</v>
      </c>
      <c r="E282" s="20">
        <f t="shared" ref="E282:AH282" si="92">E241/E$244</f>
        <v>0.45161290322580644</v>
      </c>
      <c r="F282" s="20">
        <f t="shared" si="92"/>
        <v>0.19354838709677419</v>
      </c>
      <c r="G282" s="20">
        <f t="shared" si="92"/>
        <v>0.38709677419354838</v>
      </c>
      <c r="H282" s="20">
        <f t="shared" si="92"/>
        <v>0.35483870967741937</v>
      </c>
      <c r="I282" s="20">
        <f t="shared" si="92"/>
        <v>0.25806451612903225</v>
      </c>
      <c r="J282" s="20">
        <f t="shared" si="92"/>
        <v>0.41935483870967744</v>
      </c>
      <c r="K282" s="20">
        <f t="shared" si="92"/>
        <v>0.22580645161290322</v>
      </c>
      <c r="L282" s="20">
        <f t="shared" si="92"/>
        <v>0.38709677419354838</v>
      </c>
      <c r="M282" s="20">
        <f t="shared" si="92"/>
        <v>0.16129032258064516</v>
      </c>
      <c r="N282" s="20">
        <f t="shared" si="92"/>
        <v>0.25806451612903225</v>
      </c>
      <c r="O282" s="20">
        <f t="shared" si="92"/>
        <v>0.19354838709677419</v>
      </c>
      <c r="P282" s="20">
        <f t="shared" si="92"/>
        <v>0.35483870967741937</v>
      </c>
      <c r="Q282" s="20">
        <f t="shared" si="92"/>
        <v>0.5161290322580645</v>
      </c>
      <c r="R282" s="20">
        <f t="shared" si="92"/>
        <v>3.2258064516129031E-2</v>
      </c>
      <c r="S282" s="20">
        <f t="shared" si="92"/>
        <v>0.22580645161290322</v>
      </c>
      <c r="T282" s="20">
        <f t="shared" si="92"/>
        <v>3.2258064516129031E-2</v>
      </c>
      <c r="U282" s="20">
        <f t="shared" si="92"/>
        <v>0.25806451612903225</v>
      </c>
      <c r="V282" s="20">
        <f t="shared" si="92"/>
        <v>0.12903225806451613</v>
      </c>
      <c r="W282" s="20">
        <f t="shared" si="92"/>
        <v>0.22580645161290322</v>
      </c>
      <c r="X282" s="20">
        <f t="shared" si="92"/>
        <v>0.41935483870967744</v>
      </c>
      <c r="Y282" s="20">
        <f t="shared" si="92"/>
        <v>0.19354838709677419</v>
      </c>
      <c r="Z282" s="20">
        <f t="shared" si="92"/>
        <v>0.22580645161290322</v>
      </c>
      <c r="AA282" s="20">
        <f t="shared" si="92"/>
        <v>0.35483870967741937</v>
      </c>
      <c r="AB282" s="20">
        <f t="shared" si="92"/>
        <v>0.35483870967741937</v>
      </c>
      <c r="AC282" s="20">
        <f t="shared" si="92"/>
        <v>0.22580645161290322</v>
      </c>
      <c r="AD282" s="20">
        <f t="shared" si="92"/>
        <v>0.22580645161290322</v>
      </c>
      <c r="AE282" s="20">
        <f t="shared" si="92"/>
        <v>9.6774193548387094E-2</v>
      </c>
      <c r="AF282" s="20">
        <f t="shared" si="92"/>
        <v>9.6774193548387094E-2</v>
      </c>
      <c r="AG282" s="20">
        <f t="shared" si="92"/>
        <v>0.32258064516129031</v>
      </c>
      <c r="AH282" s="20">
        <f t="shared" si="92"/>
        <v>0.74193548387096775</v>
      </c>
    </row>
    <row r="283" spans="1:34">
      <c r="A283" s="2">
        <v>24</v>
      </c>
      <c r="B283" s="48"/>
      <c r="C283" s="45"/>
      <c r="D283" s="12">
        <v>4</v>
      </c>
      <c r="E283" s="20">
        <f t="shared" ref="E283:AH283" si="93">E242/E$244</f>
        <v>0.25806451612903225</v>
      </c>
      <c r="F283" s="20">
        <f t="shared" si="93"/>
        <v>0.4838709677419355</v>
      </c>
      <c r="G283" s="20">
        <f t="shared" si="93"/>
        <v>9.6774193548387094E-2</v>
      </c>
      <c r="H283" s="20">
        <f t="shared" si="93"/>
        <v>0.35483870967741937</v>
      </c>
      <c r="I283" s="20">
        <f t="shared" si="93"/>
        <v>0.29032258064516131</v>
      </c>
      <c r="J283" s="20">
        <f t="shared" si="93"/>
        <v>0.32258064516129031</v>
      </c>
      <c r="K283" s="20">
        <f t="shared" si="93"/>
        <v>0.45161290322580644</v>
      </c>
      <c r="L283" s="20">
        <f t="shared" si="93"/>
        <v>0.25806451612903225</v>
      </c>
      <c r="M283" s="20">
        <f t="shared" si="93"/>
        <v>0.45161290322580644</v>
      </c>
      <c r="N283" s="20">
        <f t="shared" si="93"/>
        <v>0.5161290322580645</v>
      </c>
      <c r="O283" s="20">
        <f t="shared" si="93"/>
        <v>0.22580645161290322</v>
      </c>
      <c r="P283" s="20">
        <f t="shared" si="93"/>
        <v>6.4516129032258063E-2</v>
      </c>
      <c r="Q283" s="20">
        <f t="shared" si="93"/>
        <v>0.16129032258064516</v>
      </c>
      <c r="R283" s="20">
        <f t="shared" si="93"/>
        <v>0.29032258064516131</v>
      </c>
      <c r="S283" s="20">
        <f t="shared" si="93"/>
        <v>0.22580645161290322</v>
      </c>
      <c r="T283" s="20">
        <f t="shared" si="93"/>
        <v>0.58064516129032262</v>
      </c>
      <c r="U283" s="20">
        <f t="shared" si="93"/>
        <v>0.25806451612903225</v>
      </c>
      <c r="V283" s="20">
        <f t="shared" si="93"/>
        <v>9.6774193548387094E-2</v>
      </c>
      <c r="W283" s="20">
        <f t="shared" si="93"/>
        <v>0.35483870967741937</v>
      </c>
      <c r="X283" s="20">
        <f t="shared" si="93"/>
        <v>0.16129032258064516</v>
      </c>
      <c r="Y283" s="20">
        <f t="shared" si="93"/>
        <v>9.6774193548387094E-2</v>
      </c>
      <c r="Z283" s="20">
        <f t="shared" si="93"/>
        <v>0.22580645161290322</v>
      </c>
      <c r="AA283" s="20">
        <f t="shared" si="93"/>
        <v>0.41935483870967744</v>
      </c>
      <c r="AB283" s="20">
        <f t="shared" si="93"/>
        <v>0.29032258064516131</v>
      </c>
      <c r="AC283" s="20">
        <f t="shared" si="93"/>
        <v>0.35483870967741937</v>
      </c>
      <c r="AD283" s="20">
        <f t="shared" si="93"/>
        <v>0.22580645161290322</v>
      </c>
      <c r="AE283" s="20">
        <f t="shared" si="93"/>
        <v>0.35483870967741937</v>
      </c>
      <c r="AF283" s="20">
        <f t="shared" si="93"/>
        <v>0.5161290322580645</v>
      </c>
      <c r="AG283" s="20">
        <f t="shared" si="93"/>
        <v>0.32258064516129031</v>
      </c>
      <c r="AH283" s="20">
        <f t="shared" si="93"/>
        <v>0.16129032258064516</v>
      </c>
    </row>
    <row r="284" spans="1:34">
      <c r="A284" s="2">
        <v>25</v>
      </c>
      <c r="B284" s="48"/>
      <c r="C284" s="45"/>
      <c r="D284" s="12">
        <v>5</v>
      </c>
      <c r="E284" s="20">
        <f t="shared" ref="E284:AH284" si="94">E243/E$244</f>
        <v>6.4516129032258063E-2</v>
      </c>
      <c r="F284" s="20">
        <f t="shared" si="94"/>
        <v>3.2258064516129031E-2</v>
      </c>
      <c r="G284" s="20">
        <f t="shared" si="94"/>
        <v>9.6774193548387094E-2</v>
      </c>
      <c r="H284" s="20">
        <f t="shared" si="94"/>
        <v>6.4516129032258063E-2</v>
      </c>
      <c r="I284" s="20">
        <f t="shared" si="94"/>
        <v>0.35483870967741937</v>
      </c>
      <c r="J284" s="20">
        <f t="shared" si="94"/>
        <v>9.6774193548387094E-2</v>
      </c>
      <c r="K284" s="20">
        <f t="shared" si="94"/>
        <v>0.16129032258064516</v>
      </c>
      <c r="L284" s="20">
        <f t="shared" si="94"/>
        <v>0.19354838709677419</v>
      </c>
      <c r="M284" s="20">
        <f t="shared" si="94"/>
        <v>0.12903225806451613</v>
      </c>
      <c r="N284" s="20">
        <f t="shared" si="94"/>
        <v>0.12903225806451613</v>
      </c>
      <c r="O284" s="20">
        <f t="shared" si="94"/>
        <v>3.2258064516129031E-2</v>
      </c>
      <c r="P284" s="20">
        <f t="shared" si="94"/>
        <v>3.2258064516129031E-2</v>
      </c>
      <c r="Q284" s="20">
        <f t="shared" si="94"/>
        <v>0.12903225806451613</v>
      </c>
      <c r="R284" s="20">
        <f t="shared" si="94"/>
        <v>0.54838709677419351</v>
      </c>
      <c r="S284" s="20">
        <f t="shared" si="94"/>
        <v>0.22580645161290322</v>
      </c>
      <c r="T284" s="20">
        <f t="shared" si="94"/>
        <v>0.32258064516129031</v>
      </c>
      <c r="U284" s="20">
        <f t="shared" si="94"/>
        <v>9.6774193548387094E-2</v>
      </c>
      <c r="V284" s="20">
        <f t="shared" si="94"/>
        <v>9.6774193548387094E-2</v>
      </c>
      <c r="W284" s="20">
        <f t="shared" si="94"/>
        <v>0.22580645161290322</v>
      </c>
      <c r="X284" s="20">
        <f t="shared" si="94"/>
        <v>0.16129032258064516</v>
      </c>
      <c r="Y284" s="20">
        <f t="shared" si="94"/>
        <v>0.12903225806451613</v>
      </c>
      <c r="Z284" s="20">
        <f t="shared" si="94"/>
        <v>3.2258064516129031E-2</v>
      </c>
      <c r="AA284" s="20">
        <f t="shared" si="94"/>
        <v>0.16129032258064516</v>
      </c>
      <c r="AB284" s="20">
        <f t="shared" si="94"/>
        <v>0.19354838709677419</v>
      </c>
      <c r="AC284" s="20">
        <f t="shared" si="94"/>
        <v>6.4516129032258063E-2</v>
      </c>
      <c r="AD284" s="20">
        <f t="shared" si="94"/>
        <v>6.4516129032258063E-2</v>
      </c>
      <c r="AE284" s="20">
        <f t="shared" si="94"/>
        <v>0.45161290322580644</v>
      </c>
      <c r="AF284" s="20">
        <f t="shared" si="94"/>
        <v>0.25806451612903225</v>
      </c>
      <c r="AG284" s="20">
        <f t="shared" si="94"/>
        <v>0.12903225806451613</v>
      </c>
      <c r="AH284" s="20">
        <f t="shared" si="94"/>
        <v>3.2258064516129031E-2</v>
      </c>
    </row>
    <row r="285" spans="1:34">
      <c r="A285" s="2"/>
      <c r="B285" s="48"/>
      <c r="C285" s="45"/>
      <c r="D285" s="12" t="s">
        <v>44</v>
      </c>
      <c r="E285" s="20">
        <f>SUM(E280:E284)</f>
        <v>1</v>
      </c>
      <c r="F285" s="20">
        <f t="shared" ref="F285:AH285" si="95">SUM(F280:F284)</f>
        <v>1</v>
      </c>
      <c r="G285" s="20">
        <f t="shared" si="95"/>
        <v>1</v>
      </c>
      <c r="H285" s="20">
        <f t="shared" si="95"/>
        <v>1</v>
      </c>
      <c r="I285" s="20">
        <f t="shared" si="95"/>
        <v>1</v>
      </c>
      <c r="J285" s="20">
        <f t="shared" si="95"/>
        <v>1</v>
      </c>
      <c r="K285" s="20">
        <f t="shared" si="95"/>
        <v>0.99999999999999989</v>
      </c>
      <c r="L285" s="20">
        <f t="shared" si="95"/>
        <v>1</v>
      </c>
      <c r="M285" s="20">
        <f t="shared" si="95"/>
        <v>0.99999999999999989</v>
      </c>
      <c r="N285" s="20">
        <f t="shared" si="95"/>
        <v>1</v>
      </c>
      <c r="O285" s="20">
        <f t="shared" si="95"/>
        <v>1</v>
      </c>
      <c r="P285" s="20">
        <f t="shared" si="95"/>
        <v>1</v>
      </c>
      <c r="Q285" s="20">
        <f t="shared" si="95"/>
        <v>1</v>
      </c>
      <c r="R285" s="20">
        <f t="shared" si="95"/>
        <v>1</v>
      </c>
      <c r="S285" s="20">
        <f t="shared" si="95"/>
        <v>1</v>
      </c>
      <c r="T285" s="20">
        <f t="shared" si="95"/>
        <v>1</v>
      </c>
      <c r="U285" s="20">
        <f t="shared" si="95"/>
        <v>1</v>
      </c>
      <c r="V285" s="20">
        <f t="shared" si="95"/>
        <v>1</v>
      </c>
      <c r="W285" s="20">
        <f t="shared" si="95"/>
        <v>1</v>
      </c>
      <c r="X285" s="20">
        <f t="shared" si="95"/>
        <v>1</v>
      </c>
      <c r="Y285" s="20">
        <f t="shared" si="95"/>
        <v>1</v>
      </c>
      <c r="Z285" s="20">
        <f t="shared" si="95"/>
        <v>1</v>
      </c>
      <c r="AA285" s="20">
        <f t="shared" si="95"/>
        <v>1</v>
      </c>
      <c r="AB285" s="20">
        <f t="shared" si="95"/>
        <v>1</v>
      </c>
      <c r="AC285" s="20">
        <f t="shared" si="95"/>
        <v>1</v>
      </c>
      <c r="AD285" s="20">
        <f t="shared" si="95"/>
        <v>1</v>
      </c>
      <c r="AE285" s="20">
        <f t="shared" si="95"/>
        <v>1</v>
      </c>
      <c r="AF285" s="20">
        <f t="shared" si="95"/>
        <v>1</v>
      </c>
      <c r="AG285" s="20">
        <f t="shared" si="95"/>
        <v>0.99999999999999989</v>
      </c>
      <c r="AH285" s="20">
        <f t="shared" si="95"/>
        <v>0.99999999999999989</v>
      </c>
    </row>
    <row r="286" spans="1:34">
      <c r="A286" s="2">
        <v>26</v>
      </c>
      <c r="B286" s="48"/>
      <c r="C286" s="46" t="s">
        <v>49</v>
      </c>
      <c r="D286" s="10">
        <v>1</v>
      </c>
      <c r="E286" s="21">
        <f>E245/E$250</f>
        <v>0</v>
      </c>
      <c r="F286" s="21">
        <f t="shared" ref="F286:AH286" si="96">F245/F$250</f>
        <v>0.13333333333333333</v>
      </c>
      <c r="G286" s="21">
        <f t="shared" si="96"/>
        <v>0.13333333333333333</v>
      </c>
      <c r="H286" s="21">
        <f t="shared" si="96"/>
        <v>0.1</v>
      </c>
      <c r="I286" s="21">
        <f t="shared" si="96"/>
        <v>0</v>
      </c>
      <c r="J286" s="21">
        <f t="shared" si="96"/>
        <v>0.1</v>
      </c>
      <c r="K286" s="21">
        <f t="shared" si="96"/>
        <v>6.6666666666666666E-2</v>
      </c>
      <c r="L286" s="21">
        <f t="shared" si="96"/>
        <v>0</v>
      </c>
      <c r="M286" s="21">
        <f t="shared" si="96"/>
        <v>0</v>
      </c>
      <c r="N286" s="21">
        <f t="shared" si="96"/>
        <v>6.6666666666666666E-2</v>
      </c>
      <c r="O286" s="21">
        <f t="shared" si="96"/>
        <v>0.1</v>
      </c>
      <c r="P286" s="21">
        <f t="shared" si="96"/>
        <v>0.4</v>
      </c>
      <c r="Q286" s="21">
        <f t="shared" si="96"/>
        <v>0.16666666666666666</v>
      </c>
      <c r="R286" s="21">
        <f t="shared" si="96"/>
        <v>3.3333333333333333E-2</v>
      </c>
      <c r="S286" s="21">
        <f t="shared" si="96"/>
        <v>0</v>
      </c>
      <c r="T286" s="21">
        <f t="shared" si="96"/>
        <v>0</v>
      </c>
      <c r="U286" s="21">
        <f t="shared" si="96"/>
        <v>0.1</v>
      </c>
      <c r="V286" s="21">
        <f t="shared" si="96"/>
        <v>0</v>
      </c>
      <c r="W286" s="21">
        <f t="shared" si="96"/>
        <v>0.16666666666666666</v>
      </c>
      <c r="X286" s="21">
        <f t="shared" si="96"/>
        <v>0.16666666666666666</v>
      </c>
      <c r="Y286" s="21">
        <f t="shared" si="96"/>
        <v>0.13333333333333333</v>
      </c>
      <c r="Z286" s="21">
        <f t="shared" si="96"/>
        <v>0.2</v>
      </c>
      <c r="AA286" s="21">
        <f t="shared" si="96"/>
        <v>0.1</v>
      </c>
      <c r="AB286" s="21">
        <f t="shared" si="96"/>
        <v>0.1</v>
      </c>
      <c r="AC286" s="21">
        <f t="shared" si="96"/>
        <v>6.6666666666666666E-2</v>
      </c>
      <c r="AD286" s="21">
        <f t="shared" si="96"/>
        <v>3.3333333333333333E-2</v>
      </c>
      <c r="AE286" s="21">
        <f t="shared" si="96"/>
        <v>0</v>
      </c>
      <c r="AF286" s="21">
        <f t="shared" si="96"/>
        <v>0</v>
      </c>
      <c r="AG286" s="21">
        <f t="shared" si="96"/>
        <v>0.1</v>
      </c>
      <c r="AH286" s="21">
        <f t="shared" si="96"/>
        <v>0</v>
      </c>
    </row>
    <row r="287" spans="1:34">
      <c r="A287" s="2">
        <v>27</v>
      </c>
      <c r="B287" s="48"/>
      <c r="C287" s="46"/>
      <c r="D287" s="10">
        <v>2</v>
      </c>
      <c r="E287" s="21">
        <f t="shared" ref="E287:AH287" si="97">E246/E$250</f>
        <v>6.6666666666666666E-2</v>
      </c>
      <c r="F287" s="21">
        <f t="shared" si="97"/>
        <v>0</v>
      </c>
      <c r="G287" s="21">
        <f t="shared" si="97"/>
        <v>0.36666666666666664</v>
      </c>
      <c r="H287" s="21">
        <f t="shared" si="97"/>
        <v>0.1</v>
      </c>
      <c r="I287" s="21">
        <f t="shared" si="97"/>
        <v>6.6666666666666666E-2</v>
      </c>
      <c r="J287" s="21">
        <f t="shared" si="97"/>
        <v>0.16666666666666666</v>
      </c>
      <c r="K287" s="21">
        <f t="shared" si="97"/>
        <v>3.3333333333333333E-2</v>
      </c>
      <c r="L287" s="21">
        <f t="shared" si="97"/>
        <v>0.16666666666666666</v>
      </c>
      <c r="M287" s="21">
        <f t="shared" si="97"/>
        <v>0.13333333333333333</v>
      </c>
      <c r="N287" s="21">
        <f t="shared" si="97"/>
        <v>6.6666666666666666E-2</v>
      </c>
      <c r="O287" s="21">
        <f t="shared" si="97"/>
        <v>3.3333333333333333E-2</v>
      </c>
      <c r="P287" s="21">
        <f t="shared" si="97"/>
        <v>0.23333333333333334</v>
      </c>
      <c r="Q287" s="21">
        <f t="shared" si="97"/>
        <v>0.16666666666666666</v>
      </c>
      <c r="R287" s="21">
        <f t="shared" si="97"/>
        <v>0.13333333333333333</v>
      </c>
      <c r="S287" s="21">
        <f t="shared" si="97"/>
        <v>0.5</v>
      </c>
      <c r="T287" s="21">
        <f t="shared" si="97"/>
        <v>6.6666666666666666E-2</v>
      </c>
      <c r="U287" s="21">
        <f t="shared" si="97"/>
        <v>0.3</v>
      </c>
      <c r="V287" s="21">
        <f t="shared" si="97"/>
        <v>0.16666666666666666</v>
      </c>
      <c r="W287" s="21">
        <f t="shared" si="97"/>
        <v>0.3</v>
      </c>
      <c r="X287" s="21">
        <f t="shared" si="97"/>
        <v>0.3</v>
      </c>
      <c r="Y287" s="21">
        <f t="shared" si="97"/>
        <v>0.5</v>
      </c>
      <c r="Z287" s="21">
        <f t="shared" si="97"/>
        <v>0.36666666666666664</v>
      </c>
      <c r="AA287" s="21">
        <f t="shared" si="97"/>
        <v>0.1</v>
      </c>
      <c r="AB287" s="21">
        <f t="shared" si="97"/>
        <v>0.16666666666666666</v>
      </c>
      <c r="AC287" s="21">
        <f t="shared" si="97"/>
        <v>0.2</v>
      </c>
      <c r="AD287" s="21">
        <f t="shared" si="97"/>
        <v>0</v>
      </c>
      <c r="AE287" s="21">
        <f t="shared" si="97"/>
        <v>3.3333333333333333E-2</v>
      </c>
      <c r="AF287" s="21">
        <f t="shared" si="97"/>
        <v>6.6666666666666666E-2</v>
      </c>
      <c r="AG287" s="21">
        <f t="shared" si="97"/>
        <v>0.6</v>
      </c>
      <c r="AH287" s="21">
        <f t="shared" si="97"/>
        <v>3.3333333333333333E-2</v>
      </c>
    </row>
    <row r="288" spans="1:34">
      <c r="A288" s="2">
        <v>28</v>
      </c>
      <c r="B288" s="48"/>
      <c r="C288" s="46"/>
      <c r="D288" s="10">
        <v>3</v>
      </c>
      <c r="E288" s="21">
        <f t="shared" ref="E288:AH288" si="98">E247/E$250</f>
        <v>0.3</v>
      </c>
      <c r="F288" s="21">
        <f t="shared" si="98"/>
        <v>3.3333333333333333E-2</v>
      </c>
      <c r="G288" s="21">
        <f t="shared" si="98"/>
        <v>0.3</v>
      </c>
      <c r="H288" s="21">
        <f t="shared" si="98"/>
        <v>0.26666666666666666</v>
      </c>
      <c r="I288" s="21">
        <f t="shared" si="98"/>
        <v>0.5</v>
      </c>
      <c r="J288" s="21">
        <f t="shared" si="98"/>
        <v>0.33333333333333331</v>
      </c>
      <c r="K288" s="21">
        <f t="shared" si="98"/>
        <v>0.26666666666666666</v>
      </c>
      <c r="L288" s="21">
        <f t="shared" si="98"/>
        <v>0.46666666666666667</v>
      </c>
      <c r="M288" s="21">
        <f t="shared" si="98"/>
        <v>0.4</v>
      </c>
      <c r="N288" s="21">
        <f t="shared" si="98"/>
        <v>0.36666666666666664</v>
      </c>
      <c r="O288" s="21">
        <f t="shared" si="98"/>
        <v>0.5</v>
      </c>
      <c r="P288" s="21">
        <f t="shared" si="98"/>
        <v>0.2</v>
      </c>
      <c r="Q288" s="21">
        <f t="shared" si="98"/>
        <v>0.33333333333333331</v>
      </c>
      <c r="R288" s="21">
        <f t="shared" si="98"/>
        <v>0.33333333333333331</v>
      </c>
      <c r="S288" s="21">
        <f t="shared" si="98"/>
        <v>0.2</v>
      </c>
      <c r="T288" s="21">
        <f t="shared" si="98"/>
        <v>0.4</v>
      </c>
      <c r="U288" s="21">
        <f t="shared" si="98"/>
        <v>6.6666666666666666E-2</v>
      </c>
      <c r="V288" s="21">
        <f t="shared" si="98"/>
        <v>6.6666666666666666E-2</v>
      </c>
      <c r="W288" s="21">
        <f t="shared" si="98"/>
        <v>0.13333333333333333</v>
      </c>
      <c r="X288" s="21">
        <f t="shared" si="98"/>
        <v>0.3</v>
      </c>
      <c r="Y288" s="21">
        <f t="shared" si="98"/>
        <v>0.33333333333333331</v>
      </c>
      <c r="Z288" s="21">
        <f t="shared" si="98"/>
        <v>0.33333333333333331</v>
      </c>
      <c r="AA288" s="21">
        <f t="shared" si="98"/>
        <v>0.36666666666666664</v>
      </c>
      <c r="AB288" s="21">
        <f t="shared" si="98"/>
        <v>0.26666666666666666</v>
      </c>
      <c r="AC288" s="21">
        <f t="shared" si="98"/>
        <v>0.26666666666666666</v>
      </c>
      <c r="AD288" s="21">
        <f t="shared" si="98"/>
        <v>0.23333333333333334</v>
      </c>
      <c r="AE288" s="21">
        <f t="shared" si="98"/>
        <v>0.23333333333333334</v>
      </c>
      <c r="AF288" s="21">
        <f t="shared" si="98"/>
        <v>0.2</v>
      </c>
      <c r="AG288" s="21">
        <f t="shared" si="98"/>
        <v>0.23333333333333334</v>
      </c>
      <c r="AH288" s="21">
        <f t="shared" si="98"/>
        <v>0.3</v>
      </c>
    </row>
    <row r="289" spans="1:37">
      <c r="A289" s="2">
        <v>29</v>
      </c>
      <c r="B289" s="48"/>
      <c r="C289" s="46"/>
      <c r="D289" s="10">
        <v>4</v>
      </c>
      <c r="E289" s="21">
        <f t="shared" ref="E289:AH289" si="99">E248/E$250</f>
        <v>0.56666666666666665</v>
      </c>
      <c r="F289" s="21">
        <f t="shared" si="99"/>
        <v>0.66666666666666663</v>
      </c>
      <c r="G289" s="21">
        <f t="shared" si="99"/>
        <v>0.2</v>
      </c>
      <c r="H289" s="21">
        <f t="shared" si="99"/>
        <v>0.36666666666666664</v>
      </c>
      <c r="I289" s="21">
        <f t="shared" si="99"/>
        <v>0.33333333333333331</v>
      </c>
      <c r="J289" s="21">
        <f t="shared" si="99"/>
        <v>0.4</v>
      </c>
      <c r="K289" s="21">
        <f t="shared" si="99"/>
        <v>0.46666666666666667</v>
      </c>
      <c r="L289" s="21">
        <f t="shared" si="99"/>
        <v>0.23333333333333334</v>
      </c>
      <c r="M289" s="21">
        <f t="shared" si="99"/>
        <v>0.36666666666666664</v>
      </c>
      <c r="N289" s="21">
        <f t="shared" si="99"/>
        <v>0.36666666666666664</v>
      </c>
      <c r="O289" s="21">
        <f t="shared" si="99"/>
        <v>0.33333333333333331</v>
      </c>
      <c r="P289" s="21">
        <f t="shared" si="99"/>
        <v>0.13333333333333333</v>
      </c>
      <c r="Q289" s="21">
        <f t="shared" si="99"/>
        <v>0.3</v>
      </c>
      <c r="R289" s="21">
        <f t="shared" si="99"/>
        <v>0.36666666666666664</v>
      </c>
      <c r="S289" s="21">
        <f t="shared" si="99"/>
        <v>0.23333333333333334</v>
      </c>
      <c r="T289" s="21">
        <f t="shared" si="99"/>
        <v>0.3</v>
      </c>
      <c r="U289" s="21">
        <f t="shared" si="99"/>
        <v>0.3</v>
      </c>
      <c r="V289" s="21">
        <f t="shared" si="99"/>
        <v>0.43333333333333335</v>
      </c>
      <c r="W289" s="21">
        <f t="shared" si="99"/>
        <v>0.26666666666666666</v>
      </c>
      <c r="X289" s="21">
        <f t="shared" si="99"/>
        <v>0.13333333333333333</v>
      </c>
      <c r="Y289" s="21">
        <f t="shared" si="99"/>
        <v>3.3333333333333333E-2</v>
      </c>
      <c r="Z289" s="21">
        <f t="shared" si="99"/>
        <v>6.6666666666666666E-2</v>
      </c>
      <c r="AA289" s="21">
        <f t="shared" si="99"/>
        <v>0.33333333333333331</v>
      </c>
      <c r="AB289" s="21">
        <f t="shared" si="99"/>
        <v>0.36666666666666664</v>
      </c>
      <c r="AC289" s="21">
        <f t="shared" si="99"/>
        <v>0.26666666666666666</v>
      </c>
      <c r="AD289" s="21">
        <f t="shared" si="99"/>
        <v>0.46666666666666667</v>
      </c>
      <c r="AE289" s="21">
        <f t="shared" si="99"/>
        <v>0.56666666666666665</v>
      </c>
      <c r="AF289" s="21">
        <f t="shared" si="99"/>
        <v>0.5</v>
      </c>
      <c r="AG289" s="21">
        <f t="shared" si="99"/>
        <v>3.3333333333333333E-2</v>
      </c>
      <c r="AH289" s="21">
        <f t="shared" si="99"/>
        <v>0.6</v>
      </c>
    </row>
    <row r="290" spans="1:37">
      <c r="A290" s="2">
        <v>30</v>
      </c>
      <c r="B290" s="48"/>
      <c r="C290" s="46"/>
      <c r="D290" s="10">
        <v>5</v>
      </c>
      <c r="E290" s="21">
        <f t="shared" ref="E290:AH290" si="100">E249/E$250</f>
        <v>6.6666666666666666E-2</v>
      </c>
      <c r="F290" s="21">
        <f t="shared" si="100"/>
        <v>0.16666666666666666</v>
      </c>
      <c r="G290" s="21">
        <f t="shared" si="100"/>
        <v>0</v>
      </c>
      <c r="H290" s="21">
        <f t="shared" si="100"/>
        <v>0.16666666666666666</v>
      </c>
      <c r="I290" s="21">
        <f t="shared" si="100"/>
        <v>0.1</v>
      </c>
      <c r="J290" s="21">
        <f t="shared" si="100"/>
        <v>0</v>
      </c>
      <c r="K290" s="21">
        <f t="shared" si="100"/>
        <v>0.16666666666666666</v>
      </c>
      <c r="L290" s="21">
        <f t="shared" si="100"/>
        <v>0.13333333333333333</v>
      </c>
      <c r="M290" s="21">
        <f t="shared" si="100"/>
        <v>0.1</v>
      </c>
      <c r="N290" s="21">
        <f t="shared" si="100"/>
        <v>0.13333333333333333</v>
      </c>
      <c r="O290" s="21">
        <f t="shared" si="100"/>
        <v>3.3333333333333333E-2</v>
      </c>
      <c r="P290" s="21">
        <f t="shared" si="100"/>
        <v>3.3333333333333333E-2</v>
      </c>
      <c r="Q290" s="21">
        <f t="shared" si="100"/>
        <v>3.3333333333333333E-2</v>
      </c>
      <c r="R290" s="21">
        <f t="shared" si="100"/>
        <v>0.13333333333333333</v>
      </c>
      <c r="S290" s="21">
        <f t="shared" si="100"/>
        <v>6.6666666666666666E-2</v>
      </c>
      <c r="T290" s="21">
        <f t="shared" si="100"/>
        <v>0.23333333333333334</v>
      </c>
      <c r="U290" s="21">
        <f t="shared" si="100"/>
        <v>0.23333333333333334</v>
      </c>
      <c r="V290" s="21">
        <f t="shared" si="100"/>
        <v>0.33333333333333331</v>
      </c>
      <c r="W290" s="21">
        <f t="shared" si="100"/>
        <v>0.13333333333333333</v>
      </c>
      <c r="X290" s="21">
        <f t="shared" si="100"/>
        <v>0.1</v>
      </c>
      <c r="Y290" s="21">
        <f t="shared" si="100"/>
        <v>0</v>
      </c>
      <c r="Z290" s="21">
        <f t="shared" si="100"/>
        <v>3.3333333333333333E-2</v>
      </c>
      <c r="AA290" s="21">
        <f t="shared" si="100"/>
        <v>0.1</v>
      </c>
      <c r="AB290" s="21">
        <f t="shared" si="100"/>
        <v>0.1</v>
      </c>
      <c r="AC290" s="21">
        <f t="shared" si="100"/>
        <v>0.2</v>
      </c>
      <c r="AD290" s="21">
        <f t="shared" si="100"/>
        <v>0.26666666666666666</v>
      </c>
      <c r="AE290" s="21">
        <f t="shared" si="100"/>
        <v>0.16666666666666666</v>
      </c>
      <c r="AF290" s="21">
        <f t="shared" si="100"/>
        <v>0.23333333333333334</v>
      </c>
      <c r="AG290" s="21">
        <f t="shared" si="100"/>
        <v>3.3333333333333333E-2</v>
      </c>
      <c r="AH290" s="21">
        <f t="shared" si="100"/>
        <v>6.6666666666666666E-2</v>
      </c>
    </row>
    <row r="291" spans="1:37">
      <c r="A291" s="2"/>
      <c r="B291" s="48"/>
      <c r="C291" s="46"/>
      <c r="D291" s="10" t="s">
        <v>44</v>
      </c>
      <c r="E291" s="21">
        <f>SUM(E286:E290)</f>
        <v>1</v>
      </c>
      <c r="F291" s="21">
        <f t="shared" ref="F291:AH291" si="101">SUM(F286:F290)</f>
        <v>0.99999999999999989</v>
      </c>
      <c r="G291" s="21">
        <f t="shared" si="101"/>
        <v>1</v>
      </c>
      <c r="H291" s="21">
        <f t="shared" si="101"/>
        <v>0.99999999999999989</v>
      </c>
      <c r="I291" s="21">
        <f t="shared" si="101"/>
        <v>0.99999999999999989</v>
      </c>
      <c r="J291" s="21">
        <f t="shared" si="101"/>
        <v>1</v>
      </c>
      <c r="K291" s="21">
        <f t="shared" si="101"/>
        <v>1</v>
      </c>
      <c r="L291" s="21">
        <f t="shared" si="101"/>
        <v>1</v>
      </c>
      <c r="M291" s="21">
        <f t="shared" si="101"/>
        <v>0.99999999999999989</v>
      </c>
      <c r="N291" s="21">
        <f t="shared" si="101"/>
        <v>1</v>
      </c>
      <c r="O291" s="21">
        <f t="shared" si="101"/>
        <v>0.99999999999999989</v>
      </c>
      <c r="P291" s="21">
        <f t="shared" si="101"/>
        <v>0.99999999999999989</v>
      </c>
      <c r="Q291" s="21">
        <f t="shared" si="101"/>
        <v>0.99999999999999989</v>
      </c>
      <c r="R291" s="21">
        <f t="shared" si="101"/>
        <v>1</v>
      </c>
      <c r="S291" s="21">
        <f t="shared" si="101"/>
        <v>1</v>
      </c>
      <c r="T291" s="21">
        <f t="shared" si="101"/>
        <v>1</v>
      </c>
      <c r="U291" s="21">
        <f t="shared" si="101"/>
        <v>1</v>
      </c>
      <c r="V291" s="21">
        <f t="shared" si="101"/>
        <v>1</v>
      </c>
      <c r="W291" s="21">
        <f t="shared" si="101"/>
        <v>1</v>
      </c>
      <c r="X291" s="21">
        <f t="shared" si="101"/>
        <v>0.99999999999999989</v>
      </c>
      <c r="Y291" s="21">
        <f t="shared" si="101"/>
        <v>0.99999999999999989</v>
      </c>
      <c r="Z291" s="21">
        <f t="shared" si="101"/>
        <v>0.99999999999999989</v>
      </c>
      <c r="AA291" s="21">
        <f t="shared" si="101"/>
        <v>0.99999999999999989</v>
      </c>
      <c r="AB291" s="21">
        <f t="shared" si="101"/>
        <v>0.99999999999999989</v>
      </c>
      <c r="AC291" s="21">
        <f t="shared" si="101"/>
        <v>1</v>
      </c>
      <c r="AD291" s="21">
        <f t="shared" si="101"/>
        <v>1</v>
      </c>
      <c r="AE291" s="21">
        <f t="shared" si="101"/>
        <v>0.99999999999999989</v>
      </c>
      <c r="AF291" s="21">
        <f t="shared" si="101"/>
        <v>1</v>
      </c>
      <c r="AG291" s="21">
        <f t="shared" si="101"/>
        <v>1</v>
      </c>
      <c r="AH291" s="21">
        <f t="shared" si="101"/>
        <v>1</v>
      </c>
    </row>
    <row r="294" spans="1:37">
      <c r="C294" s="45" t="s">
        <v>48</v>
      </c>
      <c r="D294" s="39">
        <v>1</v>
      </c>
      <c r="E294" s="41">
        <f>SUM(E227,E215,E239,)</f>
        <v>6</v>
      </c>
      <c r="F294" s="41">
        <f t="shared" ref="F294:AH298" si="102">SUM(F227,F215,F239,)</f>
        <v>8</v>
      </c>
      <c r="G294" s="41">
        <f t="shared" si="102"/>
        <v>13</v>
      </c>
      <c r="H294" s="41">
        <f t="shared" si="102"/>
        <v>8</v>
      </c>
      <c r="I294" s="41">
        <f t="shared" si="102"/>
        <v>5</v>
      </c>
      <c r="J294" s="41">
        <f t="shared" si="102"/>
        <v>6</v>
      </c>
      <c r="K294" s="41">
        <f t="shared" si="102"/>
        <v>10</v>
      </c>
      <c r="L294" s="41">
        <f t="shared" si="102"/>
        <v>5</v>
      </c>
      <c r="M294" s="41">
        <f t="shared" si="102"/>
        <v>10</v>
      </c>
      <c r="N294" s="41">
        <f t="shared" si="102"/>
        <v>5</v>
      </c>
      <c r="O294" s="41">
        <f t="shared" si="102"/>
        <v>22</v>
      </c>
      <c r="P294" s="41">
        <f t="shared" si="102"/>
        <v>23</v>
      </c>
      <c r="Q294" s="41">
        <f t="shared" si="102"/>
        <v>7</v>
      </c>
      <c r="R294" s="41">
        <f t="shared" si="102"/>
        <v>1</v>
      </c>
      <c r="S294" s="41">
        <f t="shared" si="102"/>
        <v>9</v>
      </c>
      <c r="T294" s="41">
        <f t="shared" si="102"/>
        <v>4</v>
      </c>
      <c r="U294" s="41">
        <f t="shared" si="102"/>
        <v>27</v>
      </c>
      <c r="V294" s="41">
        <f t="shared" si="102"/>
        <v>29</v>
      </c>
      <c r="W294" s="41">
        <f t="shared" si="102"/>
        <v>4</v>
      </c>
      <c r="X294" s="41">
        <f t="shared" si="102"/>
        <v>4</v>
      </c>
      <c r="Y294" s="41">
        <f t="shared" si="102"/>
        <v>13</v>
      </c>
      <c r="Z294" s="41">
        <f t="shared" si="102"/>
        <v>9</v>
      </c>
      <c r="AA294" s="41">
        <f t="shared" si="102"/>
        <v>2</v>
      </c>
      <c r="AB294" s="41">
        <f t="shared" si="102"/>
        <v>6</v>
      </c>
      <c r="AC294" s="41">
        <f t="shared" si="102"/>
        <v>11</v>
      </c>
      <c r="AD294" s="41">
        <f t="shared" si="102"/>
        <v>15</v>
      </c>
      <c r="AE294" s="41">
        <f t="shared" si="102"/>
        <v>5</v>
      </c>
      <c r="AF294" s="41">
        <f t="shared" si="102"/>
        <v>3</v>
      </c>
      <c r="AG294" s="41">
        <f t="shared" si="102"/>
        <v>4</v>
      </c>
      <c r="AH294" s="41">
        <f t="shared" si="102"/>
        <v>10</v>
      </c>
    </row>
    <row r="295" spans="1:37">
      <c r="C295" s="45"/>
      <c r="D295" s="39">
        <v>2</v>
      </c>
      <c r="E295" s="41">
        <f t="shared" ref="E295:T298" si="103">SUM(E228,E216,E240,)</f>
        <v>27</v>
      </c>
      <c r="F295" s="41">
        <f t="shared" si="103"/>
        <v>10</v>
      </c>
      <c r="G295" s="41">
        <f t="shared" si="103"/>
        <v>22</v>
      </c>
      <c r="H295" s="41">
        <f t="shared" si="103"/>
        <v>29</v>
      </c>
      <c r="I295" s="41">
        <f t="shared" si="103"/>
        <v>15</v>
      </c>
      <c r="J295" s="41">
        <f t="shared" si="103"/>
        <v>20</v>
      </c>
      <c r="K295" s="41">
        <f t="shared" si="103"/>
        <v>16</v>
      </c>
      <c r="L295" s="41">
        <f t="shared" si="103"/>
        <v>20</v>
      </c>
      <c r="M295" s="41">
        <f t="shared" si="103"/>
        <v>25</v>
      </c>
      <c r="N295" s="41">
        <f t="shared" si="103"/>
        <v>13</v>
      </c>
      <c r="O295" s="41">
        <f t="shared" si="103"/>
        <v>24</v>
      </c>
      <c r="P295" s="41">
        <f t="shared" si="103"/>
        <v>24</v>
      </c>
      <c r="Q295" s="41">
        <f t="shared" si="103"/>
        <v>23</v>
      </c>
      <c r="R295" s="41">
        <f t="shared" si="103"/>
        <v>9</v>
      </c>
      <c r="S295" s="41">
        <f t="shared" si="103"/>
        <v>27</v>
      </c>
      <c r="T295" s="41">
        <f t="shared" si="103"/>
        <v>16</v>
      </c>
      <c r="U295" s="41">
        <f t="shared" si="102"/>
        <v>20</v>
      </c>
      <c r="V295" s="41">
        <f t="shared" si="102"/>
        <v>22</v>
      </c>
      <c r="W295" s="41">
        <f t="shared" si="102"/>
        <v>26</v>
      </c>
      <c r="X295" s="41">
        <f t="shared" si="102"/>
        <v>24</v>
      </c>
      <c r="Y295" s="41">
        <f t="shared" si="102"/>
        <v>44</v>
      </c>
      <c r="Z295" s="41">
        <f t="shared" si="102"/>
        <v>35</v>
      </c>
      <c r="AA295" s="41">
        <f t="shared" si="102"/>
        <v>22</v>
      </c>
      <c r="AB295" s="41">
        <f t="shared" si="102"/>
        <v>19</v>
      </c>
      <c r="AC295" s="41">
        <f t="shared" si="102"/>
        <v>20</v>
      </c>
      <c r="AD295" s="41">
        <f t="shared" si="102"/>
        <v>19</v>
      </c>
      <c r="AE295" s="41">
        <f t="shared" si="102"/>
        <v>7</v>
      </c>
      <c r="AF295" s="41">
        <f t="shared" si="102"/>
        <v>8</v>
      </c>
      <c r="AG295" s="41">
        <f t="shared" si="102"/>
        <v>39</v>
      </c>
      <c r="AH295" s="41">
        <f t="shared" si="102"/>
        <v>10</v>
      </c>
    </row>
    <row r="296" spans="1:37">
      <c r="C296" s="45"/>
      <c r="D296" s="39">
        <v>3</v>
      </c>
      <c r="E296" s="41">
        <f t="shared" si="103"/>
        <v>26</v>
      </c>
      <c r="F296" s="41">
        <f t="shared" si="102"/>
        <v>18</v>
      </c>
      <c r="G296" s="41">
        <f t="shared" si="102"/>
        <v>42</v>
      </c>
      <c r="H296" s="41">
        <f t="shared" si="102"/>
        <v>26</v>
      </c>
      <c r="I296" s="41">
        <f t="shared" si="102"/>
        <v>26</v>
      </c>
      <c r="J296" s="41">
        <f t="shared" si="102"/>
        <v>37</v>
      </c>
      <c r="K296" s="41">
        <f t="shared" si="102"/>
        <v>17</v>
      </c>
      <c r="L296" s="41">
        <f t="shared" si="102"/>
        <v>21</v>
      </c>
      <c r="M296" s="41">
        <f t="shared" si="102"/>
        <v>14</v>
      </c>
      <c r="N296" s="41">
        <f t="shared" si="102"/>
        <v>28</v>
      </c>
      <c r="O296" s="41">
        <f t="shared" si="102"/>
        <v>17</v>
      </c>
      <c r="P296" s="41">
        <f t="shared" si="102"/>
        <v>25</v>
      </c>
      <c r="Q296" s="41">
        <f t="shared" si="102"/>
        <v>26</v>
      </c>
      <c r="R296" s="41">
        <f t="shared" si="102"/>
        <v>17</v>
      </c>
      <c r="S296" s="41">
        <f t="shared" si="102"/>
        <v>26</v>
      </c>
      <c r="T296" s="41">
        <f t="shared" si="102"/>
        <v>15</v>
      </c>
      <c r="U296" s="41">
        <f t="shared" si="102"/>
        <v>19</v>
      </c>
      <c r="V296" s="41">
        <f t="shared" si="102"/>
        <v>21</v>
      </c>
      <c r="W296" s="41">
        <f t="shared" si="102"/>
        <v>27</v>
      </c>
      <c r="X296" s="41">
        <f t="shared" si="102"/>
        <v>39</v>
      </c>
      <c r="Y296" s="41">
        <f t="shared" si="102"/>
        <v>19</v>
      </c>
      <c r="Z296" s="41">
        <f t="shared" si="102"/>
        <v>27</v>
      </c>
      <c r="AA296" s="41">
        <f t="shared" si="102"/>
        <v>27</v>
      </c>
      <c r="AB296" s="41">
        <f t="shared" si="102"/>
        <v>25</v>
      </c>
      <c r="AC296" s="41">
        <f t="shared" si="102"/>
        <v>24</v>
      </c>
      <c r="AD296" s="41">
        <f t="shared" si="102"/>
        <v>17</v>
      </c>
      <c r="AE296" s="41">
        <f t="shared" si="102"/>
        <v>12</v>
      </c>
      <c r="AF296" s="41">
        <f t="shared" si="102"/>
        <v>14</v>
      </c>
      <c r="AG296" s="41">
        <f t="shared" si="102"/>
        <v>25</v>
      </c>
      <c r="AH296" s="41">
        <f t="shared" si="102"/>
        <v>47</v>
      </c>
    </row>
    <row r="297" spans="1:37">
      <c r="C297" s="45"/>
      <c r="D297" s="39">
        <v>4</v>
      </c>
      <c r="E297" s="41">
        <f>SUM(E230,E218,E242,)</f>
        <v>29</v>
      </c>
      <c r="F297" s="41">
        <f t="shared" ref="F297:AH297" si="104">SUM(F230,F218,F242,)</f>
        <v>50</v>
      </c>
      <c r="G297" s="41">
        <f t="shared" si="104"/>
        <v>11</v>
      </c>
      <c r="H297" s="41">
        <f t="shared" si="104"/>
        <v>26</v>
      </c>
      <c r="I297" s="41">
        <f t="shared" si="104"/>
        <v>33</v>
      </c>
      <c r="J297" s="41">
        <f t="shared" si="104"/>
        <v>25</v>
      </c>
      <c r="K297" s="41">
        <f t="shared" si="104"/>
        <v>36</v>
      </c>
      <c r="L297" s="41">
        <f t="shared" si="104"/>
        <v>33</v>
      </c>
      <c r="M297" s="41">
        <f t="shared" si="104"/>
        <v>32</v>
      </c>
      <c r="N297" s="41">
        <f t="shared" si="104"/>
        <v>40</v>
      </c>
      <c r="O297" s="41">
        <f t="shared" si="104"/>
        <v>22</v>
      </c>
      <c r="P297" s="41">
        <f t="shared" si="104"/>
        <v>19</v>
      </c>
      <c r="Q297" s="41">
        <f t="shared" si="104"/>
        <v>28</v>
      </c>
      <c r="R297" s="41">
        <f t="shared" si="104"/>
        <v>41</v>
      </c>
      <c r="S297" s="41">
        <f t="shared" si="104"/>
        <v>20</v>
      </c>
      <c r="T297" s="41">
        <f t="shared" si="104"/>
        <v>40</v>
      </c>
      <c r="U297" s="41">
        <f t="shared" si="104"/>
        <v>21</v>
      </c>
      <c r="V297" s="41">
        <f t="shared" si="104"/>
        <v>18</v>
      </c>
      <c r="W297" s="41">
        <f t="shared" si="104"/>
        <v>26</v>
      </c>
      <c r="X297" s="41">
        <f t="shared" si="104"/>
        <v>20</v>
      </c>
      <c r="Y297" s="41">
        <f t="shared" si="104"/>
        <v>12</v>
      </c>
      <c r="Z297" s="41">
        <f t="shared" si="104"/>
        <v>19</v>
      </c>
      <c r="AA297" s="41">
        <f t="shared" si="104"/>
        <v>34</v>
      </c>
      <c r="AB297" s="41">
        <f t="shared" si="104"/>
        <v>36</v>
      </c>
      <c r="AC297" s="41">
        <f t="shared" si="104"/>
        <v>35</v>
      </c>
      <c r="AD297" s="41">
        <f t="shared" si="104"/>
        <v>33</v>
      </c>
      <c r="AE297" s="41">
        <f t="shared" si="104"/>
        <v>41</v>
      </c>
      <c r="AF297" s="41">
        <f t="shared" si="104"/>
        <v>52</v>
      </c>
      <c r="AG297" s="41">
        <f t="shared" si="104"/>
        <v>19</v>
      </c>
      <c r="AH297" s="41">
        <f t="shared" si="104"/>
        <v>22</v>
      </c>
      <c r="AI297" s="3">
        <f>(33+5)</f>
        <v>38</v>
      </c>
      <c r="AJ297" s="3" t="s">
        <v>52</v>
      </c>
      <c r="AK297" s="3">
        <f>SUM(AI297,AI303)/SUM(AH299,AH305)</f>
        <v>0.52173913043478259</v>
      </c>
    </row>
    <row r="298" spans="1:37">
      <c r="C298" s="45"/>
      <c r="D298" s="39">
        <v>5</v>
      </c>
      <c r="E298" s="41">
        <f t="shared" si="103"/>
        <v>5</v>
      </c>
      <c r="F298" s="41">
        <f t="shared" si="102"/>
        <v>7</v>
      </c>
      <c r="G298" s="41">
        <f t="shared" si="102"/>
        <v>5</v>
      </c>
      <c r="H298" s="41">
        <f t="shared" si="102"/>
        <v>4</v>
      </c>
      <c r="I298" s="41">
        <f t="shared" si="102"/>
        <v>14</v>
      </c>
      <c r="J298" s="41">
        <f t="shared" si="102"/>
        <v>5</v>
      </c>
      <c r="K298" s="41">
        <f t="shared" si="102"/>
        <v>14</v>
      </c>
      <c r="L298" s="41">
        <f t="shared" si="102"/>
        <v>14</v>
      </c>
      <c r="M298" s="41">
        <f t="shared" si="102"/>
        <v>12</v>
      </c>
      <c r="N298" s="41">
        <f t="shared" si="102"/>
        <v>7</v>
      </c>
      <c r="O298" s="41">
        <f t="shared" si="102"/>
        <v>8</v>
      </c>
      <c r="P298" s="41">
        <f t="shared" si="102"/>
        <v>2</v>
      </c>
      <c r="Q298" s="41">
        <f t="shared" si="102"/>
        <v>9</v>
      </c>
      <c r="R298" s="41">
        <f t="shared" si="102"/>
        <v>25</v>
      </c>
      <c r="S298" s="41">
        <f t="shared" si="102"/>
        <v>11</v>
      </c>
      <c r="T298" s="41">
        <f t="shared" si="102"/>
        <v>18</v>
      </c>
      <c r="U298" s="41">
        <f t="shared" si="102"/>
        <v>6</v>
      </c>
      <c r="V298" s="41">
        <f t="shared" si="102"/>
        <v>3</v>
      </c>
      <c r="W298" s="41">
        <f t="shared" si="102"/>
        <v>10</v>
      </c>
      <c r="X298" s="41">
        <f t="shared" si="102"/>
        <v>6</v>
      </c>
      <c r="Y298" s="41">
        <f t="shared" si="102"/>
        <v>5</v>
      </c>
      <c r="Z298" s="41">
        <f t="shared" si="102"/>
        <v>3</v>
      </c>
      <c r="AA298" s="41">
        <f t="shared" si="102"/>
        <v>8</v>
      </c>
      <c r="AB298" s="41">
        <f t="shared" si="102"/>
        <v>7</v>
      </c>
      <c r="AC298" s="41">
        <f t="shared" si="102"/>
        <v>3</v>
      </c>
      <c r="AD298" s="41">
        <f t="shared" si="102"/>
        <v>9</v>
      </c>
      <c r="AE298" s="41">
        <f t="shared" si="102"/>
        <v>28</v>
      </c>
      <c r="AF298" s="41">
        <f t="shared" si="102"/>
        <v>16</v>
      </c>
      <c r="AG298" s="41">
        <f t="shared" si="102"/>
        <v>6</v>
      </c>
      <c r="AH298" s="41">
        <f t="shared" si="102"/>
        <v>4</v>
      </c>
      <c r="AJ298" s="3" t="s">
        <v>53</v>
      </c>
      <c r="AK298" s="3">
        <f>1-AK297</f>
        <v>0.47826086956521741</v>
      </c>
    </row>
    <row r="299" spans="1:37">
      <c r="C299" s="45"/>
      <c r="D299" s="39" t="s">
        <v>44</v>
      </c>
      <c r="E299" s="3">
        <f>SUM(E294:E298)</f>
        <v>93</v>
      </c>
      <c r="F299" s="38">
        <f t="shared" ref="F299:AH299" si="105">SUM(F294:F298)</f>
        <v>93</v>
      </c>
      <c r="G299" s="38">
        <f t="shared" si="105"/>
        <v>93</v>
      </c>
      <c r="H299" s="38">
        <f t="shared" si="105"/>
        <v>93</v>
      </c>
      <c r="I299" s="38">
        <f t="shared" si="105"/>
        <v>93</v>
      </c>
      <c r="J299" s="38">
        <f t="shared" si="105"/>
        <v>93</v>
      </c>
      <c r="K299" s="38">
        <f t="shared" si="105"/>
        <v>93</v>
      </c>
      <c r="L299" s="38">
        <f t="shared" si="105"/>
        <v>93</v>
      </c>
      <c r="M299" s="38">
        <f t="shared" si="105"/>
        <v>93</v>
      </c>
      <c r="N299" s="38">
        <f t="shared" si="105"/>
        <v>93</v>
      </c>
      <c r="O299" s="38">
        <f t="shared" si="105"/>
        <v>93</v>
      </c>
      <c r="P299" s="38">
        <f t="shared" si="105"/>
        <v>93</v>
      </c>
      <c r="Q299" s="38">
        <f t="shared" si="105"/>
        <v>93</v>
      </c>
      <c r="R299" s="38">
        <f t="shared" si="105"/>
        <v>93</v>
      </c>
      <c r="S299" s="38">
        <f t="shared" si="105"/>
        <v>93</v>
      </c>
      <c r="T299" s="38">
        <f t="shared" si="105"/>
        <v>93</v>
      </c>
      <c r="U299" s="38">
        <f t="shared" si="105"/>
        <v>93</v>
      </c>
      <c r="V299" s="38">
        <f t="shared" si="105"/>
        <v>93</v>
      </c>
      <c r="W299" s="38">
        <f t="shared" si="105"/>
        <v>93</v>
      </c>
      <c r="X299" s="38">
        <f t="shared" si="105"/>
        <v>93</v>
      </c>
      <c r="Y299" s="38">
        <f t="shared" si="105"/>
        <v>93</v>
      </c>
      <c r="Z299" s="38">
        <f t="shared" si="105"/>
        <v>93</v>
      </c>
      <c r="AA299" s="38">
        <f t="shared" si="105"/>
        <v>93</v>
      </c>
      <c r="AB299" s="38">
        <f t="shared" si="105"/>
        <v>93</v>
      </c>
      <c r="AC299" s="38">
        <f t="shared" si="105"/>
        <v>93</v>
      </c>
      <c r="AD299" s="38">
        <f t="shared" si="105"/>
        <v>93</v>
      </c>
      <c r="AE299" s="38">
        <f t="shared" si="105"/>
        <v>93</v>
      </c>
      <c r="AF299" s="38">
        <f t="shared" si="105"/>
        <v>93</v>
      </c>
      <c r="AG299" s="38">
        <f t="shared" si="105"/>
        <v>93</v>
      </c>
      <c r="AH299" s="38">
        <f t="shared" si="105"/>
        <v>93</v>
      </c>
      <c r="AK299" s="3">
        <f>(AI297/AH299-AI303/AH305)/SQRT(AK297*AK298*(1/AH299+1/AH305))</f>
        <v>-3.105811841444083</v>
      </c>
    </row>
    <row r="300" spans="1:37">
      <c r="C300" s="46" t="s">
        <v>49</v>
      </c>
      <c r="D300" s="40">
        <v>1</v>
      </c>
      <c r="E300" s="3">
        <f>SUM(E221,E233,E245)</f>
        <v>2</v>
      </c>
      <c r="F300" s="38">
        <f t="shared" ref="F300:AH304" si="106">SUM(F221,F233,F245)</f>
        <v>6</v>
      </c>
      <c r="G300" s="38">
        <f t="shared" si="106"/>
        <v>10</v>
      </c>
      <c r="H300" s="38">
        <f t="shared" si="106"/>
        <v>8</v>
      </c>
      <c r="I300" s="38">
        <f t="shared" si="106"/>
        <v>4</v>
      </c>
      <c r="J300" s="38">
        <f t="shared" si="106"/>
        <v>4</v>
      </c>
      <c r="K300" s="38">
        <f t="shared" si="106"/>
        <v>5</v>
      </c>
      <c r="L300" s="38">
        <f t="shared" si="106"/>
        <v>4</v>
      </c>
      <c r="M300" s="38">
        <f t="shared" si="106"/>
        <v>3</v>
      </c>
      <c r="N300" s="38">
        <f t="shared" si="106"/>
        <v>2</v>
      </c>
      <c r="O300" s="38">
        <f t="shared" si="106"/>
        <v>7</v>
      </c>
      <c r="P300" s="38">
        <f t="shared" si="106"/>
        <v>21</v>
      </c>
      <c r="Q300" s="38">
        <f t="shared" si="106"/>
        <v>14</v>
      </c>
      <c r="R300" s="38">
        <f t="shared" si="106"/>
        <v>2</v>
      </c>
      <c r="S300" s="38">
        <f t="shared" si="106"/>
        <v>10</v>
      </c>
      <c r="T300" s="38">
        <f t="shared" si="106"/>
        <v>2</v>
      </c>
      <c r="U300" s="38">
        <f t="shared" si="106"/>
        <v>6</v>
      </c>
      <c r="V300" s="38">
        <f t="shared" si="106"/>
        <v>0</v>
      </c>
      <c r="W300" s="38">
        <f t="shared" si="106"/>
        <v>10</v>
      </c>
      <c r="X300" s="38">
        <f t="shared" si="106"/>
        <v>7</v>
      </c>
      <c r="Y300" s="38">
        <f t="shared" si="106"/>
        <v>19</v>
      </c>
      <c r="Z300" s="38">
        <f t="shared" si="106"/>
        <v>14</v>
      </c>
      <c r="AA300" s="38">
        <f t="shared" si="106"/>
        <v>4</v>
      </c>
      <c r="AB300" s="38">
        <f t="shared" si="106"/>
        <v>4</v>
      </c>
      <c r="AC300" s="38">
        <f t="shared" si="106"/>
        <v>7</v>
      </c>
      <c r="AD300" s="38">
        <f t="shared" si="106"/>
        <v>4</v>
      </c>
      <c r="AE300" s="38">
        <f t="shared" si="106"/>
        <v>2</v>
      </c>
      <c r="AF300" s="38">
        <f t="shared" si="106"/>
        <v>3</v>
      </c>
      <c r="AG300" s="38">
        <f t="shared" si="106"/>
        <v>7</v>
      </c>
      <c r="AH300" s="38">
        <f t="shared" si="106"/>
        <v>2</v>
      </c>
    </row>
    <row r="301" spans="1:37">
      <c r="C301" s="46"/>
      <c r="D301" s="40">
        <v>2</v>
      </c>
      <c r="E301" s="38">
        <f t="shared" ref="E301:T304" si="107">SUM(E222,E234,E246)</f>
        <v>4</v>
      </c>
      <c r="F301" s="38">
        <f t="shared" si="107"/>
        <v>1</v>
      </c>
      <c r="G301" s="38">
        <f t="shared" si="107"/>
        <v>26</v>
      </c>
      <c r="H301" s="38">
        <f t="shared" si="107"/>
        <v>6</v>
      </c>
      <c r="I301" s="38">
        <f t="shared" si="107"/>
        <v>5</v>
      </c>
      <c r="J301" s="38">
        <f t="shared" si="107"/>
        <v>14</v>
      </c>
      <c r="K301" s="38">
        <f t="shared" si="107"/>
        <v>5</v>
      </c>
      <c r="L301" s="38">
        <f t="shared" si="107"/>
        <v>11</v>
      </c>
      <c r="M301" s="38">
        <f t="shared" si="107"/>
        <v>10</v>
      </c>
      <c r="N301" s="38">
        <f t="shared" si="107"/>
        <v>6</v>
      </c>
      <c r="O301" s="38">
        <f t="shared" si="107"/>
        <v>5</v>
      </c>
      <c r="P301" s="38">
        <f t="shared" si="107"/>
        <v>23</v>
      </c>
      <c r="Q301" s="38">
        <f t="shared" si="107"/>
        <v>20</v>
      </c>
      <c r="R301" s="38">
        <f t="shared" si="107"/>
        <v>12</v>
      </c>
      <c r="S301" s="38">
        <f t="shared" si="107"/>
        <v>27</v>
      </c>
      <c r="T301" s="38">
        <f t="shared" si="107"/>
        <v>5</v>
      </c>
      <c r="U301" s="38">
        <f t="shared" si="106"/>
        <v>15</v>
      </c>
      <c r="V301" s="38">
        <f t="shared" si="106"/>
        <v>8</v>
      </c>
      <c r="W301" s="38">
        <f t="shared" si="106"/>
        <v>12</v>
      </c>
      <c r="X301" s="38">
        <f t="shared" si="106"/>
        <v>17</v>
      </c>
      <c r="Y301" s="38">
        <f t="shared" si="106"/>
        <v>39</v>
      </c>
      <c r="Z301" s="38">
        <f t="shared" si="106"/>
        <v>21</v>
      </c>
      <c r="AA301" s="38">
        <f t="shared" si="106"/>
        <v>5</v>
      </c>
      <c r="AB301" s="38">
        <f t="shared" si="106"/>
        <v>10</v>
      </c>
      <c r="AC301" s="38">
        <f t="shared" si="106"/>
        <v>16</v>
      </c>
      <c r="AD301" s="38">
        <f t="shared" si="106"/>
        <v>7</v>
      </c>
      <c r="AE301" s="38">
        <f t="shared" si="106"/>
        <v>1</v>
      </c>
      <c r="AF301" s="38">
        <f t="shared" si="106"/>
        <v>9</v>
      </c>
      <c r="AG301" s="38">
        <f t="shared" si="106"/>
        <v>29</v>
      </c>
      <c r="AH301" s="38">
        <f t="shared" si="106"/>
        <v>20</v>
      </c>
    </row>
    <row r="302" spans="1:37">
      <c r="C302" s="46"/>
      <c r="D302" s="40">
        <v>3</v>
      </c>
      <c r="E302" s="38">
        <f t="shared" si="107"/>
        <v>21</v>
      </c>
      <c r="F302" s="38">
        <f t="shared" si="106"/>
        <v>4</v>
      </c>
      <c r="G302" s="38">
        <f t="shared" si="106"/>
        <v>22</v>
      </c>
      <c r="H302" s="38">
        <f t="shared" si="106"/>
        <v>24</v>
      </c>
      <c r="I302" s="38">
        <f t="shared" si="106"/>
        <v>29</v>
      </c>
      <c r="J302" s="38">
        <f t="shared" si="106"/>
        <v>32</v>
      </c>
      <c r="K302" s="38">
        <f t="shared" si="106"/>
        <v>23</v>
      </c>
      <c r="L302" s="38">
        <f t="shared" si="106"/>
        <v>28</v>
      </c>
      <c r="M302" s="38">
        <f t="shared" si="106"/>
        <v>29</v>
      </c>
      <c r="N302" s="38">
        <f t="shared" si="106"/>
        <v>19</v>
      </c>
      <c r="O302" s="38">
        <f t="shared" si="106"/>
        <v>26</v>
      </c>
      <c r="P302" s="38">
        <f t="shared" si="106"/>
        <v>24</v>
      </c>
      <c r="Q302" s="38">
        <f t="shared" si="106"/>
        <v>28</v>
      </c>
      <c r="R302" s="38">
        <f t="shared" si="106"/>
        <v>27</v>
      </c>
      <c r="S302" s="38">
        <f t="shared" si="106"/>
        <v>35</v>
      </c>
      <c r="T302" s="38">
        <f t="shared" si="106"/>
        <v>22</v>
      </c>
      <c r="U302" s="38">
        <f t="shared" si="106"/>
        <v>10</v>
      </c>
      <c r="V302" s="38">
        <f t="shared" si="106"/>
        <v>9</v>
      </c>
      <c r="W302" s="38">
        <f t="shared" si="106"/>
        <v>19</v>
      </c>
      <c r="X302" s="38">
        <f t="shared" si="106"/>
        <v>28</v>
      </c>
      <c r="Y302" s="38">
        <f t="shared" si="106"/>
        <v>17</v>
      </c>
      <c r="Z302" s="38">
        <f t="shared" si="106"/>
        <v>30</v>
      </c>
      <c r="AA302" s="38">
        <f t="shared" si="106"/>
        <v>24</v>
      </c>
      <c r="AB302" s="38">
        <f t="shared" si="106"/>
        <v>18</v>
      </c>
      <c r="AC302" s="38">
        <f t="shared" si="106"/>
        <v>24</v>
      </c>
      <c r="AD302" s="38">
        <f t="shared" si="106"/>
        <v>26</v>
      </c>
      <c r="AE302" s="38">
        <f t="shared" si="106"/>
        <v>17</v>
      </c>
      <c r="AF302" s="38">
        <f t="shared" si="106"/>
        <v>15</v>
      </c>
      <c r="AG302" s="38">
        <f t="shared" si="106"/>
        <v>24</v>
      </c>
      <c r="AH302" s="38">
        <f t="shared" si="106"/>
        <v>32</v>
      </c>
    </row>
    <row r="303" spans="1:37">
      <c r="C303" s="46"/>
      <c r="D303" s="40">
        <v>4</v>
      </c>
      <c r="E303" s="38">
        <f t="shared" si="107"/>
        <v>53</v>
      </c>
      <c r="F303" s="38">
        <f t="shared" si="106"/>
        <v>46</v>
      </c>
      <c r="G303" s="38">
        <f t="shared" si="106"/>
        <v>28</v>
      </c>
      <c r="H303" s="38">
        <f t="shared" si="106"/>
        <v>39</v>
      </c>
      <c r="I303" s="38">
        <f t="shared" si="106"/>
        <v>32</v>
      </c>
      <c r="J303" s="38">
        <f t="shared" si="106"/>
        <v>34</v>
      </c>
      <c r="K303" s="38">
        <f t="shared" si="106"/>
        <v>31</v>
      </c>
      <c r="L303" s="38">
        <f t="shared" si="106"/>
        <v>30</v>
      </c>
      <c r="M303" s="38">
        <f t="shared" si="106"/>
        <v>39</v>
      </c>
      <c r="N303" s="38">
        <f t="shared" si="106"/>
        <v>37</v>
      </c>
      <c r="O303" s="38">
        <f t="shared" si="106"/>
        <v>35</v>
      </c>
      <c r="P303" s="38">
        <f t="shared" si="106"/>
        <v>19</v>
      </c>
      <c r="Q303" s="38">
        <f t="shared" si="106"/>
        <v>17</v>
      </c>
      <c r="R303" s="38">
        <f t="shared" si="106"/>
        <v>37</v>
      </c>
      <c r="S303" s="38">
        <f t="shared" si="106"/>
        <v>14</v>
      </c>
      <c r="T303" s="38">
        <f t="shared" si="106"/>
        <v>37</v>
      </c>
      <c r="U303" s="38">
        <f t="shared" si="106"/>
        <v>34</v>
      </c>
      <c r="V303" s="38">
        <f t="shared" si="106"/>
        <v>40</v>
      </c>
      <c r="W303" s="38">
        <f t="shared" si="106"/>
        <v>28</v>
      </c>
      <c r="X303" s="38">
        <f t="shared" si="106"/>
        <v>32</v>
      </c>
      <c r="Y303" s="38">
        <f t="shared" si="106"/>
        <v>11</v>
      </c>
      <c r="Z303" s="38">
        <f t="shared" si="106"/>
        <v>21</v>
      </c>
      <c r="AA303" s="38">
        <f t="shared" si="106"/>
        <v>41</v>
      </c>
      <c r="AB303" s="38">
        <f t="shared" si="106"/>
        <v>43</v>
      </c>
      <c r="AC303" s="38">
        <f t="shared" si="106"/>
        <v>29</v>
      </c>
      <c r="AD303" s="38">
        <f t="shared" si="106"/>
        <v>39</v>
      </c>
      <c r="AE303" s="38">
        <f t="shared" si="106"/>
        <v>38</v>
      </c>
      <c r="AF303" s="38">
        <f t="shared" si="106"/>
        <v>36</v>
      </c>
      <c r="AG303" s="38">
        <f t="shared" si="106"/>
        <v>22</v>
      </c>
      <c r="AH303" s="38">
        <f t="shared" si="106"/>
        <v>30</v>
      </c>
      <c r="AI303" s="3">
        <f>(49+9)</f>
        <v>58</v>
      </c>
    </row>
    <row r="304" spans="1:37">
      <c r="C304" s="46"/>
      <c r="D304" s="40">
        <v>5</v>
      </c>
      <c r="E304" s="38">
        <f t="shared" si="107"/>
        <v>11</v>
      </c>
      <c r="F304" s="38">
        <f t="shared" si="106"/>
        <v>34</v>
      </c>
      <c r="G304" s="38">
        <f t="shared" si="106"/>
        <v>5</v>
      </c>
      <c r="H304" s="38">
        <f t="shared" si="106"/>
        <v>14</v>
      </c>
      <c r="I304" s="38">
        <f t="shared" si="106"/>
        <v>21</v>
      </c>
      <c r="J304" s="38">
        <f t="shared" si="106"/>
        <v>7</v>
      </c>
      <c r="K304" s="38">
        <f t="shared" si="106"/>
        <v>27</v>
      </c>
      <c r="L304" s="38">
        <f t="shared" si="106"/>
        <v>18</v>
      </c>
      <c r="M304" s="38">
        <f t="shared" si="106"/>
        <v>10</v>
      </c>
      <c r="N304" s="38">
        <f t="shared" si="106"/>
        <v>27</v>
      </c>
      <c r="O304" s="38">
        <f t="shared" si="106"/>
        <v>18</v>
      </c>
      <c r="P304" s="38">
        <f t="shared" si="106"/>
        <v>4</v>
      </c>
      <c r="Q304" s="38">
        <f t="shared" si="106"/>
        <v>12</v>
      </c>
      <c r="R304" s="38">
        <f t="shared" si="106"/>
        <v>13</v>
      </c>
      <c r="S304" s="38">
        <f t="shared" si="106"/>
        <v>5</v>
      </c>
      <c r="T304" s="38">
        <f t="shared" si="106"/>
        <v>25</v>
      </c>
      <c r="U304" s="38">
        <f t="shared" si="106"/>
        <v>26</v>
      </c>
      <c r="V304" s="38">
        <f t="shared" si="106"/>
        <v>34</v>
      </c>
      <c r="W304" s="38">
        <f t="shared" si="106"/>
        <v>22</v>
      </c>
      <c r="X304" s="38">
        <f t="shared" si="106"/>
        <v>7</v>
      </c>
      <c r="Y304" s="38">
        <f t="shared" si="106"/>
        <v>5</v>
      </c>
      <c r="Z304" s="38">
        <f t="shared" si="106"/>
        <v>5</v>
      </c>
      <c r="AA304" s="38">
        <f t="shared" si="106"/>
        <v>17</v>
      </c>
      <c r="AB304" s="38">
        <f t="shared" si="106"/>
        <v>16</v>
      </c>
      <c r="AC304" s="38">
        <f t="shared" si="106"/>
        <v>15</v>
      </c>
      <c r="AD304" s="38">
        <f t="shared" si="106"/>
        <v>15</v>
      </c>
      <c r="AE304" s="38">
        <f t="shared" si="106"/>
        <v>33</v>
      </c>
      <c r="AF304" s="38">
        <f t="shared" si="106"/>
        <v>28</v>
      </c>
      <c r="AG304" s="38">
        <f t="shared" si="106"/>
        <v>9</v>
      </c>
      <c r="AH304" s="38">
        <f t="shared" si="106"/>
        <v>7</v>
      </c>
    </row>
    <row r="305" spans="3:34">
      <c r="C305" s="46"/>
      <c r="D305" s="40" t="s">
        <v>44</v>
      </c>
      <c r="E305" s="3">
        <f>SUM(E300:E304)</f>
        <v>91</v>
      </c>
      <c r="F305" s="38">
        <f t="shared" ref="F305:AH305" si="108">SUM(F300:F304)</f>
        <v>91</v>
      </c>
      <c r="G305" s="38">
        <f t="shared" si="108"/>
        <v>91</v>
      </c>
      <c r="H305" s="38">
        <f t="shared" si="108"/>
        <v>91</v>
      </c>
      <c r="I305" s="38">
        <f t="shared" si="108"/>
        <v>91</v>
      </c>
      <c r="J305" s="38">
        <f t="shared" si="108"/>
        <v>91</v>
      </c>
      <c r="K305" s="38">
        <f t="shared" si="108"/>
        <v>91</v>
      </c>
      <c r="L305" s="38">
        <f t="shared" si="108"/>
        <v>91</v>
      </c>
      <c r="M305" s="38">
        <f t="shared" si="108"/>
        <v>91</v>
      </c>
      <c r="N305" s="38">
        <f t="shared" si="108"/>
        <v>91</v>
      </c>
      <c r="O305" s="38">
        <f t="shared" si="108"/>
        <v>91</v>
      </c>
      <c r="P305" s="38">
        <f t="shared" si="108"/>
        <v>91</v>
      </c>
      <c r="Q305" s="38">
        <f t="shared" si="108"/>
        <v>91</v>
      </c>
      <c r="R305" s="38">
        <f t="shared" si="108"/>
        <v>91</v>
      </c>
      <c r="S305" s="38">
        <f t="shared" si="108"/>
        <v>91</v>
      </c>
      <c r="T305" s="38">
        <f t="shared" si="108"/>
        <v>91</v>
      </c>
      <c r="U305" s="38">
        <f t="shared" si="108"/>
        <v>91</v>
      </c>
      <c r="V305" s="38">
        <f t="shared" si="108"/>
        <v>91</v>
      </c>
      <c r="W305" s="38">
        <f t="shared" si="108"/>
        <v>91</v>
      </c>
      <c r="X305" s="38">
        <f t="shared" si="108"/>
        <v>91</v>
      </c>
      <c r="Y305" s="38">
        <f t="shared" si="108"/>
        <v>91</v>
      </c>
      <c r="Z305" s="38">
        <f t="shared" si="108"/>
        <v>91</v>
      </c>
      <c r="AA305" s="38">
        <f t="shared" si="108"/>
        <v>91</v>
      </c>
      <c r="AB305" s="38">
        <f t="shared" si="108"/>
        <v>91</v>
      </c>
      <c r="AC305" s="38">
        <f t="shared" si="108"/>
        <v>91</v>
      </c>
      <c r="AD305" s="38">
        <f t="shared" si="108"/>
        <v>91</v>
      </c>
      <c r="AE305" s="38">
        <f t="shared" si="108"/>
        <v>91</v>
      </c>
      <c r="AF305" s="38">
        <f t="shared" si="108"/>
        <v>91</v>
      </c>
      <c r="AG305" s="38">
        <f t="shared" si="108"/>
        <v>91</v>
      </c>
      <c r="AH305" s="38">
        <f t="shared" si="108"/>
        <v>91</v>
      </c>
    </row>
    <row r="308" spans="3:34">
      <c r="C308" s="45" t="s">
        <v>48</v>
      </c>
      <c r="D308" s="39">
        <v>1</v>
      </c>
      <c r="E308" s="42">
        <f>E294/$E$299</f>
        <v>6.4516129032258063E-2</v>
      </c>
      <c r="F308" s="42">
        <f>F294/$E$299</f>
        <v>8.6021505376344093E-2</v>
      </c>
      <c r="G308" s="42">
        <f t="shared" ref="F308:AH312" si="109">G294/$E$299</f>
        <v>0.13978494623655913</v>
      </c>
      <c r="H308" s="42">
        <f t="shared" si="109"/>
        <v>8.6021505376344093E-2</v>
      </c>
      <c r="I308" s="42">
        <f t="shared" si="109"/>
        <v>5.3763440860215055E-2</v>
      </c>
      <c r="J308" s="42">
        <f t="shared" si="109"/>
        <v>6.4516129032258063E-2</v>
      </c>
      <c r="K308" s="42">
        <f t="shared" si="109"/>
        <v>0.10752688172043011</v>
      </c>
      <c r="L308" s="42">
        <f t="shared" si="109"/>
        <v>5.3763440860215055E-2</v>
      </c>
      <c r="M308" s="42">
        <f t="shared" si="109"/>
        <v>0.10752688172043011</v>
      </c>
      <c r="N308" s="42">
        <f t="shared" si="109"/>
        <v>5.3763440860215055E-2</v>
      </c>
      <c r="O308" s="42">
        <f t="shared" si="109"/>
        <v>0.23655913978494625</v>
      </c>
      <c r="P308" s="42">
        <f t="shared" si="109"/>
        <v>0.24731182795698925</v>
      </c>
      <c r="Q308" s="42">
        <f t="shared" si="109"/>
        <v>7.5268817204301078E-2</v>
      </c>
      <c r="R308" s="42">
        <f t="shared" si="109"/>
        <v>1.0752688172043012E-2</v>
      </c>
      <c r="S308" s="42">
        <f t="shared" si="109"/>
        <v>9.6774193548387094E-2</v>
      </c>
      <c r="T308" s="42">
        <f t="shared" si="109"/>
        <v>4.3010752688172046E-2</v>
      </c>
      <c r="U308" s="42">
        <f t="shared" si="109"/>
        <v>0.29032258064516131</v>
      </c>
      <c r="V308" s="42">
        <f t="shared" si="109"/>
        <v>0.31182795698924731</v>
      </c>
      <c r="W308" s="42">
        <f t="shared" si="109"/>
        <v>4.3010752688172046E-2</v>
      </c>
      <c r="X308" s="42">
        <f t="shared" si="109"/>
        <v>4.3010752688172046E-2</v>
      </c>
      <c r="Y308" s="42">
        <f t="shared" si="109"/>
        <v>0.13978494623655913</v>
      </c>
      <c r="Z308" s="42">
        <f t="shared" si="109"/>
        <v>9.6774193548387094E-2</v>
      </c>
      <c r="AA308" s="42">
        <f t="shared" si="109"/>
        <v>2.1505376344086023E-2</v>
      </c>
      <c r="AB308" s="42">
        <f t="shared" si="109"/>
        <v>6.4516129032258063E-2</v>
      </c>
      <c r="AC308" s="42">
        <f t="shared" si="109"/>
        <v>0.11827956989247312</v>
      </c>
      <c r="AD308" s="42">
        <f t="shared" si="109"/>
        <v>0.16129032258064516</v>
      </c>
      <c r="AE308" s="42">
        <f t="shared" si="109"/>
        <v>5.3763440860215055E-2</v>
      </c>
      <c r="AF308" s="42">
        <f t="shared" si="109"/>
        <v>3.2258064516129031E-2</v>
      </c>
      <c r="AG308" s="42">
        <f t="shared" si="109"/>
        <v>4.3010752688172046E-2</v>
      </c>
      <c r="AH308" s="42">
        <f t="shared" si="109"/>
        <v>0.10752688172043011</v>
      </c>
    </row>
    <row r="309" spans="3:34">
      <c r="C309" s="45"/>
      <c r="D309" s="39">
        <v>2</v>
      </c>
      <c r="E309" s="42">
        <f t="shared" ref="E309:T312" si="110">E295/$E$299</f>
        <v>0.29032258064516131</v>
      </c>
      <c r="F309" s="42">
        <f>F295/$E$299</f>
        <v>0.10752688172043011</v>
      </c>
      <c r="G309" s="42">
        <f t="shared" si="110"/>
        <v>0.23655913978494625</v>
      </c>
      <c r="H309" s="42">
        <f t="shared" si="110"/>
        <v>0.31182795698924731</v>
      </c>
      <c r="I309" s="42">
        <f t="shared" si="110"/>
        <v>0.16129032258064516</v>
      </c>
      <c r="J309" s="42">
        <f t="shared" si="110"/>
        <v>0.21505376344086022</v>
      </c>
      <c r="K309" s="42">
        <f t="shared" si="110"/>
        <v>0.17204301075268819</v>
      </c>
      <c r="L309" s="42">
        <f t="shared" si="110"/>
        <v>0.21505376344086022</v>
      </c>
      <c r="M309" s="42">
        <f t="shared" si="110"/>
        <v>0.26881720430107525</v>
      </c>
      <c r="N309" s="42">
        <f t="shared" si="110"/>
        <v>0.13978494623655913</v>
      </c>
      <c r="O309" s="42">
        <f t="shared" si="110"/>
        <v>0.25806451612903225</v>
      </c>
      <c r="P309" s="42">
        <f t="shared" si="110"/>
        <v>0.25806451612903225</v>
      </c>
      <c r="Q309" s="42">
        <f t="shared" si="110"/>
        <v>0.24731182795698925</v>
      </c>
      <c r="R309" s="42">
        <f t="shared" si="110"/>
        <v>9.6774193548387094E-2</v>
      </c>
      <c r="S309" s="42">
        <f t="shared" si="110"/>
        <v>0.29032258064516131</v>
      </c>
      <c r="T309" s="42">
        <f t="shared" si="110"/>
        <v>0.17204301075268819</v>
      </c>
      <c r="U309" s="42">
        <f t="shared" si="109"/>
        <v>0.21505376344086022</v>
      </c>
      <c r="V309" s="42">
        <f t="shared" si="109"/>
        <v>0.23655913978494625</v>
      </c>
      <c r="W309" s="42">
        <f t="shared" si="109"/>
        <v>0.27956989247311825</v>
      </c>
      <c r="X309" s="42">
        <f t="shared" si="109"/>
        <v>0.25806451612903225</v>
      </c>
      <c r="Y309" s="42">
        <f t="shared" si="109"/>
        <v>0.4731182795698925</v>
      </c>
      <c r="Z309" s="42">
        <f t="shared" si="109"/>
        <v>0.37634408602150538</v>
      </c>
      <c r="AA309" s="42">
        <f t="shared" si="109"/>
        <v>0.23655913978494625</v>
      </c>
      <c r="AB309" s="42">
        <f t="shared" si="109"/>
        <v>0.20430107526881722</v>
      </c>
      <c r="AC309" s="42">
        <f t="shared" si="109"/>
        <v>0.21505376344086022</v>
      </c>
      <c r="AD309" s="42">
        <f t="shared" si="109"/>
        <v>0.20430107526881722</v>
      </c>
      <c r="AE309" s="42">
        <f t="shared" si="109"/>
        <v>7.5268817204301078E-2</v>
      </c>
      <c r="AF309" s="42">
        <f t="shared" si="109"/>
        <v>8.6021505376344093E-2</v>
      </c>
      <c r="AG309" s="42">
        <f t="shared" si="109"/>
        <v>0.41935483870967744</v>
      </c>
      <c r="AH309" s="42">
        <f t="shared" si="109"/>
        <v>0.10752688172043011</v>
      </c>
    </row>
    <row r="310" spans="3:34">
      <c r="C310" s="45"/>
      <c r="D310" s="39">
        <v>3</v>
      </c>
      <c r="E310" s="42">
        <f t="shared" si="110"/>
        <v>0.27956989247311825</v>
      </c>
      <c r="F310" s="42">
        <f t="shared" si="109"/>
        <v>0.19354838709677419</v>
      </c>
      <c r="G310" s="42">
        <f t="shared" si="109"/>
        <v>0.45161290322580644</v>
      </c>
      <c r="H310" s="42">
        <f t="shared" si="109"/>
        <v>0.27956989247311825</v>
      </c>
      <c r="I310" s="42">
        <f t="shared" si="109"/>
        <v>0.27956989247311825</v>
      </c>
      <c r="J310" s="42">
        <f t="shared" si="109"/>
        <v>0.39784946236559138</v>
      </c>
      <c r="K310" s="42">
        <f t="shared" si="109"/>
        <v>0.18279569892473119</v>
      </c>
      <c r="L310" s="42">
        <f t="shared" si="109"/>
        <v>0.22580645161290322</v>
      </c>
      <c r="M310" s="42">
        <f t="shared" si="109"/>
        <v>0.15053763440860216</v>
      </c>
      <c r="N310" s="42">
        <f t="shared" si="109"/>
        <v>0.30107526881720431</v>
      </c>
      <c r="O310" s="42">
        <f t="shared" si="109"/>
        <v>0.18279569892473119</v>
      </c>
      <c r="P310" s="42">
        <f t="shared" si="109"/>
        <v>0.26881720430107525</v>
      </c>
      <c r="Q310" s="42">
        <f t="shared" si="109"/>
        <v>0.27956989247311825</v>
      </c>
      <c r="R310" s="42">
        <f t="shared" si="109"/>
        <v>0.18279569892473119</v>
      </c>
      <c r="S310" s="42">
        <f t="shared" si="109"/>
        <v>0.27956989247311825</v>
      </c>
      <c r="T310" s="42">
        <f t="shared" si="109"/>
        <v>0.16129032258064516</v>
      </c>
      <c r="U310" s="42">
        <f t="shared" si="109"/>
        <v>0.20430107526881722</v>
      </c>
      <c r="V310" s="42">
        <f t="shared" si="109"/>
        <v>0.22580645161290322</v>
      </c>
      <c r="W310" s="42">
        <f t="shared" si="109"/>
        <v>0.29032258064516131</v>
      </c>
      <c r="X310" s="42">
        <f t="shared" si="109"/>
        <v>0.41935483870967744</v>
      </c>
      <c r="Y310" s="42">
        <f t="shared" si="109"/>
        <v>0.20430107526881722</v>
      </c>
      <c r="Z310" s="42">
        <f t="shared" si="109"/>
        <v>0.29032258064516131</v>
      </c>
      <c r="AA310" s="42">
        <f t="shared" si="109"/>
        <v>0.29032258064516131</v>
      </c>
      <c r="AB310" s="42">
        <f t="shared" si="109"/>
        <v>0.26881720430107525</v>
      </c>
      <c r="AC310" s="42">
        <f t="shared" si="109"/>
        <v>0.25806451612903225</v>
      </c>
      <c r="AD310" s="42">
        <f t="shared" si="109"/>
        <v>0.18279569892473119</v>
      </c>
      <c r="AE310" s="42">
        <f t="shared" si="109"/>
        <v>0.12903225806451613</v>
      </c>
      <c r="AF310" s="42">
        <f t="shared" si="109"/>
        <v>0.15053763440860216</v>
      </c>
      <c r="AG310" s="42">
        <f t="shared" si="109"/>
        <v>0.26881720430107525</v>
      </c>
      <c r="AH310" s="42">
        <f t="shared" si="109"/>
        <v>0.5053763440860215</v>
      </c>
    </row>
    <row r="311" spans="3:34">
      <c r="C311" s="45"/>
      <c r="D311" s="39">
        <v>4</v>
      </c>
      <c r="E311" s="42">
        <f t="shared" si="110"/>
        <v>0.31182795698924731</v>
      </c>
      <c r="F311" s="42">
        <f t="shared" si="109"/>
        <v>0.5376344086021505</v>
      </c>
      <c r="G311" s="42">
        <f t="shared" si="109"/>
        <v>0.11827956989247312</v>
      </c>
      <c r="H311" s="42">
        <f t="shared" si="109"/>
        <v>0.27956989247311825</v>
      </c>
      <c r="I311" s="42">
        <f t="shared" si="109"/>
        <v>0.35483870967741937</v>
      </c>
      <c r="J311" s="42">
        <f t="shared" si="109"/>
        <v>0.26881720430107525</v>
      </c>
      <c r="K311" s="42">
        <f t="shared" si="109"/>
        <v>0.38709677419354838</v>
      </c>
      <c r="L311" s="42">
        <f t="shared" si="109"/>
        <v>0.35483870967741937</v>
      </c>
      <c r="M311" s="42">
        <f t="shared" si="109"/>
        <v>0.34408602150537637</v>
      </c>
      <c r="N311" s="42">
        <f t="shared" si="109"/>
        <v>0.43010752688172044</v>
      </c>
      <c r="O311" s="42">
        <f t="shared" si="109"/>
        <v>0.23655913978494625</v>
      </c>
      <c r="P311" s="42">
        <f t="shared" si="109"/>
        <v>0.20430107526881722</v>
      </c>
      <c r="Q311" s="42">
        <f t="shared" si="109"/>
        <v>0.30107526881720431</v>
      </c>
      <c r="R311" s="42">
        <f t="shared" si="109"/>
        <v>0.44086021505376344</v>
      </c>
      <c r="S311" s="42">
        <f t="shared" si="109"/>
        <v>0.21505376344086022</v>
      </c>
      <c r="T311" s="42">
        <f t="shared" si="109"/>
        <v>0.43010752688172044</v>
      </c>
      <c r="U311" s="42">
        <f t="shared" si="109"/>
        <v>0.22580645161290322</v>
      </c>
      <c r="V311" s="42">
        <f t="shared" si="109"/>
        <v>0.19354838709677419</v>
      </c>
      <c r="W311" s="42">
        <f t="shared" si="109"/>
        <v>0.27956989247311825</v>
      </c>
      <c r="X311" s="42">
        <f t="shared" si="109"/>
        <v>0.21505376344086022</v>
      </c>
      <c r="Y311" s="42">
        <f t="shared" si="109"/>
        <v>0.12903225806451613</v>
      </c>
      <c r="Z311" s="42">
        <f t="shared" si="109"/>
        <v>0.20430107526881722</v>
      </c>
      <c r="AA311" s="42">
        <f t="shared" si="109"/>
        <v>0.36559139784946237</v>
      </c>
      <c r="AB311" s="42">
        <f t="shared" si="109"/>
        <v>0.38709677419354838</v>
      </c>
      <c r="AC311" s="42">
        <f t="shared" si="109"/>
        <v>0.37634408602150538</v>
      </c>
      <c r="AD311" s="42">
        <f t="shared" si="109"/>
        <v>0.35483870967741937</v>
      </c>
      <c r="AE311" s="42">
        <f t="shared" si="109"/>
        <v>0.44086021505376344</v>
      </c>
      <c r="AF311" s="42">
        <f t="shared" si="109"/>
        <v>0.55913978494623651</v>
      </c>
      <c r="AG311" s="42">
        <f t="shared" si="109"/>
        <v>0.20430107526881722</v>
      </c>
      <c r="AH311" s="42">
        <f t="shared" si="109"/>
        <v>0.23655913978494625</v>
      </c>
    </row>
    <row r="312" spans="3:34">
      <c r="C312" s="45"/>
      <c r="D312" s="39">
        <v>5</v>
      </c>
      <c r="E312" s="42">
        <f t="shared" si="110"/>
        <v>5.3763440860215055E-2</v>
      </c>
      <c r="F312" s="42">
        <f t="shared" si="109"/>
        <v>7.5268817204301078E-2</v>
      </c>
      <c r="G312" s="42">
        <f t="shared" si="109"/>
        <v>5.3763440860215055E-2</v>
      </c>
      <c r="H312" s="42">
        <f t="shared" si="109"/>
        <v>4.3010752688172046E-2</v>
      </c>
      <c r="I312" s="42">
        <f t="shared" si="109"/>
        <v>0.15053763440860216</v>
      </c>
      <c r="J312" s="42">
        <f t="shared" si="109"/>
        <v>5.3763440860215055E-2</v>
      </c>
      <c r="K312" s="42">
        <f t="shared" si="109"/>
        <v>0.15053763440860216</v>
      </c>
      <c r="L312" s="42">
        <f t="shared" si="109"/>
        <v>0.15053763440860216</v>
      </c>
      <c r="M312" s="42">
        <f t="shared" si="109"/>
        <v>0.12903225806451613</v>
      </c>
      <c r="N312" s="42">
        <f t="shared" si="109"/>
        <v>7.5268817204301078E-2</v>
      </c>
      <c r="O312" s="42">
        <f t="shared" si="109"/>
        <v>8.6021505376344093E-2</v>
      </c>
      <c r="P312" s="42">
        <f t="shared" si="109"/>
        <v>2.1505376344086023E-2</v>
      </c>
      <c r="Q312" s="42">
        <f t="shared" si="109"/>
        <v>9.6774193548387094E-2</v>
      </c>
      <c r="R312" s="42">
        <f t="shared" si="109"/>
        <v>0.26881720430107525</v>
      </c>
      <c r="S312" s="42">
        <f t="shared" si="109"/>
        <v>0.11827956989247312</v>
      </c>
      <c r="T312" s="42">
        <f t="shared" si="109"/>
        <v>0.19354838709677419</v>
      </c>
      <c r="U312" s="42">
        <f t="shared" si="109"/>
        <v>6.4516129032258063E-2</v>
      </c>
      <c r="V312" s="42">
        <f t="shared" si="109"/>
        <v>3.2258064516129031E-2</v>
      </c>
      <c r="W312" s="42">
        <f t="shared" si="109"/>
        <v>0.10752688172043011</v>
      </c>
      <c r="X312" s="42">
        <f t="shared" si="109"/>
        <v>6.4516129032258063E-2</v>
      </c>
      <c r="Y312" s="42">
        <f t="shared" si="109"/>
        <v>5.3763440860215055E-2</v>
      </c>
      <c r="Z312" s="42">
        <f t="shared" si="109"/>
        <v>3.2258064516129031E-2</v>
      </c>
      <c r="AA312" s="42">
        <f t="shared" si="109"/>
        <v>8.6021505376344093E-2</v>
      </c>
      <c r="AB312" s="42">
        <f t="shared" si="109"/>
        <v>7.5268817204301078E-2</v>
      </c>
      <c r="AC312" s="42">
        <f t="shared" si="109"/>
        <v>3.2258064516129031E-2</v>
      </c>
      <c r="AD312" s="42">
        <f t="shared" si="109"/>
        <v>9.6774193548387094E-2</v>
      </c>
      <c r="AE312" s="42">
        <f t="shared" si="109"/>
        <v>0.30107526881720431</v>
      </c>
      <c r="AF312" s="42">
        <f t="shared" si="109"/>
        <v>0.17204301075268819</v>
      </c>
      <c r="AG312" s="42">
        <f t="shared" si="109"/>
        <v>6.4516129032258063E-2</v>
      </c>
      <c r="AH312" s="42">
        <f t="shared" si="109"/>
        <v>4.3010752688172046E-2</v>
      </c>
    </row>
    <row r="313" spans="3:34">
      <c r="C313" s="45"/>
      <c r="D313" s="39" t="s">
        <v>44</v>
      </c>
      <c r="E313" s="43">
        <f>SUM(E308:E312)</f>
        <v>1</v>
      </c>
      <c r="F313" s="43">
        <f t="shared" ref="F313:AH313" si="111">SUM(F308:F312)</f>
        <v>1</v>
      </c>
      <c r="G313" s="43">
        <f t="shared" si="111"/>
        <v>0.99999999999999989</v>
      </c>
      <c r="H313" s="43">
        <f t="shared" si="111"/>
        <v>0.99999999999999989</v>
      </c>
      <c r="I313" s="43">
        <f t="shared" si="111"/>
        <v>1</v>
      </c>
      <c r="J313" s="43">
        <f t="shared" si="111"/>
        <v>0.99999999999999989</v>
      </c>
      <c r="K313" s="43">
        <f t="shared" si="111"/>
        <v>1</v>
      </c>
      <c r="L313" s="43">
        <f t="shared" si="111"/>
        <v>1</v>
      </c>
      <c r="M313" s="43">
        <f t="shared" si="111"/>
        <v>1</v>
      </c>
      <c r="N313" s="43">
        <f t="shared" si="111"/>
        <v>1</v>
      </c>
      <c r="O313" s="43">
        <f t="shared" si="111"/>
        <v>1</v>
      </c>
      <c r="P313" s="43">
        <f t="shared" si="111"/>
        <v>1</v>
      </c>
      <c r="Q313" s="43">
        <f t="shared" si="111"/>
        <v>0.99999999999999989</v>
      </c>
      <c r="R313" s="43">
        <f t="shared" si="111"/>
        <v>1</v>
      </c>
      <c r="S313" s="43">
        <f t="shared" si="111"/>
        <v>1</v>
      </c>
      <c r="T313" s="43">
        <f t="shared" si="111"/>
        <v>1</v>
      </c>
      <c r="U313" s="43">
        <f t="shared" si="111"/>
        <v>1</v>
      </c>
      <c r="V313" s="43">
        <f t="shared" si="111"/>
        <v>1</v>
      </c>
      <c r="W313" s="43">
        <f t="shared" si="111"/>
        <v>1</v>
      </c>
      <c r="X313" s="43">
        <f t="shared" si="111"/>
        <v>1</v>
      </c>
      <c r="Y313" s="43">
        <f t="shared" si="111"/>
        <v>1</v>
      </c>
      <c r="Z313" s="43">
        <f t="shared" si="111"/>
        <v>1</v>
      </c>
      <c r="AA313" s="43">
        <f t="shared" si="111"/>
        <v>1</v>
      </c>
      <c r="AB313" s="43">
        <f t="shared" si="111"/>
        <v>1</v>
      </c>
      <c r="AC313" s="43">
        <f t="shared" si="111"/>
        <v>1</v>
      </c>
      <c r="AD313" s="43">
        <f t="shared" si="111"/>
        <v>1</v>
      </c>
      <c r="AE313" s="43">
        <f t="shared" si="111"/>
        <v>1</v>
      </c>
      <c r="AF313" s="43">
        <f t="shared" si="111"/>
        <v>1</v>
      </c>
      <c r="AG313" s="43">
        <f t="shared" si="111"/>
        <v>1</v>
      </c>
      <c r="AH313" s="43">
        <f t="shared" si="111"/>
        <v>1</v>
      </c>
    </row>
    <row r="314" spans="3:34">
      <c r="C314" s="46" t="s">
        <v>49</v>
      </c>
      <c r="D314" s="40">
        <v>1</v>
      </c>
      <c r="E314" s="42">
        <f>E300/E$305</f>
        <v>2.197802197802198E-2</v>
      </c>
      <c r="F314" s="42">
        <f t="shared" ref="F314:AH318" si="112">F300/F$305</f>
        <v>6.5934065934065936E-2</v>
      </c>
      <c r="G314" s="42">
        <f t="shared" si="112"/>
        <v>0.10989010989010989</v>
      </c>
      <c r="H314" s="42">
        <f t="shared" si="112"/>
        <v>8.7912087912087919E-2</v>
      </c>
      <c r="I314" s="42">
        <f t="shared" si="112"/>
        <v>4.3956043956043959E-2</v>
      </c>
      <c r="J314" s="42">
        <f t="shared" si="112"/>
        <v>4.3956043956043959E-2</v>
      </c>
      <c r="K314" s="42">
        <f t="shared" si="112"/>
        <v>5.4945054945054944E-2</v>
      </c>
      <c r="L314" s="42">
        <f t="shared" si="112"/>
        <v>4.3956043956043959E-2</v>
      </c>
      <c r="M314" s="42">
        <f t="shared" si="112"/>
        <v>3.2967032967032968E-2</v>
      </c>
      <c r="N314" s="42">
        <f t="shared" si="112"/>
        <v>2.197802197802198E-2</v>
      </c>
      <c r="O314" s="42">
        <f t="shared" si="112"/>
        <v>7.6923076923076927E-2</v>
      </c>
      <c r="P314" s="42">
        <f t="shared" si="112"/>
        <v>0.23076923076923078</v>
      </c>
      <c r="Q314" s="42">
        <f t="shared" si="112"/>
        <v>0.15384615384615385</v>
      </c>
      <c r="R314" s="42">
        <f t="shared" si="112"/>
        <v>2.197802197802198E-2</v>
      </c>
      <c r="S314" s="42">
        <f t="shared" si="112"/>
        <v>0.10989010989010989</v>
      </c>
      <c r="T314" s="42">
        <f t="shared" si="112"/>
        <v>2.197802197802198E-2</v>
      </c>
      <c r="U314" s="42">
        <f t="shared" si="112"/>
        <v>6.5934065934065936E-2</v>
      </c>
      <c r="V314" s="42">
        <f t="shared" si="112"/>
        <v>0</v>
      </c>
      <c r="W314" s="42">
        <f t="shared" si="112"/>
        <v>0.10989010989010989</v>
      </c>
      <c r="X314" s="42">
        <f t="shared" si="112"/>
        <v>7.6923076923076927E-2</v>
      </c>
      <c r="Y314" s="42">
        <f t="shared" si="112"/>
        <v>0.2087912087912088</v>
      </c>
      <c r="Z314" s="42">
        <f t="shared" si="112"/>
        <v>0.15384615384615385</v>
      </c>
      <c r="AA314" s="42">
        <f t="shared" si="112"/>
        <v>4.3956043956043959E-2</v>
      </c>
      <c r="AB314" s="42">
        <f t="shared" si="112"/>
        <v>4.3956043956043959E-2</v>
      </c>
      <c r="AC314" s="42">
        <f t="shared" si="112"/>
        <v>7.6923076923076927E-2</v>
      </c>
      <c r="AD314" s="42">
        <f t="shared" si="112"/>
        <v>4.3956043956043959E-2</v>
      </c>
      <c r="AE314" s="42">
        <f t="shared" si="112"/>
        <v>2.197802197802198E-2</v>
      </c>
      <c r="AF314" s="42">
        <f t="shared" si="112"/>
        <v>3.2967032967032968E-2</v>
      </c>
      <c r="AG314" s="42">
        <f t="shared" si="112"/>
        <v>7.6923076923076927E-2</v>
      </c>
      <c r="AH314" s="42">
        <f t="shared" si="112"/>
        <v>2.197802197802198E-2</v>
      </c>
    </row>
    <row r="315" spans="3:34">
      <c r="C315" s="46"/>
      <c r="D315" s="40">
        <v>2</v>
      </c>
      <c r="E315" s="42">
        <f t="shared" ref="E315:T318" si="113">E301/E$305</f>
        <v>4.3956043956043959E-2</v>
      </c>
      <c r="F315" s="42">
        <f t="shared" si="113"/>
        <v>1.098901098901099E-2</v>
      </c>
      <c r="G315" s="42">
        <f t="shared" si="113"/>
        <v>0.2857142857142857</v>
      </c>
      <c r="H315" s="42">
        <f t="shared" si="113"/>
        <v>6.5934065934065936E-2</v>
      </c>
      <c r="I315" s="42">
        <f t="shared" si="113"/>
        <v>5.4945054945054944E-2</v>
      </c>
      <c r="J315" s="42">
        <f t="shared" si="113"/>
        <v>0.15384615384615385</v>
      </c>
      <c r="K315" s="42">
        <f t="shared" si="113"/>
        <v>5.4945054945054944E-2</v>
      </c>
      <c r="L315" s="42">
        <f t="shared" si="113"/>
        <v>0.12087912087912088</v>
      </c>
      <c r="M315" s="42">
        <f t="shared" si="113"/>
        <v>0.10989010989010989</v>
      </c>
      <c r="N315" s="42">
        <f t="shared" si="113"/>
        <v>6.5934065934065936E-2</v>
      </c>
      <c r="O315" s="42">
        <f t="shared" si="113"/>
        <v>5.4945054945054944E-2</v>
      </c>
      <c r="P315" s="42">
        <f t="shared" si="113"/>
        <v>0.25274725274725274</v>
      </c>
      <c r="Q315" s="42">
        <f t="shared" si="113"/>
        <v>0.21978021978021978</v>
      </c>
      <c r="R315" s="42">
        <f t="shared" si="113"/>
        <v>0.13186813186813187</v>
      </c>
      <c r="S315" s="42">
        <f t="shared" si="113"/>
        <v>0.2967032967032967</v>
      </c>
      <c r="T315" s="42">
        <f t="shared" si="113"/>
        <v>5.4945054945054944E-2</v>
      </c>
      <c r="U315" s="42">
        <f t="shared" si="112"/>
        <v>0.16483516483516483</v>
      </c>
      <c r="V315" s="42">
        <f t="shared" si="112"/>
        <v>8.7912087912087919E-2</v>
      </c>
      <c r="W315" s="42">
        <f t="shared" si="112"/>
        <v>0.13186813186813187</v>
      </c>
      <c r="X315" s="42">
        <f t="shared" si="112"/>
        <v>0.18681318681318682</v>
      </c>
      <c r="Y315" s="42">
        <f t="shared" si="112"/>
        <v>0.42857142857142855</v>
      </c>
      <c r="Z315" s="42">
        <f t="shared" si="112"/>
        <v>0.23076923076923078</v>
      </c>
      <c r="AA315" s="42">
        <f t="shared" si="112"/>
        <v>5.4945054945054944E-2</v>
      </c>
      <c r="AB315" s="42">
        <f t="shared" si="112"/>
        <v>0.10989010989010989</v>
      </c>
      <c r="AC315" s="42">
        <f t="shared" si="112"/>
        <v>0.17582417582417584</v>
      </c>
      <c r="AD315" s="42">
        <f t="shared" si="112"/>
        <v>7.6923076923076927E-2</v>
      </c>
      <c r="AE315" s="42">
        <f t="shared" si="112"/>
        <v>1.098901098901099E-2</v>
      </c>
      <c r="AF315" s="42">
        <f t="shared" si="112"/>
        <v>9.8901098901098897E-2</v>
      </c>
      <c r="AG315" s="42">
        <f t="shared" si="112"/>
        <v>0.31868131868131866</v>
      </c>
      <c r="AH315" s="42">
        <f t="shared" si="112"/>
        <v>0.21978021978021978</v>
      </c>
    </row>
    <row r="316" spans="3:34">
      <c r="C316" s="46"/>
      <c r="D316" s="40">
        <v>3</v>
      </c>
      <c r="E316" s="42">
        <f t="shared" si="113"/>
        <v>0.23076923076923078</v>
      </c>
      <c r="F316" s="42">
        <f t="shared" si="112"/>
        <v>4.3956043956043959E-2</v>
      </c>
      <c r="G316" s="42">
        <f t="shared" si="112"/>
        <v>0.24175824175824176</v>
      </c>
      <c r="H316" s="42">
        <f t="shared" si="112"/>
        <v>0.26373626373626374</v>
      </c>
      <c r="I316" s="42">
        <f t="shared" si="112"/>
        <v>0.31868131868131866</v>
      </c>
      <c r="J316" s="42">
        <f t="shared" si="112"/>
        <v>0.35164835164835168</v>
      </c>
      <c r="K316" s="42">
        <f t="shared" si="112"/>
        <v>0.25274725274725274</v>
      </c>
      <c r="L316" s="42">
        <f t="shared" si="112"/>
        <v>0.30769230769230771</v>
      </c>
      <c r="M316" s="42">
        <f t="shared" si="112"/>
        <v>0.31868131868131866</v>
      </c>
      <c r="N316" s="42">
        <f t="shared" si="112"/>
        <v>0.2087912087912088</v>
      </c>
      <c r="O316" s="42">
        <f t="shared" si="112"/>
        <v>0.2857142857142857</v>
      </c>
      <c r="P316" s="42">
        <f t="shared" si="112"/>
        <v>0.26373626373626374</v>
      </c>
      <c r="Q316" s="42">
        <f t="shared" si="112"/>
        <v>0.30769230769230771</v>
      </c>
      <c r="R316" s="42">
        <f t="shared" si="112"/>
        <v>0.2967032967032967</v>
      </c>
      <c r="S316" s="42">
        <f t="shared" si="112"/>
        <v>0.38461538461538464</v>
      </c>
      <c r="T316" s="42">
        <f t="shared" si="112"/>
        <v>0.24175824175824176</v>
      </c>
      <c r="U316" s="42">
        <f t="shared" si="112"/>
        <v>0.10989010989010989</v>
      </c>
      <c r="V316" s="42">
        <f t="shared" si="112"/>
        <v>9.8901098901098897E-2</v>
      </c>
      <c r="W316" s="42">
        <f t="shared" si="112"/>
        <v>0.2087912087912088</v>
      </c>
      <c r="X316" s="42">
        <f t="shared" si="112"/>
        <v>0.30769230769230771</v>
      </c>
      <c r="Y316" s="42">
        <f t="shared" si="112"/>
        <v>0.18681318681318682</v>
      </c>
      <c r="Z316" s="42">
        <f t="shared" si="112"/>
        <v>0.32967032967032966</v>
      </c>
      <c r="AA316" s="42">
        <f t="shared" si="112"/>
        <v>0.26373626373626374</v>
      </c>
      <c r="AB316" s="42">
        <f t="shared" si="112"/>
        <v>0.19780219780219779</v>
      </c>
      <c r="AC316" s="42">
        <f t="shared" si="112"/>
        <v>0.26373626373626374</v>
      </c>
      <c r="AD316" s="42">
        <f t="shared" si="112"/>
        <v>0.2857142857142857</v>
      </c>
      <c r="AE316" s="42">
        <f t="shared" si="112"/>
        <v>0.18681318681318682</v>
      </c>
      <c r="AF316" s="42">
        <f t="shared" si="112"/>
        <v>0.16483516483516483</v>
      </c>
      <c r="AG316" s="42">
        <f t="shared" si="112"/>
        <v>0.26373626373626374</v>
      </c>
      <c r="AH316" s="42">
        <f t="shared" si="112"/>
        <v>0.35164835164835168</v>
      </c>
    </row>
    <row r="317" spans="3:34">
      <c r="C317" s="46"/>
      <c r="D317" s="40">
        <v>4</v>
      </c>
      <c r="E317" s="42">
        <f t="shared" si="113"/>
        <v>0.58241758241758246</v>
      </c>
      <c r="F317" s="42">
        <f t="shared" si="112"/>
        <v>0.50549450549450547</v>
      </c>
      <c r="G317" s="42">
        <f t="shared" si="112"/>
        <v>0.30769230769230771</v>
      </c>
      <c r="H317" s="42">
        <f t="shared" si="112"/>
        <v>0.42857142857142855</v>
      </c>
      <c r="I317" s="42">
        <f t="shared" si="112"/>
        <v>0.35164835164835168</v>
      </c>
      <c r="J317" s="42">
        <f t="shared" si="112"/>
        <v>0.37362637362637363</v>
      </c>
      <c r="K317" s="42">
        <f t="shared" si="112"/>
        <v>0.34065934065934067</v>
      </c>
      <c r="L317" s="42">
        <f t="shared" si="112"/>
        <v>0.32967032967032966</v>
      </c>
      <c r="M317" s="42">
        <f t="shared" si="112"/>
        <v>0.42857142857142855</v>
      </c>
      <c r="N317" s="42">
        <f t="shared" si="112"/>
        <v>0.40659340659340659</v>
      </c>
      <c r="O317" s="42">
        <f t="shared" si="112"/>
        <v>0.38461538461538464</v>
      </c>
      <c r="P317" s="42">
        <f t="shared" si="112"/>
        <v>0.2087912087912088</v>
      </c>
      <c r="Q317" s="42">
        <f t="shared" si="112"/>
        <v>0.18681318681318682</v>
      </c>
      <c r="R317" s="42">
        <f t="shared" si="112"/>
        <v>0.40659340659340659</v>
      </c>
      <c r="S317" s="42">
        <f t="shared" si="112"/>
        <v>0.15384615384615385</v>
      </c>
      <c r="T317" s="42">
        <f t="shared" si="112"/>
        <v>0.40659340659340659</v>
      </c>
      <c r="U317" s="42">
        <f t="shared" si="112"/>
        <v>0.37362637362637363</v>
      </c>
      <c r="V317" s="42">
        <f t="shared" si="112"/>
        <v>0.43956043956043955</v>
      </c>
      <c r="W317" s="42">
        <f t="shared" si="112"/>
        <v>0.30769230769230771</v>
      </c>
      <c r="X317" s="42">
        <f t="shared" si="112"/>
        <v>0.35164835164835168</v>
      </c>
      <c r="Y317" s="42">
        <f t="shared" si="112"/>
        <v>0.12087912087912088</v>
      </c>
      <c r="Z317" s="42">
        <f t="shared" si="112"/>
        <v>0.23076923076923078</v>
      </c>
      <c r="AA317" s="42">
        <f t="shared" si="112"/>
        <v>0.45054945054945056</v>
      </c>
      <c r="AB317" s="42">
        <f t="shared" si="112"/>
        <v>0.47252747252747251</v>
      </c>
      <c r="AC317" s="42">
        <f t="shared" si="112"/>
        <v>0.31868131868131866</v>
      </c>
      <c r="AD317" s="42">
        <f t="shared" si="112"/>
        <v>0.42857142857142855</v>
      </c>
      <c r="AE317" s="42">
        <f t="shared" si="112"/>
        <v>0.4175824175824176</v>
      </c>
      <c r="AF317" s="42">
        <f t="shared" si="112"/>
        <v>0.39560439560439559</v>
      </c>
      <c r="AG317" s="42">
        <f t="shared" si="112"/>
        <v>0.24175824175824176</v>
      </c>
      <c r="AH317" s="42">
        <f t="shared" si="112"/>
        <v>0.32967032967032966</v>
      </c>
    </row>
    <row r="318" spans="3:34">
      <c r="C318" s="46"/>
      <c r="D318" s="40">
        <v>5</v>
      </c>
      <c r="E318" s="42">
        <f t="shared" si="113"/>
        <v>0.12087912087912088</v>
      </c>
      <c r="F318" s="42">
        <f t="shared" si="112"/>
        <v>0.37362637362637363</v>
      </c>
      <c r="G318" s="42">
        <f t="shared" si="112"/>
        <v>5.4945054945054944E-2</v>
      </c>
      <c r="H318" s="42">
        <f t="shared" si="112"/>
        <v>0.15384615384615385</v>
      </c>
      <c r="I318" s="42">
        <f t="shared" si="112"/>
        <v>0.23076923076923078</v>
      </c>
      <c r="J318" s="42">
        <f t="shared" si="112"/>
        <v>7.6923076923076927E-2</v>
      </c>
      <c r="K318" s="42">
        <f t="shared" si="112"/>
        <v>0.2967032967032967</v>
      </c>
      <c r="L318" s="42">
        <f t="shared" si="112"/>
        <v>0.19780219780219779</v>
      </c>
      <c r="M318" s="42">
        <f t="shared" si="112"/>
        <v>0.10989010989010989</v>
      </c>
      <c r="N318" s="42">
        <f t="shared" si="112"/>
        <v>0.2967032967032967</v>
      </c>
      <c r="O318" s="42">
        <f t="shared" si="112"/>
        <v>0.19780219780219779</v>
      </c>
      <c r="P318" s="42">
        <f t="shared" si="112"/>
        <v>4.3956043956043959E-2</v>
      </c>
      <c r="Q318" s="42">
        <f t="shared" si="112"/>
        <v>0.13186813186813187</v>
      </c>
      <c r="R318" s="42">
        <f t="shared" si="112"/>
        <v>0.14285714285714285</v>
      </c>
      <c r="S318" s="42">
        <f t="shared" si="112"/>
        <v>5.4945054945054944E-2</v>
      </c>
      <c r="T318" s="42">
        <f t="shared" si="112"/>
        <v>0.27472527472527475</v>
      </c>
      <c r="U318" s="42">
        <f t="shared" si="112"/>
        <v>0.2857142857142857</v>
      </c>
      <c r="V318" s="42">
        <f t="shared" si="112"/>
        <v>0.37362637362637363</v>
      </c>
      <c r="W318" s="42">
        <f t="shared" si="112"/>
        <v>0.24175824175824176</v>
      </c>
      <c r="X318" s="42">
        <f t="shared" si="112"/>
        <v>7.6923076923076927E-2</v>
      </c>
      <c r="Y318" s="42">
        <f t="shared" si="112"/>
        <v>5.4945054945054944E-2</v>
      </c>
      <c r="Z318" s="42">
        <f t="shared" si="112"/>
        <v>5.4945054945054944E-2</v>
      </c>
      <c r="AA318" s="42">
        <f t="shared" si="112"/>
        <v>0.18681318681318682</v>
      </c>
      <c r="AB318" s="42">
        <f t="shared" si="112"/>
        <v>0.17582417582417584</v>
      </c>
      <c r="AC318" s="42">
        <f t="shared" si="112"/>
        <v>0.16483516483516483</v>
      </c>
      <c r="AD318" s="42">
        <f t="shared" si="112"/>
        <v>0.16483516483516483</v>
      </c>
      <c r="AE318" s="42">
        <f t="shared" si="112"/>
        <v>0.36263736263736263</v>
      </c>
      <c r="AF318" s="42">
        <f t="shared" si="112"/>
        <v>0.30769230769230771</v>
      </c>
      <c r="AG318" s="42">
        <f t="shared" si="112"/>
        <v>9.8901098901098897E-2</v>
      </c>
      <c r="AH318" s="42">
        <f t="shared" si="112"/>
        <v>7.6923076923076927E-2</v>
      </c>
    </row>
    <row r="319" spans="3:34">
      <c r="C319" s="46"/>
      <c r="D319" s="40" t="s">
        <v>44</v>
      </c>
      <c r="E319" s="44">
        <f>SUM(E314:E318)</f>
        <v>1</v>
      </c>
      <c r="F319" s="44">
        <f t="shared" ref="F319:AH319" si="114">SUM(F314:F318)</f>
        <v>1</v>
      </c>
      <c r="G319" s="44">
        <f t="shared" si="114"/>
        <v>1</v>
      </c>
      <c r="H319" s="44">
        <f t="shared" si="114"/>
        <v>1</v>
      </c>
      <c r="I319" s="44">
        <f t="shared" si="114"/>
        <v>1</v>
      </c>
      <c r="J319" s="44">
        <f t="shared" si="114"/>
        <v>1</v>
      </c>
      <c r="K319" s="44">
        <f t="shared" si="114"/>
        <v>1</v>
      </c>
      <c r="L319" s="44">
        <f t="shared" si="114"/>
        <v>1</v>
      </c>
      <c r="M319" s="44">
        <f t="shared" si="114"/>
        <v>1</v>
      </c>
      <c r="N319" s="44">
        <f t="shared" si="114"/>
        <v>1</v>
      </c>
      <c r="O319" s="44">
        <f t="shared" si="114"/>
        <v>1</v>
      </c>
      <c r="P319" s="44">
        <f t="shared" si="114"/>
        <v>1</v>
      </c>
      <c r="Q319" s="44">
        <f t="shared" si="114"/>
        <v>1</v>
      </c>
      <c r="R319" s="44">
        <f t="shared" si="114"/>
        <v>1</v>
      </c>
      <c r="S319" s="44">
        <f t="shared" si="114"/>
        <v>1</v>
      </c>
      <c r="T319" s="44">
        <f t="shared" si="114"/>
        <v>1</v>
      </c>
      <c r="U319" s="44">
        <f t="shared" si="114"/>
        <v>1</v>
      </c>
      <c r="V319" s="44">
        <f t="shared" si="114"/>
        <v>1</v>
      </c>
      <c r="W319" s="44">
        <f t="shared" si="114"/>
        <v>1</v>
      </c>
      <c r="X319" s="44">
        <f t="shared" si="114"/>
        <v>1</v>
      </c>
      <c r="Y319" s="44">
        <f t="shared" si="114"/>
        <v>1</v>
      </c>
      <c r="Z319" s="44">
        <f t="shared" si="114"/>
        <v>1</v>
      </c>
      <c r="AA319" s="44">
        <f t="shared" si="114"/>
        <v>1</v>
      </c>
      <c r="AB319" s="44">
        <f t="shared" si="114"/>
        <v>1</v>
      </c>
      <c r="AC319" s="44">
        <f t="shared" si="114"/>
        <v>0.99999999999999989</v>
      </c>
      <c r="AD319" s="44">
        <f t="shared" si="114"/>
        <v>0.99999999999999989</v>
      </c>
      <c r="AE319" s="44">
        <f t="shared" si="114"/>
        <v>1</v>
      </c>
      <c r="AF319" s="44">
        <f t="shared" si="114"/>
        <v>1</v>
      </c>
      <c r="AG319" s="44">
        <f t="shared" si="114"/>
        <v>1</v>
      </c>
      <c r="AH319" s="44">
        <f t="shared" si="114"/>
        <v>1</v>
      </c>
    </row>
  </sheetData>
  <protectedRanges>
    <protectedRange sqref="B143:AH185 E25:N31 O25:X27 B93:AH111 E122:U123 B2:AH11 B91:D92" name="enter passward 123456"/>
    <protectedRange sqref="B12:B24 B25:D31 O28:X31 Y25:AH31 B32:B90 E91:AH92 D12:AH24 D32:AH90 C12:C90" name="enter passward 123456_1"/>
    <protectedRange sqref="B112:AH121 B124:AH142 B122:D123 V122:AH123" name="enter passward 123456_2"/>
  </protectedRanges>
  <sortState ref="B2:AH185">
    <sortCondition ref="B2:B185"/>
    <sortCondition ref="C2:C185"/>
  </sortState>
  <mergeCells count="24">
    <mergeCell ref="C280:C285"/>
    <mergeCell ref="C286:C291"/>
    <mergeCell ref="B256:B267"/>
    <mergeCell ref="C256:C261"/>
    <mergeCell ref="C262:C267"/>
    <mergeCell ref="B268:B279"/>
    <mergeCell ref="C268:C273"/>
    <mergeCell ref="C274:C279"/>
    <mergeCell ref="C294:C299"/>
    <mergeCell ref="C300:C305"/>
    <mergeCell ref="C308:C313"/>
    <mergeCell ref="C314:C319"/>
    <mergeCell ref="O200:U200"/>
    <mergeCell ref="A201:AE201"/>
    <mergeCell ref="B215:B226"/>
    <mergeCell ref="B227:B238"/>
    <mergeCell ref="B239:B250"/>
    <mergeCell ref="C215:C220"/>
    <mergeCell ref="C221:C226"/>
    <mergeCell ref="C227:C232"/>
    <mergeCell ref="C233:C238"/>
    <mergeCell ref="C239:C244"/>
    <mergeCell ref="C245:C250"/>
    <mergeCell ref="B280:B29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91" zoomScale="85" zoomScaleNormal="85" workbookViewId="0">
      <selection activeCell="F227" sqref="F227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B160" workbookViewId="0">
      <selection activeCell="G121" sqref="G12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2018-05-20T12:20:49Z</dcterms:modified>
</cp:coreProperties>
</file>