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D:\Github_Projects\21_regulation-CO-PO-Automation\template\"/>
    </mc:Choice>
  </mc:AlternateContent>
  <xr:revisionPtr revIDLastSave="0" documentId="13_ncr:1_{814F1C4A-2D0D-4155-97CC-2B7D37BDA5D2}" xr6:coauthVersionLast="47" xr6:coauthVersionMax="47" xr10:uidLastSave="{00000000-0000-0000-0000-000000000000}"/>
  <bookViews>
    <workbookView xWindow="-108" yWindow="-108" windowWidth="23256" windowHeight="12456" firstSheet="5" activeTab="5" xr2:uid="{00000000-000D-0000-FFFF-FFFF00000000}"/>
  </bookViews>
  <sheets>
    <sheet name="Guidelines" sheetId="1" r:id="rId1"/>
    <sheet name="BATCH Abstract" sheetId="2" r:id="rId2"/>
    <sheet name="Course Abstract" sheetId="3" r:id="rId3"/>
    <sheet name="CO PO Mapping" sheetId="4" r:id="rId4"/>
    <sheet name="Co-Po attainment Charts" sheetId="5" r:id="rId5"/>
    <sheet name="CT1-3" sheetId="14" r:id="rId6"/>
    <sheet name="CT4" sheetId="15" r:id="rId7"/>
    <sheet name="UNIVERSITY EXAM" sheetId="8" r:id="rId8"/>
    <sheet name="EoC Survey" sheetId="9" r:id="rId9"/>
    <sheet name="Simplified" sheetId="10" r:id="rId10"/>
    <sheet name="program outcomes" sheetId="11" r:id="rId11"/>
  </sheets>
  <calcPr calcId="191029"/>
</workbook>
</file>

<file path=xl/calcChain.xml><?xml version="1.0" encoding="utf-8"?>
<calcChain xmlns="http://schemas.openxmlformats.org/spreadsheetml/2006/main">
  <c r="B4" i="10" l="1"/>
  <c r="B5" i="10"/>
  <c r="B6" i="10"/>
  <c r="B7" i="10"/>
  <c r="B8" i="10"/>
  <c r="B9" i="10"/>
  <c r="B3" i="10"/>
  <c r="B8" i="5" l="1"/>
  <c r="B7" i="5"/>
  <c r="B6" i="5"/>
  <c r="C6" i="5"/>
  <c r="C7" i="5"/>
  <c r="C8" i="5"/>
  <c r="C8" i="10"/>
  <c r="A8" i="10"/>
  <c r="C7" i="10"/>
  <c r="A7" i="10"/>
  <c r="C6" i="10"/>
  <c r="A6" i="10"/>
  <c r="C5" i="10"/>
  <c r="A5" i="10"/>
  <c r="C4" i="10"/>
  <c r="A4" i="10"/>
  <c r="A3" i="10"/>
  <c r="O2" i="10"/>
  <c r="I64" i="9"/>
  <c r="I62" i="9"/>
  <c r="H62" i="9"/>
  <c r="G62" i="9"/>
  <c r="F62" i="9"/>
  <c r="E62" i="9"/>
  <c r="D62" i="9"/>
  <c r="I61" i="9"/>
  <c r="I63" i="9" s="1"/>
  <c r="H61" i="9"/>
  <c r="H63" i="9" s="1"/>
  <c r="G61" i="9"/>
  <c r="G63" i="9" s="1"/>
  <c r="F61" i="9"/>
  <c r="F63" i="9" s="1"/>
  <c r="E61" i="9"/>
  <c r="E63" i="9" s="1"/>
  <c r="D61" i="9"/>
  <c r="D63" i="9" s="1"/>
  <c r="D70" i="8"/>
  <c r="E66" i="8"/>
  <c r="E65" i="8"/>
  <c r="E64" i="8"/>
  <c r="E63" i="8"/>
  <c r="E62" i="8"/>
  <c r="E61" i="8"/>
  <c r="E60" i="8"/>
  <c r="E59" i="8"/>
  <c r="E58" i="8"/>
  <c r="E57" i="8"/>
  <c r="E56" i="8"/>
  <c r="E55" i="8"/>
  <c r="E54" i="8"/>
  <c r="E53" i="8"/>
  <c r="E52" i="8"/>
  <c r="E51" i="8"/>
  <c r="E50" i="8"/>
  <c r="E49" i="8"/>
  <c r="E48" i="8"/>
  <c r="E47" i="8"/>
  <c r="E46" i="8"/>
  <c r="E45" i="8"/>
  <c r="E44" i="8"/>
  <c r="E43" i="8"/>
  <c r="E42" i="8"/>
  <c r="E41" i="8"/>
  <c r="E40" i="8"/>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D71" i="8" s="1"/>
  <c r="D72" i="8" s="1"/>
  <c r="N37" i="5"/>
  <c r="P36" i="5"/>
  <c r="O36" i="5"/>
  <c r="N36" i="5"/>
  <c r="M36" i="5"/>
  <c r="L36" i="5"/>
  <c r="K36" i="5"/>
  <c r="J36" i="5"/>
  <c r="I36" i="5"/>
  <c r="H36" i="5"/>
  <c r="G36" i="5"/>
  <c r="F36" i="5"/>
  <c r="E36" i="5"/>
  <c r="D36" i="5"/>
  <c r="C36" i="5"/>
  <c r="B36" i="5"/>
  <c r="P35" i="5"/>
  <c r="O35" i="5"/>
  <c r="M35" i="5"/>
  <c r="L35" i="5"/>
  <c r="K35" i="5"/>
  <c r="J35" i="5"/>
  <c r="I35" i="5"/>
  <c r="H35" i="5"/>
  <c r="G35" i="5"/>
  <c r="F35" i="5"/>
  <c r="E35" i="5"/>
  <c r="P34" i="5"/>
  <c r="N34" i="5"/>
  <c r="M34" i="5"/>
  <c r="L34" i="5"/>
  <c r="K34" i="5"/>
  <c r="J34" i="5"/>
  <c r="I34" i="5"/>
  <c r="H34" i="5"/>
  <c r="G34" i="5"/>
  <c r="F34" i="5"/>
  <c r="E34" i="5"/>
  <c r="D34" i="5"/>
  <c r="P33" i="5"/>
  <c r="O33" i="5"/>
  <c r="N33" i="5"/>
  <c r="M33" i="5"/>
  <c r="L33" i="5"/>
  <c r="K33" i="5"/>
  <c r="J33" i="5"/>
  <c r="I33" i="5"/>
  <c r="H33" i="5"/>
  <c r="G33" i="5"/>
  <c r="F33" i="5"/>
  <c r="E33" i="5"/>
  <c r="B33" i="5"/>
  <c r="P32" i="5"/>
  <c r="O32" i="5"/>
  <c r="N32" i="5"/>
  <c r="M32" i="5"/>
  <c r="L32" i="5"/>
  <c r="K32" i="5"/>
  <c r="J32" i="5"/>
  <c r="I32" i="5"/>
  <c r="H32" i="5"/>
  <c r="G32" i="5"/>
  <c r="F32" i="5"/>
  <c r="E32" i="5"/>
  <c r="P31" i="5"/>
  <c r="N31" i="5"/>
  <c r="M31" i="5"/>
  <c r="L31" i="5"/>
  <c r="K31" i="5"/>
  <c r="J31" i="5"/>
  <c r="I31" i="5"/>
  <c r="H31" i="5"/>
  <c r="G31" i="5"/>
  <c r="F31" i="5"/>
  <c r="E31" i="5"/>
  <c r="D31" i="5"/>
  <c r="P31" i="4"/>
  <c r="G37" i="10" s="1"/>
  <c r="H37" i="10" s="1"/>
  <c r="O31" i="4"/>
  <c r="E37" i="10" s="1"/>
  <c r="N31" i="4"/>
  <c r="C37" i="10" s="1"/>
  <c r="M31" i="4"/>
  <c r="Y33" i="10" s="1"/>
  <c r="Z33" i="10" s="1"/>
  <c r="L31" i="4"/>
  <c r="W33" i="10" s="1"/>
  <c r="X33" i="10" s="1"/>
  <c r="K31" i="4"/>
  <c r="U33" i="10" s="1"/>
  <c r="V33" i="10" s="1"/>
  <c r="J31" i="4"/>
  <c r="J37" i="5" s="1"/>
  <c r="I31" i="4"/>
  <c r="Q33" i="10" s="1"/>
  <c r="R33" i="10" s="1"/>
  <c r="H31" i="4"/>
  <c r="O33" i="10" s="1"/>
  <c r="P33" i="10" s="1"/>
  <c r="G31" i="4"/>
  <c r="M33" i="10" s="1"/>
  <c r="N33" i="10" s="1"/>
  <c r="F31" i="4"/>
  <c r="F37" i="5" s="1"/>
  <c r="E31" i="4"/>
  <c r="I33" i="10" s="1"/>
  <c r="J33" i="10" s="1"/>
  <c r="D31" i="4"/>
  <c r="G33" i="10" s="1"/>
  <c r="H33" i="10" s="1"/>
  <c r="C31" i="4"/>
  <c r="E33" i="10" s="1"/>
  <c r="B31" i="4"/>
  <c r="B37" i="5" s="1"/>
  <c r="N5" i="4"/>
  <c r="F4" i="4"/>
  <c r="C4" i="4"/>
  <c r="N3" i="4"/>
  <c r="G3" i="4"/>
  <c r="C3" i="4"/>
  <c r="C2" i="4"/>
  <c r="R31" i="3"/>
  <c r="Q31" i="3"/>
  <c r="P31" i="3"/>
  <c r="O31" i="3"/>
  <c r="N31" i="3"/>
  <c r="M31" i="3"/>
  <c r="L31" i="3"/>
  <c r="K31" i="3"/>
  <c r="J31" i="3"/>
  <c r="I31" i="3"/>
  <c r="H31" i="3"/>
  <c r="G31" i="3"/>
  <c r="F31" i="3"/>
  <c r="E31" i="3"/>
  <c r="D31" i="3"/>
  <c r="T18" i="3"/>
  <c r="S18" i="3"/>
  <c r="R18" i="3"/>
  <c r="Q18" i="3"/>
  <c r="P18" i="3"/>
  <c r="M18" i="3"/>
  <c r="L18" i="3"/>
  <c r="K18" i="3"/>
  <c r="J18" i="3"/>
  <c r="I18" i="3"/>
  <c r="H18" i="3"/>
  <c r="G18" i="3"/>
  <c r="F18" i="3"/>
  <c r="E18" i="3"/>
  <c r="D18" i="3"/>
  <c r="T11" i="3"/>
  <c r="M3" i="3"/>
  <c r="T81" i="2"/>
  <c r="S81" i="2"/>
  <c r="R81" i="2"/>
  <c r="Q81" i="2"/>
  <c r="P81" i="2"/>
  <c r="O81" i="2"/>
  <c r="N81" i="2"/>
  <c r="M81" i="2"/>
  <c r="L81" i="2"/>
  <c r="K81" i="2"/>
  <c r="J81" i="2"/>
  <c r="I81" i="2"/>
  <c r="H81" i="2"/>
  <c r="G81" i="2"/>
  <c r="F81" i="2"/>
  <c r="H38" i="5" l="1"/>
  <c r="C5" i="5"/>
  <c r="F38" i="5"/>
  <c r="J38" i="5"/>
  <c r="P38" i="5"/>
  <c r="L38" i="5"/>
  <c r="E38" i="5"/>
  <c r="I38" i="5"/>
  <c r="M38" i="5"/>
  <c r="G38" i="5"/>
  <c r="K38" i="5"/>
  <c r="D3" i="10"/>
  <c r="E3" i="10" s="1"/>
  <c r="D6" i="5"/>
  <c r="E6" i="5" s="1"/>
  <c r="D4" i="5"/>
  <c r="E4" i="5" s="1"/>
  <c r="D7" i="10"/>
  <c r="D4" i="10"/>
  <c r="D73" i="8"/>
  <c r="D5" i="10"/>
  <c r="D7" i="5"/>
  <c r="E7" i="5" s="1"/>
  <c r="D5" i="5"/>
  <c r="E5" i="5" s="1"/>
  <c r="D3" i="5"/>
  <c r="E3" i="5" s="1"/>
  <c r="D8" i="10"/>
  <c r="D6" i="10"/>
  <c r="H4" i="5"/>
  <c r="I4" i="5" s="1"/>
  <c r="E64" i="9"/>
  <c r="F64" i="9"/>
  <c r="H5" i="5"/>
  <c r="I5" i="5" s="1"/>
  <c r="H6" i="5"/>
  <c r="I6" i="5" s="1"/>
  <c r="G64" i="9"/>
  <c r="G5" i="5"/>
  <c r="L5" i="5" s="1"/>
  <c r="G6" i="5"/>
  <c r="L6" i="5" s="1"/>
  <c r="F6" i="5"/>
  <c r="J6" i="5" s="1"/>
  <c r="D64" i="9"/>
  <c r="H3" i="5"/>
  <c r="I3" i="5" s="1"/>
  <c r="H64" i="9"/>
  <c r="H7" i="5"/>
  <c r="I7" i="5" s="1"/>
  <c r="C37" i="5"/>
  <c r="G37" i="5"/>
  <c r="K37" i="5"/>
  <c r="O37" i="5"/>
  <c r="D37" i="5"/>
  <c r="H37" i="5"/>
  <c r="L37" i="5"/>
  <c r="P37" i="5"/>
  <c r="C33" i="10"/>
  <c r="D33" i="10" s="1"/>
  <c r="K33" i="10"/>
  <c r="L33" i="10" s="1"/>
  <c r="S33" i="10"/>
  <c r="T33" i="10" s="1"/>
  <c r="E37" i="5"/>
  <c r="I37" i="5"/>
  <c r="M37" i="5"/>
  <c r="B4" i="5" l="1"/>
  <c r="F4" i="5" s="1"/>
  <c r="J4" i="5" s="1"/>
  <c r="C3" i="5"/>
  <c r="G3" i="5" s="1"/>
  <c r="L3" i="5" s="1"/>
  <c r="B3" i="5"/>
  <c r="F3" i="5" s="1"/>
  <c r="J3" i="5" s="1"/>
  <c r="C4" i="5"/>
  <c r="G4" i="5" s="1"/>
  <c r="L4" i="5" s="1"/>
  <c r="C32" i="5" s="1"/>
  <c r="D33" i="5"/>
  <c r="C33" i="5"/>
  <c r="F7" i="5"/>
  <c r="J7" i="5" s="1"/>
  <c r="O34" i="5"/>
  <c r="C34" i="5"/>
  <c r="B34" i="5"/>
  <c r="F6" i="10"/>
  <c r="G6" i="10" s="1"/>
  <c r="E6" i="10"/>
  <c r="E7" i="10"/>
  <c r="F7" i="10"/>
  <c r="G7" i="10" s="1"/>
  <c r="G7" i="5"/>
  <c r="L7" i="5" s="1"/>
  <c r="F8" i="10"/>
  <c r="G8" i="10" s="1"/>
  <c r="E8" i="10"/>
  <c r="F5" i="10"/>
  <c r="G5" i="10" s="1"/>
  <c r="E5" i="10"/>
  <c r="E4" i="10"/>
  <c r="F4" i="10"/>
  <c r="G4" i="10" s="1"/>
  <c r="O4" i="10"/>
  <c r="D32" i="5" l="1"/>
  <c r="B32" i="5"/>
  <c r="D35" i="5"/>
  <c r="C35" i="5"/>
  <c r="N35" i="5"/>
  <c r="N38" i="5" s="1"/>
  <c r="B35" i="5"/>
  <c r="O31" i="5"/>
  <c r="O38" i="5" s="1"/>
  <c r="C31" i="5"/>
  <c r="C38" i="5" s="1"/>
  <c r="B31" i="5"/>
  <c r="C3" i="10"/>
  <c r="O3" i="10" s="1"/>
  <c r="F3" i="10"/>
  <c r="G3" i="10" s="1"/>
  <c r="O5" i="10" s="1"/>
  <c r="D38" i="5"/>
  <c r="B5" i="5" l="1"/>
  <c r="F5" i="5" s="1"/>
  <c r="J5" i="5" s="1"/>
  <c r="B38" i="5"/>
  <c r="B37" i="10"/>
  <c r="B33" i="10"/>
  <c r="F33" i="10" s="1"/>
  <c r="F37" i="10" l="1"/>
  <c r="D37" i="10"/>
</calcChain>
</file>

<file path=xl/sharedStrings.xml><?xml version="1.0" encoding="utf-8"?>
<sst xmlns="http://schemas.openxmlformats.org/spreadsheetml/2006/main" count="743" uniqueCount="324">
  <si>
    <t>NOTE:</t>
  </si>
  <si>
    <t>1. Fill course details in course abstract sheet</t>
  </si>
  <si>
    <t>2. Fill CO-PO details in CO-PO mapping sheet as given in syllabus</t>
  </si>
  <si>
    <t>3. Fill students register number and name in CT1-3 Sheet</t>
  </si>
  <si>
    <t>4. Map questions to COs for each CLAT</t>
  </si>
  <si>
    <t>5. Allot mark weightage for each question</t>
  </si>
  <si>
    <t>6. Fill marks for each question. For either-or questions, post marks for the students whi have attempted that question, else leave BLANK</t>
  </si>
  <si>
    <r>
      <rPr>
        <sz val="14"/>
        <color indexed="8"/>
        <rFont val="Arial"/>
      </rPr>
      <t xml:space="preserve">7. Fill assignment/mooc/seminar </t>
    </r>
    <r>
      <rPr>
        <b/>
        <sz val="14"/>
        <color indexed="8"/>
        <rFont val="Arial"/>
      </rPr>
      <t>max marks and awardedmarks</t>
    </r>
    <r>
      <rPr>
        <sz val="14"/>
        <color indexed="8"/>
        <rFont val="Arial"/>
      </rPr>
      <t xml:space="preserve">  in CT4 sheet. MOOC marks to be distributed across all COs with equal weight.</t>
    </r>
  </si>
  <si>
    <t>8. Fill EoC survey max Scores and awarded scores in EOC Survey sheet</t>
  </si>
  <si>
    <t>9. Fill Final exam grades in University Exam sheet</t>
  </si>
  <si>
    <t>10. Chart sheet has the final score</t>
  </si>
  <si>
    <t>11. Fill CO &amp; PO attainment details in course abstarct (Each course incharge)</t>
  </si>
  <si>
    <t>12. Batch abstract to be maintained by the batch incharges</t>
  </si>
  <si>
    <t>13. Take print out of Course abstract, CO-PO attainment charts sheet</t>
  </si>
  <si>
    <t>14. Take print out of microanalysis for each CLAT, by hiding the other CLAT marks</t>
  </si>
  <si>
    <t>SRM  INSTITUTE  OF  SCIENCE  AND  TECHNOLOGY</t>
  </si>
  <si>
    <t>COLLEGE OF ENGINEERING AND TECHNOLOGY</t>
  </si>
  <si>
    <t>Department  :</t>
  </si>
  <si>
    <t>CSE</t>
  </si>
  <si>
    <t>Degree :</t>
  </si>
  <si>
    <t>B.TECH</t>
  </si>
  <si>
    <t>Programme:</t>
  </si>
  <si>
    <t>Batch :</t>
  </si>
  <si>
    <t>2022-2026</t>
  </si>
  <si>
    <t>Year Incharge :</t>
  </si>
  <si>
    <t>PO ATTAINMENT</t>
  </si>
  <si>
    <t>S. No</t>
  </si>
  <si>
    <t>Semester</t>
  </si>
  <si>
    <t>COURSE CODE</t>
  </si>
  <si>
    <t>COURSE TITLE</t>
  </si>
  <si>
    <t>Faculty Incharge</t>
  </si>
  <si>
    <t>PO1</t>
  </si>
  <si>
    <t>PO2</t>
  </si>
  <si>
    <t>PO3</t>
  </si>
  <si>
    <t>PO4</t>
  </si>
  <si>
    <t>PO5</t>
  </si>
  <si>
    <t>PO6</t>
  </si>
  <si>
    <t>PO7</t>
  </si>
  <si>
    <t>PO8</t>
  </si>
  <si>
    <t>PO9</t>
  </si>
  <si>
    <t>PO10</t>
  </si>
  <si>
    <t>PO11</t>
  </si>
  <si>
    <t>PO12</t>
  </si>
  <si>
    <t>PSO1</t>
  </si>
  <si>
    <t>PSO2</t>
  </si>
  <si>
    <t>PSO3</t>
  </si>
  <si>
    <t>I</t>
  </si>
  <si>
    <t>II</t>
  </si>
  <si>
    <t>III</t>
  </si>
  <si>
    <t>IV</t>
  </si>
  <si>
    <t>V</t>
  </si>
  <si>
    <t>VI</t>
  </si>
  <si>
    <t>VII</t>
  </si>
  <si>
    <t>VIII</t>
  </si>
  <si>
    <t>AVERAGE</t>
  </si>
  <si>
    <t>Acadenic Year :</t>
  </si>
  <si>
    <t>2023-2024</t>
  </si>
  <si>
    <t>Year:</t>
  </si>
  <si>
    <t>Semester :</t>
  </si>
  <si>
    <t>Section:</t>
  </si>
  <si>
    <t>B</t>
  </si>
  <si>
    <t>Course Code &amp; Title :</t>
  </si>
  <si>
    <t>21CSC206T</t>
  </si>
  <si>
    <t>Artificial Intelligence</t>
  </si>
  <si>
    <t>Course Coordinator :</t>
  </si>
  <si>
    <t>Dr. P. Chithra</t>
  </si>
  <si>
    <t>COURSE OUTCOME ATTAINMENT</t>
  </si>
  <si>
    <t>DIRECT ATTAINMENT(DA)
CONTINUOUS LEARNING ASSESSMENT TESTS</t>
  </si>
  <si>
    <t>INDIRECT ATTAINMENT
(IDA)</t>
  </si>
  <si>
    <t>OVERALL ATTAINMENT = (80%DA +20%IDA)</t>
  </si>
  <si>
    <t>CO1</t>
  </si>
  <si>
    <t>CO2</t>
  </si>
  <si>
    <t>CO3</t>
  </si>
  <si>
    <t>CO4</t>
  </si>
  <si>
    <t>CO5</t>
  </si>
  <si>
    <t>CO6</t>
  </si>
  <si>
    <t>UNIVERSITY RESULT (UR)</t>
  </si>
  <si>
    <t>TOTAL ATTAINMENT = (100%I)</t>
  </si>
  <si>
    <t>END OF COURSE SURVEY</t>
  </si>
  <si>
    <t>Section</t>
  </si>
  <si>
    <t>SET TARGET</t>
  </si>
  <si>
    <t>ATTAINMENT LEVEL</t>
  </si>
  <si>
    <t xml:space="preserve">B </t>
  </si>
  <si>
    <t>Dr. T. Anusha</t>
  </si>
  <si>
    <t>COURSE OUTCOME:</t>
  </si>
  <si>
    <t>Students should be able to do the following tasks, described as "Course Outcomes"</t>
  </si>
  <si>
    <t>CODE</t>
  </si>
  <si>
    <t>Description of CO</t>
  </si>
  <si>
    <t>CLO-1 :</t>
  </si>
  <si>
    <t xml:space="preserve">Formulate a problem as a state space search method and its solution using various AI techniques </t>
  </si>
  <si>
    <t>CLO-2 :</t>
  </si>
  <si>
    <t>Apply appropriate searching techniques to solve a real-world problem</t>
  </si>
  <si>
    <t>CLO-3 :</t>
  </si>
  <si>
    <t>Develop various game playing strategies to solve real world adversarial search problems</t>
  </si>
  <si>
    <t>CLO-4 :</t>
  </si>
  <si>
    <t>Represent various knowledge representation techniques to solve complex AI problems</t>
  </si>
  <si>
    <t>CLO-5 :</t>
  </si>
  <si>
    <t>Design an expert system to implement advance techniques in Artificial Intelligence</t>
  </si>
  <si>
    <t>CLO-6 :</t>
  </si>
  <si>
    <t>PROGRAM OUTCOMES (PO):</t>
  </si>
  <si>
    <t xml:space="preserve">1. Engineering knowledge: Apply the knowledge of mathematics, science, engineering fundamentals and an engineering specialization to the solution of complex engineering problems.
2. Problem analysis: Identify, formulate, review research literature, and analyze complex engineering problems reaching substantiated conclusions using first principles of mathematics, natural sciences, and engineering sciences.
3. Design/development of solutions: Design solutions for complex engineering problems and design system components or processes that meet the specified needs with appropriate consideration for the public health and safety, and the cultural, societal, and environmental
considerations.
4. Conduct investigations of complex problems: Use research-based knowledge and research methods including design of experiments, analysis and interpretation of data, and synthesis of the information to provide valid conclusions.
5. Modern tool usage: Create, select, and apply appropriate techniques, resources, and modern engineering and IT tools including prediction and modeling to complex engineering activities with an understanding of the limitations.
6. The engineer and society: Apply reasoning informed by the contextual knowledge to assess societal, health, safety, legal and cultural issues and the consequent responsibilities relevant to the professional engineering practice.
7. Environment and sustainability: Understand the impact of the professional engineering solutions in societal and environmental contexts, and demonstrate the knowledge of, and need for sustainable development.
8. Ethics: Apply ethical principles and commit to professional ethics and responsibilities and norms of the engineering practice.
9. Individual and team work: Function effectively as an individual, and as a member or leader in diverse teams, and in multidisciplinary settings.
10. Communication: Communicate effectively on complex engineering activities with the engineering community and with society at large, such as, being able to comprehend and write effective reports and design documentation, make effective presentations, and give and
receive clear instructions.
11.Project management and finance: Demonstrate knowledge and understanding of the engineering and management principles and apply these to one‘s own work, as a member and leader in a team, to manage projects and in multidisciplinary environments. 
12. Life-long learning: Recognize the need for, and have the preparation and ability to engage in independent and life-long learning in the broadest context of technological change.
</t>
  </si>
  <si>
    <t>Program Specific Outcomes(PSO)</t>
  </si>
  <si>
    <t>PSO 1</t>
  </si>
  <si>
    <t>Ability to understand client requirements and suggest solutions</t>
  </si>
  <si>
    <t>PSO 2</t>
  </si>
  <si>
    <t>Ability to create software for automation and function</t>
  </si>
  <si>
    <t>PSO 3</t>
  </si>
  <si>
    <t xml:space="preserve"> Ability to utilise logic &amp; reasoning skills </t>
  </si>
  <si>
    <t>CO-PO MAPPING :</t>
  </si>
  <si>
    <t>Note:  for CO-PO Mapping: Place '-' if there is no correlation between CO and PO</t>
  </si>
  <si>
    <t>CO</t>
  </si>
  <si>
    <t>-</t>
  </si>
  <si>
    <t>IA</t>
  </si>
  <si>
    <t>Attainment Level (IA)</t>
  </si>
  <si>
    <t>UA</t>
  </si>
  <si>
    <t>Attainment Level (UA)</t>
  </si>
  <si>
    <t>Direct</t>
  </si>
  <si>
    <t>Direct Attainment Level</t>
  </si>
  <si>
    <t xml:space="preserve">Indirect </t>
  </si>
  <si>
    <t>Indirect Attainment Level</t>
  </si>
  <si>
    <t>Final Attainment</t>
  </si>
  <si>
    <t>Final Attainment  Level</t>
  </si>
  <si>
    <t>Target</t>
  </si>
  <si>
    <t>PO &amp; PSO Direct Attainment</t>
  </si>
  <si>
    <t>Target PO</t>
  </si>
  <si>
    <t>PO &amp; PSO attainment</t>
  </si>
  <si>
    <t>Sl. No</t>
  </si>
  <si>
    <t>Student Name</t>
  </si>
  <si>
    <t>RA2211003040015</t>
  </si>
  <si>
    <t>YUVAN SRINIVAS B S</t>
  </si>
  <si>
    <t>RA2211003040019</t>
  </si>
  <si>
    <t>DINESH RAGHAVENDRA S S</t>
  </si>
  <si>
    <t>RA2211003040022</t>
  </si>
  <si>
    <t>GOKUL GANESH D</t>
  </si>
  <si>
    <t>RA2211003040027</t>
  </si>
  <si>
    <t>SANDHYA A</t>
  </si>
  <si>
    <t>RA2211003040030</t>
  </si>
  <si>
    <t>KEERTTNA S R</t>
  </si>
  <si>
    <t>RA2211003040031</t>
  </si>
  <si>
    <t>RISHABH ROY CHOUDHURY</t>
  </si>
  <si>
    <t>RA2211003040032</t>
  </si>
  <si>
    <t>D DILLI BABU</t>
  </si>
  <si>
    <t>RA2211003040034</t>
  </si>
  <si>
    <t>MRIDULA R</t>
  </si>
  <si>
    <t>RA2211003040036</t>
  </si>
  <si>
    <t>MOHAMED FAHEEM N A</t>
  </si>
  <si>
    <t>RA2211003040040</t>
  </si>
  <si>
    <t>RISHI PRAKASH A</t>
  </si>
  <si>
    <t>RA2211003040041</t>
  </si>
  <si>
    <t>SARANYA PURUSHOTHAMAN</t>
  </si>
  <si>
    <t>RA2211003040042</t>
  </si>
  <si>
    <t>DIVYA</t>
  </si>
  <si>
    <t>RA2211003040043</t>
  </si>
  <si>
    <t>SANTHOSH KUMAR C</t>
  </si>
  <si>
    <t>RA2211003040051</t>
  </si>
  <si>
    <t>JEFFRIN STEWART P</t>
  </si>
  <si>
    <t>RA2211003040052</t>
  </si>
  <si>
    <t>VINOD SINGH RATHORE B</t>
  </si>
  <si>
    <t>RA2211003040053</t>
  </si>
  <si>
    <t>HARI KRISHNA R</t>
  </si>
  <si>
    <t>RA2211003040054</t>
  </si>
  <si>
    <t>PAUL JEFFEN EBENEZER J</t>
  </si>
  <si>
    <t>RA2211003040055</t>
  </si>
  <si>
    <t>ARCHITA B</t>
  </si>
  <si>
    <t>RA2211003040056</t>
  </si>
  <si>
    <t>GUHAN M</t>
  </si>
  <si>
    <t>RA2211003040057</t>
  </si>
  <si>
    <t>JAYAVISHNU K</t>
  </si>
  <si>
    <t>RA2211003040058</t>
  </si>
  <si>
    <t>PRANESH VELAN V</t>
  </si>
  <si>
    <t>RA2211003040059</t>
  </si>
  <si>
    <t>VIJAY T S</t>
  </si>
  <si>
    <t>RA2211003040060</t>
  </si>
  <si>
    <t>YAMINI S</t>
  </si>
  <si>
    <t>RA2211003040061</t>
  </si>
  <si>
    <t>BARATH KUMARAN S B</t>
  </si>
  <si>
    <t>RA2211003040063</t>
  </si>
  <si>
    <t>MAADWAKRISHNAA L V</t>
  </si>
  <si>
    <t>RA2211003040064</t>
  </si>
  <si>
    <t>ADITYA G</t>
  </si>
  <si>
    <t>RA2211003040065</t>
  </si>
  <si>
    <t>GIRIJESH S</t>
  </si>
  <si>
    <t>RA2211003040069</t>
  </si>
  <si>
    <t>DWARAMPUDI ATCHUTA RAMA REDDY</t>
  </si>
  <si>
    <t>RA2211003040077</t>
  </si>
  <si>
    <t>M SUNIL KUMAR</t>
  </si>
  <si>
    <t>RA2211003040079</t>
  </si>
  <si>
    <t>ROHAN AJITH</t>
  </si>
  <si>
    <t>RA2211003040081</t>
  </si>
  <si>
    <t>CHRIS ANURAG BODDU</t>
  </si>
  <si>
    <t>RA2211003040082</t>
  </si>
  <si>
    <t>VIGNASHWARR</t>
  </si>
  <si>
    <t>RA2211003040083</t>
  </si>
  <si>
    <t>JAI KISHANTH P</t>
  </si>
  <si>
    <t>RA2211003040086</t>
  </si>
  <si>
    <t>DHIYAAN KUMAAR M S</t>
  </si>
  <si>
    <t>RA2211003040087</t>
  </si>
  <si>
    <t>SHREYA T N</t>
  </si>
  <si>
    <t>RA2211003040088</t>
  </si>
  <si>
    <t>YESVITHA YAMINI V</t>
  </si>
  <si>
    <t>RA2211003040089</t>
  </si>
  <si>
    <t>BIKKIPATI MADHAV SAI</t>
  </si>
  <si>
    <t>RA2211003040090</t>
  </si>
  <si>
    <t>THIRMARAN B</t>
  </si>
  <si>
    <t>RA2211003040091</t>
  </si>
  <si>
    <t>VARSHAA T</t>
  </si>
  <si>
    <t>RA2211003040092</t>
  </si>
  <si>
    <t>PADMA AISHVARYA</t>
  </si>
  <si>
    <t>RA2211003040093</t>
  </si>
  <si>
    <t>SRI KRISHNA</t>
  </si>
  <si>
    <t>RA2211003040099</t>
  </si>
  <si>
    <t>SAI ARAVINDAN V</t>
  </si>
  <si>
    <t>RA2211003040100</t>
  </si>
  <si>
    <t>SREERAM R</t>
  </si>
  <si>
    <t>RA2211003040101</t>
  </si>
  <si>
    <t>KEERTHANA A</t>
  </si>
  <si>
    <t>RA2211003040105</t>
  </si>
  <si>
    <t>ESWAR D</t>
  </si>
  <si>
    <t>RA2211003040106</t>
  </si>
  <si>
    <t>VARSHA M</t>
  </si>
  <si>
    <t>RA2211003040107</t>
  </si>
  <si>
    <t>JANANI GIRIDHARAN</t>
  </si>
  <si>
    <t>RA2211003040108</t>
  </si>
  <si>
    <t>PAWAN KUMAR</t>
  </si>
  <si>
    <t>RA2211003040110</t>
  </si>
  <si>
    <t>GADIPELLY SANDEEP KUMAR</t>
  </si>
  <si>
    <t>RA2211003040111</t>
  </si>
  <si>
    <t>ANIKET KUMAR</t>
  </si>
  <si>
    <t>RA2211003040112</t>
  </si>
  <si>
    <t>RUSHIL</t>
  </si>
  <si>
    <t>RA2211003040113</t>
  </si>
  <si>
    <t>EKLAVYA SINGH</t>
  </si>
  <si>
    <t>RA2211003040114</t>
  </si>
  <si>
    <t>SRI MADHURA M</t>
  </si>
  <si>
    <t>RA2211003040115</t>
  </si>
  <si>
    <t>ASHWIN K</t>
  </si>
  <si>
    <t>RA2211003040117</t>
  </si>
  <si>
    <t>PAVAN UDHAYARAJ</t>
  </si>
  <si>
    <t>RA2211003040120</t>
  </si>
  <si>
    <t>VINAY</t>
  </si>
  <si>
    <t>RA2211003040121</t>
  </si>
  <si>
    <t>BUSUPALLI VENKATA ADITHYA REDDY</t>
  </si>
  <si>
    <t>RA2211003040122</t>
  </si>
  <si>
    <t>N.S.BHARATH</t>
  </si>
  <si>
    <t>Number of Students Attempted</t>
  </si>
  <si>
    <t>Roll No</t>
  </si>
  <si>
    <t xml:space="preserve">  CO ATTAINMENT LEVEL (&gt;=85:3,&gt;=75:2, &gt;=65:1,&lt;65:0)</t>
  </si>
  <si>
    <r>
      <rPr>
        <b/>
        <sz val="14"/>
        <color indexed="8"/>
        <rFont val="Arial"/>
      </rPr>
      <t>SRM INSTITUTE OF SCIENCE AND TECHNOLOGY</t>
    </r>
    <r>
      <rPr>
        <sz val="10"/>
        <color indexed="8"/>
        <rFont val="Arial"/>
      </rPr>
      <t xml:space="preserve">
</t>
    </r>
    <r>
      <rPr>
        <sz val="10"/>
        <color indexed="8"/>
        <rFont val="Arial"/>
      </rPr>
      <t xml:space="preserve">VADAPALANI CAMPUS
</t>
    </r>
    <r>
      <rPr>
        <b/>
        <sz val="12"/>
        <color indexed="8"/>
        <rFont val="Arial"/>
      </rPr>
      <t>Department of Computer Science &amp; Engineering</t>
    </r>
  </si>
  <si>
    <t>Subject code</t>
  </si>
  <si>
    <t>21CSE253T</t>
  </si>
  <si>
    <t>Subject Name</t>
  </si>
  <si>
    <t>INTERNET OF THINGS</t>
  </si>
  <si>
    <t>Year &amp; Sem</t>
  </si>
  <si>
    <t>II/IV</t>
  </si>
  <si>
    <t>Academic Year</t>
  </si>
  <si>
    <t>Name of the Faculty</t>
  </si>
  <si>
    <t>Dr Sridevi Sridhar</t>
  </si>
  <si>
    <t>University results</t>
  </si>
  <si>
    <t>Points</t>
  </si>
  <si>
    <t>B+</t>
  </si>
  <si>
    <t>A+</t>
  </si>
  <si>
    <t>O</t>
  </si>
  <si>
    <t>A</t>
  </si>
  <si>
    <t>F</t>
  </si>
  <si>
    <t>C</t>
  </si>
  <si>
    <t>Number of students who got more than 60% of marks</t>
  </si>
  <si>
    <t>Percentage of students who got more than 60% of marks</t>
  </si>
  <si>
    <t>S.NO</t>
  </si>
  <si>
    <t xml:space="preserve">CO1 Formulate a problem as a state space search method and its solution using various AI techniques </t>
  </si>
  <si>
    <r>
      <rPr>
        <sz val="10"/>
        <color indexed="8"/>
        <rFont val="Arial"/>
      </rPr>
      <t xml:space="preserve">CO2
</t>
    </r>
    <r>
      <rPr>
        <sz val="10"/>
        <color indexed="8"/>
        <rFont val="Arial"/>
      </rPr>
      <t xml:space="preserve">Apply appropriate searching techniques to solve a real-world problem </t>
    </r>
    <r>
      <rPr>
        <sz val="12"/>
        <color indexed="8"/>
        <rFont val="Arial"/>
      </rPr>
      <t xml:space="preserve">
</t>
    </r>
  </si>
  <si>
    <r>
      <rPr>
        <sz val="10"/>
        <color indexed="8"/>
        <rFont val="Arial"/>
      </rPr>
      <t xml:space="preserve">CO3
</t>
    </r>
    <r>
      <rPr>
        <sz val="10"/>
        <color indexed="8"/>
        <rFont val="Arial"/>
      </rPr>
      <t xml:space="preserve">Develop various game playing strategies to solve real world adversarial search problems </t>
    </r>
    <r>
      <rPr>
        <sz val="12"/>
        <color indexed="8"/>
        <rFont val="Arial"/>
      </rPr>
      <t xml:space="preserve">
</t>
    </r>
  </si>
  <si>
    <r>
      <rPr>
        <sz val="10"/>
        <color indexed="8"/>
        <rFont val="Arial"/>
      </rPr>
      <t xml:space="preserve">CO4
</t>
    </r>
    <r>
      <rPr>
        <sz val="10"/>
        <color indexed="8"/>
        <rFont val="Arial"/>
      </rPr>
      <t xml:space="preserve">Represent various knowledge representation techniques to solve complex AI problems </t>
    </r>
    <r>
      <rPr>
        <sz val="12"/>
        <color indexed="8"/>
        <rFont val="Arial"/>
      </rPr>
      <t xml:space="preserve">
</t>
    </r>
  </si>
  <si>
    <r>
      <rPr>
        <sz val="10"/>
        <color indexed="8"/>
        <rFont val="Arial"/>
      </rPr>
      <t xml:space="preserve">CO5
</t>
    </r>
    <r>
      <rPr>
        <sz val="10"/>
        <color indexed="8"/>
        <rFont val="Arial"/>
      </rPr>
      <t xml:space="preserve">Design an expert system to implement advance techniques in Artificial Intelligence </t>
    </r>
    <r>
      <rPr>
        <sz val="12"/>
        <color indexed="8"/>
        <rFont val="Arial"/>
      </rPr>
      <t xml:space="preserve">
</t>
    </r>
  </si>
  <si>
    <t xml:space="preserve">Number of students who awarded more than 65% </t>
  </si>
  <si>
    <t>Percentage of students who awarded more than 65%</t>
  </si>
  <si>
    <t>Attainment Calculations</t>
  </si>
  <si>
    <t>CO#</t>
  </si>
  <si>
    <t>Internal</t>
  </si>
  <si>
    <t>IAL</t>
  </si>
  <si>
    <t>University</t>
  </si>
  <si>
    <t>UAL</t>
  </si>
  <si>
    <t>COAL</t>
  </si>
  <si>
    <t>TL</t>
  </si>
  <si>
    <t>Attainment</t>
  </si>
  <si>
    <t>b</t>
  </si>
  <si>
    <t>PO ATTAINMENT LEVELS</t>
  </si>
  <si>
    <t>CO AL</t>
  </si>
  <si>
    <t>PO1 W</t>
  </si>
  <si>
    <t>PO1 AL</t>
  </si>
  <si>
    <t>PO2 W</t>
  </si>
  <si>
    <t>PO2 AL</t>
  </si>
  <si>
    <t>PO3 W</t>
  </si>
  <si>
    <t>PO3 AL</t>
  </si>
  <si>
    <t>PO4 W</t>
  </si>
  <si>
    <t>PO4 AL</t>
  </si>
  <si>
    <t>PO5 W</t>
  </si>
  <si>
    <t>PO5 AL</t>
  </si>
  <si>
    <t>PO6 W</t>
  </si>
  <si>
    <t>PO6 AL</t>
  </si>
  <si>
    <t>PO7 W</t>
  </si>
  <si>
    <t>PO7 AL</t>
  </si>
  <si>
    <t>PO8 W</t>
  </si>
  <si>
    <t>PO8 AL</t>
  </si>
  <si>
    <t>PO9 W</t>
  </si>
  <si>
    <t>PO9 AL</t>
  </si>
  <si>
    <t>PO10 W</t>
  </si>
  <si>
    <t>PO10 AL</t>
  </si>
  <si>
    <t>PO11 W</t>
  </si>
  <si>
    <t>PO11 AL</t>
  </si>
  <si>
    <t>PO12 W</t>
  </si>
  <si>
    <t>PO12 AL</t>
  </si>
  <si>
    <t>PSO ATTAINMENT</t>
  </si>
  <si>
    <t>PSO1 W</t>
  </si>
  <si>
    <t>PSO1 AL</t>
  </si>
  <si>
    <t>PSO2 W</t>
  </si>
  <si>
    <t>PSO2 AL</t>
  </si>
  <si>
    <t>PSO3 W</t>
  </si>
  <si>
    <t>PSO3 AL</t>
  </si>
  <si>
    <t>PROGRAM NAME</t>
  </si>
  <si>
    <t>COMPUTER SCIEDNCE AND ENGINEERING</t>
  </si>
  <si>
    <t xml:space="preserve">Ability to understand client requirements and suggest solutions </t>
  </si>
  <si>
    <t>Ability to create Software for automation and function</t>
  </si>
  <si>
    <t>Ability to utilize Logic &amp; Reasoning Skills</t>
  </si>
  <si>
    <t>C06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</si>
</sst>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font>
      <sz val="10"/>
      <color indexed="8"/>
      <name val="Arial"/>
    </font>
    <font>
      <sz val="14"/>
      <color indexed="8"/>
      <name val="Arial"/>
    </font>
    <font>
      <b/>
      <sz val="14"/>
      <color indexed="8"/>
      <name val="Arial"/>
    </font>
    <font>
      <b/>
      <sz val="12"/>
      <color indexed="8"/>
      <name val="Times New Roman"/>
    </font>
    <font>
      <sz val="11"/>
      <color indexed="8"/>
      <name val="Arial"/>
    </font>
    <font>
      <sz val="11"/>
      <color indexed="8"/>
      <name val="Calibri"/>
    </font>
    <font>
      <b/>
      <sz val="11"/>
      <color indexed="8"/>
      <name val="Arial"/>
    </font>
    <font>
      <b/>
      <sz val="11"/>
      <color indexed="8"/>
      <name val="Times New Roman"/>
    </font>
    <font>
      <sz val="12"/>
      <color indexed="8"/>
      <name val="Times New Roman"/>
    </font>
    <font>
      <b/>
      <sz val="9"/>
      <color indexed="8"/>
      <name val="Arial"/>
    </font>
    <font>
      <b/>
      <sz val="8"/>
      <color indexed="8"/>
      <name val="Times Roman"/>
    </font>
    <font>
      <sz val="12"/>
      <color indexed="8"/>
      <name val="Arial"/>
    </font>
    <font>
      <b/>
      <sz val="10"/>
      <color indexed="8"/>
      <name val="Arial"/>
    </font>
    <font>
      <b/>
      <sz val="11"/>
      <color indexed="12"/>
      <name val="Calibri"/>
    </font>
    <font>
      <b/>
      <sz val="12"/>
      <color indexed="8"/>
      <name val="Arial"/>
    </font>
    <font>
      <sz val="11"/>
      <color indexed="8"/>
      <name val="Times New Roman"/>
    </font>
    <font>
      <sz val="16"/>
      <color indexed="16"/>
      <name val="Times New Roman"/>
    </font>
    <font>
      <sz val="16"/>
      <color indexed="16"/>
      <name val="Arial"/>
    </font>
    <font>
      <sz val="10"/>
      <color indexed="18"/>
      <name val="Arial"/>
    </font>
    <font>
      <b/>
      <sz val="10"/>
      <color indexed="8"/>
      <name val="Times New Roman"/>
    </font>
    <font>
      <sz val="10"/>
      <color indexed="8"/>
      <name val="Calibri"/>
    </font>
    <font>
      <b/>
      <sz val="10"/>
      <color indexed="8"/>
      <name val="Calibri"/>
    </font>
    <font>
      <b/>
      <sz val="11"/>
      <color indexed="29"/>
      <name val="Arial"/>
    </font>
    <font>
      <sz val="9"/>
      <color indexed="8"/>
      <name val="Times Roman"/>
    </font>
    <font>
      <sz val="9"/>
      <color indexed="8"/>
      <name val="Times New Roman"/>
    </font>
    <font>
      <sz val="10"/>
      <color indexed="8"/>
      <name val="Arial"/>
    </font>
  </fonts>
  <fills count="12">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20"/>
        <bgColor auto="1"/>
      </patternFill>
    </fill>
    <fill>
      <patternFill patternType="solid">
        <fgColor indexed="30"/>
        <bgColor auto="1"/>
      </patternFill>
    </fill>
    <fill>
      <patternFill patternType="solid">
        <fgColor indexed="31"/>
        <bgColor auto="1"/>
      </patternFill>
    </fill>
  </fills>
  <borders count="56">
    <border>
      <left/>
      <right/>
      <top/>
      <bottom/>
      <diagonal/>
    </border>
    <border>
      <left style="thin">
        <color indexed="10"/>
      </left>
      <right style="thin">
        <color indexed="10"/>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8"/>
      </left>
      <right style="thin">
        <color indexed="8"/>
      </right>
      <top style="thin">
        <color indexed="8"/>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10"/>
      </right>
      <top style="thin">
        <color indexed="10"/>
      </top>
      <bottom style="thin">
        <color indexed="8"/>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thin">
        <color indexed="8"/>
      </right>
      <top style="thin">
        <color indexed="10"/>
      </top>
      <bottom style="thin">
        <color indexed="8"/>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10"/>
      </top>
      <bottom/>
      <diagonal/>
    </border>
    <border>
      <left style="thin">
        <color indexed="10"/>
      </left>
      <right/>
      <top/>
      <bottom style="thin">
        <color indexed="8"/>
      </bottom>
      <diagonal/>
    </border>
    <border>
      <left/>
      <right style="thin">
        <color indexed="10"/>
      </right>
      <top style="thin">
        <color indexed="10"/>
      </top>
      <bottom style="thin">
        <color indexed="8"/>
      </bottom>
      <diagonal/>
    </border>
    <border>
      <left style="thin">
        <color indexed="8"/>
      </left>
      <right/>
      <top style="thin">
        <color indexed="8"/>
      </top>
      <bottom style="thin">
        <color indexed="8"/>
      </bottom>
      <diagonal/>
    </border>
    <border>
      <left/>
      <right style="thin">
        <color indexed="10"/>
      </right>
      <top style="thin">
        <color indexed="8"/>
      </top>
      <bottom style="thin">
        <color indexed="8"/>
      </bottom>
      <diagonal/>
    </border>
    <border>
      <left style="thin">
        <color indexed="10"/>
      </left>
      <right/>
      <top style="thin">
        <color indexed="8"/>
      </top>
      <bottom/>
      <diagonal/>
    </border>
    <border>
      <left/>
      <right/>
      <top style="thin">
        <color indexed="8"/>
      </top>
      <bottom/>
      <diagonal/>
    </border>
    <border>
      <left/>
      <right style="thin">
        <color indexed="10"/>
      </right>
      <top style="thin">
        <color indexed="8"/>
      </top>
      <bottom style="thin">
        <color indexed="10"/>
      </bottom>
      <diagonal/>
    </border>
    <border>
      <left style="thin">
        <color indexed="10"/>
      </left>
      <right style="thin">
        <color indexed="10"/>
      </right>
      <top/>
      <bottom/>
      <diagonal/>
    </border>
    <border>
      <left/>
      <right/>
      <top/>
      <bottom style="thin">
        <color indexed="8"/>
      </bottom>
      <diagonal/>
    </border>
    <border>
      <left style="thin">
        <color indexed="8"/>
      </left>
      <right/>
      <top style="thin">
        <color indexed="8"/>
      </top>
      <bottom/>
      <diagonal/>
    </border>
    <border>
      <left style="thin">
        <color indexed="8"/>
      </left>
      <right/>
      <top/>
      <bottom/>
      <diagonal/>
    </border>
    <border>
      <left/>
      <right style="thin">
        <color indexed="10"/>
      </right>
      <top style="thin">
        <color indexed="10"/>
      </top>
      <bottom style="thin">
        <color indexed="10"/>
      </bottom>
      <diagonal/>
    </border>
    <border>
      <left style="thin">
        <color indexed="8"/>
      </left>
      <right/>
      <top/>
      <bottom style="thin">
        <color indexed="8"/>
      </bottom>
      <diagonal/>
    </border>
    <border>
      <left style="thin">
        <color indexed="10"/>
      </left>
      <right style="thin">
        <color indexed="8"/>
      </right>
      <top style="thin">
        <color indexed="10"/>
      </top>
      <bottom style="thin">
        <color indexed="8"/>
      </bottom>
      <diagonal/>
    </border>
    <border>
      <left style="thin">
        <color indexed="10"/>
      </left>
      <right/>
      <top style="thin">
        <color indexed="10"/>
      </top>
      <bottom style="thin">
        <color indexed="10"/>
      </bottom>
      <diagonal/>
    </border>
    <border>
      <left/>
      <right/>
      <top/>
      <bottom/>
      <diagonal/>
    </border>
    <border>
      <left style="thin">
        <color indexed="10"/>
      </left>
      <right/>
      <top style="thin">
        <color indexed="10"/>
      </top>
      <bottom/>
      <diagonal/>
    </border>
    <border>
      <left/>
      <right style="thin">
        <color indexed="10"/>
      </right>
      <top/>
      <bottom style="thin">
        <color indexed="10"/>
      </bottom>
      <diagonal/>
    </border>
    <border>
      <left style="thin">
        <color indexed="10"/>
      </left>
      <right style="thin">
        <color indexed="10"/>
      </right>
      <top/>
      <bottom style="thin">
        <color indexed="10"/>
      </bottom>
      <diagonal/>
    </border>
    <border>
      <left/>
      <right/>
      <top/>
      <bottom style="thin">
        <color indexed="10"/>
      </bottom>
      <diagonal/>
    </border>
    <border>
      <left style="thin">
        <color indexed="8"/>
      </left>
      <right style="thin">
        <color indexed="10"/>
      </right>
      <top/>
      <bottom/>
      <diagonal/>
    </border>
    <border>
      <left style="thin">
        <color indexed="10"/>
      </left>
      <right/>
      <top style="thin">
        <color indexed="8"/>
      </top>
      <bottom style="thin">
        <color indexed="8"/>
      </bottom>
      <diagonal/>
    </border>
    <border>
      <left style="thin">
        <color indexed="10"/>
      </left>
      <right style="thin">
        <color indexed="10"/>
      </right>
      <top style="thin">
        <color indexed="10"/>
      </top>
      <bottom style="thick">
        <color indexed="29"/>
      </bottom>
      <diagonal/>
    </border>
    <border>
      <left/>
      <right style="thin">
        <color indexed="10"/>
      </right>
      <top style="thick">
        <color indexed="29"/>
      </top>
      <bottom style="thin">
        <color indexed="8"/>
      </bottom>
      <diagonal/>
    </border>
    <border>
      <left style="thin">
        <color indexed="10"/>
      </left>
      <right style="thin">
        <color indexed="8"/>
      </right>
      <top style="thick">
        <color indexed="29"/>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10"/>
      </top>
      <bottom style="thin">
        <color indexed="32"/>
      </bottom>
      <diagonal/>
    </border>
    <border>
      <left style="thin">
        <color indexed="8"/>
      </left>
      <right style="thin">
        <color indexed="10"/>
      </right>
      <top style="thin">
        <color indexed="32"/>
      </top>
      <bottom style="thin">
        <color indexed="32"/>
      </bottom>
      <diagonal/>
    </border>
    <border>
      <left style="thin">
        <color indexed="8"/>
      </left>
      <right style="thin">
        <color indexed="8"/>
      </right>
      <top style="thin">
        <color indexed="32"/>
      </top>
      <bottom style="thin">
        <color indexed="32"/>
      </bottom>
      <diagonal/>
    </border>
    <border>
      <left style="thin">
        <color indexed="32"/>
      </left>
      <right/>
      <top style="thin">
        <color indexed="8"/>
      </top>
      <bottom style="thin">
        <color indexed="32"/>
      </bottom>
      <diagonal/>
    </border>
    <border>
      <left/>
      <right style="thin">
        <color indexed="10"/>
      </right>
      <top style="thin">
        <color indexed="32"/>
      </top>
      <bottom style="thin">
        <color indexed="32"/>
      </bottom>
      <diagonal/>
    </border>
    <border>
      <left style="thin">
        <color indexed="10"/>
      </left>
      <right style="thin">
        <color indexed="8"/>
      </right>
      <top style="thin">
        <color indexed="8"/>
      </top>
      <bottom style="thin">
        <color indexed="32"/>
      </bottom>
      <diagonal/>
    </border>
    <border>
      <left style="thin">
        <color indexed="32"/>
      </left>
      <right style="thin">
        <color indexed="10"/>
      </right>
      <top style="thin">
        <color indexed="32"/>
      </top>
      <bottom style="thin">
        <color indexed="32"/>
      </bottom>
      <diagonal/>
    </border>
    <border>
      <left style="thin">
        <color indexed="10"/>
      </left>
      <right style="thin">
        <color indexed="10"/>
      </right>
      <top style="thin">
        <color indexed="32"/>
      </top>
      <bottom style="thin">
        <color indexed="32"/>
      </bottom>
      <diagonal/>
    </border>
    <border>
      <left style="thin">
        <color indexed="10"/>
      </left>
      <right style="thin">
        <color indexed="8"/>
      </right>
      <top style="thin">
        <color indexed="32"/>
      </top>
      <bottom style="thin">
        <color indexed="32"/>
      </bottom>
      <diagonal/>
    </border>
    <border>
      <left style="thin">
        <color indexed="32"/>
      </left>
      <right/>
      <top style="thin">
        <color indexed="32"/>
      </top>
      <bottom style="thin">
        <color indexed="8"/>
      </bottom>
      <diagonal/>
    </border>
    <border>
      <left/>
      <right style="thin">
        <color indexed="10"/>
      </right>
      <top style="thin">
        <color indexed="32"/>
      </top>
      <bottom style="thin">
        <color indexed="8"/>
      </bottom>
      <diagonal/>
    </border>
    <border>
      <left style="thin">
        <color indexed="10"/>
      </left>
      <right style="thin">
        <color indexed="8"/>
      </right>
      <top style="thin">
        <color indexed="32"/>
      </top>
      <bottom style="thin">
        <color indexed="8"/>
      </bottom>
      <diagonal/>
    </border>
  </borders>
  <cellStyleXfs count="2">
    <xf numFmtId="0" fontId="0" fillId="0" borderId="0" applyNumberFormat="0" applyFill="0" applyBorder="0" applyProtection="0"/>
    <xf numFmtId="0" fontId="25" fillId="0" borderId="32" applyNumberFormat="0" applyFill="0" applyBorder="0" applyProtection="0"/>
  </cellStyleXfs>
  <cellXfs count="264">
    <xf numFmtId="0" fontId="0" fillId="0" borderId="0" xfId="0"/>
    <xf numFmtId="0" fontId="0" fillId="0" borderId="0" xfId="0" applyNumberFormat="1"/>
    <xf numFmtId="49" fontId="1" fillId="2" borderId="1" xfId="0" applyNumberFormat="1" applyFont="1" applyFill="1" applyBorder="1"/>
    <xf numFmtId="0" fontId="1" fillId="2" borderId="1" xfId="0" applyFont="1" applyFill="1" applyBorder="1"/>
    <xf numFmtId="49" fontId="1" fillId="2" borderId="1" xfId="0" applyNumberFormat="1" applyFont="1" applyFill="1" applyBorder="1" applyAlignment="1">
      <alignment vertical="center"/>
    </xf>
    <xf numFmtId="0" fontId="1" fillId="2" borderId="1" xfId="0" applyFont="1" applyFill="1" applyBorder="1" applyAlignment="1">
      <alignment vertical="center"/>
    </xf>
    <xf numFmtId="49" fontId="1" fillId="2" borderId="1" xfId="0" applyNumberFormat="1" applyFont="1" applyFill="1" applyBorder="1" applyAlignment="1">
      <alignment vertical="center" wrapText="1"/>
    </xf>
    <xf numFmtId="0" fontId="0" fillId="2" borderId="1" xfId="0" applyFill="1" applyBorder="1" applyAlignment="1">
      <alignment vertical="center"/>
    </xf>
    <xf numFmtId="0" fontId="0" fillId="2" borderId="1" xfId="0" applyFill="1" applyBorder="1"/>
    <xf numFmtId="0" fontId="4" fillId="2" borderId="1" xfId="0" applyFont="1" applyFill="1" applyBorder="1" applyAlignment="1">
      <alignment vertical="center"/>
    </xf>
    <xf numFmtId="49" fontId="3" fillId="2" borderId="2" xfId="0" applyNumberFormat="1" applyFont="1" applyFill="1" applyBorder="1" applyAlignment="1">
      <alignment vertical="center"/>
    </xf>
    <xf numFmtId="0" fontId="3" fillId="2" borderId="1" xfId="0" applyFont="1" applyFill="1" applyBorder="1" applyAlignment="1">
      <alignment vertical="center"/>
    </xf>
    <xf numFmtId="49" fontId="3" fillId="2" borderId="1" xfId="0" applyNumberFormat="1" applyFont="1" applyFill="1" applyBorder="1" applyAlignment="1">
      <alignment horizontal="left" vertical="center"/>
    </xf>
    <xf numFmtId="49" fontId="3" fillId="2" borderId="1" xfId="0" applyNumberFormat="1" applyFont="1" applyFill="1" applyBorder="1" applyAlignment="1">
      <alignment vertical="center"/>
    </xf>
    <xf numFmtId="0" fontId="3" fillId="2" borderId="3" xfId="0" applyFont="1" applyFill="1" applyBorder="1" applyAlignment="1">
      <alignment vertical="center"/>
    </xf>
    <xf numFmtId="0" fontId="3" fillId="2" borderId="1" xfId="0" applyFont="1" applyFill="1" applyBorder="1" applyAlignment="1">
      <alignment horizontal="center" vertical="center"/>
    </xf>
    <xf numFmtId="0" fontId="3" fillId="2" borderId="1" xfId="0" applyFont="1" applyFill="1" applyBorder="1" applyAlignment="1">
      <alignment horizontal="left" vertical="center"/>
    </xf>
    <xf numFmtId="0" fontId="4" fillId="2" borderId="1" xfId="0" applyFont="1" applyFill="1" applyBorder="1" applyAlignment="1">
      <alignment horizontal="center" vertical="center"/>
    </xf>
    <xf numFmtId="0" fontId="5" fillId="2" borderId="1" xfId="0" applyFont="1" applyFill="1" applyBorder="1" applyAlignment="1">
      <alignment vertical="center" wrapText="1"/>
    </xf>
    <xf numFmtId="0" fontId="5" fillId="2" borderId="1" xfId="0" applyFont="1" applyFill="1" applyBorder="1" applyAlignment="1">
      <alignment horizontal="center" vertical="center" wrapText="1"/>
    </xf>
    <xf numFmtId="49" fontId="6" fillId="2" borderId="4" xfId="0" applyNumberFormat="1" applyFont="1" applyFill="1" applyBorder="1" applyAlignment="1">
      <alignment vertical="center"/>
    </xf>
    <xf numFmtId="0" fontId="4" fillId="2" borderId="4" xfId="0" applyFont="1" applyFill="1" applyBorder="1" applyAlignment="1">
      <alignment horizontal="center" vertical="center"/>
    </xf>
    <xf numFmtId="0" fontId="4" fillId="2" borderId="4" xfId="0" applyFont="1" applyFill="1" applyBorder="1" applyAlignment="1">
      <alignment vertical="center"/>
    </xf>
    <xf numFmtId="0" fontId="5" fillId="2" borderId="4" xfId="0" applyFont="1" applyFill="1" applyBorder="1" applyAlignment="1">
      <alignment vertical="center" wrapText="1"/>
    </xf>
    <xf numFmtId="0" fontId="5" fillId="2" borderId="4" xfId="0" applyFont="1" applyFill="1" applyBorder="1" applyAlignment="1">
      <alignment horizontal="center" vertical="center" wrapText="1"/>
    </xf>
    <xf numFmtId="49" fontId="6" fillId="2" borderId="5" xfId="0" applyNumberFormat="1" applyFont="1" applyFill="1" applyBorder="1" applyAlignment="1">
      <alignment horizontal="center" vertical="center" wrapText="1"/>
    </xf>
    <xf numFmtId="49" fontId="6" fillId="2" borderId="5" xfId="0" applyNumberFormat="1" applyFont="1" applyFill="1" applyBorder="1" applyAlignment="1">
      <alignment vertical="center" wrapText="1"/>
    </xf>
    <xf numFmtId="49" fontId="7" fillId="2" borderId="5" xfId="0" applyNumberFormat="1" applyFont="1" applyFill="1" applyBorder="1" applyAlignment="1">
      <alignment horizontal="center"/>
    </xf>
    <xf numFmtId="49" fontId="7" fillId="2" borderId="5" xfId="0" applyNumberFormat="1" applyFont="1" applyFill="1" applyBorder="1" applyAlignment="1">
      <alignment horizontal="center" vertical="center"/>
    </xf>
    <xf numFmtId="0" fontId="4" fillId="2" borderId="2" xfId="0" applyFont="1" applyFill="1" applyBorder="1" applyAlignment="1">
      <alignment vertical="center"/>
    </xf>
    <xf numFmtId="0" fontId="8" fillId="2" borderId="5" xfId="0" applyNumberFormat="1" applyFont="1" applyFill="1" applyBorder="1" applyAlignment="1">
      <alignment horizontal="center" vertical="center" wrapText="1"/>
    </xf>
    <xf numFmtId="49" fontId="8" fillId="2" borderId="5" xfId="0" applyNumberFormat="1" applyFont="1" applyFill="1" applyBorder="1" applyAlignment="1">
      <alignment horizontal="center" vertical="center" wrapText="1"/>
    </xf>
    <xf numFmtId="0" fontId="9" fillId="2" borderId="5" xfId="0" applyFont="1" applyFill="1" applyBorder="1" applyAlignment="1">
      <alignment horizontal="center" vertical="center"/>
    </xf>
    <xf numFmtId="0" fontId="9" fillId="2" borderId="5" xfId="0" applyFont="1" applyFill="1" applyBorder="1" applyAlignment="1">
      <alignment vertical="center"/>
    </xf>
    <xf numFmtId="0" fontId="4" fillId="2" borderId="5" xfId="0" applyFont="1" applyFill="1" applyBorder="1" applyAlignment="1">
      <alignment vertical="center"/>
    </xf>
    <xf numFmtId="0" fontId="5" fillId="2" borderId="5" xfId="0" applyFont="1" applyFill="1" applyBorder="1" applyAlignment="1">
      <alignment vertical="center" wrapText="1"/>
    </xf>
    <xf numFmtId="0" fontId="5" fillId="2" borderId="5" xfId="0" applyFont="1" applyFill="1" applyBorder="1" applyAlignment="1">
      <alignment horizontal="center" vertical="center" wrapText="1"/>
    </xf>
    <xf numFmtId="0" fontId="4" fillId="2" borderId="5" xfId="0" applyNumberFormat="1" applyFont="1" applyFill="1" applyBorder="1" applyAlignment="1">
      <alignment horizontal="center" vertical="center"/>
    </xf>
    <xf numFmtId="49" fontId="4" fillId="2" borderId="5" xfId="0" applyNumberFormat="1" applyFont="1" applyFill="1" applyBorder="1" applyAlignment="1">
      <alignment horizontal="center" vertical="center"/>
    </xf>
    <xf numFmtId="0" fontId="4" fillId="2" borderId="6" xfId="0" applyFont="1" applyFill="1" applyBorder="1" applyAlignment="1">
      <alignment vertical="center"/>
    </xf>
    <xf numFmtId="0" fontId="4" fillId="2" borderId="6" xfId="0" applyFont="1" applyFill="1" applyBorder="1" applyAlignment="1">
      <alignment horizontal="center" vertical="center"/>
    </xf>
    <xf numFmtId="49" fontId="4" fillId="2" borderId="6" xfId="0" applyNumberFormat="1" applyFont="1" applyFill="1" applyBorder="1" applyAlignment="1">
      <alignment vertical="center"/>
    </xf>
    <xf numFmtId="0" fontId="5" fillId="2" borderId="7" xfId="0" applyFont="1" applyFill="1" applyBorder="1" applyAlignment="1">
      <alignment vertical="center" wrapText="1"/>
    </xf>
    <xf numFmtId="0" fontId="5" fillId="2" borderId="6" xfId="0" applyFont="1" applyFill="1" applyBorder="1" applyAlignment="1">
      <alignment vertical="center" wrapText="1"/>
    </xf>
    <xf numFmtId="0" fontId="5" fillId="2" borderId="6" xfId="0" applyFont="1" applyFill="1" applyBorder="1" applyAlignment="1">
      <alignment horizontal="center" vertical="center" wrapText="1"/>
    </xf>
    <xf numFmtId="49" fontId="3" fillId="2" borderId="2" xfId="0" applyNumberFormat="1" applyFont="1" applyFill="1" applyBorder="1" applyAlignment="1">
      <alignment horizontal="left" vertical="center"/>
    </xf>
    <xf numFmtId="49" fontId="7" fillId="2" borderId="1" xfId="0" applyNumberFormat="1" applyFont="1" applyFill="1" applyBorder="1" applyAlignment="1">
      <alignment horizontal="center" vertical="center"/>
    </xf>
    <xf numFmtId="49" fontId="6" fillId="2" borderId="1" xfId="0" applyNumberFormat="1" applyFont="1" applyFill="1" applyBorder="1" applyAlignment="1">
      <alignment vertical="center"/>
    </xf>
    <xf numFmtId="0" fontId="3" fillId="2" borderId="8" xfId="0" applyFont="1" applyFill="1" applyBorder="1" applyAlignment="1">
      <alignment horizontal="left" vertical="center"/>
    </xf>
    <xf numFmtId="0" fontId="3" fillId="2" borderId="4" xfId="0" applyFont="1" applyFill="1" applyBorder="1" applyAlignment="1">
      <alignment horizontal="center" vertical="center"/>
    </xf>
    <xf numFmtId="49" fontId="3" fillId="2" borderId="4" xfId="0" applyNumberFormat="1" applyFont="1" applyFill="1" applyBorder="1" applyAlignment="1">
      <alignment horizontal="left" vertical="center"/>
    </xf>
    <xf numFmtId="0" fontId="3" fillId="2" borderId="4" xfId="0" applyFont="1" applyFill="1" applyBorder="1" applyAlignment="1">
      <alignment horizontal="left" vertical="center"/>
    </xf>
    <xf numFmtId="0" fontId="3" fillId="2" borderId="5" xfId="0" applyFont="1" applyFill="1" applyBorder="1" applyAlignment="1">
      <alignment horizontal="center" vertical="center"/>
    </xf>
    <xf numFmtId="0" fontId="3" fillId="2" borderId="5" xfId="0" applyFont="1" applyFill="1" applyBorder="1" applyAlignment="1">
      <alignment horizontal="center" vertical="center" wrapText="1"/>
    </xf>
    <xf numFmtId="0" fontId="0" fillId="2" borderId="11" xfId="0" applyFill="1" applyBorder="1"/>
    <xf numFmtId="49" fontId="10" fillId="2" borderId="5" xfId="0" applyNumberFormat="1" applyFont="1" applyFill="1" applyBorder="1" applyAlignment="1">
      <alignment horizontal="center" vertical="center" wrapText="1"/>
    </xf>
    <xf numFmtId="0" fontId="3" fillId="2" borderId="9" xfId="0" applyFont="1" applyFill="1" applyBorder="1" applyAlignment="1">
      <alignment vertical="center"/>
    </xf>
    <xf numFmtId="0" fontId="3" fillId="2" borderId="11" xfId="0" applyFont="1" applyFill="1" applyBorder="1" applyAlignment="1">
      <alignment vertical="center"/>
    </xf>
    <xf numFmtId="0" fontId="3" fillId="2" borderId="5" xfId="0" applyFont="1" applyFill="1" applyBorder="1" applyAlignment="1">
      <alignment vertical="center" wrapText="1"/>
    </xf>
    <xf numFmtId="0" fontId="11" fillId="2" borderId="5" xfId="0" applyFont="1" applyFill="1" applyBorder="1" applyAlignment="1">
      <alignment horizontal="left" vertical="center"/>
    </xf>
    <xf numFmtId="0" fontId="11" fillId="2" borderId="5" xfId="0" applyFont="1" applyFill="1" applyBorder="1" applyAlignment="1">
      <alignment horizontal="center" vertical="center" wrapText="1"/>
    </xf>
    <xf numFmtId="0" fontId="0" fillId="2" borderId="5" xfId="0" applyFill="1" applyBorder="1" applyAlignment="1">
      <alignment vertical="center" wrapText="1"/>
    </xf>
    <xf numFmtId="49" fontId="11" fillId="2" borderId="5" xfId="0" applyNumberFormat="1" applyFont="1" applyFill="1" applyBorder="1" applyAlignment="1">
      <alignment horizontal="left" vertical="center"/>
    </xf>
    <xf numFmtId="0" fontId="11" fillId="2" borderId="5" xfId="0" applyNumberFormat="1" applyFont="1" applyFill="1" applyBorder="1" applyAlignment="1">
      <alignment horizontal="center" vertical="center" wrapText="1"/>
    </xf>
    <xf numFmtId="0" fontId="4" fillId="2" borderId="8" xfId="0" applyFont="1" applyFill="1" applyBorder="1" applyAlignment="1">
      <alignment vertical="center"/>
    </xf>
    <xf numFmtId="0" fontId="8" fillId="2" borderId="5"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5" fillId="2" borderId="5" xfId="0" applyFont="1" applyFill="1" applyBorder="1" applyAlignment="1">
      <alignment horizontal="center" vertical="center"/>
    </xf>
    <xf numFmtId="0" fontId="4" fillId="2" borderId="15" xfId="0" applyFont="1" applyFill="1" applyBorder="1" applyAlignment="1">
      <alignment vertical="center"/>
    </xf>
    <xf numFmtId="0" fontId="4" fillId="2" borderId="7" xfId="0" applyFont="1" applyFill="1" applyBorder="1" applyAlignment="1">
      <alignment horizontal="center" vertical="center"/>
    </xf>
    <xf numFmtId="49" fontId="11" fillId="2" borderId="5" xfId="0" applyNumberFormat="1" applyFont="1" applyFill="1" applyBorder="1" applyAlignment="1">
      <alignment horizontal="center" vertical="center" wrapText="1"/>
    </xf>
    <xf numFmtId="0" fontId="4" fillId="2" borderId="16" xfId="0" applyFont="1" applyFill="1" applyBorder="1" applyAlignment="1">
      <alignment vertical="center"/>
    </xf>
    <xf numFmtId="49" fontId="6" fillId="3" borderId="17" xfId="0" applyNumberFormat="1" applyFont="1" applyFill="1" applyBorder="1" applyAlignment="1">
      <alignment vertical="center"/>
    </xf>
    <xf numFmtId="0" fontId="4" fillId="2" borderId="18" xfId="0" applyFont="1" applyFill="1" applyBorder="1" applyAlignment="1">
      <alignment horizontal="center" vertical="center"/>
    </xf>
    <xf numFmtId="2" fontId="12" fillId="2" borderId="5" xfId="0" applyNumberFormat="1" applyFont="1" applyFill="1" applyBorder="1" applyAlignment="1">
      <alignment horizontal="center" vertical="center"/>
    </xf>
    <xf numFmtId="49" fontId="4" fillId="2" borderId="5" xfId="0" applyNumberFormat="1" applyFont="1" applyFill="1" applyBorder="1" applyAlignment="1">
      <alignment vertical="center"/>
    </xf>
    <xf numFmtId="0" fontId="13" fillId="2" borderId="1" xfId="0" applyFont="1" applyFill="1" applyBorder="1"/>
    <xf numFmtId="49" fontId="3" fillId="2" borderId="16" xfId="0" applyNumberFormat="1" applyFont="1" applyFill="1" applyBorder="1" applyAlignment="1">
      <alignment horizontal="left" vertical="center"/>
    </xf>
    <xf numFmtId="0" fontId="0" fillId="2" borderId="4" xfId="0" applyFill="1" applyBorder="1"/>
    <xf numFmtId="0" fontId="13" fillId="2" borderId="4" xfId="0" applyFont="1" applyFill="1" applyBorder="1"/>
    <xf numFmtId="49" fontId="7" fillId="5" borderId="5" xfId="0" applyNumberFormat="1" applyFont="1" applyFill="1" applyBorder="1" applyAlignment="1">
      <alignment horizontal="center" vertical="center"/>
    </xf>
    <xf numFmtId="0" fontId="3" fillId="5" borderId="5" xfId="0" applyFont="1" applyFill="1" applyBorder="1" applyAlignment="1">
      <alignment vertical="center" wrapText="1"/>
    </xf>
    <xf numFmtId="0" fontId="0" fillId="2" borderId="2" xfId="0" applyFill="1" applyBorder="1"/>
    <xf numFmtId="49" fontId="7" fillId="5" borderId="5" xfId="0" applyNumberFormat="1" applyFont="1" applyFill="1" applyBorder="1" applyAlignment="1">
      <alignment horizontal="center" vertical="center" wrapText="1"/>
    </xf>
    <xf numFmtId="0" fontId="0" fillId="6" borderId="5" xfId="0" applyFill="1" applyBorder="1"/>
    <xf numFmtId="0" fontId="12" fillId="6" borderId="5" xfId="0" applyFont="1" applyFill="1" applyBorder="1" applyAlignment="1">
      <alignment wrapText="1"/>
    </xf>
    <xf numFmtId="0" fontId="12" fillId="2" borderId="2" xfId="0" applyFont="1" applyFill="1" applyBorder="1" applyAlignment="1">
      <alignment wrapText="1"/>
    </xf>
    <xf numFmtId="0" fontId="12" fillId="2" borderId="1" xfId="0" applyFont="1" applyFill="1" applyBorder="1" applyAlignment="1">
      <alignment wrapText="1"/>
    </xf>
    <xf numFmtId="49" fontId="3" fillId="5" borderId="21" xfId="0" applyNumberFormat="1" applyFont="1" applyFill="1" applyBorder="1"/>
    <xf numFmtId="0" fontId="3" fillId="5" borderId="22" xfId="0" applyFont="1" applyFill="1" applyBorder="1"/>
    <xf numFmtId="0" fontId="3" fillId="2" borderId="23" xfId="0" applyFont="1" applyFill="1" applyBorder="1"/>
    <xf numFmtId="0" fontId="0" fillId="2" borderId="6" xfId="0" applyFill="1" applyBorder="1"/>
    <xf numFmtId="0" fontId="5" fillId="2" borderId="6" xfId="0" applyFont="1" applyFill="1" applyBorder="1"/>
    <xf numFmtId="0" fontId="5" fillId="2" borderId="1" xfId="0" applyFont="1" applyFill="1" applyBorder="1"/>
    <xf numFmtId="0" fontId="0" fillId="2" borderId="24" xfId="0" applyFill="1" applyBorder="1"/>
    <xf numFmtId="0" fontId="0" fillId="2" borderId="16" xfId="0" applyFill="1" applyBorder="1"/>
    <xf numFmtId="49" fontId="3" fillId="5" borderId="17" xfId="0" applyNumberFormat="1" applyFont="1" applyFill="1" applyBorder="1" applyAlignment="1">
      <alignment vertical="center"/>
    </xf>
    <xf numFmtId="0" fontId="5" fillId="5" borderId="25" xfId="0" applyFont="1" applyFill="1" applyBorder="1"/>
    <xf numFmtId="0" fontId="5" fillId="2" borderId="18" xfId="0" applyFont="1" applyFill="1" applyBorder="1"/>
    <xf numFmtId="0" fontId="5" fillId="2" borderId="4" xfId="0" applyFont="1" applyFill="1" applyBorder="1"/>
    <xf numFmtId="49" fontId="15" fillId="5" borderId="26" xfId="0" applyNumberFormat="1" applyFont="1" applyFill="1" applyBorder="1"/>
    <xf numFmtId="49" fontId="15" fillId="5" borderId="27" xfId="0" applyNumberFormat="1" applyFont="1" applyFill="1" applyBorder="1"/>
    <xf numFmtId="0" fontId="0" fillId="2" borderId="3" xfId="0" applyFill="1" applyBorder="1"/>
    <xf numFmtId="0" fontId="0" fillId="2" borderId="2" xfId="0" applyFill="1" applyBorder="1" applyAlignment="1">
      <alignment vertical="center"/>
    </xf>
    <xf numFmtId="49" fontId="15" fillId="5" borderId="29" xfId="0" applyNumberFormat="1" applyFont="1" applyFill="1" applyBorder="1"/>
    <xf numFmtId="0" fontId="3" fillId="2" borderId="2" xfId="0" applyFont="1" applyFill="1" applyBorder="1" applyAlignment="1">
      <alignment horizontal="center" vertical="center" wrapText="1"/>
    </xf>
    <xf numFmtId="0" fontId="4" fillId="2" borderId="6" xfId="0" applyFont="1" applyFill="1" applyBorder="1" applyAlignment="1">
      <alignment horizontal="left" wrapText="1"/>
    </xf>
    <xf numFmtId="0" fontId="8" fillId="2" borderId="1" xfId="0" applyFont="1" applyFill="1" applyBorder="1" applyAlignment="1">
      <alignment horizontal="center" vertical="center" wrapText="1"/>
    </xf>
    <xf numFmtId="0" fontId="4" fillId="2" borderId="1" xfId="0" applyFont="1" applyFill="1" applyBorder="1" applyAlignment="1">
      <alignment horizontal="left" wrapText="1"/>
    </xf>
    <xf numFmtId="49" fontId="6" fillId="2" borderId="4" xfId="0" applyNumberFormat="1" applyFont="1" applyFill="1" applyBorder="1"/>
    <xf numFmtId="0" fontId="16" fillId="2" borderId="4" xfId="0" applyFont="1" applyFill="1" applyBorder="1" applyAlignment="1">
      <alignment vertical="center"/>
    </xf>
    <xf numFmtId="0" fontId="17" fillId="2" borderId="30" xfId="0" applyFont="1" applyFill="1" applyBorder="1" applyAlignment="1">
      <alignment vertical="center"/>
    </xf>
    <xf numFmtId="49" fontId="3" fillId="5" borderId="5" xfId="0" applyNumberFormat="1" applyFont="1" applyFill="1" applyBorder="1" applyAlignment="1">
      <alignment horizontal="center" vertical="center" wrapText="1"/>
    </xf>
    <xf numFmtId="0" fontId="8" fillId="2" borderId="2" xfId="0" applyFont="1" applyFill="1" applyBorder="1" applyAlignment="1">
      <alignment horizontal="center" vertical="center" wrapText="1"/>
    </xf>
    <xf numFmtId="0" fontId="7" fillId="5" borderId="5" xfId="0" applyNumberFormat="1" applyFont="1" applyFill="1" applyBorder="1" applyAlignment="1">
      <alignment horizontal="center" vertical="center" wrapText="1"/>
    </xf>
    <xf numFmtId="0" fontId="15" fillId="7" borderId="5" xfId="0" applyNumberFormat="1" applyFont="1" applyFill="1" applyBorder="1" applyAlignment="1">
      <alignment horizontal="center" vertical="center" wrapText="1"/>
    </xf>
    <xf numFmtId="49" fontId="15" fillId="7" borderId="5" xfId="0" applyNumberFormat="1" applyFont="1" applyFill="1" applyBorder="1" applyAlignment="1">
      <alignment horizontal="center" vertical="center" wrapText="1"/>
    </xf>
    <xf numFmtId="1" fontId="15" fillId="7" borderId="5" xfId="0" applyNumberFormat="1" applyFont="1" applyFill="1" applyBorder="1" applyAlignment="1">
      <alignment horizontal="center" vertical="center" wrapText="1"/>
    </xf>
    <xf numFmtId="0" fontId="15" fillId="7" borderId="5" xfId="0" applyFont="1" applyFill="1" applyBorder="1" applyAlignment="1">
      <alignment horizontal="center" vertical="center" wrapText="1"/>
    </xf>
    <xf numFmtId="49" fontId="12" fillId="2" borderId="5" xfId="0" applyNumberFormat="1" applyFont="1" applyFill="1" applyBorder="1" applyAlignment="1">
      <alignment horizontal="center" vertical="center"/>
    </xf>
    <xf numFmtId="0" fontId="12" fillId="2" borderId="5" xfId="0" applyNumberFormat="1" applyFont="1" applyFill="1" applyBorder="1" applyAlignment="1">
      <alignment horizontal="center" vertical="center"/>
    </xf>
    <xf numFmtId="0" fontId="0" fillId="2" borderId="31" xfId="0" applyFill="1" applyBorder="1"/>
    <xf numFmtId="0" fontId="0" fillId="2" borderId="32" xfId="0" applyFill="1" applyBorder="1"/>
    <xf numFmtId="0" fontId="0" fillId="2" borderId="28" xfId="0" applyFill="1" applyBorder="1"/>
    <xf numFmtId="0" fontId="0" fillId="2" borderId="33" xfId="0" applyFill="1" applyBorder="1"/>
    <xf numFmtId="0" fontId="0" fillId="2" borderId="34" xfId="0" applyFill="1" applyBorder="1"/>
    <xf numFmtId="0" fontId="0" fillId="2" borderId="35" xfId="0" applyFill="1" applyBorder="1"/>
    <xf numFmtId="0" fontId="0" fillId="2" borderId="36" xfId="0" applyFill="1" applyBorder="1"/>
    <xf numFmtId="49" fontId="12" fillId="2" borderId="4" xfId="0" applyNumberFormat="1" applyFont="1" applyFill="1" applyBorder="1"/>
    <xf numFmtId="49" fontId="0" fillId="2" borderId="5" xfId="0" applyNumberFormat="1" applyFill="1" applyBorder="1" applyAlignment="1">
      <alignment horizontal="center"/>
    </xf>
    <xf numFmtId="49" fontId="18" fillId="8" borderId="5" xfId="0" applyNumberFormat="1" applyFont="1" applyFill="1" applyBorder="1" applyAlignment="1">
      <alignment horizontal="center" wrapText="1"/>
    </xf>
    <xf numFmtId="49" fontId="0" fillId="2" borderId="5" xfId="0" applyNumberFormat="1" applyFill="1" applyBorder="1" applyAlignment="1">
      <alignment horizontal="center" wrapText="1"/>
    </xf>
    <xf numFmtId="49" fontId="0" fillId="9" borderId="5" xfId="0" applyNumberFormat="1" applyFill="1" applyBorder="1" applyAlignment="1">
      <alignment horizontal="center"/>
    </xf>
    <xf numFmtId="164" fontId="0" fillId="2" borderId="5" xfId="0" applyNumberFormat="1" applyFill="1" applyBorder="1" applyAlignment="1">
      <alignment horizontal="center"/>
    </xf>
    <xf numFmtId="0" fontId="0" fillId="2" borderId="5" xfId="0" applyNumberFormat="1" applyFill="1" applyBorder="1" applyAlignment="1">
      <alignment horizontal="center" wrapText="1"/>
    </xf>
    <xf numFmtId="0" fontId="0" fillId="2" borderId="5" xfId="0" applyNumberFormat="1" applyFill="1" applyBorder="1" applyAlignment="1">
      <alignment horizontal="center"/>
    </xf>
    <xf numFmtId="0" fontId="0" fillId="2" borderId="5" xfId="0" applyFill="1" applyBorder="1" applyAlignment="1">
      <alignment horizontal="center"/>
    </xf>
    <xf numFmtId="0" fontId="0" fillId="2" borderId="5" xfId="0" applyFill="1" applyBorder="1" applyAlignment="1">
      <alignment horizontal="center" wrapText="1"/>
    </xf>
    <xf numFmtId="0" fontId="0" fillId="2" borderId="6" xfId="0" applyFill="1" applyBorder="1" applyAlignment="1">
      <alignment horizontal="center"/>
    </xf>
    <xf numFmtId="0" fontId="0" fillId="2" borderId="6" xfId="0" applyFill="1" applyBorder="1" applyAlignment="1">
      <alignment horizontal="center" wrapText="1"/>
    </xf>
    <xf numFmtId="0" fontId="0" fillId="2" borderId="1" xfId="0" applyFill="1" applyBorder="1" applyAlignment="1">
      <alignment horizontal="center"/>
    </xf>
    <xf numFmtId="0" fontId="0" fillId="2" borderId="1" xfId="0" applyFill="1" applyBorder="1" applyAlignment="1">
      <alignment horizontal="center" wrapText="1"/>
    </xf>
    <xf numFmtId="0" fontId="0" fillId="2" borderId="4" xfId="0" applyFill="1" applyBorder="1" applyAlignment="1">
      <alignment horizontal="center" wrapText="1"/>
    </xf>
    <xf numFmtId="0" fontId="0" fillId="2" borderId="4" xfId="0" applyFill="1" applyBorder="1" applyAlignment="1">
      <alignment horizontal="center"/>
    </xf>
    <xf numFmtId="49" fontId="3" fillId="2" borderId="5" xfId="0" applyNumberFormat="1" applyFont="1" applyFill="1" applyBorder="1" applyAlignment="1">
      <alignment horizontal="center" vertical="center" wrapText="1"/>
    </xf>
    <xf numFmtId="0" fontId="0" fillId="2" borderId="37" xfId="0" applyFill="1" applyBorder="1"/>
    <xf numFmtId="49" fontId="0" fillId="2" borderId="5" xfId="0" applyNumberFormat="1" applyFill="1" applyBorder="1" applyAlignment="1">
      <alignment horizontal="center" vertical="center"/>
    </xf>
    <xf numFmtId="2" fontId="15" fillId="2" borderId="5" xfId="0" applyNumberFormat="1" applyFont="1" applyFill="1" applyBorder="1" applyAlignment="1">
      <alignment horizontal="center" vertical="center" wrapText="1"/>
    </xf>
    <xf numFmtId="0" fontId="15" fillId="2" borderId="5" xfId="0" applyNumberFormat="1" applyFont="1" applyFill="1" applyBorder="1" applyAlignment="1">
      <alignment horizontal="center" vertical="center" wrapText="1"/>
    </xf>
    <xf numFmtId="49" fontId="15" fillId="2" borderId="5" xfId="0" applyNumberFormat="1" applyFont="1" applyFill="1" applyBorder="1" applyAlignment="1">
      <alignment horizontal="center" vertical="center" wrapText="1"/>
    </xf>
    <xf numFmtId="49" fontId="0" fillId="2" borderId="5" xfId="0" applyNumberFormat="1" applyFill="1" applyBorder="1" applyAlignment="1">
      <alignment vertical="center" wrapText="1"/>
    </xf>
    <xf numFmtId="49" fontId="9" fillId="2" borderId="5" xfId="0" applyNumberFormat="1" applyFont="1" applyFill="1" applyBorder="1" applyAlignment="1">
      <alignment horizontal="center" vertical="center" wrapText="1"/>
    </xf>
    <xf numFmtId="0" fontId="0" fillId="2" borderId="5" xfId="0" applyFill="1" applyBorder="1"/>
    <xf numFmtId="0" fontId="19" fillId="2" borderId="5" xfId="0" applyNumberFormat="1" applyFont="1" applyFill="1" applyBorder="1" applyAlignment="1">
      <alignment horizontal="center" vertical="center"/>
    </xf>
    <xf numFmtId="49" fontId="15" fillId="2" borderId="12" xfId="0" applyNumberFormat="1" applyFont="1" applyFill="1" applyBorder="1" applyAlignment="1">
      <alignment horizontal="center" readingOrder="1"/>
    </xf>
    <xf numFmtId="49" fontId="15" fillId="2" borderId="13" xfId="0" applyNumberFormat="1" applyFont="1" applyFill="1" applyBorder="1" applyAlignment="1">
      <alignment horizontal="center" readingOrder="1"/>
    </xf>
    <xf numFmtId="49" fontId="0" fillId="2" borderId="19" xfId="0" applyNumberFormat="1" applyFill="1" applyBorder="1" applyAlignment="1">
      <alignment horizontal="center" vertical="center"/>
    </xf>
    <xf numFmtId="49" fontId="15" fillId="2" borderId="5" xfId="0" applyNumberFormat="1" applyFont="1" applyFill="1" applyBorder="1" applyAlignment="1">
      <alignment horizontal="center"/>
    </xf>
    <xf numFmtId="0" fontId="0" fillId="2" borderId="2" xfId="0" applyFill="1" applyBorder="1" applyAlignment="1">
      <alignment horizontal="center"/>
    </xf>
    <xf numFmtId="49" fontId="15" fillId="2" borderId="5" xfId="0" applyNumberFormat="1" applyFont="1" applyFill="1" applyBorder="1" applyAlignment="1">
      <alignment horizontal="center" wrapText="1"/>
    </xf>
    <xf numFmtId="49" fontId="15" fillId="2" borderId="14" xfId="0" applyNumberFormat="1" applyFont="1" applyFill="1" applyBorder="1" applyAlignment="1">
      <alignment horizontal="center" readingOrder="1"/>
    </xf>
    <xf numFmtId="0" fontId="20" fillId="2" borderId="5" xfId="0" applyNumberFormat="1" applyFont="1" applyFill="1" applyBorder="1" applyAlignment="1">
      <alignment horizontal="center" vertical="center" wrapText="1"/>
    </xf>
    <xf numFmtId="164" fontId="20" fillId="2" borderId="5" xfId="0" applyNumberFormat="1" applyFont="1" applyFill="1" applyBorder="1" applyAlignment="1">
      <alignment horizontal="center" vertical="center" wrapText="1"/>
    </xf>
    <xf numFmtId="49" fontId="20" fillId="2" borderId="5" xfId="0" applyNumberFormat="1" applyFont="1" applyFill="1" applyBorder="1" applyAlignment="1">
      <alignment horizontal="center" vertical="center" wrapText="1"/>
    </xf>
    <xf numFmtId="0" fontId="0" fillId="2" borderId="1" xfId="0" applyFill="1" applyBorder="1" applyAlignment="1">
      <alignment horizontal="center" vertical="center"/>
    </xf>
    <xf numFmtId="49" fontId="22" fillId="10" borderId="38" xfId="0" applyNumberFormat="1" applyFont="1" applyFill="1" applyBorder="1" applyAlignment="1">
      <alignment vertical="center"/>
    </xf>
    <xf numFmtId="49" fontId="6" fillId="2" borderId="20" xfId="0" applyNumberFormat="1" applyFont="1" applyFill="1" applyBorder="1" applyAlignment="1">
      <alignment vertical="center"/>
    </xf>
    <xf numFmtId="0" fontId="6" fillId="2" borderId="11" xfId="0" applyFont="1" applyFill="1" applyBorder="1" applyAlignment="1">
      <alignment vertical="center"/>
    </xf>
    <xf numFmtId="49" fontId="22" fillId="10" borderId="38" xfId="0" applyNumberFormat="1" applyFont="1" applyFill="1" applyBorder="1" applyAlignment="1">
      <alignment horizontal="left" vertical="center" wrapText="1"/>
    </xf>
    <xf numFmtId="0" fontId="0" fillId="2" borderId="8" xfId="0" applyFill="1" applyBorder="1" applyAlignment="1">
      <alignment horizontal="center" vertical="center"/>
    </xf>
    <xf numFmtId="0" fontId="0" fillId="2" borderId="4" xfId="0" applyFill="1" applyBorder="1" applyAlignment="1">
      <alignment horizontal="center" vertical="center"/>
    </xf>
    <xf numFmtId="49" fontId="8" fillId="2" borderId="5" xfId="0" applyNumberFormat="1" applyFont="1" applyFill="1" applyBorder="1" applyAlignment="1">
      <alignment horizontal="center" vertical="center"/>
    </xf>
    <xf numFmtId="0" fontId="15" fillId="2" borderId="5" xfId="0" applyNumberFormat="1" applyFont="1" applyFill="1" applyBorder="1" applyAlignment="1">
      <alignment horizontal="center" vertical="center"/>
    </xf>
    <xf numFmtId="49" fontId="8" fillId="11" borderId="5" xfId="0" applyNumberFormat="1" applyFont="1" applyFill="1" applyBorder="1" applyAlignment="1">
      <alignment horizontal="center" vertical="center"/>
    </xf>
    <xf numFmtId="49" fontId="15" fillId="2" borderId="44" xfId="0" applyNumberFormat="1" applyFont="1" applyFill="1" applyBorder="1" applyAlignment="1">
      <alignment horizontal="center" readingOrder="1"/>
    </xf>
    <xf numFmtId="0" fontId="0" fillId="2" borderId="5" xfId="0" applyFill="1" applyBorder="1" applyAlignment="1">
      <alignment horizontal="center" vertical="center"/>
    </xf>
    <xf numFmtId="0" fontId="0" fillId="2" borderId="45" xfId="0" applyFill="1" applyBorder="1" applyAlignment="1">
      <alignment horizontal="center"/>
    </xf>
    <xf numFmtId="0" fontId="15" fillId="2" borderId="5" xfId="0" applyFont="1" applyFill="1" applyBorder="1" applyAlignment="1">
      <alignment horizontal="center" vertical="center"/>
    </xf>
    <xf numFmtId="0" fontId="11" fillId="2" borderId="46" xfId="0" applyFont="1" applyFill="1" applyBorder="1" applyAlignment="1">
      <alignment horizontal="center"/>
    </xf>
    <xf numFmtId="0" fontId="11" fillId="2" borderId="5" xfId="0" applyFont="1" applyFill="1" applyBorder="1" applyAlignment="1">
      <alignment horizontal="left"/>
    </xf>
    <xf numFmtId="1" fontId="8" fillId="2" borderId="46" xfId="0" applyNumberFormat="1" applyFont="1" applyFill="1" applyBorder="1" applyAlignment="1">
      <alignment horizontal="center" vertical="center"/>
    </xf>
    <xf numFmtId="1" fontId="8" fillId="2" borderId="5" xfId="0" applyNumberFormat="1" applyFont="1" applyFill="1" applyBorder="1" applyAlignment="1">
      <alignment horizontal="center" vertical="center"/>
    </xf>
    <xf numFmtId="0" fontId="5" fillId="2" borderId="5" xfId="0" applyNumberFormat="1" applyFont="1" applyFill="1" applyBorder="1" applyAlignment="1">
      <alignment horizontal="center" vertical="center" wrapText="1"/>
    </xf>
    <xf numFmtId="0" fontId="0" fillId="2" borderId="15" xfId="0" applyFill="1" applyBorder="1"/>
    <xf numFmtId="2" fontId="5" fillId="2" borderId="5" xfId="0" applyNumberFormat="1" applyFont="1" applyFill="1" applyBorder="1" applyAlignment="1">
      <alignment horizontal="center" vertical="center" wrapText="1"/>
    </xf>
    <xf numFmtId="2" fontId="0" fillId="2" borderId="5" xfId="0" applyNumberFormat="1" applyFill="1" applyBorder="1" applyAlignment="1">
      <alignment horizontal="center" vertical="center"/>
    </xf>
    <xf numFmtId="49" fontId="12" fillId="2" borderId="5" xfId="0" applyNumberFormat="1" applyFont="1" applyFill="1" applyBorder="1" applyAlignment="1">
      <alignment vertical="center"/>
    </xf>
    <xf numFmtId="49" fontId="23" fillId="2" borderId="5" xfId="0" applyNumberFormat="1" applyFont="1" applyFill="1" applyBorder="1" applyAlignment="1">
      <alignment horizontal="center" vertical="center" wrapText="1" readingOrder="1"/>
    </xf>
    <xf numFmtId="0" fontId="12" fillId="2" borderId="5" xfId="0" applyFont="1" applyFill="1" applyBorder="1" applyAlignment="1">
      <alignment vertical="center"/>
    </xf>
    <xf numFmtId="0" fontId="12" fillId="2" borderId="5" xfId="0" applyNumberFormat="1" applyFont="1" applyFill="1" applyBorder="1" applyAlignment="1">
      <alignment horizontal="center" vertical="center" wrapText="1"/>
    </xf>
    <xf numFmtId="0" fontId="12" fillId="2" borderId="5" xfId="0" applyFont="1" applyFill="1" applyBorder="1" applyAlignment="1">
      <alignment horizontal="center" vertical="center" wrapText="1"/>
    </xf>
    <xf numFmtId="0" fontId="0" fillId="2" borderId="5" xfId="0" applyNumberFormat="1" applyFill="1" applyBorder="1" applyAlignment="1">
      <alignment horizontal="center" vertical="center"/>
    </xf>
    <xf numFmtId="0" fontId="20" fillId="8" borderId="5" xfId="0" applyNumberFormat="1" applyFont="1" applyFill="1" applyBorder="1" applyAlignment="1">
      <alignment horizontal="center" vertical="center" wrapText="1"/>
    </xf>
    <xf numFmtId="164" fontId="0" fillId="2" borderId="5" xfId="0" applyNumberFormat="1" applyFill="1" applyBorder="1" applyAlignment="1">
      <alignment horizontal="center" vertical="center"/>
    </xf>
    <xf numFmtId="0" fontId="0" fillId="2" borderId="28" xfId="0" applyFill="1" applyBorder="1" applyAlignment="1">
      <alignment vertical="center"/>
    </xf>
    <xf numFmtId="0" fontId="0" fillId="2" borderId="6" xfId="0" applyFill="1" applyBorder="1" applyAlignment="1">
      <alignment horizontal="center" vertical="center"/>
    </xf>
    <xf numFmtId="0" fontId="0" fillId="2" borderId="6" xfId="0" applyFill="1" applyBorder="1" applyAlignment="1">
      <alignment vertical="center"/>
    </xf>
    <xf numFmtId="49" fontId="12" fillId="2" borderId="5" xfId="0" applyNumberFormat="1" applyFont="1" applyFill="1" applyBorder="1" applyAlignment="1">
      <alignment wrapText="1"/>
    </xf>
    <xf numFmtId="0" fontId="14" fillId="2" borderId="2" xfId="0" applyFont="1" applyFill="1" applyBorder="1" applyAlignment="1">
      <alignment wrapText="1"/>
    </xf>
    <xf numFmtId="49" fontId="0" fillId="2" borderId="5" xfId="0" applyNumberFormat="1" applyFill="1" applyBorder="1"/>
    <xf numFmtId="2" fontId="0" fillId="2" borderId="5" xfId="0" applyNumberFormat="1" applyFill="1" applyBorder="1" applyAlignment="1">
      <alignment horizontal="center"/>
    </xf>
    <xf numFmtId="2" fontId="0" fillId="2" borderId="5" xfId="0" applyNumberFormat="1" applyFill="1" applyBorder="1"/>
    <xf numFmtId="164" fontId="0" fillId="2" borderId="2" xfId="0" applyNumberFormat="1" applyFill="1" applyBorder="1" applyAlignment="1">
      <alignment horizontal="center"/>
    </xf>
    <xf numFmtId="2" fontId="0" fillId="2" borderId="1" xfId="0" applyNumberFormat="1" applyFill="1" applyBorder="1" applyAlignment="1">
      <alignment horizontal="center"/>
    </xf>
    <xf numFmtId="49" fontId="0" fillId="2" borderId="1" xfId="0" applyNumberFormat="1" applyFill="1" applyBorder="1"/>
    <xf numFmtId="0" fontId="12" fillId="2" borderId="3" xfId="0" applyFont="1" applyFill="1" applyBorder="1" applyAlignment="1">
      <alignment horizontal="center"/>
    </xf>
    <xf numFmtId="49" fontId="12" fillId="2" borderId="5" xfId="0" applyNumberFormat="1" applyFont="1" applyFill="1" applyBorder="1" applyAlignment="1">
      <alignment horizontal="center"/>
    </xf>
    <xf numFmtId="0" fontId="14" fillId="2" borderId="3" xfId="0" applyFont="1" applyFill="1" applyBorder="1" applyAlignment="1">
      <alignment horizontal="center"/>
    </xf>
    <xf numFmtId="0" fontId="12" fillId="2" borderId="2" xfId="0" applyFont="1" applyFill="1" applyBorder="1" applyAlignment="1">
      <alignment horizontal="center"/>
    </xf>
    <xf numFmtId="0" fontId="24" fillId="2" borderId="1" xfId="0" applyFont="1" applyFill="1" applyBorder="1" applyAlignment="1">
      <alignment horizontal="center" vertical="center" wrapText="1"/>
    </xf>
    <xf numFmtId="0" fontId="12" fillId="2" borderId="1" xfId="0" applyFont="1" applyFill="1" applyBorder="1"/>
    <xf numFmtId="0" fontId="0" fillId="0" borderId="32" xfId="0" applyBorder="1"/>
    <xf numFmtId="49" fontId="3" fillId="2" borderId="2" xfId="0" applyNumberFormat="1" applyFont="1" applyFill="1" applyBorder="1" applyAlignment="1">
      <alignment horizontal="center" vertical="center"/>
    </xf>
    <xf numFmtId="0" fontId="0" fillId="2" borderId="1" xfId="0" applyFill="1" applyBorder="1"/>
    <xf numFmtId="49" fontId="3" fillId="2" borderId="1" xfId="0" applyNumberFormat="1" applyFont="1" applyFill="1" applyBorder="1" applyAlignment="1">
      <alignment horizontal="left" vertical="center"/>
    </xf>
    <xf numFmtId="49" fontId="10" fillId="2" borderId="12" xfId="0" applyNumberFormat="1" applyFont="1" applyFill="1" applyBorder="1" applyAlignment="1">
      <alignment horizontal="center" vertical="center" wrapText="1"/>
    </xf>
    <xf numFmtId="0" fontId="0" fillId="2" borderId="14" xfId="0" applyFill="1" applyBorder="1"/>
    <xf numFmtId="49" fontId="10" fillId="2" borderId="9" xfId="0" applyNumberFormat="1" applyFont="1" applyFill="1" applyBorder="1" applyAlignment="1">
      <alignment horizontal="center" vertical="center" wrapText="1"/>
    </xf>
    <xf numFmtId="0" fontId="0" fillId="2" borderId="10" xfId="0" applyFill="1" applyBorder="1"/>
    <xf numFmtId="0" fontId="0" fillId="2" borderId="11" xfId="0" applyFill="1" applyBorder="1"/>
    <xf numFmtId="0" fontId="0" fillId="2" borderId="13" xfId="0" applyFill="1" applyBorder="1"/>
    <xf numFmtId="49" fontId="15" fillId="2" borderId="28" xfId="0" applyNumberFormat="1" applyFont="1" applyFill="1" applyBorder="1" applyAlignment="1">
      <alignment horizontal="center"/>
    </xf>
    <xf numFmtId="0" fontId="0" fillId="2" borderId="3" xfId="0" applyFill="1" applyBorder="1"/>
    <xf numFmtId="49" fontId="15" fillId="2" borderId="18" xfId="0" applyNumberFormat="1" applyFont="1" applyFill="1" applyBorder="1" applyAlignment="1">
      <alignment horizontal="center"/>
    </xf>
    <xf numFmtId="0" fontId="0" fillId="2" borderId="4" xfId="0" applyFill="1" applyBorder="1"/>
    <xf numFmtId="0" fontId="0" fillId="2" borderId="30" xfId="0" applyFill="1" applyBorder="1"/>
    <xf numFmtId="49" fontId="14" fillId="2" borderId="8" xfId="0" applyNumberFormat="1" applyFont="1" applyFill="1" applyBorder="1" applyAlignment="1">
      <alignment horizontal="center" wrapText="1"/>
    </xf>
    <xf numFmtId="49" fontId="13" fillId="4" borderId="17" xfId="0" applyNumberFormat="1" applyFont="1" applyFill="1" applyBorder="1" applyAlignment="1">
      <alignment horizontal="center"/>
    </xf>
    <xf numFmtId="0" fontId="0" fillId="2" borderId="18" xfId="0" applyFill="1" applyBorder="1"/>
    <xf numFmtId="49" fontId="14" fillId="5" borderId="19" xfId="0" applyNumberFormat="1" applyFont="1" applyFill="1" applyBorder="1" applyAlignment="1">
      <alignment horizontal="center" vertical="center"/>
    </xf>
    <xf numFmtId="0" fontId="0" fillId="2" borderId="20" xfId="0" applyFill="1" applyBorder="1"/>
    <xf numFmtId="49" fontId="15" fillId="6" borderId="19" xfId="0" applyNumberFormat="1" applyFont="1" applyFill="1" applyBorder="1" applyAlignment="1">
      <alignment horizontal="left" vertical="center" wrapText="1" readingOrder="1"/>
    </xf>
    <xf numFmtId="49" fontId="15" fillId="6" borderId="19" xfId="0" applyNumberFormat="1" applyFont="1" applyFill="1" applyBorder="1" applyAlignment="1">
      <alignment horizontal="left" vertical="center" wrapText="1"/>
    </xf>
    <xf numFmtId="0" fontId="8" fillId="6" borderId="19" xfId="0" applyFont="1" applyFill="1" applyBorder="1" applyAlignment="1">
      <alignment horizontal="left" vertical="center" wrapText="1"/>
    </xf>
    <xf numFmtId="49" fontId="4" fillId="2" borderId="24" xfId="0" applyNumberFormat="1" applyFont="1" applyFill="1" applyBorder="1" applyAlignment="1">
      <alignment horizontal="left" wrapText="1"/>
    </xf>
    <xf numFmtId="0" fontId="0" fillId="2" borderId="24" xfId="0" applyFill="1" applyBorder="1"/>
    <xf numFmtId="0" fontId="0" fillId="2" borderId="16" xfId="0" applyFill="1" applyBorder="1"/>
    <xf numFmtId="49" fontId="15" fillId="2" borderId="23" xfId="0" applyNumberFormat="1" applyFont="1" applyFill="1" applyBorder="1" applyAlignment="1">
      <alignment horizontal="center"/>
    </xf>
    <xf numFmtId="0" fontId="0" fillId="2" borderId="6" xfId="0" applyFill="1" applyBorder="1"/>
    <xf numFmtId="0" fontId="0" fillId="2" borderId="7" xfId="0" applyFill="1" applyBorder="1"/>
    <xf numFmtId="49" fontId="0" fillId="2" borderId="4" xfId="0" applyNumberFormat="1" applyFill="1" applyBorder="1" applyAlignment="1">
      <alignment horizontal="center"/>
    </xf>
    <xf numFmtId="49" fontId="12" fillId="2" borderId="12" xfId="0" applyNumberFormat="1" applyFont="1" applyFill="1" applyBorder="1" applyAlignment="1">
      <alignment horizontal="center" vertical="center"/>
    </xf>
    <xf numFmtId="49" fontId="5" fillId="2" borderId="47" xfId="0" applyNumberFormat="1" applyFont="1" applyFill="1" applyBorder="1" applyAlignment="1">
      <alignment horizontal="center" vertical="center"/>
    </xf>
    <xf numFmtId="0" fontId="0" fillId="2" borderId="48" xfId="0" applyFill="1" applyBorder="1"/>
    <xf numFmtId="0" fontId="0" fillId="2" borderId="49" xfId="0" applyFill="1" applyBorder="1"/>
    <xf numFmtId="49" fontId="5" fillId="2" borderId="50" xfId="0" applyNumberFormat="1" applyFont="1" applyFill="1" applyBorder="1" applyAlignment="1">
      <alignment horizontal="center" vertical="center"/>
    </xf>
    <xf numFmtId="0" fontId="0" fillId="2" borderId="51" xfId="0" applyFill="1" applyBorder="1"/>
    <xf numFmtId="0" fontId="0" fillId="2" borderId="52" xfId="0" applyFill="1" applyBorder="1"/>
    <xf numFmtId="49" fontId="5" fillId="2" borderId="53" xfId="0" applyNumberFormat="1" applyFont="1" applyFill="1" applyBorder="1" applyAlignment="1">
      <alignment horizontal="center" vertical="center"/>
    </xf>
    <xf numFmtId="0" fontId="0" fillId="2" borderId="54" xfId="0" applyFill="1" applyBorder="1"/>
    <xf numFmtId="0" fontId="0" fillId="2" borderId="55" xfId="0" applyFill="1" applyBorder="1"/>
    <xf numFmtId="49" fontId="5" fillId="2" borderId="19" xfId="0" applyNumberFormat="1" applyFont="1" applyFill="1" applyBorder="1" applyAlignment="1">
      <alignment horizontal="center" vertical="center"/>
    </xf>
    <xf numFmtId="49" fontId="0" fillId="2" borderId="4" xfId="0" applyNumberFormat="1" applyFill="1" applyBorder="1" applyAlignment="1">
      <alignment horizontal="center" wrapText="1"/>
    </xf>
    <xf numFmtId="0" fontId="0" fillId="2" borderId="39" xfId="0" applyFill="1" applyBorder="1"/>
    <xf numFmtId="49" fontId="14" fillId="2" borderId="40" xfId="0" applyNumberFormat="1" applyFont="1" applyFill="1" applyBorder="1" applyAlignment="1">
      <alignment horizontal="left" vertical="center"/>
    </xf>
    <xf numFmtId="0" fontId="0" fillId="2" borderId="41" xfId="0" applyFill="1" applyBorder="1"/>
    <xf numFmtId="49" fontId="6" fillId="2" borderId="20" xfId="0" applyNumberFormat="1" applyFont="1" applyFill="1" applyBorder="1" applyAlignment="1">
      <alignment horizontal="left" vertical="center"/>
    </xf>
    <xf numFmtId="49" fontId="12" fillId="2" borderId="42" xfId="0" applyNumberFormat="1" applyFont="1" applyFill="1" applyBorder="1" applyAlignment="1">
      <alignment horizontal="center" vertical="center"/>
    </xf>
    <xf numFmtId="0" fontId="0" fillId="2" borderId="43" xfId="0" applyFill="1" applyBorder="1"/>
    <xf numFmtId="49" fontId="21" fillId="2" borderId="19" xfId="0" applyNumberFormat="1" applyFont="1" applyFill="1" applyBorder="1" applyAlignment="1">
      <alignment horizontal="center" vertical="center"/>
    </xf>
    <xf numFmtId="49" fontId="21" fillId="8" borderId="19" xfId="0" applyNumberFormat="1" applyFont="1" applyFill="1" applyBorder="1" applyAlignment="1">
      <alignment horizontal="center" vertical="center" wrapText="1"/>
    </xf>
    <xf numFmtId="49" fontId="21" fillId="2" borderId="19" xfId="0" applyNumberFormat="1" applyFont="1" applyFill="1" applyBorder="1" applyAlignment="1">
      <alignment horizontal="center" vertical="center" wrapText="1"/>
    </xf>
    <xf numFmtId="49" fontId="2" fillId="2" borderId="4" xfId="0" applyNumberFormat="1" applyFont="1" applyFill="1" applyBorder="1" applyAlignment="1">
      <alignment horizontal="center"/>
    </xf>
    <xf numFmtId="49" fontId="12" fillId="2" borderId="1" xfId="0" applyNumberFormat="1" applyFont="1" applyFill="1" applyBorder="1" applyAlignment="1">
      <alignment horizontal="center"/>
    </xf>
  </cellXfs>
  <cellStyles count="2">
    <cellStyle name="Normal" xfId="0" builtinId="0"/>
    <cellStyle name="Normal 2" xfId="1" xr:uid="{8A27388D-DDF9-4D4F-AA99-2272C86006C8}"/>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FF00"/>
      <rgbColor rgb="FF1F497D"/>
      <rgbColor rgb="FFFFCC00"/>
      <rgbColor rgb="FFFFC000"/>
      <rgbColor rgb="FF92D050"/>
      <rgbColor rgb="FF366092"/>
      <rgbColor rgb="FFCCFF99"/>
      <rgbColor rgb="FFDD0806"/>
      <rgbColor rgb="FFFCF305"/>
      <rgbColor rgb="FF4EE257"/>
      <rgbColor rgb="FF888888"/>
      <rgbColor rgb="FF1A1A1A"/>
      <rgbColor rgb="FFB7B7B7"/>
      <rgbColor rgb="FF666699"/>
      <rgbColor rgb="FFDD2D32"/>
      <rgbColor rgb="FF333333"/>
      <rgbColor rgb="FF757575"/>
      <rgbColor rgb="FFBFBFBF"/>
      <rgbColor rgb="FF333399"/>
      <rgbColor rgb="FFFDE9D9"/>
      <rgbColor rgb="FFFF0000"/>
      <rgbColor rgb="FF808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1" i="0" u="none" strike="noStrike">
                <a:solidFill>
                  <a:srgbClr val="333333"/>
                </a:solidFill>
                <a:latin typeface="Arial"/>
              </a:defRPr>
            </a:pPr>
            <a:r>
              <a:rPr lang="en-IN" sz="1400" b="1" i="0" u="none" strike="noStrike">
                <a:solidFill>
                  <a:srgbClr val="333333"/>
                </a:solidFill>
                <a:latin typeface="Arial"/>
              </a:rPr>
              <a:t>Attainment Comparison</a:t>
            </a:r>
          </a:p>
        </c:rich>
      </c:tx>
      <c:layout>
        <c:manualLayout>
          <c:xMode val="edge"/>
          <c:yMode val="edge"/>
          <c:x val="0.32714199999999999"/>
          <c:y val="3.0039200000000001E-7"/>
          <c:w val="0.34571600000000002"/>
          <c:h val="0.15879399999999999"/>
        </c:manualLayout>
      </c:layout>
      <c:overlay val="1"/>
      <c:spPr>
        <a:noFill/>
        <a:effectLst/>
      </c:spPr>
    </c:title>
    <c:autoTitleDeleted val="0"/>
    <c:plotArea>
      <c:layout>
        <c:manualLayout>
          <c:layoutTarget val="inner"/>
          <c:xMode val="edge"/>
          <c:yMode val="edge"/>
          <c:x val="0.114645"/>
          <c:y val="0.15879399999999999"/>
          <c:w val="0.880355"/>
          <c:h val="0.64233200000000001"/>
        </c:manualLayout>
      </c:layout>
      <c:barChart>
        <c:barDir val="col"/>
        <c:grouping val="clustered"/>
        <c:varyColors val="0"/>
        <c:ser>
          <c:idx val="0"/>
          <c:order val="0"/>
          <c:tx>
            <c:v>IA</c:v>
          </c:tx>
          <c:spPr>
            <a:solidFill>
              <a:srgbClr val="666699"/>
            </a:solidFill>
            <a:ln w="9525" cap="flat">
              <a:solidFill>
                <a:srgbClr val="000000"/>
              </a:solidFill>
              <a:prstDash val="solid"/>
              <a:round/>
            </a:ln>
            <a:effectLst/>
          </c:spPr>
          <c:invertIfNegative val="0"/>
          <c:cat>
            <c:strRef>
              <c:f>'Co-Po attainment Charts'!$A$3:$A$8</c:f>
              <c:strCache>
                <c:ptCount val="6"/>
                <c:pt idx="0">
                  <c:v>CO1</c:v>
                </c:pt>
                <c:pt idx="1">
                  <c:v>CO2</c:v>
                </c:pt>
                <c:pt idx="2">
                  <c:v>CO3</c:v>
                </c:pt>
                <c:pt idx="3">
                  <c:v>CO4</c:v>
                </c:pt>
                <c:pt idx="4">
                  <c:v>CO5</c:v>
                </c:pt>
                <c:pt idx="5">
                  <c:v>C06</c:v>
                </c:pt>
              </c:strCache>
            </c:strRef>
          </c:cat>
          <c:val>
            <c:numRef>
              <c:f>'Co-Po attainment Charts'!$B$3:$B$8</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B100-4FEB-8229-80C77F4D3DB9}"/>
            </c:ext>
          </c:extLst>
        </c:ser>
        <c:ser>
          <c:idx val="1"/>
          <c:order val="1"/>
          <c:tx>
            <c:v>UA</c:v>
          </c:tx>
          <c:spPr>
            <a:solidFill>
              <a:srgbClr val="DD2D32"/>
            </a:solidFill>
            <a:ln w="9525" cap="flat">
              <a:solidFill>
                <a:srgbClr val="000000"/>
              </a:solidFill>
              <a:prstDash val="solid"/>
              <a:round/>
            </a:ln>
            <a:effectLst/>
          </c:spPr>
          <c:invertIfNegative val="0"/>
          <c:cat>
            <c:strRef>
              <c:f>'Co-Po attainment Charts'!$A$3:$A$8</c:f>
              <c:strCache>
                <c:ptCount val="6"/>
                <c:pt idx="0">
                  <c:v>CO1</c:v>
                </c:pt>
                <c:pt idx="1">
                  <c:v>CO2</c:v>
                </c:pt>
                <c:pt idx="2">
                  <c:v>CO3</c:v>
                </c:pt>
                <c:pt idx="3">
                  <c:v>CO4</c:v>
                </c:pt>
                <c:pt idx="4">
                  <c:v>CO5</c:v>
                </c:pt>
                <c:pt idx="5">
                  <c:v>C06</c:v>
                </c:pt>
              </c:strCache>
            </c:strRef>
          </c:cat>
          <c:val>
            <c:numRef>
              <c:f>'Co-Po attainment Charts'!$D$3:$D$8</c:f>
              <c:numCache>
                <c:formatCode>0.0</c:formatCode>
                <c:ptCount val="6"/>
                <c:pt idx="0">
                  <c:v>94.827586206896555</c:v>
                </c:pt>
                <c:pt idx="1">
                  <c:v>94.827586206896555</c:v>
                </c:pt>
                <c:pt idx="2">
                  <c:v>94.827586206896555</c:v>
                </c:pt>
                <c:pt idx="3">
                  <c:v>94.827586206896555</c:v>
                </c:pt>
                <c:pt idx="4">
                  <c:v>94.827586206896555</c:v>
                </c:pt>
              </c:numCache>
            </c:numRef>
          </c:val>
          <c:extLst>
            <c:ext xmlns:c16="http://schemas.microsoft.com/office/drawing/2014/chart" uri="{C3380CC4-5D6E-409C-BE32-E72D297353CC}">
              <c16:uniqueId val="{00000001-B100-4FEB-8229-80C77F4D3DB9}"/>
            </c:ext>
          </c:extLst>
        </c:ser>
        <c:ser>
          <c:idx val="2"/>
          <c:order val="2"/>
          <c:tx>
            <c:v>Direct</c:v>
          </c:tx>
          <c:spPr>
            <a:solidFill>
              <a:schemeClr val="accent3"/>
            </a:solidFill>
            <a:ln w="9525" cap="flat">
              <a:solidFill>
                <a:srgbClr val="000000"/>
              </a:solidFill>
              <a:prstDash val="solid"/>
              <a:round/>
            </a:ln>
            <a:effectLst/>
          </c:spPr>
          <c:invertIfNegative val="0"/>
          <c:cat>
            <c:strRef>
              <c:f>'Co-Po attainment Charts'!$A$3:$A$8</c:f>
              <c:strCache>
                <c:ptCount val="6"/>
                <c:pt idx="0">
                  <c:v>CO1</c:v>
                </c:pt>
                <c:pt idx="1">
                  <c:v>CO2</c:v>
                </c:pt>
                <c:pt idx="2">
                  <c:v>CO3</c:v>
                </c:pt>
                <c:pt idx="3">
                  <c:v>CO4</c:v>
                </c:pt>
                <c:pt idx="4">
                  <c:v>CO5</c:v>
                </c:pt>
                <c:pt idx="5">
                  <c:v>C06</c:v>
                </c:pt>
              </c:strCache>
            </c:strRef>
          </c:cat>
          <c:val>
            <c:numRef>
              <c:f>'Co-Po attainment Charts'!$F$3:$F$8</c:f>
              <c:numCache>
                <c:formatCode>0.0</c:formatCode>
                <c:ptCount val="6"/>
                <c:pt idx="0">
                  <c:v>47.413793103448278</c:v>
                </c:pt>
                <c:pt idx="1">
                  <c:v>47.413793103448278</c:v>
                </c:pt>
                <c:pt idx="2">
                  <c:v>47.413793103448278</c:v>
                </c:pt>
                <c:pt idx="3">
                  <c:v>47.413793103448278</c:v>
                </c:pt>
                <c:pt idx="4">
                  <c:v>47.413793103448278</c:v>
                </c:pt>
              </c:numCache>
            </c:numRef>
          </c:val>
          <c:extLst>
            <c:ext xmlns:c16="http://schemas.microsoft.com/office/drawing/2014/chart" uri="{C3380CC4-5D6E-409C-BE32-E72D297353CC}">
              <c16:uniqueId val="{00000002-B100-4FEB-8229-80C77F4D3DB9}"/>
            </c:ext>
          </c:extLst>
        </c:ser>
        <c:ser>
          <c:idx val="3"/>
          <c:order val="3"/>
          <c:tx>
            <c:v>Indirect </c:v>
          </c:tx>
          <c:spPr>
            <a:solidFill>
              <a:schemeClr val="accent4"/>
            </a:solidFill>
            <a:ln w="9525" cap="flat">
              <a:solidFill>
                <a:srgbClr val="000000"/>
              </a:solidFill>
              <a:prstDash val="solid"/>
              <a:round/>
            </a:ln>
            <a:effectLst/>
          </c:spPr>
          <c:invertIfNegative val="0"/>
          <c:cat>
            <c:strRef>
              <c:f>'Co-Po attainment Charts'!$A$3:$A$8</c:f>
              <c:strCache>
                <c:ptCount val="6"/>
                <c:pt idx="0">
                  <c:v>CO1</c:v>
                </c:pt>
                <c:pt idx="1">
                  <c:v>CO2</c:v>
                </c:pt>
                <c:pt idx="2">
                  <c:v>CO3</c:v>
                </c:pt>
                <c:pt idx="3">
                  <c:v>CO4</c:v>
                </c:pt>
                <c:pt idx="4">
                  <c:v>CO5</c:v>
                </c:pt>
                <c:pt idx="5">
                  <c:v>C06</c:v>
                </c:pt>
              </c:strCache>
            </c:strRef>
          </c:cat>
          <c:val>
            <c:numRef>
              <c:f>'Co-Po attainment Charts'!$H$3:$H$8</c:f>
              <c:numCache>
                <c:formatCode>0.0</c:formatCode>
                <c:ptCount val="6"/>
                <c:pt idx="0">
                  <c:v>100</c:v>
                </c:pt>
                <c:pt idx="1">
                  <c:v>72.093023255813947</c:v>
                </c:pt>
                <c:pt idx="2">
                  <c:v>100</c:v>
                </c:pt>
                <c:pt idx="3">
                  <c:v>93.023255813953483</c:v>
                </c:pt>
                <c:pt idx="4">
                  <c:v>100</c:v>
                </c:pt>
              </c:numCache>
            </c:numRef>
          </c:val>
          <c:extLst>
            <c:ext xmlns:c16="http://schemas.microsoft.com/office/drawing/2014/chart" uri="{C3380CC4-5D6E-409C-BE32-E72D297353CC}">
              <c16:uniqueId val="{00000003-B100-4FEB-8229-80C77F4D3DB9}"/>
            </c:ext>
          </c:extLst>
        </c:ser>
        <c:ser>
          <c:idx val="4"/>
          <c:order val="4"/>
          <c:tx>
            <c:v>Final Attainment</c:v>
          </c:tx>
          <c:spPr>
            <a:solidFill>
              <a:schemeClr val="accent5"/>
            </a:solidFill>
            <a:ln w="9525" cap="flat">
              <a:solidFill>
                <a:srgbClr val="000000"/>
              </a:solidFill>
              <a:prstDash val="solid"/>
              <a:round/>
            </a:ln>
            <a:effectLst/>
          </c:spPr>
          <c:invertIfNegative val="0"/>
          <c:cat>
            <c:strRef>
              <c:f>'Co-Po attainment Charts'!$A$3:$A$8</c:f>
              <c:strCache>
                <c:ptCount val="6"/>
                <c:pt idx="0">
                  <c:v>CO1</c:v>
                </c:pt>
                <c:pt idx="1">
                  <c:v>CO2</c:v>
                </c:pt>
                <c:pt idx="2">
                  <c:v>CO3</c:v>
                </c:pt>
                <c:pt idx="3">
                  <c:v>CO4</c:v>
                </c:pt>
                <c:pt idx="4">
                  <c:v>CO5</c:v>
                </c:pt>
                <c:pt idx="5">
                  <c:v>C06</c:v>
                </c:pt>
              </c:strCache>
            </c:strRef>
          </c:cat>
          <c:val>
            <c:numRef>
              <c:f>'Co-Po attainment Charts'!$J$3:$J$8</c:f>
              <c:numCache>
                <c:formatCode>0.0</c:formatCode>
                <c:ptCount val="6"/>
                <c:pt idx="0">
                  <c:v>57.931034482758626</c:v>
                </c:pt>
                <c:pt idx="1">
                  <c:v>52.349639133921414</c:v>
                </c:pt>
                <c:pt idx="2">
                  <c:v>57.931034482758626</c:v>
                </c:pt>
                <c:pt idx="3">
                  <c:v>56.535685645549322</c:v>
                </c:pt>
                <c:pt idx="4">
                  <c:v>57.931034482758626</c:v>
                </c:pt>
              </c:numCache>
            </c:numRef>
          </c:val>
          <c:extLst>
            <c:ext xmlns:c16="http://schemas.microsoft.com/office/drawing/2014/chart" uri="{C3380CC4-5D6E-409C-BE32-E72D297353CC}">
              <c16:uniqueId val="{00000004-B100-4FEB-8229-80C77F4D3DB9}"/>
            </c:ext>
          </c:extLst>
        </c:ser>
        <c:dLbls>
          <c:showLegendKey val="0"/>
          <c:showVal val="0"/>
          <c:showCatName val="0"/>
          <c:showSerName val="0"/>
          <c:showPercent val="0"/>
          <c:showBubbleSize val="0"/>
        </c:dLbls>
        <c:gapWidth val="150"/>
        <c:axId val="2094734552"/>
        <c:axId val="2094734553"/>
      </c:barChart>
      <c:catAx>
        <c:axId val="2094734552"/>
        <c:scaling>
          <c:orientation val="minMax"/>
        </c:scaling>
        <c:delete val="0"/>
        <c:axPos val="b"/>
        <c:title>
          <c:tx>
            <c:rich>
              <a:bodyPr rot="0"/>
              <a:lstStyle/>
              <a:p>
                <a:pPr>
                  <a:defRPr sz="1000" b="1" i="0" u="none" strike="noStrike">
                    <a:solidFill>
                      <a:srgbClr val="000000"/>
                    </a:solidFill>
                    <a:latin typeface="Arial"/>
                  </a:defRPr>
                </a:pPr>
                <a:r>
                  <a:rPr lang="en-IN" sz="1000" b="1" i="0" u="none" strike="noStrike">
                    <a:solidFill>
                      <a:srgbClr val="000000"/>
                    </a:solidFill>
                    <a:latin typeface="Arial"/>
                  </a:rPr>
                  <a:t>Course Outcomes</a:t>
                </a:r>
              </a:p>
            </c:rich>
          </c:tx>
          <c:overlay val="1"/>
        </c:title>
        <c:numFmt formatCode="General" sourceLinked="1"/>
        <c:majorTickMark val="none"/>
        <c:minorTickMark val="none"/>
        <c:tickLblPos val="low"/>
        <c:spPr>
          <a:ln w="12700" cap="flat">
            <a:solidFill>
              <a:srgbClr val="888888"/>
            </a:solidFill>
            <a:prstDash val="solid"/>
            <a:miter lim="800000"/>
          </a:ln>
        </c:spPr>
        <c:txPr>
          <a:bodyPr rot="0"/>
          <a:lstStyle/>
          <a:p>
            <a:pPr>
              <a:defRPr sz="1000" b="0" i="0" u="none" strike="noStrike">
                <a:solidFill>
                  <a:srgbClr val="000000"/>
                </a:solidFill>
                <a:latin typeface="Arial"/>
              </a:defRPr>
            </a:pPr>
            <a:endParaRPr lang="en-US"/>
          </a:p>
        </c:txPr>
        <c:crossAx val="2094734553"/>
        <c:crosses val="autoZero"/>
        <c:auto val="1"/>
        <c:lblAlgn val="ctr"/>
        <c:lblOffset val="100"/>
        <c:noMultiLvlLbl val="1"/>
      </c:catAx>
      <c:valAx>
        <c:axId val="2094734553"/>
        <c:scaling>
          <c:orientation val="minMax"/>
        </c:scaling>
        <c:delete val="0"/>
        <c:axPos val="l"/>
        <c:majorGridlines>
          <c:spPr>
            <a:ln w="12700" cap="flat">
              <a:solidFill>
                <a:srgbClr val="B7B7B7"/>
              </a:solidFill>
              <a:prstDash val="solid"/>
              <a:miter lim="800000"/>
            </a:ln>
          </c:spPr>
        </c:majorGridlines>
        <c:title>
          <c:tx>
            <c:rich>
              <a:bodyPr rot="-5400000"/>
              <a:lstStyle/>
              <a:p>
                <a:pPr>
                  <a:defRPr sz="1000" b="1" i="0" u="none" strike="noStrike">
                    <a:solidFill>
                      <a:srgbClr val="000000"/>
                    </a:solidFill>
                    <a:latin typeface="Arial"/>
                  </a:defRPr>
                </a:pPr>
                <a:r>
                  <a:rPr lang="en-IN" sz="1000" b="1" i="0" u="none" strike="noStrike">
                    <a:solidFill>
                      <a:srgbClr val="000000"/>
                    </a:solidFill>
                    <a:latin typeface="Arial"/>
                  </a:rPr>
                  <a:t>Attainment %</a:t>
                </a:r>
              </a:p>
            </c:rich>
          </c:tx>
          <c:overlay val="1"/>
        </c:title>
        <c:numFmt formatCode="0.0" sourceLinked="1"/>
        <c:majorTickMark val="none"/>
        <c:minorTickMark val="none"/>
        <c:tickLblPos val="nextTo"/>
        <c:spPr>
          <a:ln w="12700" cap="flat">
            <a:noFill/>
            <a:prstDash val="solid"/>
            <a:miter lim="800000"/>
          </a:ln>
        </c:spPr>
        <c:txPr>
          <a:bodyPr rot="0"/>
          <a:lstStyle/>
          <a:p>
            <a:pPr>
              <a:defRPr sz="1000" b="0" i="0" u="none" strike="noStrike">
                <a:solidFill>
                  <a:srgbClr val="000000"/>
                </a:solidFill>
                <a:latin typeface="Arial"/>
              </a:defRPr>
            </a:pPr>
            <a:endParaRPr lang="en-US"/>
          </a:p>
        </c:txPr>
        <c:crossAx val="2094734552"/>
        <c:crosses val="autoZero"/>
        <c:crossBetween val="between"/>
        <c:majorUnit val="25"/>
        <c:minorUnit val="12.5"/>
      </c:valAx>
      <c:spPr>
        <a:solidFill>
          <a:srgbClr val="FFFFFF"/>
        </a:solidFill>
        <a:ln w="12700" cap="flat">
          <a:noFill/>
          <a:miter lim="400000"/>
        </a:ln>
        <a:effectLst/>
      </c:spPr>
    </c:plotArea>
    <c:legend>
      <c:legendPos val="r"/>
      <c:layout>
        <c:manualLayout>
          <c:xMode val="edge"/>
          <c:yMode val="edge"/>
          <c:x val="1.3298099999999999E-7"/>
          <c:y val="0"/>
          <c:w val="0.215697"/>
          <c:h val="0.348248"/>
        </c:manualLayout>
      </c:layout>
      <c:overlay val="1"/>
      <c:spPr>
        <a:noFill/>
        <a:ln w="12700" cap="flat">
          <a:noFill/>
          <a:miter lim="400000"/>
        </a:ln>
        <a:effectLst/>
      </c:spPr>
      <c:txPr>
        <a:bodyPr rot="0"/>
        <a:lstStyle/>
        <a:p>
          <a:pPr>
            <a:defRPr sz="1000" b="0" i="0" u="none" strike="noStrike">
              <a:solidFill>
                <a:srgbClr val="1A1A1A"/>
              </a:solidFill>
              <a:latin typeface="Arial"/>
            </a:defRPr>
          </a:pPr>
          <a:endParaRPr lang="en-US"/>
        </a:p>
      </c:txPr>
    </c:legend>
    <c:plotVisOnly val="1"/>
    <c:dispBlanksAs val="gap"/>
    <c:showDLblsOverMax val="1"/>
  </c:chart>
  <c:spPr>
    <a:solidFill>
      <a:srgbClr val="FFFFFF"/>
    </a:solidFill>
    <a:ln w="12700" cap="flat">
      <a:solidFill>
        <a:srgbClr val="888888"/>
      </a:solidFill>
      <a:prstDash val="solid"/>
      <a:miter lim="800000"/>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1" i="0" u="none" strike="noStrike">
                <a:solidFill>
                  <a:srgbClr val="333333"/>
                </a:solidFill>
                <a:latin typeface="Arial"/>
              </a:defRPr>
            </a:pPr>
            <a:r>
              <a:rPr lang="en-IN" sz="1400" b="1" i="0" u="none" strike="noStrike">
                <a:solidFill>
                  <a:srgbClr val="333333"/>
                </a:solidFill>
                <a:latin typeface="Arial"/>
              </a:rPr>
              <a:t>Attainment Level </a:t>
            </a:r>
          </a:p>
        </c:rich>
      </c:tx>
      <c:layout>
        <c:manualLayout>
          <c:xMode val="edge"/>
          <c:yMode val="edge"/>
          <c:x val="0.33428999999999998"/>
          <c:y val="0"/>
          <c:w val="0.33141999999999999"/>
          <c:h val="0.17877100000000001"/>
        </c:manualLayout>
      </c:layout>
      <c:overlay val="1"/>
      <c:spPr>
        <a:noFill/>
        <a:effectLst/>
      </c:spPr>
    </c:title>
    <c:autoTitleDeleted val="0"/>
    <c:plotArea>
      <c:layout>
        <c:manualLayout>
          <c:layoutTarget val="inner"/>
          <c:xMode val="edge"/>
          <c:yMode val="edge"/>
          <c:x val="0.22151499999999999"/>
          <c:y val="0.17877100000000001"/>
          <c:w val="0.77348499999999998"/>
          <c:h val="0.57889599999999997"/>
        </c:manualLayout>
      </c:layout>
      <c:barChart>
        <c:barDir val="col"/>
        <c:grouping val="clustered"/>
        <c:varyColors val="0"/>
        <c:ser>
          <c:idx val="0"/>
          <c:order val="0"/>
          <c:tx>
            <c:v>Target</c:v>
          </c:tx>
          <c:spPr>
            <a:solidFill>
              <a:schemeClr val="accent1"/>
            </a:solidFill>
            <a:ln w="9525" cap="flat">
              <a:solidFill>
                <a:srgbClr val="000000"/>
              </a:solidFill>
              <a:prstDash val="solid"/>
              <a:round/>
            </a:ln>
            <a:effectLst/>
          </c:spPr>
          <c:invertIfNegative val="0"/>
          <c:cat>
            <c:strRef>
              <c:f>'Co-Po attainment Charts'!$K$3:$K$8</c:f>
              <c:strCache>
                <c:ptCount val="5"/>
                <c:pt idx="0">
                  <c:v>CO1</c:v>
                </c:pt>
                <c:pt idx="1">
                  <c:v>CO2</c:v>
                </c:pt>
                <c:pt idx="2">
                  <c:v>CO3</c:v>
                </c:pt>
                <c:pt idx="3">
                  <c:v>CO4</c:v>
                </c:pt>
                <c:pt idx="4">
                  <c:v>CO5</c:v>
                </c:pt>
              </c:strCache>
            </c:strRef>
          </c:cat>
          <c:val>
            <c:numRef>
              <c:f>'Co-Po attainment Charts'!$M$3:$M$8</c:f>
              <c:numCache>
                <c:formatCode>General</c:formatCode>
                <c:ptCount val="6"/>
                <c:pt idx="0">
                  <c:v>3</c:v>
                </c:pt>
                <c:pt idx="1">
                  <c:v>3</c:v>
                </c:pt>
                <c:pt idx="2">
                  <c:v>3</c:v>
                </c:pt>
                <c:pt idx="3">
                  <c:v>3</c:v>
                </c:pt>
                <c:pt idx="4">
                  <c:v>3</c:v>
                </c:pt>
              </c:numCache>
            </c:numRef>
          </c:val>
          <c:extLst>
            <c:ext xmlns:c16="http://schemas.microsoft.com/office/drawing/2014/chart" uri="{C3380CC4-5D6E-409C-BE32-E72D297353CC}">
              <c16:uniqueId val="{00000000-C339-4110-8AEF-8F38E95C78D4}"/>
            </c:ext>
          </c:extLst>
        </c:ser>
        <c:ser>
          <c:idx val="1"/>
          <c:order val="1"/>
          <c:tx>
            <c:v>Final Attainment  Level</c:v>
          </c:tx>
          <c:spPr>
            <a:solidFill>
              <a:srgbClr val="666699"/>
            </a:solidFill>
            <a:ln w="9525" cap="flat">
              <a:solidFill>
                <a:srgbClr val="000000"/>
              </a:solidFill>
              <a:prstDash val="solid"/>
              <a:round/>
            </a:ln>
            <a:effectLst/>
          </c:spPr>
          <c:invertIfNegative val="0"/>
          <c:cat>
            <c:strRef>
              <c:f>'Co-Po attainment Charts'!$K$3:$K$8</c:f>
              <c:strCache>
                <c:ptCount val="5"/>
                <c:pt idx="0">
                  <c:v>CO1</c:v>
                </c:pt>
                <c:pt idx="1">
                  <c:v>CO2</c:v>
                </c:pt>
                <c:pt idx="2">
                  <c:v>CO3</c:v>
                </c:pt>
                <c:pt idx="3">
                  <c:v>CO4</c:v>
                </c:pt>
                <c:pt idx="4">
                  <c:v>CO5</c:v>
                </c:pt>
              </c:strCache>
            </c:strRef>
          </c:cat>
          <c:val>
            <c:numRef>
              <c:f>'Co-Po attainment Charts'!$L$3:$L$8</c:f>
              <c:numCache>
                <c:formatCode>General</c:formatCode>
                <c:ptCount val="6"/>
                <c:pt idx="0">
                  <c:v>1.9499999999999997</c:v>
                </c:pt>
                <c:pt idx="1">
                  <c:v>1.65</c:v>
                </c:pt>
                <c:pt idx="2">
                  <c:v>1.9499999999999997</c:v>
                </c:pt>
                <c:pt idx="3">
                  <c:v>1.9499999999999997</c:v>
                </c:pt>
                <c:pt idx="4">
                  <c:v>1.9499999999999997</c:v>
                </c:pt>
              </c:numCache>
            </c:numRef>
          </c:val>
          <c:extLst>
            <c:ext xmlns:c16="http://schemas.microsoft.com/office/drawing/2014/chart" uri="{C3380CC4-5D6E-409C-BE32-E72D297353CC}">
              <c16:uniqueId val="{00000001-C339-4110-8AEF-8F38E95C78D4}"/>
            </c:ext>
          </c:extLst>
        </c:ser>
        <c:dLbls>
          <c:showLegendKey val="0"/>
          <c:showVal val="0"/>
          <c:showCatName val="0"/>
          <c:showSerName val="0"/>
          <c:showPercent val="0"/>
          <c:showBubbleSize val="0"/>
        </c:dLbls>
        <c:gapWidth val="150"/>
        <c:axId val="2094734552"/>
        <c:axId val="2094734553"/>
      </c:barChart>
      <c:catAx>
        <c:axId val="2094734552"/>
        <c:scaling>
          <c:orientation val="minMax"/>
        </c:scaling>
        <c:delete val="0"/>
        <c:axPos val="b"/>
        <c:title>
          <c:tx>
            <c:rich>
              <a:bodyPr rot="0"/>
              <a:lstStyle/>
              <a:p>
                <a:pPr>
                  <a:defRPr sz="1200" b="1" i="0" u="none" strike="noStrike">
                    <a:solidFill>
                      <a:srgbClr val="000000"/>
                    </a:solidFill>
                    <a:latin typeface="Arial"/>
                  </a:defRPr>
                </a:pPr>
                <a:r>
                  <a:rPr lang="en-IN" sz="1200" b="1" i="0" u="none" strike="noStrike">
                    <a:solidFill>
                      <a:srgbClr val="000000"/>
                    </a:solidFill>
                    <a:latin typeface="Arial"/>
                  </a:rPr>
                  <a:t>Course Outcomes</a:t>
                </a:r>
              </a:p>
            </c:rich>
          </c:tx>
          <c:overlay val="1"/>
        </c:title>
        <c:numFmt formatCode="General" sourceLinked="1"/>
        <c:majorTickMark val="none"/>
        <c:minorTickMark val="none"/>
        <c:tickLblPos val="low"/>
        <c:spPr>
          <a:ln w="12700" cap="flat">
            <a:solidFill>
              <a:srgbClr val="888888"/>
            </a:solidFill>
            <a:prstDash val="solid"/>
            <a:miter lim="800000"/>
          </a:ln>
        </c:spPr>
        <c:txPr>
          <a:bodyPr rot="0"/>
          <a:lstStyle/>
          <a:p>
            <a:pPr>
              <a:defRPr sz="1000" b="0" i="0" u="none" strike="noStrike">
                <a:solidFill>
                  <a:srgbClr val="000000"/>
                </a:solidFill>
                <a:latin typeface="Arial"/>
              </a:defRPr>
            </a:pPr>
            <a:endParaRPr lang="en-US"/>
          </a:p>
        </c:txPr>
        <c:crossAx val="2094734553"/>
        <c:crosses val="autoZero"/>
        <c:auto val="1"/>
        <c:lblAlgn val="ctr"/>
        <c:lblOffset val="100"/>
        <c:noMultiLvlLbl val="1"/>
      </c:catAx>
      <c:valAx>
        <c:axId val="2094734553"/>
        <c:scaling>
          <c:orientation val="minMax"/>
          <c:max val="3"/>
        </c:scaling>
        <c:delete val="0"/>
        <c:axPos val="l"/>
        <c:majorGridlines>
          <c:spPr>
            <a:ln w="12700" cap="flat">
              <a:solidFill>
                <a:srgbClr val="B7B7B7"/>
              </a:solidFill>
              <a:prstDash val="solid"/>
              <a:miter lim="800000"/>
            </a:ln>
          </c:spPr>
        </c:majorGridlines>
        <c:title>
          <c:tx>
            <c:rich>
              <a:bodyPr rot="-5400000"/>
              <a:lstStyle/>
              <a:p>
                <a:pPr>
                  <a:defRPr sz="1200" b="1" i="0" u="none" strike="noStrike">
                    <a:solidFill>
                      <a:srgbClr val="000000"/>
                    </a:solidFill>
                    <a:latin typeface="Arial"/>
                  </a:defRPr>
                </a:pPr>
                <a:r>
                  <a:rPr lang="en-IN" sz="1200" b="1" i="0" u="none" strike="noStrike">
                    <a:solidFill>
                      <a:srgbClr val="000000"/>
                    </a:solidFill>
                    <a:latin typeface="Arial"/>
                  </a:rPr>
                  <a:t>Attainment Level
</a:t>
                </a:r>
              </a:p>
            </c:rich>
          </c:tx>
          <c:overlay val="1"/>
        </c:title>
        <c:numFmt formatCode="General" sourceLinked="1"/>
        <c:majorTickMark val="none"/>
        <c:minorTickMark val="none"/>
        <c:tickLblPos val="nextTo"/>
        <c:spPr>
          <a:ln w="12700" cap="flat">
            <a:noFill/>
            <a:prstDash val="solid"/>
            <a:miter lim="800000"/>
          </a:ln>
        </c:spPr>
        <c:txPr>
          <a:bodyPr rot="0"/>
          <a:lstStyle/>
          <a:p>
            <a:pPr>
              <a:defRPr sz="1000" b="0" i="0" u="none" strike="noStrike">
                <a:solidFill>
                  <a:srgbClr val="000000"/>
                </a:solidFill>
                <a:latin typeface="Arial"/>
              </a:defRPr>
            </a:pPr>
            <a:endParaRPr lang="en-US"/>
          </a:p>
        </c:txPr>
        <c:crossAx val="2094734552"/>
        <c:crosses val="autoZero"/>
        <c:crossBetween val="between"/>
        <c:majorUnit val="0.75"/>
        <c:minorUnit val="0.375"/>
      </c:valAx>
      <c:spPr>
        <a:solidFill>
          <a:srgbClr val="FFFFFF"/>
        </a:solidFill>
        <a:ln w="12700" cap="flat">
          <a:noFill/>
          <a:miter lim="400000"/>
        </a:ln>
        <a:effectLst/>
      </c:spPr>
    </c:plotArea>
    <c:legend>
      <c:legendPos val="r"/>
      <c:layout>
        <c:manualLayout>
          <c:xMode val="edge"/>
          <c:yMode val="edge"/>
          <c:x val="0"/>
          <c:y val="0"/>
          <c:w val="0.43739"/>
          <c:h val="0.21059"/>
        </c:manualLayout>
      </c:layout>
      <c:overlay val="1"/>
      <c:spPr>
        <a:noFill/>
        <a:ln w="12700" cap="flat">
          <a:noFill/>
          <a:miter lim="400000"/>
        </a:ln>
        <a:effectLst/>
      </c:spPr>
      <c:txPr>
        <a:bodyPr rot="0"/>
        <a:lstStyle/>
        <a:p>
          <a:pPr>
            <a:defRPr sz="1200" b="0" i="0" u="none" strike="noStrike">
              <a:solidFill>
                <a:srgbClr val="1A1A1A"/>
              </a:solidFill>
              <a:latin typeface="Arial"/>
            </a:defRPr>
          </a:pPr>
          <a:endParaRPr lang="en-US"/>
        </a:p>
      </c:txPr>
    </c:legend>
    <c:plotVisOnly val="1"/>
    <c:dispBlanksAs val="gap"/>
    <c:showDLblsOverMax val="1"/>
  </c:chart>
  <c:spPr>
    <a:solidFill>
      <a:srgbClr val="FFFFFF"/>
    </a:solidFill>
    <a:ln w="12700" cap="flat">
      <a:solidFill>
        <a:srgbClr val="888888"/>
      </a:solidFill>
      <a:prstDash val="solid"/>
      <a:miter lim="800000"/>
    </a:ln>
    <a:effectLst/>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800" b="1" i="0" u="none" strike="noStrike">
                <a:solidFill>
                  <a:srgbClr val="757575"/>
                </a:solidFill>
                <a:latin typeface="Arial"/>
              </a:defRPr>
            </a:pPr>
            <a:r>
              <a:rPr lang="en-IN" sz="1800" b="1" i="0" u="none" strike="noStrike">
                <a:solidFill>
                  <a:srgbClr val="757575"/>
                </a:solidFill>
                <a:latin typeface="Arial"/>
              </a:rPr>
              <a:t>PO &amp; PSO  ATTAINMENT</a:t>
            </a:r>
          </a:p>
        </c:rich>
      </c:tx>
      <c:layout>
        <c:manualLayout>
          <c:xMode val="edge"/>
          <c:yMode val="edge"/>
          <c:x val="0.32364100000000001"/>
          <c:y val="0"/>
          <c:w val="0.21443899999999999"/>
          <c:h val="0.16584399999999999"/>
        </c:manualLayout>
      </c:layout>
      <c:overlay val="1"/>
      <c:spPr>
        <a:noFill/>
        <a:effectLst/>
      </c:spPr>
    </c:title>
    <c:autoTitleDeleted val="0"/>
    <c:plotArea>
      <c:layout>
        <c:manualLayout>
          <c:layoutTarget val="inner"/>
          <c:xMode val="edge"/>
          <c:yMode val="edge"/>
          <c:x val="4.7153500000000001E-2"/>
          <c:y val="0.16584399999999999"/>
          <c:w val="0.81456700000000004"/>
          <c:h val="0.65749800000000003"/>
        </c:manualLayout>
      </c:layout>
      <c:barChart>
        <c:barDir val="col"/>
        <c:grouping val="clustered"/>
        <c:varyColors val="0"/>
        <c:ser>
          <c:idx val="0"/>
          <c:order val="0"/>
          <c:tx>
            <c:v>Target PO</c:v>
          </c:tx>
          <c:spPr>
            <a:solidFill>
              <a:schemeClr val="accent1"/>
            </a:solidFill>
            <a:ln w="9525" cap="flat">
              <a:solidFill>
                <a:srgbClr val="000000"/>
              </a:solidFill>
              <a:prstDash val="solid"/>
              <a:round/>
            </a:ln>
            <a:effectLst/>
          </c:spPr>
          <c:invertIfNegative val="0"/>
          <c:cat>
            <c:strRef>
              <c:f>'Co-Po attainment Charts'!$B$30:$P$30</c:f>
              <c:strCache>
                <c:ptCount val="15"/>
                <c:pt idx="0">
                  <c:v>PO1</c:v>
                </c:pt>
                <c:pt idx="1">
                  <c:v>PO2</c:v>
                </c:pt>
                <c:pt idx="2">
                  <c:v>PO3</c:v>
                </c:pt>
                <c:pt idx="3">
                  <c:v>PO4</c:v>
                </c:pt>
                <c:pt idx="4">
                  <c:v>PO5</c:v>
                </c:pt>
                <c:pt idx="5">
                  <c:v>PO6</c:v>
                </c:pt>
                <c:pt idx="6">
                  <c:v>PO7</c:v>
                </c:pt>
                <c:pt idx="7">
                  <c:v>PO8</c:v>
                </c:pt>
                <c:pt idx="8">
                  <c:v>PO9</c:v>
                </c:pt>
                <c:pt idx="9">
                  <c:v>PO10</c:v>
                </c:pt>
                <c:pt idx="10">
                  <c:v>PO11</c:v>
                </c:pt>
                <c:pt idx="11">
                  <c:v>PO12</c:v>
                </c:pt>
                <c:pt idx="12">
                  <c:v>PSO1</c:v>
                </c:pt>
                <c:pt idx="13">
                  <c:v>PSO2</c:v>
                </c:pt>
                <c:pt idx="14">
                  <c:v>PSO3</c:v>
                </c:pt>
              </c:strCache>
            </c:strRef>
          </c:cat>
          <c:val>
            <c:numRef>
              <c:f>'Co-Po attainment Charts'!$B$37:$P$37</c:f>
              <c:numCache>
                <c:formatCode>0.00</c:formatCode>
                <c:ptCount val="15"/>
                <c:pt idx="0">
                  <c:v>1.5</c:v>
                </c:pt>
                <c:pt idx="1">
                  <c:v>2</c:v>
                </c:pt>
                <c:pt idx="2">
                  <c:v>2.6666666666666665</c:v>
                </c:pt>
                <c:pt idx="3" formatCode="@">
                  <c:v>0</c:v>
                </c:pt>
                <c:pt idx="4" formatCode="@">
                  <c:v>0</c:v>
                </c:pt>
                <c:pt idx="5" formatCode="@">
                  <c:v>0</c:v>
                </c:pt>
                <c:pt idx="6" formatCode="@">
                  <c:v>0</c:v>
                </c:pt>
                <c:pt idx="7" formatCode="@">
                  <c:v>0</c:v>
                </c:pt>
                <c:pt idx="8" formatCode="@">
                  <c:v>0</c:v>
                </c:pt>
                <c:pt idx="9" formatCode="@">
                  <c:v>0</c:v>
                </c:pt>
                <c:pt idx="10" formatCode="@">
                  <c:v>0</c:v>
                </c:pt>
                <c:pt idx="11" formatCode="@">
                  <c:v>0</c:v>
                </c:pt>
                <c:pt idx="12" formatCode="General">
                  <c:v>1</c:v>
                </c:pt>
                <c:pt idx="13" formatCode="General">
                  <c:v>2</c:v>
                </c:pt>
                <c:pt idx="14" formatCode="@">
                  <c:v>0</c:v>
                </c:pt>
              </c:numCache>
            </c:numRef>
          </c:val>
          <c:extLst>
            <c:ext xmlns:c16="http://schemas.microsoft.com/office/drawing/2014/chart" uri="{C3380CC4-5D6E-409C-BE32-E72D297353CC}">
              <c16:uniqueId val="{00000000-0F32-4BAD-8D0E-98E8956BE726}"/>
            </c:ext>
          </c:extLst>
        </c:ser>
        <c:ser>
          <c:idx val="1"/>
          <c:order val="1"/>
          <c:tx>
            <c:strRef>
              <c:f>'Co-Po attainment Charts'!$A$38</c:f>
              <c:strCache>
                <c:ptCount val="1"/>
                <c:pt idx="0">
                  <c:v>PO &amp; PSO attainment</c:v>
                </c:pt>
              </c:strCache>
            </c:strRef>
          </c:tx>
          <c:spPr>
            <a:solidFill>
              <a:schemeClr val="accent2"/>
            </a:solidFill>
            <a:ln w="12700" cap="flat">
              <a:noFill/>
              <a:miter lim="400000"/>
            </a:ln>
            <a:effectLst/>
          </c:spPr>
          <c:invertIfNegative val="0"/>
          <c:cat>
            <c:strRef>
              <c:f>'Co-Po attainment Charts'!$B$30:$P$30</c:f>
              <c:strCache>
                <c:ptCount val="15"/>
                <c:pt idx="0">
                  <c:v>PO1</c:v>
                </c:pt>
                <c:pt idx="1">
                  <c:v>PO2</c:v>
                </c:pt>
                <c:pt idx="2">
                  <c:v>PO3</c:v>
                </c:pt>
                <c:pt idx="3">
                  <c:v>PO4</c:v>
                </c:pt>
                <c:pt idx="4">
                  <c:v>PO5</c:v>
                </c:pt>
                <c:pt idx="5">
                  <c:v>PO6</c:v>
                </c:pt>
                <c:pt idx="6">
                  <c:v>PO7</c:v>
                </c:pt>
                <c:pt idx="7">
                  <c:v>PO8</c:v>
                </c:pt>
                <c:pt idx="8">
                  <c:v>PO9</c:v>
                </c:pt>
                <c:pt idx="9">
                  <c:v>PO10</c:v>
                </c:pt>
                <c:pt idx="10">
                  <c:v>PO11</c:v>
                </c:pt>
                <c:pt idx="11">
                  <c:v>PO12</c:v>
                </c:pt>
                <c:pt idx="12">
                  <c:v>PSO1</c:v>
                </c:pt>
                <c:pt idx="13">
                  <c:v>PSO2</c:v>
                </c:pt>
                <c:pt idx="14">
                  <c:v>PSO3</c:v>
                </c:pt>
              </c:strCache>
            </c:strRef>
          </c:cat>
          <c:val>
            <c:numRef>
              <c:f>'Co-Po attainment Charts'!$B$38:$P$38</c:f>
              <c:numCache>
                <c:formatCode>0.00</c:formatCode>
                <c:ptCount val="15"/>
                <c:pt idx="0">
                  <c:v>0.76</c:v>
                </c:pt>
                <c:pt idx="1">
                  <c:v>1.0499999999999998</c:v>
                </c:pt>
                <c:pt idx="2">
                  <c:v>1.25</c:v>
                </c:pt>
                <c:pt idx="3">
                  <c:v>0</c:v>
                </c:pt>
                <c:pt idx="4">
                  <c:v>0</c:v>
                </c:pt>
                <c:pt idx="5">
                  <c:v>0</c:v>
                </c:pt>
                <c:pt idx="6">
                  <c:v>0</c:v>
                </c:pt>
                <c:pt idx="7">
                  <c:v>0</c:v>
                </c:pt>
                <c:pt idx="8">
                  <c:v>0</c:v>
                </c:pt>
                <c:pt idx="9">
                  <c:v>0</c:v>
                </c:pt>
                <c:pt idx="10">
                  <c:v>0</c:v>
                </c:pt>
                <c:pt idx="11">
                  <c:v>0</c:v>
                </c:pt>
                <c:pt idx="12">
                  <c:v>0.32499999999999996</c:v>
                </c:pt>
                <c:pt idx="13">
                  <c:v>0.86666666666666659</c:v>
                </c:pt>
                <c:pt idx="14">
                  <c:v>0</c:v>
                </c:pt>
              </c:numCache>
            </c:numRef>
          </c:val>
          <c:extLst>
            <c:ext xmlns:c16="http://schemas.microsoft.com/office/drawing/2014/chart" uri="{C3380CC4-5D6E-409C-BE32-E72D297353CC}">
              <c16:uniqueId val="{00000001-0F32-4BAD-8D0E-98E8956BE726}"/>
            </c:ext>
          </c:extLst>
        </c:ser>
        <c:dLbls>
          <c:showLegendKey val="0"/>
          <c:showVal val="0"/>
          <c:showCatName val="0"/>
          <c:showSerName val="0"/>
          <c:showPercent val="0"/>
          <c:showBubbleSize val="0"/>
        </c:dLbls>
        <c:gapWidth val="150"/>
        <c:axId val="2094734552"/>
        <c:axId val="2094734553"/>
      </c:barChart>
      <c:catAx>
        <c:axId val="2094734552"/>
        <c:scaling>
          <c:orientation val="minMax"/>
        </c:scaling>
        <c:delete val="0"/>
        <c:axPos val="b"/>
        <c:title>
          <c:tx>
            <c:rich>
              <a:bodyPr rot="0"/>
              <a:lstStyle/>
              <a:p>
                <a:pPr>
                  <a:defRPr sz="1000" b="1" i="0" u="none" strike="noStrike">
                    <a:solidFill>
                      <a:srgbClr val="000000"/>
                    </a:solidFill>
                    <a:latin typeface="Arial"/>
                  </a:defRPr>
                </a:pPr>
                <a:r>
                  <a:rPr lang="en-IN" sz="1000" b="1" i="0" u="none" strike="noStrike">
                    <a:solidFill>
                      <a:srgbClr val="000000"/>
                    </a:solidFill>
                    <a:latin typeface="Arial"/>
                  </a:rPr>
                  <a:t>Programme Outcome &amp; Programme Specific Outcome</a:t>
                </a:r>
              </a:p>
            </c:rich>
          </c:tx>
          <c:overlay val="1"/>
        </c:title>
        <c:numFmt formatCode="General" sourceLinked="1"/>
        <c:majorTickMark val="none"/>
        <c:minorTickMark val="none"/>
        <c:tickLblPos val="low"/>
        <c:spPr>
          <a:ln w="12700" cap="flat">
            <a:solidFill>
              <a:srgbClr val="888888"/>
            </a:solidFill>
            <a:prstDash val="solid"/>
            <a:miter lim="800000"/>
          </a:ln>
        </c:spPr>
        <c:txPr>
          <a:bodyPr rot="0"/>
          <a:lstStyle/>
          <a:p>
            <a:pPr>
              <a:defRPr sz="1000" b="0" i="0" u="none" strike="noStrike">
                <a:solidFill>
                  <a:srgbClr val="000000"/>
                </a:solidFill>
                <a:latin typeface="Arial"/>
              </a:defRPr>
            </a:pPr>
            <a:endParaRPr lang="en-US"/>
          </a:p>
        </c:txPr>
        <c:crossAx val="2094734553"/>
        <c:crosses val="autoZero"/>
        <c:auto val="1"/>
        <c:lblAlgn val="ctr"/>
        <c:lblOffset val="100"/>
        <c:noMultiLvlLbl val="1"/>
      </c:catAx>
      <c:valAx>
        <c:axId val="2094734553"/>
        <c:scaling>
          <c:orientation val="minMax"/>
          <c:max val="3"/>
        </c:scaling>
        <c:delete val="0"/>
        <c:axPos val="l"/>
        <c:majorGridlines>
          <c:spPr>
            <a:ln w="12700" cap="flat">
              <a:solidFill>
                <a:srgbClr val="B7B7B7"/>
              </a:solidFill>
              <a:prstDash val="solid"/>
              <a:miter lim="800000"/>
            </a:ln>
          </c:spPr>
        </c:majorGridlines>
        <c:title>
          <c:tx>
            <c:rich>
              <a:bodyPr rot="-5400000"/>
              <a:lstStyle/>
              <a:p>
                <a:pPr>
                  <a:defRPr sz="1000" b="1" i="0" u="none" strike="noStrike">
                    <a:solidFill>
                      <a:srgbClr val="000000"/>
                    </a:solidFill>
                    <a:latin typeface="Arial"/>
                  </a:defRPr>
                </a:pPr>
                <a:r>
                  <a:rPr lang="en-IN" sz="1000" b="1" i="0" u="none" strike="noStrike">
                    <a:solidFill>
                      <a:srgbClr val="000000"/>
                    </a:solidFill>
                    <a:latin typeface="Arial"/>
                  </a:rPr>
                  <a:t>Attainment Level</a:t>
                </a:r>
              </a:p>
            </c:rich>
          </c:tx>
          <c:overlay val="1"/>
        </c:title>
        <c:numFmt formatCode="0.00" sourceLinked="1"/>
        <c:majorTickMark val="none"/>
        <c:minorTickMark val="none"/>
        <c:tickLblPos val="nextTo"/>
        <c:spPr>
          <a:ln w="12700" cap="flat">
            <a:noFill/>
            <a:prstDash val="solid"/>
            <a:miter lim="800000"/>
          </a:ln>
        </c:spPr>
        <c:txPr>
          <a:bodyPr rot="0"/>
          <a:lstStyle/>
          <a:p>
            <a:pPr>
              <a:defRPr sz="1000" b="0" i="0" u="none" strike="noStrike">
                <a:solidFill>
                  <a:srgbClr val="000000"/>
                </a:solidFill>
                <a:latin typeface="Arial"/>
              </a:defRPr>
            </a:pPr>
            <a:endParaRPr lang="en-US"/>
          </a:p>
        </c:txPr>
        <c:crossAx val="2094734552"/>
        <c:crosses val="autoZero"/>
        <c:crossBetween val="between"/>
        <c:majorUnit val="0.75"/>
        <c:minorUnit val="0.375"/>
      </c:valAx>
      <c:spPr>
        <a:solidFill>
          <a:srgbClr val="FFFFFF"/>
        </a:solidFill>
        <a:ln w="12700" cap="flat">
          <a:noFill/>
          <a:miter lim="400000"/>
        </a:ln>
        <a:effectLst/>
      </c:spPr>
    </c:plotArea>
    <c:legend>
      <c:legendPos val="r"/>
      <c:layout>
        <c:manualLayout>
          <c:xMode val="edge"/>
          <c:yMode val="edge"/>
          <c:x val="0.87474700000000005"/>
          <c:y val="0.40264699999999998"/>
          <c:w val="0.125253"/>
          <c:h val="0.13888700000000001"/>
        </c:manualLayout>
      </c:layout>
      <c:overlay val="1"/>
      <c:spPr>
        <a:noFill/>
        <a:ln w="12700" cap="flat">
          <a:noFill/>
          <a:miter lim="400000"/>
        </a:ln>
        <a:effectLst/>
      </c:spPr>
      <c:txPr>
        <a:bodyPr rot="0"/>
        <a:lstStyle/>
        <a:p>
          <a:pPr>
            <a:defRPr sz="1000" b="0" i="0" u="none" strike="noStrike">
              <a:solidFill>
                <a:srgbClr val="1A1A1A"/>
              </a:solidFill>
              <a:latin typeface="Arial"/>
            </a:defRPr>
          </a:pPr>
          <a:endParaRPr lang="en-US"/>
        </a:p>
      </c:txPr>
    </c:legend>
    <c:plotVisOnly val="1"/>
    <c:dispBlanksAs val="gap"/>
    <c:showDLblsOverMax val="1"/>
  </c:chart>
  <c:spPr>
    <a:solidFill>
      <a:srgbClr val="FFFFFF"/>
    </a:solidFill>
    <a:ln w="12700" cap="flat">
      <a:solidFill>
        <a:srgbClr val="888888"/>
      </a:solidFill>
      <a:prstDash val="solid"/>
      <a:miter lim="800000"/>
    </a:ln>
    <a:effectLst/>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000" b="0" i="0" u="none" strike="noStrike">
                <a:solidFill>
                  <a:srgbClr val="000000"/>
                </a:solidFill>
                <a:latin typeface="Arial"/>
              </a:defRPr>
            </a:pPr>
            <a:r>
              <a:rPr lang="en-IN" sz="1000" b="0" i="0" u="none" strike="noStrike">
                <a:solidFill>
                  <a:srgbClr val="000000"/>
                </a:solidFill>
                <a:latin typeface="Arial"/>
              </a:rPr>
              <a:t> CO ATTAINMENT %</a:t>
            </a:r>
          </a:p>
        </c:rich>
      </c:tx>
      <c:layout>
        <c:manualLayout>
          <c:xMode val="edge"/>
          <c:yMode val="edge"/>
          <c:x val="0.37091400000000002"/>
          <c:y val="0"/>
          <c:w val="0.25817200000000001"/>
          <c:h val="0.117352"/>
        </c:manualLayout>
      </c:layout>
      <c:overlay val="1"/>
      <c:spPr>
        <a:noFill/>
        <a:effectLst/>
      </c:spPr>
    </c:title>
    <c:autoTitleDeleted val="0"/>
    <c:plotArea>
      <c:layout>
        <c:manualLayout>
          <c:layoutTarget val="inner"/>
          <c:xMode val="edge"/>
          <c:yMode val="edge"/>
          <c:x val="9.8339999999999997E-2"/>
          <c:y val="0.117352"/>
          <c:w val="0.89666000000000001"/>
          <c:h val="0.70099500000000003"/>
        </c:manualLayout>
      </c:layout>
      <c:barChart>
        <c:barDir val="col"/>
        <c:grouping val="clustered"/>
        <c:varyColors val="0"/>
        <c:ser>
          <c:idx val="0"/>
          <c:order val="0"/>
          <c:tx>
            <c:v>Series1</c:v>
          </c:tx>
          <c:spPr>
            <a:solidFill>
              <a:schemeClr val="accent1"/>
            </a:solidFill>
            <a:ln w="9525" cap="flat">
              <a:solidFill>
                <a:srgbClr val="000000"/>
              </a:solidFill>
              <a:prstDash val="solid"/>
              <a:round/>
            </a:ln>
            <a:effectLst/>
          </c:spPr>
          <c:invertIfNegative val="0"/>
          <c:cat>
            <c:numRef>
              <c:f>Simplified!$F$3:$F$7</c:f>
              <c:numCache>
                <c:formatCode>0.00</c:formatCode>
                <c:ptCount val="5"/>
                <c:pt idx="0">
                  <c:v>47.413793103448278</c:v>
                </c:pt>
                <c:pt idx="1">
                  <c:v>47.413793103448278</c:v>
                </c:pt>
                <c:pt idx="2">
                  <c:v>47.413793103448278</c:v>
                </c:pt>
                <c:pt idx="3">
                  <c:v>47.413793103448278</c:v>
                </c:pt>
                <c:pt idx="4">
                  <c:v>47.413793103448278</c:v>
                </c:pt>
              </c:numCache>
            </c:numRef>
          </c:cat>
          <c:val>
            <c:numRef>
              <c:f>Simplified!$F$3:$F$7</c:f>
              <c:numCache>
                <c:formatCode>0.00</c:formatCode>
                <c:ptCount val="5"/>
                <c:pt idx="0">
                  <c:v>47.413793103448278</c:v>
                </c:pt>
                <c:pt idx="1">
                  <c:v>47.413793103448278</c:v>
                </c:pt>
                <c:pt idx="2">
                  <c:v>47.413793103448278</c:v>
                </c:pt>
                <c:pt idx="3">
                  <c:v>47.413793103448278</c:v>
                </c:pt>
                <c:pt idx="4">
                  <c:v>47.413793103448278</c:v>
                </c:pt>
              </c:numCache>
            </c:numRef>
          </c:val>
          <c:extLst>
            <c:ext xmlns:c16="http://schemas.microsoft.com/office/drawing/2014/chart" uri="{C3380CC4-5D6E-409C-BE32-E72D297353CC}">
              <c16:uniqueId val="{00000000-AF6A-44BF-9ADB-0A2594FA189B}"/>
            </c:ext>
          </c:extLst>
        </c:ser>
        <c:dLbls>
          <c:showLegendKey val="0"/>
          <c:showVal val="0"/>
          <c:showCatName val="0"/>
          <c:showSerName val="0"/>
          <c:showPercent val="0"/>
          <c:showBubbleSize val="0"/>
        </c:dLbls>
        <c:gapWidth val="150"/>
        <c:axId val="2094734552"/>
        <c:axId val="2094734553"/>
      </c:barChart>
      <c:catAx>
        <c:axId val="2094734552"/>
        <c:scaling>
          <c:orientation val="minMax"/>
        </c:scaling>
        <c:delete val="0"/>
        <c:axPos val="b"/>
        <c:title>
          <c:tx>
            <c:rich>
              <a:bodyPr rot="0"/>
              <a:lstStyle/>
              <a:p>
                <a:pPr>
                  <a:defRPr sz="1000" b="1" i="0" u="none" strike="noStrike">
                    <a:solidFill>
                      <a:srgbClr val="000000"/>
                    </a:solidFill>
                    <a:latin typeface="Arial"/>
                  </a:defRPr>
                </a:pPr>
                <a:r>
                  <a:rPr lang="en-IN" sz="1000" b="1" i="0" u="none" strike="noStrike">
                    <a:solidFill>
                      <a:srgbClr val="000000"/>
                    </a:solidFill>
                    <a:latin typeface="Arial"/>
                  </a:rPr>
                  <a:t>COURSE OUTCOMES</a:t>
                </a:r>
              </a:p>
            </c:rich>
          </c:tx>
          <c:overlay val="1"/>
        </c:title>
        <c:numFmt formatCode="0.00" sourceLinked="1"/>
        <c:majorTickMark val="none"/>
        <c:minorTickMark val="none"/>
        <c:tickLblPos val="low"/>
        <c:spPr>
          <a:ln w="12700" cap="flat">
            <a:solidFill>
              <a:srgbClr val="888888"/>
            </a:solidFill>
            <a:prstDash val="solid"/>
            <a:miter lim="800000"/>
          </a:ln>
        </c:spPr>
        <c:txPr>
          <a:bodyPr rot="0"/>
          <a:lstStyle/>
          <a:p>
            <a:pPr>
              <a:defRPr sz="1000" b="0" i="0" u="none" strike="noStrike">
                <a:solidFill>
                  <a:srgbClr val="000000"/>
                </a:solidFill>
                <a:latin typeface="Arial"/>
              </a:defRPr>
            </a:pPr>
            <a:endParaRPr lang="en-US"/>
          </a:p>
        </c:txPr>
        <c:crossAx val="2094734553"/>
        <c:crosses val="autoZero"/>
        <c:auto val="1"/>
        <c:lblAlgn val="ctr"/>
        <c:lblOffset val="100"/>
        <c:noMultiLvlLbl val="1"/>
      </c:catAx>
      <c:valAx>
        <c:axId val="2094734553"/>
        <c:scaling>
          <c:orientation val="minMax"/>
        </c:scaling>
        <c:delete val="0"/>
        <c:axPos val="l"/>
        <c:numFmt formatCode="0.00" sourceLinked="1"/>
        <c:majorTickMark val="none"/>
        <c:minorTickMark val="none"/>
        <c:tickLblPos val="nextTo"/>
        <c:spPr>
          <a:ln w="12700" cap="flat">
            <a:noFill/>
            <a:prstDash val="solid"/>
            <a:miter lim="800000"/>
          </a:ln>
        </c:spPr>
        <c:txPr>
          <a:bodyPr rot="0"/>
          <a:lstStyle/>
          <a:p>
            <a:pPr>
              <a:defRPr sz="1000" b="0" i="0" u="none" strike="noStrike">
                <a:solidFill>
                  <a:srgbClr val="000000"/>
                </a:solidFill>
                <a:latin typeface="Arial"/>
              </a:defRPr>
            </a:pPr>
            <a:endParaRPr lang="en-US"/>
          </a:p>
        </c:txPr>
        <c:crossAx val="2094734552"/>
        <c:crosses val="autoZero"/>
        <c:crossBetween val="between"/>
        <c:majorUnit val="21"/>
        <c:minorUnit val="10.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miter lim="800000"/>
    </a:ln>
    <a:effectLst/>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200" b="1" i="0" u="none" strike="noStrike">
                <a:solidFill>
                  <a:srgbClr val="000000"/>
                </a:solidFill>
                <a:latin typeface="Arial"/>
              </a:defRPr>
            </a:pPr>
            <a:r>
              <a:rPr lang="en-IN" sz="1200" b="1" i="0" u="none" strike="noStrike">
                <a:solidFill>
                  <a:srgbClr val="000000"/>
                </a:solidFill>
                <a:latin typeface="Arial"/>
              </a:rPr>
              <a:t>CO ATTAINMENT LEVEL</a:t>
            </a:r>
          </a:p>
        </c:rich>
      </c:tx>
      <c:layout>
        <c:manualLayout>
          <c:xMode val="edge"/>
          <c:yMode val="edge"/>
          <c:x val="0.33956399999999998"/>
          <c:y val="0"/>
          <c:w val="0.32087199999999999"/>
          <c:h val="0.13838700000000001"/>
        </c:manualLayout>
      </c:layout>
      <c:overlay val="1"/>
      <c:spPr>
        <a:noFill/>
        <a:effectLst/>
      </c:spPr>
    </c:title>
    <c:autoTitleDeleted val="0"/>
    <c:plotArea>
      <c:layout>
        <c:manualLayout>
          <c:layoutTarget val="inner"/>
          <c:xMode val="edge"/>
          <c:yMode val="edge"/>
          <c:x val="0.10684100000000001"/>
          <c:y val="0.13838700000000001"/>
          <c:w val="0.88815900000000003"/>
          <c:h val="0.76499399999999995"/>
        </c:manualLayout>
      </c:layout>
      <c:barChart>
        <c:barDir val="col"/>
        <c:grouping val="clustered"/>
        <c:varyColors val="0"/>
        <c:ser>
          <c:idx val="0"/>
          <c:order val="0"/>
          <c:tx>
            <c:v>Series1</c:v>
          </c:tx>
          <c:spPr>
            <a:solidFill>
              <a:srgbClr val="666699"/>
            </a:solidFill>
            <a:ln w="9525" cap="flat">
              <a:solidFill>
                <a:srgbClr val="000000"/>
              </a:solidFill>
              <a:prstDash val="solid"/>
              <a:round/>
            </a:ln>
            <a:effectLst/>
          </c:spPr>
          <c:invertIfNegative val="0"/>
          <c:cat>
            <c:strRef>
              <c:f>Simplified!$N$2:$N$5</c:f>
              <c:strCache>
                <c:ptCount val="4"/>
                <c:pt idx="0">
                  <c:v>Target</c:v>
                </c:pt>
                <c:pt idx="1">
                  <c:v>Internal</c:v>
                </c:pt>
                <c:pt idx="2">
                  <c:v>University</c:v>
                </c:pt>
                <c:pt idx="3">
                  <c:v>Attainment</c:v>
                </c:pt>
              </c:strCache>
            </c:strRef>
          </c:cat>
          <c:val>
            <c:numRef>
              <c:f>Simplified!$O$2:$O$5</c:f>
              <c:numCache>
                <c:formatCode>0.00</c:formatCode>
                <c:ptCount val="4"/>
                <c:pt idx="0">
                  <c:v>2</c:v>
                </c:pt>
                <c:pt idx="1">
                  <c:v>0</c:v>
                </c:pt>
                <c:pt idx="2">
                  <c:v>3</c:v>
                </c:pt>
                <c:pt idx="3">
                  <c:v>1</c:v>
                </c:pt>
              </c:numCache>
            </c:numRef>
          </c:val>
          <c:extLst>
            <c:ext xmlns:c16="http://schemas.microsoft.com/office/drawing/2014/chart" uri="{C3380CC4-5D6E-409C-BE32-E72D297353CC}">
              <c16:uniqueId val="{00000000-1B24-46FD-B412-E0E6900DF946}"/>
            </c:ext>
          </c:extLst>
        </c:ser>
        <c:dLbls>
          <c:showLegendKey val="0"/>
          <c:showVal val="0"/>
          <c:showCatName val="0"/>
          <c:showSerName val="0"/>
          <c:showPercent val="0"/>
          <c:showBubbleSize val="0"/>
        </c:dLbls>
        <c:gapWidth val="15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888888"/>
            </a:solidFill>
            <a:prstDash val="solid"/>
            <a:miter lim="800000"/>
          </a:ln>
        </c:spPr>
        <c:txPr>
          <a:bodyPr rot="0"/>
          <a:lstStyle/>
          <a:p>
            <a:pPr>
              <a:defRPr sz="1000" b="0" i="0" u="none" strike="noStrike">
                <a:solidFill>
                  <a:srgbClr val="000000"/>
                </a:solidFill>
                <a:latin typeface="Arial"/>
              </a:defRPr>
            </a:pPr>
            <a:endParaRPr lang="en-US"/>
          </a:p>
        </c:txPr>
        <c:crossAx val="2094734553"/>
        <c:crosses val="autoZero"/>
        <c:auto val="1"/>
        <c:lblAlgn val="ctr"/>
        <c:lblOffset val="100"/>
        <c:noMultiLvlLbl val="1"/>
      </c:catAx>
      <c:valAx>
        <c:axId val="2094734553"/>
        <c:scaling>
          <c:orientation val="minMax"/>
          <c:max val="3"/>
        </c:scaling>
        <c:delete val="0"/>
        <c:axPos val="l"/>
        <c:majorGridlines>
          <c:spPr>
            <a:ln w="12700" cap="flat">
              <a:solidFill>
                <a:srgbClr val="B7B7B7"/>
              </a:solidFill>
              <a:prstDash val="solid"/>
              <a:miter lim="800000"/>
            </a:ln>
          </c:spPr>
        </c:majorGridlines>
        <c:title>
          <c:tx>
            <c:rich>
              <a:bodyPr rot="-5400000"/>
              <a:lstStyle/>
              <a:p>
                <a:pPr>
                  <a:defRPr sz="1000" b="1" i="0" u="none" strike="noStrike">
                    <a:solidFill>
                      <a:srgbClr val="000000"/>
                    </a:solidFill>
                    <a:latin typeface="Arial"/>
                  </a:defRPr>
                </a:pPr>
                <a:r>
                  <a:rPr lang="en-IN" sz="1000" b="1" i="0" u="none" strike="noStrike">
                    <a:solidFill>
                      <a:srgbClr val="000000"/>
                    </a:solidFill>
                    <a:latin typeface="Arial"/>
                  </a:rPr>
                  <a:t> ATTAINMENT LEVEL</a:t>
                </a:r>
              </a:p>
            </c:rich>
          </c:tx>
          <c:overlay val="1"/>
        </c:title>
        <c:numFmt formatCode="0.00" sourceLinked="1"/>
        <c:majorTickMark val="none"/>
        <c:minorTickMark val="none"/>
        <c:tickLblPos val="nextTo"/>
        <c:spPr>
          <a:ln w="12700" cap="flat">
            <a:noFill/>
            <a:prstDash val="solid"/>
            <a:miter lim="800000"/>
          </a:ln>
        </c:spPr>
        <c:txPr>
          <a:bodyPr rot="0"/>
          <a:lstStyle/>
          <a:p>
            <a:pPr>
              <a:defRPr sz="1000" b="0" i="0" u="none" strike="noStrike">
                <a:solidFill>
                  <a:srgbClr val="000000"/>
                </a:solidFill>
                <a:latin typeface="Arial"/>
              </a:defRPr>
            </a:pPr>
            <a:endParaRPr lang="en-US"/>
          </a:p>
        </c:txPr>
        <c:crossAx val="2094734552"/>
        <c:crosses val="autoZero"/>
        <c:crossBetween val="between"/>
        <c:majorUnit val="0.75"/>
        <c:minorUnit val="0.37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miter lim="800000"/>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109498</xdr:colOff>
      <xdr:row>9</xdr:row>
      <xdr:rowOff>119163</xdr:rowOff>
    </xdr:from>
    <xdr:to>
      <xdr:col>8</xdr:col>
      <xdr:colOff>58412</xdr:colOff>
      <xdr:row>23</xdr:row>
      <xdr:rowOff>82176</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202087</xdr:colOff>
      <xdr:row>10</xdr:row>
      <xdr:rowOff>5171</xdr:rowOff>
    </xdr:from>
    <xdr:to>
      <xdr:col>15</xdr:col>
      <xdr:colOff>215916</xdr:colOff>
      <xdr:row>22</xdr:row>
      <xdr:rowOff>38694</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490050</xdr:colOff>
      <xdr:row>41</xdr:row>
      <xdr:rowOff>90585</xdr:rowOff>
    </xdr:from>
    <xdr:to>
      <xdr:col>16</xdr:col>
      <xdr:colOff>502464</xdr:colOff>
      <xdr:row>57</xdr:row>
      <xdr:rowOff>32540</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398094</xdr:colOff>
      <xdr:row>11</xdr:row>
      <xdr:rowOff>123667</xdr:rowOff>
    </xdr:from>
    <xdr:to>
      <xdr:col>7</xdr:col>
      <xdr:colOff>312792</xdr:colOff>
      <xdr:row>26</xdr:row>
      <xdr:rowOff>147729</xdr:rowOff>
    </xdr:to>
    <xdr:graphicFrame macro="">
      <xdr:nvGraphicFramePr>
        <xdr:cNvPr id="6" name="Chart 4">
          <a:extLst>
            <a:ext uri="{FF2B5EF4-FFF2-40B4-BE49-F238E27FC236}">
              <a16:creationId xmlns:a16="http://schemas.microsoft.com/office/drawing/2014/main" id="{00000000-0008-0000-09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375752</xdr:colOff>
      <xdr:row>12</xdr:row>
      <xdr:rowOff>32847</xdr:rowOff>
    </xdr:from>
    <xdr:to>
      <xdr:col>16</xdr:col>
      <xdr:colOff>584665</xdr:colOff>
      <xdr:row>26</xdr:row>
      <xdr:rowOff>127481</xdr:rowOff>
    </xdr:to>
    <xdr:graphicFrame macro="">
      <xdr:nvGraphicFramePr>
        <xdr:cNvPr id="7" name="Chart 5">
          <a:extLst>
            <a:ext uri="{FF2B5EF4-FFF2-40B4-BE49-F238E27FC236}">
              <a16:creationId xmlns:a16="http://schemas.microsoft.com/office/drawing/2014/main" id="{00000000-0008-0000-09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457200</xdr:colOff>
      <xdr:row>3</xdr:row>
      <xdr:rowOff>57150</xdr:rowOff>
    </xdr:from>
    <xdr:to>
      <xdr:col>11</xdr:col>
      <xdr:colOff>422275</xdr:colOff>
      <xdr:row>53</xdr:row>
      <xdr:rowOff>66675</xdr:rowOff>
    </xdr:to>
    <xdr:grpSp>
      <xdr:nvGrpSpPr>
        <xdr:cNvPr id="11" name="Shape 3">
          <a:extLst>
            <a:ext uri="{FF2B5EF4-FFF2-40B4-BE49-F238E27FC236}">
              <a16:creationId xmlns:a16="http://schemas.microsoft.com/office/drawing/2014/main" id="{00000000-0008-0000-0A00-00000B000000}"/>
            </a:ext>
          </a:extLst>
        </xdr:cNvPr>
        <xdr:cNvGrpSpPr/>
      </xdr:nvGrpSpPr>
      <xdr:grpSpPr>
        <a:xfrm>
          <a:off x="1066800" y="514350"/>
          <a:ext cx="6061075" cy="7629525"/>
          <a:chOff x="0" y="0"/>
          <a:chExt cx="6696075" cy="7629525"/>
        </a:xfrm>
      </xdr:grpSpPr>
      <xdr:sp macro="" textlink="">
        <xdr:nvSpPr>
          <xdr:cNvPr id="9" name="Rounded Rectangle">
            <a:extLst>
              <a:ext uri="{FF2B5EF4-FFF2-40B4-BE49-F238E27FC236}">
                <a16:creationId xmlns:a16="http://schemas.microsoft.com/office/drawing/2014/main" id="{00000000-0008-0000-0A00-000009000000}"/>
              </a:ext>
            </a:extLst>
          </xdr:cNvPr>
          <xdr:cNvSpPr/>
        </xdr:nvSpPr>
        <xdr:spPr>
          <a:xfrm>
            <a:off x="0" y="0"/>
            <a:ext cx="6696075" cy="7629525"/>
          </a:xfrm>
          <a:prstGeom prst="roundRect">
            <a:avLst>
              <a:gd name="adj" fmla="val 16667"/>
            </a:avLst>
          </a:prstGeom>
          <a:gradFill flip="none" rotWithShape="1">
            <a:gsLst>
              <a:gs pos="0">
                <a:srgbClr val="B0DFA0"/>
              </a:gs>
              <a:gs pos="50000">
                <a:srgbClr val="E4F4DF"/>
              </a:gs>
              <a:gs pos="100000">
                <a:srgbClr val="B0DFA0"/>
              </a:gs>
            </a:gsLst>
            <a:lin ang="18900000" scaled="0"/>
          </a:gradFill>
          <a:ln w="12700" cap="flat">
            <a:solidFill>
              <a:srgbClr val="B0DFA0"/>
            </a:solidFill>
            <a:prstDash val="solid"/>
            <a:miter lim="800000"/>
          </a:ln>
          <a:effectLst/>
        </xdr:spPr>
        <xdr:txBody>
          <a:bodyPr/>
          <a:lstStyle/>
          <a:p>
            <a:endParaRPr/>
          </a:p>
        </xdr:txBody>
      </xdr:sp>
      <xdr:sp macro="" textlink="">
        <xdr:nvSpPr>
          <xdr:cNvPr id="10" name="PROGRAM OUTCOMES (POs)…">
            <a:extLst>
              <a:ext uri="{FF2B5EF4-FFF2-40B4-BE49-F238E27FC236}">
                <a16:creationId xmlns:a16="http://schemas.microsoft.com/office/drawing/2014/main" id="{00000000-0008-0000-0A00-00000A000000}"/>
              </a:ext>
            </a:extLst>
          </xdr:cNvPr>
          <xdr:cNvSpPr txBox="1"/>
        </xdr:nvSpPr>
        <xdr:spPr>
          <a:xfrm>
            <a:off x="340850" y="264967"/>
            <a:ext cx="6014376" cy="7099591"/>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699" tIns="45699" rIns="45699" bIns="45699" numCol="1" anchor="ctr">
            <a:spAutoFit/>
          </a:bodyPr>
          <a:lstStyle/>
          <a:p>
            <a:pPr marL="0" marR="0" indent="0" algn="l" defTabSz="914400" latinLnBrk="0">
              <a:lnSpc>
                <a:spcPct val="100000"/>
              </a:lnSpc>
              <a:spcBef>
                <a:spcPts val="0"/>
              </a:spcBef>
              <a:spcAft>
                <a:spcPts val="0"/>
              </a:spcAft>
              <a:buClrTx/>
              <a:buSzTx/>
              <a:buFontTx/>
              <a:buNone/>
              <a:tabLst/>
              <a:defRPr sz="1000" b="1" i="0" u="none" strike="noStrike" cap="none" spc="0" baseline="0">
                <a:solidFill>
                  <a:srgbClr val="000000"/>
                </a:solidFill>
                <a:uFillTx/>
                <a:latin typeface="Times New Roman"/>
                <a:ea typeface="Times New Roman"/>
                <a:cs typeface="Times New Roman"/>
                <a:sym typeface="Times New Roman"/>
              </a:defRPr>
            </a:pPr>
            <a:r>
              <a:rPr sz="1000" b="1" i="0" u="none" strike="noStrike" cap="none" spc="0" baseline="0">
                <a:solidFill>
                  <a:srgbClr val="000000"/>
                </a:solidFill>
                <a:uFillTx/>
                <a:latin typeface="Times New Roman"/>
                <a:ea typeface="Times New Roman"/>
                <a:cs typeface="Times New Roman"/>
                <a:sym typeface="Times New Roman"/>
              </a:rPr>
              <a:t>PROGRAM OUTCOMES (POs)</a:t>
            </a:r>
            <a:endParaRPr sz="1400" b="1" i="0" u="none" strike="noStrike" cap="none" spc="0" baseline="0">
              <a:solidFill>
                <a:srgbClr val="000000"/>
              </a:solidFill>
              <a:uFillTx/>
              <a:latin typeface="Times New Roman"/>
              <a:ea typeface="Times New Roman"/>
              <a:cs typeface="Times New Roman"/>
              <a:sym typeface="Times New Roman"/>
            </a:endParaRPr>
          </a:p>
          <a:p>
            <a:pPr marL="0" marR="0" indent="0" algn="l" defTabSz="914400" latinLnBrk="0">
              <a:lnSpc>
                <a:spcPct val="100000"/>
              </a:lnSpc>
              <a:spcBef>
                <a:spcPts val="0"/>
              </a:spcBef>
              <a:spcAft>
                <a:spcPts val="0"/>
              </a:spcAft>
              <a:buClrTx/>
              <a:buSzTx/>
              <a:buFontTx/>
              <a:buNone/>
              <a:tabLst/>
              <a:defRPr sz="1000" b="1" i="0" u="none" strike="noStrike" cap="none" spc="0" baseline="0">
                <a:solidFill>
                  <a:srgbClr val="000000"/>
                </a:solidFill>
                <a:uFillTx/>
                <a:latin typeface="Times New Roman"/>
                <a:ea typeface="Times New Roman"/>
                <a:cs typeface="Times New Roman"/>
                <a:sym typeface="Times New Roman"/>
              </a:defRPr>
            </a:pPr>
            <a:endParaRPr sz="1000" b="1" i="0" u="none" strike="noStrike" cap="none" spc="0" baseline="0">
              <a:solidFill>
                <a:srgbClr val="000000"/>
              </a:solidFill>
              <a:uFillTx/>
              <a:latin typeface="Times New Roman"/>
              <a:ea typeface="Times New Roman"/>
              <a:cs typeface="Times New Roman"/>
              <a:sym typeface="Times New Roman"/>
            </a:endParaRPr>
          </a:p>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000000"/>
                </a:solidFill>
                <a:uFillTx/>
                <a:latin typeface="Calibri"/>
                <a:ea typeface="Calibri"/>
                <a:cs typeface="Calibri"/>
                <a:sym typeface="Calibri"/>
              </a:defRPr>
            </a:pPr>
            <a:r>
              <a:rPr sz="1100" b="0" i="0" u="none" strike="noStrike" cap="none" spc="0" baseline="0">
                <a:solidFill>
                  <a:srgbClr val="000000"/>
                </a:solidFill>
                <a:uFillTx/>
                <a:latin typeface="Calibri"/>
                <a:ea typeface="Calibri"/>
                <a:cs typeface="Calibri"/>
                <a:sym typeface="Calibri"/>
              </a:rPr>
              <a:t>Engineering Graduates will be able to:</a:t>
            </a:r>
            <a:endParaRPr sz="1400" b="0"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000000"/>
                </a:solidFill>
                <a:uFillTx/>
                <a:latin typeface="Calibri"/>
                <a:ea typeface="Calibri"/>
                <a:cs typeface="Calibri"/>
                <a:sym typeface="Calibri"/>
              </a:defRPr>
            </a:pPr>
            <a:r>
              <a:rPr sz="1100" b="0" i="0" u="none" strike="noStrike" cap="none" spc="0" baseline="0">
                <a:solidFill>
                  <a:srgbClr val="000000"/>
                </a:solidFill>
                <a:uFillTx/>
                <a:latin typeface="Calibri"/>
                <a:ea typeface="Calibri"/>
                <a:cs typeface="Calibri"/>
                <a:sym typeface="Calibri"/>
              </a:rPr>
              <a:t> </a:t>
            </a:r>
            <a:endParaRPr sz="1400" b="0"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000000"/>
                </a:solidFill>
                <a:uFillTx/>
                <a:latin typeface="Calibri"/>
                <a:ea typeface="Calibri"/>
                <a:cs typeface="Calibri"/>
                <a:sym typeface="Calibri"/>
              </a:defRPr>
            </a:pPr>
            <a:r>
              <a:rPr sz="1100" b="1" i="0" u="none" strike="noStrike" cap="none" spc="0" baseline="0">
                <a:solidFill>
                  <a:srgbClr val="000000"/>
                </a:solidFill>
                <a:uFillTx/>
                <a:latin typeface="Calibri"/>
                <a:ea typeface="Calibri"/>
                <a:cs typeface="Calibri"/>
                <a:sym typeface="Calibri"/>
              </a:rPr>
              <a:t>1. Engineering knowledge</a:t>
            </a:r>
            <a:r>
              <a:rPr sz="1100" b="0" i="0" u="none" strike="noStrike" cap="none" spc="0" baseline="0">
                <a:solidFill>
                  <a:srgbClr val="000000"/>
                </a:solidFill>
                <a:uFillTx/>
                <a:latin typeface="Calibri"/>
                <a:ea typeface="Calibri"/>
                <a:cs typeface="Calibri"/>
                <a:sym typeface="Calibri"/>
              </a:rPr>
              <a:t>:  Apply the knowledge of mathematics, science, engineering fundamentals, and an engineering specialization to the solution of complex engineering problems.</a:t>
            </a:r>
            <a:endParaRPr sz="1400" b="1"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000000"/>
                </a:solidFill>
                <a:uFillTx/>
                <a:latin typeface="Calibri"/>
                <a:ea typeface="Calibri"/>
                <a:cs typeface="Calibri"/>
                <a:sym typeface="Calibri"/>
              </a:defRPr>
            </a:pPr>
            <a:r>
              <a:rPr sz="1100" b="1" i="0" u="none" strike="noStrike" cap="none" spc="0" baseline="0">
                <a:solidFill>
                  <a:srgbClr val="000000"/>
                </a:solidFill>
                <a:uFillTx/>
                <a:latin typeface="Calibri"/>
                <a:ea typeface="Calibri"/>
                <a:cs typeface="Calibri"/>
                <a:sym typeface="Calibri"/>
              </a:rPr>
              <a:t> 2. Problem analysis</a:t>
            </a:r>
            <a:r>
              <a:rPr sz="1100" b="0" i="0" u="none" strike="noStrike" cap="none" spc="0" baseline="0">
                <a:solidFill>
                  <a:srgbClr val="000000"/>
                </a:solidFill>
                <a:uFillTx/>
                <a:latin typeface="Calibri"/>
                <a:ea typeface="Calibri"/>
                <a:cs typeface="Calibri"/>
                <a:sym typeface="Calibri"/>
              </a:rPr>
              <a:t>: Identify, formulate, research literature, and analyze complex engineering problems reaching substantiated conclusions using first principles of mathematics, natural sciences, and engineering sciences. </a:t>
            </a:r>
            <a:endParaRPr sz="1400" b="1"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000000"/>
                </a:solidFill>
                <a:uFillTx/>
                <a:latin typeface="Calibri"/>
                <a:ea typeface="Calibri"/>
                <a:cs typeface="Calibri"/>
                <a:sym typeface="Calibri"/>
              </a:defRPr>
            </a:pPr>
            <a:r>
              <a:rPr sz="1100" b="1" i="0" u="none" strike="noStrike" cap="none" spc="0" baseline="0">
                <a:solidFill>
                  <a:srgbClr val="000000"/>
                </a:solidFill>
                <a:uFillTx/>
                <a:latin typeface="Calibri"/>
                <a:ea typeface="Calibri"/>
                <a:cs typeface="Calibri"/>
                <a:sym typeface="Calibri"/>
              </a:rPr>
              <a:t>3. Design/development of solutions</a:t>
            </a:r>
            <a:r>
              <a:rPr sz="1100" b="0" i="0" u="none" strike="noStrike" cap="none" spc="0" baseline="0">
                <a:solidFill>
                  <a:srgbClr val="000000"/>
                </a:solidFill>
                <a:uFillTx/>
                <a:latin typeface="Calibri"/>
                <a:ea typeface="Calibri"/>
                <a:cs typeface="Calibri"/>
                <a:sym typeface="Calibri"/>
              </a:rPr>
              <a:t>: Design solutions for complex engineering problems and design system components or processes that meet the specified needs with appropriate consideration for the public health and safety, and the cultural, societal, and environmental considerations.</a:t>
            </a:r>
            <a:endParaRPr sz="1400" b="1"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000000"/>
                </a:solidFill>
                <a:uFillTx/>
                <a:latin typeface="Calibri"/>
                <a:ea typeface="Calibri"/>
                <a:cs typeface="Calibri"/>
                <a:sym typeface="Calibri"/>
              </a:defRPr>
            </a:pPr>
            <a:r>
              <a:rPr sz="1100" b="1" i="0" u="none" strike="noStrike" cap="none" spc="0" baseline="0">
                <a:solidFill>
                  <a:srgbClr val="000000"/>
                </a:solidFill>
                <a:uFillTx/>
                <a:latin typeface="Calibri"/>
                <a:ea typeface="Calibri"/>
                <a:cs typeface="Calibri"/>
                <a:sym typeface="Calibri"/>
              </a:rPr>
              <a:t> 4. Conduct investigations of complex problems</a:t>
            </a:r>
            <a:r>
              <a:rPr sz="1100" b="0" i="0" u="none" strike="noStrike" cap="none" spc="0" baseline="0">
                <a:solidFill>
                  <a:srgbClr val="000000"/>
                </a:solidFill>
                <a:uFillTx/>
                <a:latin typeface="Calibri"/>
                <a:ea typeface="Calibri"/>
                <a:cs typeface="Calibri"/>
                <a:sym typeface="Calibri"/>
              </a:rPr>
              <a:t>: Use research-based knowledge and research methods including design of experiments, analysis and interpretation of data, and synthesis of the information to provide valid conclusions.</a:t>
            </a:r>
            <a:endParaRPr sz="1400" b="1"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000000"/>
                </a:solidFill>
                <a:uFillTx/>
                <a:latin typeface="Calibri"/>
                <a:ea typeface="Calibri"/>
                <a:cs typeface="Calibri"/>
                <a:sym typeface="Calibri"/>
              </a:defRPr>
            </a:pPr>
            <a:r>
              <a:rPr sz="1100" b="1" i="0" u="none" strike="noStrike" cap="none" spc="0" baseline="0">
                <a:solidFill>
                  <a:srgbClr val="000000"/>
                </a:solidFill>
                <a:uFillTx/>
                <a:latin typeface="Calibri"/>
                <a:ea typeface="Calibri"/>
                <a:cs typeface="Calibri"/>
                <a:sym typeface="Calibri"/>
              </a:rPr>
              <a:t> 5.</a:t>
            </a:r>
            <a:r>
              <a:rPr sz="1100" b="0" i="0" u="none" strike="noStrike" cap="none" spc="0" baseline="0">
                <a:solidFill>
                  <a:srgbClr val="000000"/>
                </a:solidFill>
                <a:uFillTx/>
                <a:latin typeface="Calibri"/>
                <a:ea typeface="Calibri"/>
                <a:cs typeface="Calibri"/>
                <a:sym typeface="Calibri"/>
              </a:rPr>
              <a:t> </a:t>
            </a:r>
            <a:r>
              <a:rPr sz="1100" b="1" i="0" u="none" strike="noStrike" cap="none" spc="0" baseline="0">
                <a:solidFill>
                  <a:srgbClr val="000000"/>
                </a:solidFill>
                <a:uFillTx/>
                <a:latin typeface="Calibri"/>
                <a:ea typeface="Calibri"/>
                <a:cs typeface="Calibri"/>
                <a:sym typeface="Calibri"/>
              </a:rPr>
              <a:t>Modern tool usage</a:t>
            </a:r>
            <a:r>
              <a:rPr sz="1100" b="0" i="0" u="none" strike="noStrike" cap="none" spc="0" baseline="0">
                <a:solidFill>
                  <a:srgbClr val="000000"/>
                </a:solidFill>
                <a:uFillTx/>
                <a:latin typeface="Calibri"/>
                <a:ea typeface="Calibri"/>
                <a:cs typeface="Calibri"/>
                <a:sym typeface="Calibri"/>
              </a:rPr>
              <a:t>: Create, select, and apply appropriate techniques, resources, and modern engineering and IT tools including prediction and modeling to complex engineering activities with an understanding of the limitations. </a:t>
            </a:r>
            <a:endParaRPr sz="1400" b="1"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000000"/>
                </a:solidFill>
                <a:uFillTx/>
                <a:latin typeface="Calibri"/>
                <a:ea typeface="Calibri"/>
                <a:cs typeface="Calibri"/>
                <a:sym typeface="Calibri"/>
              </a:defRPr>
            </a:pPr>
            <a:r>
              <a:rPr sz="1100" b="1" i="0" u="none" strike="noStrike" cap="none" spc="0" baseline="0">
                <a:solidFill>
                  <a:srgbClr val="000000"/>
                </a:solidFill>
                <a:uFillTx/>
                <a:latin typeface="Calibri"/>
                <a:ea typeface="Calibri"/>
                <a:cs typeface="Calibri"/>
                <a:sym typeface="Calibri"/>
              </a:rPr>
              <a:t>6.</a:t>
            </a:r>
            <a:r>
              <a:rPr sz="1100" b="0" i="0" u="none" strike="noStrike" cap="none" spc="0" baseline="0">
                <a:solidFill>
                  <a:srgbClr val="000000"/>
                </a:solidFill>
                <a:uFillTx/>
                <a:latin typeface="Calibri"/>
                <a:ea typeface="Calibri"/>
                <a:cs typeface="Calibri"/>
                <a:sym typeface="Calibri"/>
              </a:rPr>
              <a:t> </a:t>
            </a:r>
            <a:r>
              <a:rPr sz="1100" b="1" i="0" u="none" strike="noStrike" cap="none" spc="0" baseline="0">
                <a:solidFill>
                  <a:srgbClr val="000000"/>
                </a:solidFill>
                <a:uFillTx/>
                <a:latin typeface="Calibri"/>
                <a:ea typeface="Calibri"/>
                <a:cs typeface="Calibri"/>
                <a:sym typeface="Calibri"/>
              </a:rPr>
              <a:t>The engineer and society</a:t>
            </a:r>
            <a:r>
              <a:rPr sz="1100" b="0" i="0" u="none" strike="noStrike" cap="none" spc="0" baseline="0">
                <a:solidFill>
                  <a:srgbClr val="000000"/>
                </a:solidFill>
                <a:uFillTx/>
                <a:latin typeface="Calibri"/>
                <a:ea typeface="Calibri"/>
                <a:cs typeface="Calibri"/>
                <a:sym typeface="Calibri"/>
              </a:rPr>
              <a:t>: Apply reasoning informed by the contextual knowledge to assess societal, health, safety, legal and cultural issues and the consequent responsibilities relevant to the professional engineering practice.</a:t>
            </a:r>
            <a:endParaRPr sz="1400" b="1"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000000"/>
                </a:solidFill>
                <a:uFillTx/>
                <a:latin typeface="Calibri"/>
                <a:ea typeface="Calibri"/>
                <a:cs typeface="Calibri"/>
                <a:sym typeface="Calibri"/>
              </a:defRPr>
            </a:pPr>
            <a:r>
              <a:rPr sz="1100" b="0" i="0" u="none" strike="noStrike" cap="none" spc="0" baseline="0">
                <a:solidFill>
                  <a:srgbClr val="000000"/>
                </a:solidFill>
                <a:uFillTx/>
                <a:latin typeface="Calibri"/>
                <a:ea typeface="Calibri"/>
                <a:cs typeface="Calibri"/>
                <a:sym typeface="Calibri"/>
              </a:rPr>
              <a:t> </a:t>
            </a:r>
            <a:r>
              <a:rPr sz="1100" b="1" i="0" u="none" strike="noStrike" cap="none" spc="0" baseline="0">
                <a:solidFill>
                  <a:srgbClr val="000000"/>
                </a:solidFill>
                <a:uFillTx/>
                <a:latin typeface="Calibri"/>
                <a:ea typeface="Calibri"/>
                <a:cs typeface="Calibri"/>
                <a:sym typeface="Calibri"/>
              </a:rPr>
              <a:t>7.</a:t>
            </a:r>
            <a:r>
              <a:rPr sz="1100" b="0" i="0" u="none" strike="noStrike" cap="none" spc="0" baseline="0">
                <a:solidFill>
                  <a:srgbClr val="000000"/>
                </a:solidFill>
                <a:uFillTx/>
                <a:latin typeface="Calibri"/>
                <a:ea typeface="Calibri"/>
                <a:cs typeface="Calibri"/>
                <a:sym typeface="Calibri"/>
              </a:rPr>
              <a:t> </a:t>
            </a:r>
            <a:r>
              <a:rPr sz="1100" b="1" i="0" u="none" strike="noStrike" cap="none" spc="0" baseline="0">
                <a:solidFill>
                  <a:srgbClr val="000000"/>
                </a:solidFill>
                <a:uFillTx/>
                <a:latin typeface="Calibri"/>
                <a:ea typeface="Calibri"/>
                <a:cs typeface="Calibri"/>
                <a:sym typeface="Calibri"/>
              </a:rPr>
              <a:t>Environment and sustainability</a:t>
            </a:r>
            <a:r>
              <a:rPr sz="1100" b="0" i="0" u="none" strike="noStrike" cap="none" spc="0" baseline="0">
                <a:solidFill>
                  <a:srgbClr val="000000"/>
                </a:solidFill>
                <a:uFillTx/>
                <a:latin typeface="Calibri"/>
                <a:ea typeface="Calibri"/>
                <a:cs typeface="Calibri"/>
                <a:sym typeface="Calibri"/>
              </a:rPr>
              <a:t>: Understand the impact of the professional engineering solutions in societal and environmental contexts, and demonstrate the knowledge of, and need for sustainable development.</a:t>
            </a:r>
            <a:endParaRPr sz="1400" b="0"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000000"/>
                </a:solidFill>
                <a:uFillTx/>
                <a:latin typeface="Calibri"/>
                <a:ea typeface="Calibri"/>
                <a:cs typeface="Calibri"/>
                <a:sym typeface="Calibri"/>
              </a:defRPr>
            </a:pPr>
            <a:r>
              <a:rPr sz="1100" b="1" i="0" u="none" strike="noStrike" cap="none" spc="0" baseline="0">
                <a:solidFill>
                  <a:srgbClr val="000000"/>
                </a:solidFill>
                <a:uFillTx/>
                <a:latin typeface="Calibri"/>
                <a:ea typeface="Calibri"/>
                <a:cs typeface="Calibri"/>
                <a:sym typeface="Calibri"/>
              </a:rPr>
              <a:t> 8. Ethics</a:t>
            </a:r>
            <a:r>
              <a:rPr sz="1100" b="0" i="0" u="none" strike="noStrike" cap="none" spc="0" baseline="0">
                <a:solidFill>
                  <a:srgbClr val="000000"/>
                </a:solidFill>
                <a:uFillTx/>
                <a:latin typeface="Calibri"/>
                <a:ea typeface="Calibri"/>
                <a:cs typeface="Calibri"/>
                <a:sym typeface="Calibri"/>
              </a:rPr>
              <a:t>: Apply ethical principles and commit to professional ethics and responsibilities and norms of the engineering practice.</a:t>
            </a:r>
            <a:endParaRPr sz="1400" b="1"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000000"/>
                </a:solidFill>
                <a:uFillTx/>
                <a:latin typeface="Calibri"/>
                <a:ea typeface="Calibri"/>
                <a:cs typeface="Calibri"/>
                <a:sym typeface="Calibri"/>
              </a:defRPr>
            </a:pPr>
            <a:r>
              <a:rPr sz="1100" b="1" i="0" u="none" strike="noStrike" cap="none" spc="0" baseline="0">
                <a:solidFill>
                  <a:srgbClr val="000000"/>
                </a:solidFill>
                <a:uFillTx/>
                <a:latin typeface="Calibri"/>
                <a:ea typeface="Calibri"/>
                <a:cs typeface="Calibri"/>
                <a:sym typeface="Calibri"/>
              </a:rPr>
              <a:t> 9. PO9</a:t>
            </a:r>
            <a:r>
              <a:rPr sz="1100" b="0" i="0" u="none" strike="noStrike" cap="none" spc="0" baseline="0">
                <a:solidFill>
                  <a:srgbClr val="000000"/>
                </a:solidFill>
                <a:uFillTx/>
                <a:latin typeface="Calibri"/>
                <a:ea typeface="Calibri"/>
                <a:cs typeface="Calibri"/>
                <a:sym typeface="Calibri"/>
              </a:rPr>
              <a:t> Function effectively as an individual, and as a member or leader in diverse teams, and in multidisciplinary settings. </a:t>
            </a:r>
            <a:endParaRPr sz="1400" b="1"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000000"/>
                </a:solidFill>
                <a:uFillTx/>
                <a:latin typeface="Calibri"/>
                <a:ea typeface="Calibri"/>
                <a:cs typeface="Calibri"/>
                <a:sym typeface="Calibri"/>
              </a:defRPr>
            </a:pPr>
            <a:r>
              <a:rPr sz="1100" b="1" i="0" u="none" strike="noStrike" cap="none" spc="0" baseline="0">
                <a:solidFill>
                  <a:srgbClr val="000000"/>
                </a:solidFill>
                <a:uFillTx/>
                <a:latin typeface="Calibri"/>
                <a:ea typeface="Calibri"/>
                <a:cs typeface="Calibri"/>
                <a:sym typeface="Calibri"/>
              </a:rPr>
              <a:t>10. Communication</a:t>
            </a:r>
            <a:r>
              <a:rPr sz="1100" b="0" i="0" u="none" strike="noStrike" cap="none" spc="0" baseline="0">
                <a:solidFill>
                  <a:srgbClr val="000000"/>
                </a:solidFill>
                <a:uFillTx/>
                <a:latin typeface="Calibri"/>
                <a:ea typeface="Calibri"/>
                <a:cs typeface="Calibri"/>
                <a:sym typeface="Calibri"/>
              </a:rPr>
              <a:t>: Communicate effectively on complex engineering activities with the engineering community and with society at large, such as, being able to comprehend and write effective reports and design documentation, make effective presentations, and give and receive clear instructions.</a:t>
            </a:r>
            <a:endParaRPr sz="1400" b="1"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000000"/>
                </a:solidFill>
                <a:uFillTx/>
                <a:latin typeface="Calibri"/>
                <a:ea typeface="Calibri"/>
                <a:cs typeface="Calibri"/>
                <a:sym typeface="Calibri"/>
              </a:defRPr>
            </a:pPr>
            <a:r>
              <a:rPr sz="1100" b="1" i="0" u="none" strike="noStrike" cap="none" spc="0" baseline="0">
                <a:solidFill>
                  <a:srgbClr val="000000"/>
                </a:solidFill>
                <a:uFillTx/>
                <a:latin typeface="Calibri"/>
                <a:ea typeface="Calibri"/>
                <a:cs typeface="Calibri"/>
                <a:sym typeface="Calibri"/>
              </a:rPr>
              <a:t> 11. Project management and finance</a:t>
            </a:r>
            <a:r>
              <a:rPr sz="1100" b="0" i="0" u="none" strike="noStrike" cap="none" spc="0" baseline="0">
                <a:solidFill>
                  <a:srgbClr val="000000"/>
                </a:solidFill>
                <a:uFillTx/>
                <a:latin typeface="Calibri"/>
                <a:ea typeface="Calibri"/>
                <a:cs typeface="Calibri"/>
                <a:sym typeface="Calibri"/>
              </a:rPr>
              <a:t>: Demonstrate knowledge and understanding of the engineering and management principles and apply these to one’s own work, as a member and leader in a team, to manage projects and in multidisciplinary environments</a:t>
            </a:r>
            <a:endParaRPr sz="1400" b="1"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000000"/>
                </a:solidFill>
                <a:uFillTx/>
                <a:latin typeface="Calibri"/>
                <a:ea typeface="Calibri"/>
                <a:cs typeface="Calibri"/>
                <a:sym typeface="Calibri"/>
              </a:defRPr>
            </a:pPr>
            <a:r>
              <a:rPr sz="1100" b="0" i="0" u="none" strike="noStrike" cap="none" spc="0" baseline="0">
                <a:solidFill>
                  <a:srgbClr val="000000"/>
                </a:solidFill>
                <a:uFillTx/>
                <a:latin typeface="Calibri"/>
                <a:ea typeface="Calibri"/>
                <a:cs typeface="Calibri"/>
                <a:sym typeface="Calibri"/>
              </a:rPr>
              <a:t> </a:t>
            </a:r>
            <a:r>
              <a:rPr sz="1100" b="1" i="0" u="none" strike="noStrike" cap="none" spc="0" baseline="0">
                <a:solidFill>
                  <a:srgbClr val="000000"/>
                </a:solidFill>
                <a:uFillTx/>
                <a:latin typeface="Calibri"/>
                <a:ea typeface="Calibri"/>
                <a:cs typeface="Calibri"/>
                <a:sym typeface="Calibri"/>
              </a:rPr>
              <a:t>12. Life-long learning</a:t>
            </a:r>
            <a:r>
              <a:rPr sz="1100" b="0" i="0" u="none" strike="noStrike" cap="none" spc="0" baseline="0">
                <a:solidFill>
                  <a:srgbClr val="000000"/>
                </a:solidFill>
                <a:uFillTx/>
                <a:latin typeface="Calibri"/>
                <a:ea typeface="Calibri"/>
                <a:cs typeface="Calibri"/>
                <a:sym typeface="Calibri"/>
              </a:rPr>
              <a:t>: Recognize the need for, and have the preparation and ability to engage in independent and life-long learning in the broadest context of technological change.</a:t>
            </a:r>
            <a:endParaRPr sz="1400" b="0" i="0" u="none" strike="noStrike" cap="none" spc="0" baseline="0">
              <a:solidFill>
                <a:srgbClr val="000000"/>
              </a:solidFill>
              <a:uFillTx/>
              <a:latin typeface="Calibri"/>
              <a:ea typeface="Calibri"/>
              <a:cs typeface="Calibri"/>
              <a:sym typeface="Calibri"/>
            </a:endParaRPr>
          </a:p>
        </xdr:txBody>
      </xdr:sp>
    </xdr:grp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5"/>
  <sheetViews>
    <sheetView showGridLines="0" workbookViewId="0"/>
  </sheetViews>
  <sheetFormatPr defaultColWidth="12.6640625" defaultRowHeight="15" customHeight="1"/>
  <cols>
    <col min="1" max="1" width="130.44140625" style="1" customWidth="1"/>
    <col min="2" max="6" width="10.88671875" style="1" customWidth="1"/>
    <col min="7" max="26" width="12.44140625" style="1" customWidth="1"/>
    <col min="27" max="27" width="12.6640625" style="1" customWidth="1"/>
    <col min="28" max="16384" width="12.6640625" style="1"/>
  </cols>
  <sheetData>
    <row r="1" spans="1:26" ht="36.75" customHeight="1">
      <c r="A1" s="2" t="s">
        <v>0</v>
      </c>
      <c r="B1" s="3"/>
      <c r="C1" s="3"/>
      <c r="D1" s="3"/>
      <c r="E1" s="3"/>
      <c r="F1" s="3"/>
      <c r="G1" s="3"/>
      <c r="H1" s="3"/>
      <c r="I1" s="3"/>
      <c r="J1" s="3"/>
      <c r="K1" s="3"/>
      <c r="L1" s="3"/>
      <c r="M1" s="3"/>
      <c r="N1" s="3"/>
      <c r="O1" s="3"/>
      <c r="P1" s="3"/>
      <c r="Q1" s="3"/>
      <c r="R1" s="3"/>
      <c r="S1" s="3"/>
      <c r="T1" s="3"/>
      <c r="U1" s="3"/>
      <c r="V1" s="3"/>
      <c r="W1" s="3"/>
      <c r="X1" s="3"/>
      <c r="Y1" s="3"/>
      <c r="Z1" s="3"/>
    </row>
    <row r="2" spans="1:26" ht="38.25" customHeight="1">
      <c r="A2" s="4" t="s">
        <v>1</v>
      </c>
      <c r="B2" s="5"/>
      <c r="C2" s="5"/>
      <c r="D2" s="5"/>
      <c r="E2" s="5"/>
      <c r="F2" s="5"/>
      <c r="G2" s="5"/>
      <c r="H2" s="5"/>
      <c r="I2" s="5"/>
      <c r="J2" s="5"/>
      <c r="K2" s="5"/>
      <c r="L2" s="5"/>
      <c r="M2" s="5"/>
      <c r="N2" s="5"/>
      <c r="O2" s="5"/>
      <c r="P2" s="5"/>
      <c r="Q2" s="5"/>
      <c r="R2" s="5"/>
      <c r="S2" s="5"/>
      <c r="T2" s="5"/>
      <c r="U2" s="5"/>
      <c r="V2" s="5"/>
      <c r="W2" s="5"/>
      <c r="X2" s="5"/>
      <c r="Y2" s="5"/>
      <c r="Z2" s="5"/>
    </row>
    <row r="3" spans="1:26" ht="38.25" customHeight="1">
      <c r="A3" s="4" t="s">
        <v>2</v>
      </c>
      <c r="B3" s="5"/>
      <c r="C3" s="5"/>
      <c r="D3" s="5"/>
      <c r="E3" s="5"/>
      <c r="F3" s="5"/>
      <c r="G3" s="5"/>
      <c r="H3" s="5"/>
      <c r="I3" s="5"/>
      <c r="J3" s="5"/>
      <c r="K3" s="5"/>
      <c r="L3" s="5"/>
      <c r="M3" s="5"/>
      <c r="N3" s="5"/>
      <c r="O3" s="5"/>
      <c r="P3" s="5"/>
      <c r="Q3" s="5"/>
      <c r="R3" s="5"/>
      <c r="S3" s="5"/>
      <c r="T3" s="5"/>
      <c r="U3" s="5"/>
      <c r="V3" s="5"/>
      <c r="W3" s="5"/>
      <c r="X3" s="5"/>
      <c r="Y3" s="5"/>
      <c r="Z3" s="5"/>
    </row>
    <row r="4" spans="1:26" ht="38.25" customHeight="1">
      <c r="A4" s="4" t="s">
        <v>3</v>
      </c>
      <c r="B4" s="5"/>
      <c r="C4" s="5"/>
      <c r="D4" s="5"/>
      <c r="E4" s="5"/>
      <c r="F4" s="5"/>
      <c r="G4" s="5"/>
      <c r="H4" s="5"/>
      <c r="I4" s="5"/>
      <c r="J4" s="5"/>
      <c r="K4" s="5"/>
      <c r="L4" s="5"/>
      <c r="M4" s="5"/>
      <c r="N4" s="5"/>
      <c r="O4" s="5"/>
      <c r="P4" s="5"/>
      <c r="Q4" s="5"/>
      <c r="R4" s="5"/>
      <c r="S4" s="5"/>
      <c r="T4" s="5"/>
      <c r="U4" s="5"/>
      <c r="V4" s="5"/>
      <c r="W4" s="5"/>
      <c r="X4" s="5"/>
      <c r="Y4" s="5"/>
      <c r="Z4" s="5"/>
    </row>
    <row r="5" spans="1:26" ht="38.25" customHeight="1">
      <c r="A5" s="4" t="s">
        <v>4</v>
      </c>
      <c r="B5" s="5"/>
      <c r="C5" s="5"/>
      <c r="D5" s="5"/>
      <c r="E5" s="5"/>
      <c r="F5" s="5"/>
      <c r="G5" s="5"/>
      <c r="H5" s="5"/>
      <c r="I5" s="5"/>
      <c r="J5" s="5"/>
      <c r="K5" s="5"/>
      <c r="L5" s="5"/>
      <c r="M5" s="5"/>
      <c r="N5" s="5"/>
      <c r="O5" s="5"/>
      <c r="P5" s="5"/>
      <c r="Q5" s="5"/>
      <c r="R5" s="5"/>
      <c r="S5" s="5"/>
      <c r="T5" s="5"/>
      <c r="U5" s="5"/>
      <c r="V5" s="5"/>
      <c r="W5" s="5"/>
      <c r="X5" s="5"/>
      <c r="Y5" s="5"/>
      <c r="Z5" s="5"/>
    </row>
    <row r="6" spans="1:26" ht="38.25" customHeight="1">
      <c r="A6" s="4" t="s">
        <v>5</v>
      </c>
      <c r="B6" s="5"/>
      <c r="C6" s="5"/>
      <c r="D6" s="5"/>
      <c r="E6" s="5"/>
      <c r="F6" s="5"/>
      <c r="G6" s="5"/>
      <c r="H6" s="5"/>
      <c r="I6" s="5"/>
      <c r="J6" s="5"/>
      <c r="K6" s="5"/>
      <c r="L6" s="5"/>
      <c r="M6" s="5"/>
      <c r="N6" s="5"/>
      <c r="O6" s="5"/>
      <c r="P6" s="5"/>
      <c r="Q6" s="5"/>
      <c r="R6" s="5"/>
      <c r="S6" s="5"/>
      <c r="T6" s="5"/>
      <c r="U6" s="5"/>
      <c r="V6" s="5"/>
      <c r="W6" s="5"/>
      <c r="X6" s="5"/>
      <c r="Y6" s="5"/>
      <c r="Z6" s="5"/>
    </row>
    <row r="7" spans="1:26" ht="38.25" customHeight="1">
      <c r="A7" s="6" t="s">
        <v>6</v>
      </c>
      <c r="B7" s="5"/>
      <c r="C7" s="5"/>
      <c r="D7" s="5"/>
      <c r="E7" s="5"/>
      <c r="F7" s="5"/>
      <c r="G7" s="5"/>
      <c r="H7" s="5"/>
      <c r="I7" s="5"/>
      <c r="J7" s="5"/>
      <c r="K7" s="5"/>
      <c r="L7" s="5"/>
      <c r="M7" s="5"/>
      <c r="N7" s="5"/>
      <c r="O7" s="5"/>
      <c r="P7" s="5"/>
      <c r="Q7" s="5"/>
      <c r="R7" s="5"/>
      <c r="S7" s="5"/>
      <c r="T7" s="5"/>
      <c r="U7" s="5"/>
      <c r="V7" s="5"/>
      <c r="W7" s="5"/>
      <c r="X7" s="5"/>
      <c r="Y7" s="5"/>
      <c r="Z7" s="5"/>
    </row>
    <row r="8" spans="1:26" ht="38.25" customHeight="1">
      <c r="A8" s="6" t="s">
        <v>7</v>
      </c>
      <c r="B8" s="5"/>
      <c r="C8" s="5"/>
      <c r="D8" s="5"/>
      <c r="E8" s="5"/>
      <c r="F8" s="5"/>
      <c r="G8" s="5"/>
      <c r="H8" s="5"/>
      <c r="I8" s="5"/>
      <c r="J8" s="5"/>
      <c r="K8" s="5"/>
      <c r="L8" s="5"/>
      <c r="M8" s="5"/>
      <c r="N8" s="5"/>
      <c r="O8" s="5"/>
      <c r="P8" s="5"/>
      <c r="Q8" s="5"/>
      <c r="R8" s="5"/>
      <c r="S8" s="5"/>
      <c r="T8" s="5"/>
      <c r="U8" s="5"/>
      <c r="V8" s="5"/>
      <c r="W8" s="5"/>
      <c r="X8" s="5"/>
      <c r="Y8" s="5"/>
      <c r="Z8" s="5"/>
    </row>
    <row r="9" spans="1:26" ht="38.25" customHeight="1">
      <c r="A9" s="4" t="s">
        <v>8</v>
      </c>
      <c r="B9" s="5"/>
      <c r="C9" s="5"/>
      <c r="D9" s="5"/>
      <c r="E9" s="5"/>
      <c r="F9" s="5"/>
      <c r="G9" s="5"/>
      <c r="H9" s="5"/>
      <c r="I9" s="5"/>
      <c r="J9" s="5"/>
      <c r="K9" s="5"/>
      <c r="L9" s="5"/>
      <c r="M9" s="5"/>
      <c r="N9" s="5"/>
      <c r="O9" s="5"/>
      <c r="P9" s="5"/>
      <c r="Q9" s="5"/>
      <c r="R9" s="5"/>
      <c r="S9" s="5"/>
      <c r="T9" s="5"/>
      <c r="U9" s="5"/>
      <c r="V9" s="5"/>
      <c r="W9" s="5"/>
      <c r="X9" s="5"/>
      <c r="Y9" s="5"/>
      <c r="Z9" s="5"/>
    </row>
    <row r="10" spans="1:26" ht="38.25" customHeight="1">
      <c r="A10" s="4" t="s">
        <v>9</v>
      </c>
      <c r="B10" s="5"/>
      <c r="C10" s="5"/>
      <c r="D10" s="5"/>
      <c r="E10" s="5"/>
      <c r="F10" s="5"/>
      <c r="G10" s="5"/>
      <c r="H10" s="5"/>
      <c r="I10" s="5"/>
      <c r="J10" s="5"/>
      <c r="K10" s="5"/>
      <c r="L10" s="5"/>
      <c r="M10" s="5"/>
      <c r="N10" s="5"/>
      <c r="O10" s="5"/>
      <c r="P10" s="5"/>
      <c r="Q10" s="5"/>
      <c r="R10" s="5"/>
      <c r="S10" s="5"/>
      <c r="T10" s="5"/>
      <c r="U10" s="5"/>
      <c r="V10" s="5"/>
      <c r="W10" s="5"/>
      <c r="X10" s="5"/>
      <c r="Y10" s="5"/>
      <c r="Z10" s="5"/>
    </row>
    <row r="11" spans="1:26" ht="38.25" customHeight="1">
      <c r="A11" s="4" t="s">
        <v>10</v>
      </c>
      <c r="B11" s="5"/>
      <c r="C11" s="5"/>
      <c r="D11" s="5"/>
      <c r="E11" s="5"/>
      <c r="F11" s="5"/>
      <c r="G11" s="5"/>
      <c r="H11" s="5"/>
      <c r="I11" s="5"/>
      <c r="J11" s="5"/>
      <c r="K11" s="5"/>
      <c r="L11" s="5"/>
      <c r="M11" s="5"/>
      <c r="N11" s="5"/>
      <c r="O11" s="5"/>
      <c r="P11" s="5"/>
      <c r="Q11" s="5"/>
      <c r="R11" s="5"/>
      <c r="S11" s="5"/>
      <c r="T11" s="5"/>
      <c r="U11" s="5"/>
      <c r="V11" s="5"/>
      <c r="W11" s="5"/>
      <c r="X11" s="5"/>
      <c r="Y11" s="5"/>
      <c r="Z11" s="5"/>
    </row>
    <row r="12" spans="1:26" ht="38.25" customHeight="1">
      <c r="A12" s="4" t="s">
        <v>11</v>
      </c>
      <c r="B12" s="7"/>
      <c r="C12" s="7"/>
      <c r="D12" s="7"/>
      <c r="E12" s="7"/>
      <c r="F12" s="7"/>
      <c r="G12" s="7"/>
      <c r="H12" s="7"/>
      <c r="I12" s="7"/>
      <c r="J12" s="7"/>
      <c r="K12" s="7"/>
      <c r="L12" s="7"/>
      <c r="M12" s="7"/>
      <c r="N12" s="7"/>
      <c r="O12" s="7"/>
      <c r="P12" s="7"/>
      <c r="Q12" s="7"/>
      <c r="R12" s="7"/>
      <c r="S12" s="7"/>
      <c r="T12" s="7"/>
      <c r="U12" s="7"/>
      <c r="V12" s="7"/>
      <c r="W12" s="7"/>
      <c r="X12" s="7"/>
      <c r="Y12" s="7"/>
      <c r="Z12" s="7"/>
    </row>
    <row r="13" spans="1:26" ht="38.25" customHeight="1">
      <c r="A13" s="4" t="s">
        <v>12</v>
      </c>
      <c r="B13" s="7"/>
      <c r="C13" s="7"/>
      <c r="D13" s="7"/>
      <c r="E13" s="7"/>
      <c r="F13" s="7"/>
      <c r="G13" s="7"/>
      <c r="H13" s="7"/>
      <c r="I13" s="7"/>
      <c r="J13" s="7"/>
      <c r="K13" s="7"/>
      <c r="L13" s="7"/>
      <c r="M13" s="7"/>
      <c r="N13" s="7"/>
      <c r="O13" s="7"/>
      <c r="P13" s="7"/>
      <c r="Q13" s="7"/>
      <c r="R13" s="7"/>
      <c r="S13" s="7"/>
      <c r="T13" s="7"/>
      <c r="U13" s="7"/>
      <c r="V13" s="7"/>
      <c r="W13" s="7"/>
      <c r="X13" s="7"/>
      <c r="Y13" s="7"/>
      <c r="Z13" s="7"/>
    </row>
    <row r="14" spans="1:26" ht="38.25" customHeight="1">
      <c r="A14" s="4" t="s">
        <v>13</v>
      </c>
      <c r="B14" s="7"/>
      <c r="C14" s="7"/>
      <c r="D14" s="7"/>
      <c r="E14" s="7"/>
      <c r="F14" s="7"/>
      <c r="G14" s="7"/>
      <c r="H14" s="7"/>
      <c r="I14" s="7"/>
      <c r="J14" s="7"/>
      <c r="K14" s="7"/>
      <c r="L14" s="7"/>
      <c r="M14" s="7"/>
      <c r="N14" s="7"/>
      <c r="O14" s="7"/>
      <c r="P14" s="7"/>
      <c r="Q14" s="7"/>
      <c r="R14" s="7"/>
      <c r="S14" s="7"/>
      <c r="T14" s="7"/>
      <c r="U14" s="7"/>
      <c r="V14" s="7"/>
      <c r="W14" s="7"/>
      <c r="X14" s="7"/>
      <c r="Y14" s="7"/>
      <c r="Z14" s="7"/>
    </row>
    <row r="15" spans="1:26" ht="38.25" customHeight="1">
      <c r="A15" s="4" t="s">
        <v>14</v>
      </c>
      <c r="B15" s="7"/>
      <c r="C15" s="7"/>
      <c r="D15" s="7"/>
      <c r="E15" s="7"/>
      <c r="F15" s="7"/>
      <c r="G15" s="7"/>
      <c r="H15" s="7"/>
      <c r="I15" s="7"/>
      <c r="J15" s="7"/>
      <c r="K15" s="7"/>
      <c r="L15" s="7"/>
      <c r="M15" s="7"/>
      <c r="N15" s="7"/>
      <c r="O15" s="7"/>
      <c r="P15" s="7"/>
      <c r="Q15" s="7"/>
      <c r="R15" s="7"/>
      <c r="S15" s="7"/>
      <c r="T15" s="7"/>
      <c r="U15" s="7"/>
      <c r="V15" s="7"/>
      <c r="W15" s="7"/>
      <c r="X15" s="7"/>
      <c r="Y15" s="7"/>
      <c r="Z15" s="7"/>
    </row>
  </sheetData>
  <pageMargins left="0.7" right="0.7" top="0.75" bottom="0.75" header="0" footer="0"/>
  <pageSetup orientation="landscape"/>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45"/>
  <sheetViews>
    <sheetView showGridLines="0" workbookViewId="0">
      <selection sqref="A1:L1"/>
    </sheetView>
  </sheetViews>
  <sheetFormatPr defaultColWidth="12.6640625" defaultRowHeight="15" customHeight="1"/>
  <cols>
    <col min="1" max="1" width="11.88671875" style="1" customWidth="1"/>
    <col min="2" max="2" width="8.44140625" style="1" customWidth="1"/>
    <col min="3" max="3" width="7.44140625" style="1" customWidth="1"/>
    <col min="4" max="4" width="10.44140625" style="1" customWidth="1"/>
    <col min="5" max="5" width="8.44140625" style="1" customWidth="1"/>
    <col min="6" max="6" width="8.88671875" style="1" customWidth="1"/>
    <col min="7" max="7" width="7.44140625" style="1" customWidth="1"/>
    <col min="8" max="8" width="10.44140625" style="1" customWidth="1"/>
    <col min="9" max="9" width="9.88671875" style="1" customWidth="1"/>
    <col min="10" max="12" width="8.44140625" style="1" customWidth="1"/>
    <col min="13" max="25" width="8.88671875" style="1" customWidth="1"/>
    <col min="26" max="26" width="11.44140625" style="1" customWidth="1"/>
    <col min="27" max="27" width="12.6640625" style="1" customWidth="1"/>
    <col min="28" max="16384" width="12.6640625" style="1"/>
  </cols>
  <sheetData>
    <row r="1" spans="1:26" ht="18" customHeight="1">
      <c r="A1" s="262" t="s">
        <v>275</v>
      </c>
      <c r="B1" s="224"/>
      <c r="C1" s="224"/>
      <c r="D1" s="224"/>
      <c r="E1" s="224"/>
      <c r="F1" s="224"/>
      <c r="G1" s="224"/>
      <c r="H1" s="224"/>
      <c r="I1" s="224"/>
      <c r="J1" s="213"/>
      <c r="K1" s="213"/>
      <c r="L1" s="213"/>
      <c r="M1" s="8"/>
      <c r="N1" s="78"/>
      <c r="O1" s="78"/>
      <c r="P1" s="8"/>
      <c r="Q1" s="8"/>
      <c r="R1" s="8"/>
      <c r="S1" s="8"/>
      <c r="T1" s="8"/>
      <c r="U1" s="8"/>
      <c r="V1" s="8"/>
      <c r="W1" s="8"/>
      <c r="X1" s="8"/>
      <c r="Y1" s="8"/>
      <c r="Z1" s="8"/>
    </row>
    <row r="2" spans="1:26" ht="15" customHeight="1">
      <c r="A2" s="197" t="s">
        <v>276</v>
      </c>
      <c r="B2" s="197" t="s">
        <v>277</v>
      </c>
      <c r="C2" s="197" t="s">
        <v>278</v>
      </c>
      <c r="D2" s="197" t="s">
        <v>279</v>
      </c>
      <c r="E2" s="197" t="s">
        <v>280</v>
      </c>
      <c r="F2" s="197" t="s">
        <v>110</v>
      </c>
      <c r="G2" s="197" t="s">
        <v>281</v>
      </c>
      <c r="H2" s="197" t="s">
        <v>122</v>
      </c>
      <c r="I2" s="197" t="s">
        <v>282</v>
      </c>
      <c r="J2" s="198"/>
      <c r="K2" s="8"/>
      <c r="L2" s="8"/>
      <c r="M2" s="102"/>
      <c r="N2" s="199" t="s">
        <v>122</v>
      </c>
      <c r="O2" s="200">
        <f>AVERAGE(I3:I7)</f>
        <v>2</v>
      </c>
      <c r="P2" s="82"/>
      <c r="Q2" s="8"/>
      <c r="R2" s="8"/>
      <c r="S2" s="8"/>
      <c r="T2" s="8"/>
      <c r="U2" s="8"/>
      <c r="V2" s="8"/>
      <c r="W2" s="8"/>
      <c r="X2" s="8"/>
      <c r="Y2" s="8"/>
      <c r="Z2" s="8"/>
    </row>
    <row r="3" spans="1:26" ht="12" customHeight="1">
      <c r="A3" s="199" t="str">
        <f>'CO PO Mapping'!A9</f>
        <v>CLO-1 :</v>
      </c>
      <c r="B3" s="201">
        <f>'CT1-3'!C78</f>
        <v>0</v>
      </c>
      <c r="C3" s="133">
        <f t="shared" ref="C3:C8" si="0">IF(B3&gt;=60,3,IF(B3&gt;=50,2,IF(B3&gt;=40,1,0)))</f>
        <v>0</v>
      </c>
      <c r="D3" s="200">
        <f>'UNIVERSITY EXAM'!D$72</f>
        <v>94.827586206896555</v>
      </c>
      <c r="E3" s="133">
        <f t="shared" ref="E3:E8" si="1">IF(D3&gt;=60,3,IF(D3&gt;=50,2,IF(D3&gt;=40,1,0)))</f>
        <v>3</v>
      </c>
      <c r="F3" s="200">
        <f t="shared" ref="F3:F8" si="2">(0.5*B3+0.5*D3)</f>
        <v>47.413793103448278</v>
      </c>
      <c r="G3" s="133">
        <f t="shared" ref="G3:G8" si="3">IF(F3&gt;=60,3,IF(F3&gt;=50,2,IF(F3&gt;=40,1,0)))</f>
        <v>1</v>
      </c>
      <c r="H3" s="135">
        <v>60</v>
      </c>
      <c r="I3" s="135">
        <v>2</v>
      </c>
      <c r="J3" s="202"/>
      <c r="K3" s="8"/>
      <c r="L3" s="8"/>
      <c r="M3" s="102"/>
      <c r="N3" s="199" t="s">
        <v>277</v>
      </c>
      <c r="O3" s="200">
        <f>AVERAGE(C3:C7)</f>
        <v>0</v>
      </c>
      <c r="P3" s="82"/>
      <c r="Q3" s="8"/>
      <c r="R3" s="8"/>
      <c r="S3" s="8"/>
      <c r="T3" s="8"/>
      <c r="U3" s="8"/>
      <c r="V3" s="8"/>
      <c r="W3" s="8"/>
      <c r="X3" s="8"/>
      <c r="Y3" s="8"/>
      <c r="Z3" s="8"/>
    </row>
    <row r="4" spans="1:26" ht="12" customHeight="1">
      <c r="A4" s="199" t="str">
        <f>'CO PO Mapping'!A10</f>
        <v>CLO-2 :</v>
      </c>
      <c r="B4" s="201">
        <f>'CT1-3'!C79</f>
        <v>0</v>
      </c>
      <c r="C4" s="133">
        <f t="shared" si="0"/>
        <v>0</v>
      </c>
      <c r="D4" s="200">
        <f>'UNIVERSITY EXAM'!D$72</f>
        <v>94.827586206896555</v>
      </c>
      <c r="E4" s="133">
        <f t="shared" si="1"/>
        <v>3</v>
      </c>
      <c r="F4" s="200">
        <f t="shared" si="2"/>
        <v>47.413793103448278</v>
      </c>
      <c r="G4" s="133">
        <f t="shared" si="3"/>
        <v>1</v>
      </c>
      <c r="H4" s="135">
        <v>60</v>
      </c>
      <c r="I4" s="135">
        <v>2</v>
      </c>
      <c r="J4" s="202"/>
      <c r="K4" s="8"/>
      <c r="L4" s="8"/>
      <c r="M4" s="102"/>
      <c r="N4" s="199" t="s">
        <v>279</v>
      </c>
      <c r="O4" s="200">
        <f>AVERAGE(E3:E7)</f>
        <v>3</v>
      </c>
      <c r="P4" s="82"/>
      <c r="Q4" s="8"/>
      <c r="R4" s="8"/>
      <c r="S4" s="8"/>
      <c r="T4" s="8"/>
      <c r="U4" s="8"/>
      <c r="V4" s="8"/>
      <c r="W4" s="8"/>
      <c r="X4" s="8"/>
      <c r="Y4" s="8"/>
      <c r="Z4" s="8"/>
    </row>
    <row r="5" spans="1:26" ht="12" customHeight="1">
      <c r="A5" s="199" t="str">
        <f>'CO PO Mapping'!A11</f>
        <v>CLO-3 :</v>
      </c>
      <c r="B5" s="201">
        <f>'CT1-3'!C80</f>
        <v>0</v>
      </c>
      <c r="C5" s="133">
        <f t="shared" si="0"/>
        <v>0</v>
      </c>
      <c r="D5" s="200">
        <f>'UNIVERSITY EXAM'!D$72</f>
        <v>94.827586206896555</v>
      </c>
      <c r="E5" s="133">
        <f t="shared" si="1"/>
        <v>3</v>
      </c>
      <c r="F5" s="200">
        <f t="shared" si="2"/>
        <v>47.413793103448278</v>
      </c>
      <c r="G5" s="133">
        <f t="shared" si="3"/>
        <v>1</v>
      </c>
      <c r="H5" s="135">
        <v>60</v>
      </c>
      <c r="I5" s="135">
        <v>2</v>
      </c>
      <c r="J5" s="202"/>
      <c r="K5" s="8"/>
      <c r="L5" s="8"/>
      <c r="M5" s="102"/>
      <c r="N5" s="199" t="s">
        <v>283</v>
      </c>
      <c r="O5" s="200">
        <f>AVERAGE(G3:G7)</f>
        <v>1</v>
      </c>
      <c r="P5" s="82"/>
      <c r="Q5" s="8"/>
      <c r="R5" s="8"/>
      <c r="S5" s="8"/>
      <c r="T5" s="8"/>
      <c r="U5" s="8"/>
      <c r="V5" s="8"/>
      <c r="W5" s="8"/>
      <c r="X5" s="8"/>
      <c r="Y5" s="8"/>
      <c r="Z5" s="8"/>
    </row>
    <row r="6" spans="1:26" ht="12" customHeight="1">
      <c r="A6" s="199" t="str">
        <f>'CO PO Mapping'!A12</f>
        <v>CLO-4 :</v>
      </c>
      <c r="B6" s="201">
        <f>'CT1-3'!C81</f>
        <v>0</v>
      </c>
      <c r="C6" s="133">
        <f t="shared" si="0"/>
        <v>0</v>
      </c>
      <c r="D6" s="200">
        <f>'UNIVERSITY EXAM'!D$72</f>
        <v>94.827586206896555</v>
      </c>
      <c r="E6" s="133">
        <f t="shared" si="1"/>
        <v>3</v>
      </c>
      <c r="F6" s="200">
        <f t="shared" si="2"/>
        <v>47.413793103448278</v>
      </c>
      <c r="G6" s="133">
        <f t="shared" si="3"/>
        <v>1</v>
      </c>
      <c r="H6" s="135">
        <v>60</v>
      </c>
      <c r="I6" s="135">
        <v>2</v>
      </c>
      <c r="J6" s="202"/>
      <c r="K6" s="8"/>
      <c r="L6" s="8"/>
      <c r="M6" s="8"/>
      <c r="N6" s="91"/>
      <c r="O6" s="91"/>
      <c r="P6" s="8"/>
      <c r="Q6" s="8"/>
      <c r="R6" s="8"/>
      <c r="S6" s="8"/>
      <c r="T6" s="8"/>
      <c r="U6" s="8"/>
      <c r="V6" s="8"/>
      <c r="W6" s="8"/>
      <c r="X6" s="8"/>
      <c r="Y6" s="8"/>
      <c r="Z6" s="8"/>
    </row>
    <row r="7" spans="1:26" ht="12" customHeight="1">
      <c r="A7" s="199" t="str">
        <f>'CO PO Mapping'!A13</f>
        <v>CLO-5 :</v>
      </c>
      <c r="B7" s="201">
        <f>'CT1-3'!C82</f>
        <v>0</v>
      </c>
      <c r="C7" s="133">
        <f t="shared" si="0"/>
        <v>0</v>
      </c>
      <c r="D7" s="200">
        <f>'UNIVERSITY EXAM'!D$72</f>
        <v>94.827586206896555</v>
      </c>
      <c r="E7" s="133">
        <f t="shared" si="1"/>
        <v>3</v>
      </c>
      <c r="F7" s="200">
        <f t="shared" si="2"/>
        <v>47.413793103448278</v>
      </c>
      <c r="G7" s="133">
        <f t="shared" si="3"/>
        <v>1</v>
      </c>
      <c r="H7" s="135">
        <v>60</v>
      </c>
      <c r="I7" s="135">
        <v>2</v>
      </c>
      <c r="J7" s="202"/>
      <c r="K7" s="8"/>
      <c r="L7" s="8"/>
      <c r="M7" s="8"/>
      <c r="N7" s="8"/>
      <c r="O7" s="8"/>
      <c r="P7" s="8"/>
      <c r="Q7" s="8"/>
      <c r="R7" s="8"/>
      <c r="S7" s="8"/>
      <c r="T7" s="8"/>
      <c r="U7" s="8"/>
      <c r="V7" s="8"/>
      <c r="W7" s="8"/>
      <c r="X7" s="8"/>
      <c r="Y7" s="8"/>
      <c r="Z7" s="8"/>
    </row>
    <row r="8" spans="1:26" ht="12" hidden="1" customHeight="1">
      <c r="A8" s="199" t="str">
        <f>'CO PO Mapping'!A14</f>
        <v>CLO-6 :</v>
      </c>
      <c r="B8" s="201">
        <f>'CT1-3'!C83</f>
        <v>0</v>
      </c>
      <c r="C8" s="133">
        <f t="shared" si="0"/>
        <v>0</v>
      </c>
      <c r="D8" s="200">
        <f>'UNIVERSITY EXAM'!D$72</f>
        <v>94.827586206896555</v>
      </c>
      <c r="E8" s="133">
        <f t="shared" si="1"/>
        <v>3</v>
      </c>
      <c r="F8" s="200">
        <f t="shared" si="2"/>
        <v>47.413793103448278</v>
      </c>
      <c r="G8" s="133">
        <f t="shared" si="3"/>
        <v>1</v>
      </c>
      <c r="H8" s="135">
        <v>60</v>
      </c>
      <c r="I8" s="135">
        <v>2</v>
      </c>
      <c r="J8" s="82"/>
      <c r="K8" s="8"/>
      <c r="L8" s="8"/>
      <c r="M8" s="8"/>
      <c r="N8" s="8"/>
      <c r="O8" s="8"/>
      <c r="P8" s="8"/>
      <c r="Q8" s="8"/>
      <c r="R8" s="8"/>
      <c r="S8" s="8"/>
      <c r="T8" s="8"/>
      <c r="U8" s="8"/>
      <c r="V8" s="8"/>
      <c r="W8" s="8"/>
      <c r="X8" s="8"/>
      <c r="Y8" s="8"/>
      <c r="Z8" s="8"/>
    </row>
    <row r="9" spans="1:26" ht="12" customHeight="1">
      <c r="A9" s="91"/>
      <c r="B9" s="201">
        <f>'CT1-3'!C84</f>
        <v>0</v>
      </c>
      <c r="C9" s="91"/>
      <c r="D9" s="91"/>
      <c r="E9" s="91"/>
      <c r="F9" s="91"/>
      <c r="G9" s="91"/>
      <c r="H9" s="91"/>
      <c r="I9" s="91"/>
      <c r="J9" s="8"/>
      <c r="K9" s="8"/>
      <c r="L9" s="8"/>
      <c r="M9" s="8"/>
      <c r="N9" s="8"/>
      <c r="O9" s="8"/>
      <c r="P9" s="8"/>
      <c r="Q9" s="8"/>
      <c r="R9" s="8"/>
      <c r="S9" s="8"/>
      <c r="T9" s="8"/>
      <c r="U9" s="8"/>
      <c r="V9" s="8"/>
      <c r="W9" s="8"/>
      <c r="X9" s="8"/>
      <c r="Y9" s="8"/>
      <c r="Z9" s="8"/>
    </row>
    <row r="10" spans="1:26" ht="12" customHeight="1">
      <c r="A10" s="8"/>
      <c r="B10" s="8"/>
      <c r="C10" s="8"/>
      <c r="D10" s="8"/>
      <c r="E10" s="8"/>
      <c r="F10" s="8"/>
      <c r="G10" s="8"/>
      <c r="H10" s="8"/>
      <c r="I10" s="8"/>
      <c r="J10" s="8"/>
      <c r="K10" s="8"/>
      <c r="L10" s="8"/>
      <c r="M10" s="8"/>
      <c r="N10" s="8"/>
      <c r="O10" s="8"/>
      <c r="P10" s="8"/>
      <c r="Q10" s="8"/>
      <c r="R10" s="8"/>
      <c r="S10" s="8"/>
      <c r="T10" s="8"/>
      <c r="U10" s="8"/>
      <c r="V10" s="8"/>
      <c r="W10" s="8"/>
      <c r="X10" s="8"/>
      <c r="Y10" s="8"/>
      <c r="Z10" s="8"/>
    </row>
    <row r="11" spans="1:26" ht="12" customHeight="1">
      <c r="A11" s="8"/>
      <c r="B11" s="8"/>
      <c r="C11" s="8"/>
      <c r="D11" s="8"/>
      <c r="E11" s="8"/>
      <c r="F11" s="8"/>
      <c r="G11" s="8"/>
      <c r="H11" s="203"/>
      <c r="I11" s="8"/>
      <c r="J11" s="8"/>
      <c r="K11" s="8"/>
      <c r="L11" s="8"/>
      <c r="M11" s="8"/>
      <c r="N11" s="8"/>
      <c r="O11" s="8"/>
      <c r="P11" s="8"/>
      <c r="Q11" s="8"/>
      <c r="R11" s="8"/>
      <c r="S11" s="8"/>
      <c r="T11" s="8"/>
      <c r="U11" s="8"/>
      <c r="V11" s="8"/>
      <c r="W11" s="8"/>
      <c r="X11" s="8"/>
      <c r="Y11" s="8"/>
      <c r="Z11" s="8"/>
    </row>
    <row r="12" spans="1:26" ht="12" customHeight="1">
      <c r="A12" s="8"/>
      <c r="B12" s="8"/>
      <c r="C12" s="8"/>
      <c r="D12" s="8"/>
      <c r="E12" s="8"/>
      <c r="F12" s="8"/>
      <c r="G12" s="8"/>
      <c r="H12" s="203"/>
      <c r="I12" s="8"/>
      <c r="J12" s="8"/>
      <c r="K12" s="8"/>
      <c r="L12" s="8"/>
      <c r="M12" s="8"/>
      <c r="N12" s="8"/>
      <c r="O12" s="8"/>
      <c r="P12" s="8"/>
      <c r="Q12" s="8"/>
      <c r="R12" s="8"/>
      <c r="S12" s="8"/>
      <c r="T12" s="8"/>
      <c r="U12" s="8"/>
      <c r="V12" s="8"/>
      <c r="W12" s="8"/>
      <c r="X12" s="8"/>
      <c r="Y12" s="8"/>
      <c r="Z12" s="8"/>
    </row>
    <row r="13" spans="1:26" ht="12" customHeight="1">
      <c r="A13" s="8"/>
      <c r="B13" s="8"/>
      <c r="C13" s="8"/>
      <c r="D13" s="8"/>
      <c r="E13" s="8"/>
      <c r="F13" s="8"/>
      <c r="G13" s="8"/>
      <c r="H13" s="203"/>
      <c r="I13" s="8"/>
      <c r="J13" s="8"/>
      <c r="K13" s="8"/>
      <c r="L13" s="8"/>
      <c r="M13" s="8"/>
      <c r="N13" s="8"/>
      <c r="O13" s="8"/>
      <c r="P13" s="8"/>
      <c r="Q13" s="8"/>
      <c r="R13" s="8"/>
      <c r="S13" s="8"/>
      <c r="T13" s="8"/>
      <c r="U13" s="8"/>
      <c r="V13" s="8"/>
      <c r="W13" s="8"/>
      <c r="X13" s="8"/>
      <c r="Y13" s="8"/>
      <c r="Z13" s="8"/>
    </row>
    <row r="14" spans="1:26" ht="12" customHeight="1">
      <c r="A14" s="8"/>
      <c r="B14" s="8"/>
      <c r="C14" s="8"/>
      <c r="D14" s="8"/>
      <c r="E14" s="8"/>
      <c r="F14" s="8"/>
      <c r="G14" s="8"/>
      <c r="H14" s="203"/>
      <c r="I14" s="8"/>
      <c r="J14" s="8"/>
      <c r="K14" s="8"/>
      <c r="L14" s="8"/>
      <c r="M14" s="8"/>
      <c r="N14" s="8"/>
      <c r="O14" s="8"/>
      <c r="P14" s="8"/>
      <c r="Q14" s="8"/>
      <c r="R14" s="8"/>
      <c r="S14" s="8"/>
      <c r="T14" s="8"/>
      <c r="U14" s="8"/>
      <c r="V14" s="8"/>
      <c r="W14" s="8"/>
      <c r="X14" s="8"/>
      <c r="Y14" s="8"/>
      <c r="Z14" s="8"/>
    </row>
    <row r="15" spans="1:26" ht="12" customHeight="1">
      <c r="A15" s="8"/>
      <c r="B15" s="8"/>
      <c r="C15" s="8"/>
      <c r="D15" s="8"/>
      <c r="E15" s="8"/>
      <c r="F15" s="8"/>
      <c r="G15" s="140"/>
      <c r="H15" s="140"/>
      <c r="I15" s="8"/>
      <c r="J15" s="8"/>
      <c r="K15" s="8"/>
      <c r="L15" s="8"/>
      <c r="M15" s="8"/>
      <c r="N15" s="8"/>
      <c r="O15" s="8"/>
      <c r="P15" s="8"/>
      <c r="Q15" s="8"/>
      <c r="R15" s="8"/>
      <c r="S15" s="8"/>
      <c r="T15" s="8"/>
      <c r="U15" s="8"/>
      <c r="V15" s="8"/>
      <c r="W15" s="8"/>
      <c r="X15" s="8"/>
      <c r="Y15" s="8"/>
      <c r="Z15" s="8"/>
    </row>
    <row r="16" spans="1:26" ht="12" customHeight="1">
      <c r="A16" s="8"/>
      <c r="B16" s="8"/>
      <c r="C16" s="8"/>
      <c r="D16" s="8"/>
      <c r="E16" s="8"/>
      <c r="F16" s="8"/>
      <c r="G16" s="140"/>
      <c r="H16" s="140"/>
      <c r="I16" s="8"/>
      <c r="J16" s="8"/>
      <c r="K16" s="8"/>
      <c r="L16" s="8"/>
      <c r="M16" s="8"/>
      <c r="N16" s="8"/>
      <c r="O16" s="8"/>
      <c r="P16" s="8"/>
      <c r="Q16" s="8"/>
      <c r="R16" s="8"/>
      <c r="S16" s="8"/>
      <c r="T16" s="8"/>
      <c r="U16" s="8"/>
      <c r="V16" s="8"/>
      <c r="W16" s="8"/>
      <c r="X16" s="8"/>
      <c r="Y16" s="8"/>
      <c r="Z16" s="8"/>
    </row>
    <row r="17" spans="1:26" ht="12" customHeight="1">
      <c r="A17" s="8"/>
      <c r="B17" s="8"/>
      <c r="C17" s="8"/>
      <c r="D17" s="8"/>
      <c r="E17" s="8"/>
      <c r="F17" s="8"/>
      <c r="G17" s="140"/>
      <c r="H17" s="140"/>
      <c r="I17" s="8"/>
      <c r="J17" s="8"/>
      <c r="K17" s="8"/>
      <c r="L17" s="8"/>
      <c r="M17" s="8"/>
      <c r="N17" s="8"/>
      <c r="O17" s="8"/>
      <c r="P17" s="8"/>
      <c r="Q17" s="8"/>
      <c r="R17" s="8"/>
      <c r="S17" s="8"/>
      <c r="T17" s="8"/>
      <c r="U17" s="8"/>
      <c r="V17" s="8"/>
      <c r="W17" s="8"/>
      <c r="X17" s="8"/>
      <c r="Y17" s="8"/>
      <c r="Z17" s="8"/>
    </row>
    <row r="18" spans="1:26" ht="12" customHeight="1">
      <c r="A18" s="8"/>
      <c r="B18" s="8"/>
      <c r="C18" s="8"/>
      <c r="D18" s="8"/>
      <c r="E18" s="140"/>
      <c r="F18" s="140"/>
      <c r="G18" s="140"/>
      <c r="H18" s="140"/>
      <c r="I18" s="140"/>
      <c r="J18" s="140"/>
      <c r="K18" s="8"/>
      <c r="L18" s="8"/>
      <c r="M18" s="8"/>
      <c r="N18" s="8"/>
      <c r="O18" s="8"/>
      <c r="P18" s="8"/>
      <c r="Q18" s="8"/>
      <c r="R18" s="8"/>
      <c r="S18" s="8"/>
      <c r="T18" s="8"/>
      <c r="U18" s="8"/>
      <c r="V18" s="8"/>
      <c r="W18" s="8"/>
      <c r="X18" s="8"/>
      <c r="Y18" s="8"/>
      <c r="Z18" s="8"/>
    </row>
    <row r="19" spans="1:26" ht="12" customHeight="1">
      <c r="A19" s="8"/>
      <c r="B19" s="8"/>
      <c r="C19" s="8"/>
      <c r="D19" s="8"/>
      <c r="E19" s="140"/>
      <c r="F19" s="140"/>
      <c r="G19" s="140"/>
      <c r="H19" s="140"/>
      <c r="I19" s="140"/>
      <c r="J19" s="140"/>
      <c r="K19" s="8"/>
      <c r="L19" s="8"/>
      <c r="M19" s="8"/>
      <c r="N19" s="8"/>
      <c r="O19" s="8"/>
      <c r="P19" s="8"/>
      <c r="Q19" s="8"/>
      <c r="R19" s="8"/>
      <c r="S19" s="8"/>
      <c r="T19" s="8"/>
      <c r="U19" s="8"/>
      <c r="V19" s="8"/>
      <c r="W19" s="8"/>
      <c r="X19" s="8"/>
      <c r="Y19" s="8"/>
      <c r="Z19" s="8"/>
    </row>
    <row r="20" spans="1:26" ht="12" customHeight="1">
      <c r="A20" s="8"/>
      <c r="B20" s="8"/>
      <c r="C20" s="8"/>
      <c r="D20" s="8"/>
      <c r="E20" s="140"/>
      <c r="F20" s="140"/>
      <c r="G20" s="140"/>
      <c r="H20" s="140"/>
      <c r="I20" s="140"/>
      <c r="J20" s="140"/>
      <c r="K20" s="8"/>
      <c r="L20" s="8"/>
      <c r="M20" s="8"/>
      <c r="N20" s="8"/>
      <c r="O20" s="8"/>
      <c r="P20" s="8"/>
      <c r="Q20" s="204" t="s">
        <v>284</v>
      </c>
      <c r="R20" s="8"/>
      <c r="S20" s="8"/>
      <c r="T20" s="8"/>
      <c r="U20" s="8"/>
      <c r="V20" s="8"/>
      <c r="W20" s="8"/>
      <c r="X20" s="8"/>
      <c r="Y20" s="8"/>
      <c r="Z20" s="8"/>
    </row>
    <row r="21" spans="1:26" ht="12" customHeight="1">
      <c r="A21" s="8"/>
      <c r="B21" s="8"/>
      <c r="C21" s="8"/>
      <c r="D21" s="8"/>
      <c r="E21" s="140"/>
      <c r="F21" s="140"/>
      <c r="G21" s="140"/>
      <c r="H21" s="140"/>
      <c r="I21" s="140"/>
      <c r="J21" s="140"/>
      <c r="K21" s="8"/>
      <c r="L21" s="8"/>
      <c r="M21" s="8"/>
      <c r="N21" s="8"/>
      <c r="O21" s="8"/>
      <c r="P21" s="8"/>
      <c r="Q21" s="8"/>
      <c r="R21" s="8"/>
      <c r="S21" s="8"/>
      <c r="T21" s="8"/>
      <c r="U21" s="8"/>
      <c r="V21" s="8"/>
      <c r="W21" s="8"/>
      <c r="X21" s="8"/>
      <c r="Y21" s="8"/>
      <c r="Z21" s="8"/>
    </row>
    <row r="22" spans="1:26" ht="12" customHeight="1">
      <c r="A22" s="8"/>
      <c r="B22" s="8"/>
      <c r="C22" s="8"/>
      <c r="D22" s="8"/>
      <c r="E22" s="140"/>
      <c r="F22" s="140"/>
      <c r="G22" s="140"/>
      <c r="H22" s="140"/>
      <c r="I22" s="140"/>
      <c r="J22" s="140"/>
      <c r="K22" s="8"/>
      <c r="L22" s="8"/>
      <c r="M22" s="8"/>
      <c r="N22" s="8"/>
      <c r="O22" s="8"/>
      <c r="P22" s="8"/>
      <c r="Q22" s="8"/>
      <c r="R22" s="8"/>
      <c r="S22" s="8"/>
      <c r="T22" s="8"/>
      <c r="U22" s="8"/>
      <c r="V22" s="8"/>
      <c r="W22" s="8"/>
      <c r="X22" s="8"/>
      <c r="Y22" s="8"/>
      <c r="Z22" s="8"/>
    </row>
    <row r="23" spans="1:26" ht="12" customHeight="1">
      <c r="A23" s="8"/>
      <c r="B23" s="8"/>
      <c r="C23" s="8"/>
      <c r="D23" s="8"/>
      <c r="E23" s="140"/>
      <c r="F23" s="140"/>
      <c r="G23" s="140"/>
      <c r="H23" s="140"/>
      <c r="I23" s="140"/>
      <c r="J23" s="140"/>
      <c r="K23" s="8"/>
      <c r="L23" s="8"/>
      <c r="M23" s="8"/>
      <c r="N23" s="8"/>
      <c r="O23" s="8"/>
      <c r="P23" s="8"/>
      <c r="Q23" s="8"/>
      <c r="R23" s="8"/>
      <c r="S23" s="8"/>
      <c r="T23" s="8"/>
      <c r="U23" s="8"/>
      <c r="V23" s="8"/>
      <c r="W23" s="8"/>
      <c r="X23" s="8"/>
      <c r="Y23" s="8"/>
      <c r="Z23" s="8"/>
    </row>
    <row r="24" spans="1:26" ht="12" customHeight="1">
      <c r="A24" s="8"/>
      <c r="B24" s="8"/>
      <c r="C24" s="8"/>
      <c r="D24" s="8"/>
      <c r="E24" s="140"/>
      <c r="F24" s="140"/>
      <c r="G24" s="140"/>
      <c r="H24" s="140"/>
      <c r="I24" s="140"/>
      <c r="J24" s="140"/>
      <c r="K24" s="8"/>
      <c r="L24" s="8"/>
      <c r="M24" s="8"/>
      <c r="N24" s="8"/>
      <c r="O24" s="8"/>
      <c r="P24" s="8"/>
      <c r="Q24" s="8"/>
      <c r="R24" s="8"/>
      <c r="S24" s="8"/>
      <c r="T24" s="8"/>
      <c r="U24" s="8"/>
      <c r="V24" s="8"/>
      <c r="W24" s="8"/>
      <c r="X24" s="8"/>
      <c r="Y24" s="8"/>
      <c r="Z24" s="8"/>
    </row>
    <row r="25" spans="1:26" ht="12" customHeight="1">
      <c r="A25" s="8"/>
      <c r="B25" s="8"/>
      <c r="C25" s="8"/>
      <c r="D25" s="8"/>
      <c r="E25" s="140"/>
      <c r="F25" s="140"/>
      <c r="G25" s="140"/>
      <c r="H25" s="140"/>
      <c r="I25" s="140"/>
      <c r="J25" s="140"/>
      <c r="K25" s="8"/>
      <c r="L25" s="8"/>
      <c r="M25" s="8"/>
      <c r="N25" s="8"/>
      <c r="O25" s="8"/>
      <c r="P25" s="8"/>
      <c r="Q25" s="8"/>
      <c r="R25" s="8"/>
      <c r="S25" s="8"/>
      <c r="T25" s="8"/>
      <c r="U25" s="8"/>
      <c r="V25" s="8"/>
      <c r="W25" s="8"/>
      <c r="X25" s="8"/>
      <c r="Y25" s="8"/>
      <c r="Z25" s="8"/>
    </row>
    <row r="26" spans="1:26" ht="12" customHeight="1">
      <c r="A26" s="8"/>
      <c r="B26" s="8"/>
      <c r="C26" s="8"/>
      <c r="D26" s="8"/>
      <c r="E26" s="140"/>
      <c r="F26" s="140"/>
      <c r="G26" s="140"/>
      <c r="H26" s="140"/>
      <c r="I26" s="140"/>
      <c r="J26" s="140"/>
      <c r="K26" s="8"/>
      <c r="L26" s="8"/>
      <c r="M26" s="8"/>
      <c r="N26" s="8"/>
      <c r="O26" s="8"/>
      <c r="P26" s="8"/>
      <c r="Q26" s="8"/>
      <c r="R26" s="8"/>
      <c r="S26" s="8"/>
      <c r="T26" s="8"/>
      <c r="U26" s="8"/>
      <c r="V26" s="8"/>
      <c r="W26" s="8"/>
      <c r="X26" s="8"/>
      <c r="Y26" s="8"/>
      <c r="Z26" s="8"/>
    </row>
    <row r="27" spans="1:26" ht="12" customHeight="1">
      <c r="A27" s="8"/>
      <c r="B27" s="8"/>
      <c r="C27" s="8"/>
      <c r="D27" s="8"/>
      <c r="E27" s="140"/>
      <c r="F27" s="140"/>
      <c r="G27" s="140"/>
      <c r="H27" s="140"/>
      <c r="I27" s="140"/>
      <c r="J27" s="140"/>
      <c r="K27" s="8"/>
      <c r="L27" s="8"/>
      <c r="M27" s="8"/>
      <c r="N27" s="8"/>
      <c r="O27" s="8"/>
      <c r="P27" s="8"/>
      <c r="Q27" s="8"/>
      <c r="R27" s="8"/>
      <c r="S27" s="8"/>
      <c r="T27" s="8"/>
      <c r="U27" s="8"/>
      <c r="V27" s="8"/>
      <c r="W27" s="8"/>
      <c r="X27" s="8"/>
      <c r="Y27" s="8"/>
      <c r="Z27" s="8"/>
    </row>
    <row r="28" spans="1:26" ht="12" customHeight="1">
      <c r="A28" s="8"/>
      <c r="B28" s="8"/>
      <c r="C28" s="8"/>
      <c r="D28" s="8"/>
      <c r="E28" s="140"/>
      <c r="F28" s="140"/>
      <c r="G28" s="140"/>
      <c r="H28" s="140"/>
      <c r="I28" s="140"/>
      <c r="J28" s="140"/>
      <c r="K28" s="8"/>
      <c r="L28" s="8"/>
      <c r="M28" s="8"/>
      <c r="N28" s="8"/>
      <c r="O28" s="8"/>
      <c r="P28" s="8"/>
      <c r="Q28" s="8"/>
      <c r="R28" s="8"/>
      <c r="S28" s="8"/>
      <c r="T28" s="8"/>
      <c r="U28" s="8"/>
      <c r="V28" s="8"/>
      <c r="W28" s="8"/>
      <c r="X28" s="8"/>
      <c r="Y28" s="8"/>
      <c r="Z28" s="8"/>
    </row>
    <row r="29" spans="1:26" ht="12" customHeight="1">
      <c r="A29" s="8"/>
      <c r="B29" s="8"/>
      <c r="C29" s="8"/>
      <c r="D29" s="8"/>
      <c r="E29" s="140"/>
      <c r="F29" s="140"/>
      <c r="G29" s="140"/>
      <c r="H29" s="140"/>
      <c r="I29" s="140"/>
      <c r="J29" s="140"/>
      <c r="K29" s="8"/>
      <c r="L29" s="8"/>
      <c r="M29" s="8"/>
      <c r="N29" s="8"/>
      <c r="O29" s="8"/>
      <c r="P29" s="8"/>
      <c r="Q29" s="8"/>
      <c r="R29" s="8"/>
      <c r="S29" s="8"/>
      <c r="T29" s="8"/>
      <c r="U29" s="8"/>
      <c r="V29" s="8"/>
      <c r="W29" s="8"/>
      <c r="X29" s="8"/>
      <c r="Y29" s="8"/>
      <c r="Z29" s="8"/>
    </row>
    <row r="30" spans="1:26" ht="12.75" customHeight="1">
      <c r="A30" s="263" t="s">
        <v>285</v>
      </c>
      <c r="B30" s="213"/>
      <c r="C30" s="213"/>
      <c r="D30" s="213"/>
      <c r="E30" s="213"/>
      <c r="F30" s="213"/>
      <c r="G30" s="213"/>
      <c r="H30" s="213"/>
      <c r="I30" s="213"/>
      <c r="J30" s="213"/>
      <c r="K30" s="213"/>
      <c r="L30" s="213"/>
      <c r="M30" s="213"/>
      <c r="N30" s="213"/>
      <c r="O30" s="213"/>
      <c r="P30" s="213"/>
      <c r="Q30" s="213"/>
      <c r="R30" s="213"/>
      <c r="S30" s="213"/>
      <c r="T30" s="213"/>
      <c r="U30" s="213"/>
      <c r="V30" s="213"/>
      <c r="W30" s="213"/>
      <c r="X30" s="213"/>
      <c r="Y30" s="213"/>
      <c r="Z30" s="213"/>
    </row>
    <row r="31" spans="1:26" ht="12" customHeight="1">
      <c r="A31" s="8"/>
      <c r="B31" s="78"/>
      <c r="C31" s="78"/>
      <c r="D31" s="78"/>
      <c r="E31" s="78"/>
      <c r="F31" s="78"/>
      <c r="G31" s="78"/>
      <c r="H31" s="78"/>
      <c r="I31" s="78"/>
      <c r="J31" s="78"/>
      <c r="K31" s="78"/>
      <c r="L31" s="78"/>
      <c r="M31" s="78"/>
      <c r="N31" s="78"/>
      <c r="O31" s="78"/>
      <c r="P31" s="78"/>
      <c r="Q31" s="78"/>
      <c r="R31" s="78"/>
      <c r="S31" s="78"/>
      <c r="T31" s="78"/>
      <c r="U31" s="78"/>
      <c r="V31" s="78"/>
      <c r="W31" s="78"/>
      <c r="X31" s="78"/>
      <c r="Y31" s="78"/>
      <c r="Z31" s="78"/>
    </row>
    <row r="32" spans="1:26" ht="12.75" customHeight="1">
      <c r="A32" s="205"/>
      <c r="B32" s="206" t="s">
        <v>286</v>
      </c>
      <c r="C32" s="206" t="s">
        <v>287</v>
      </c>
      <c r="D32" s="206" t="s">
        <v>288</v>
      </c>
      <c r="E32" s="206" t="s">
        <v>289</v>
      </c>
      <c r="F32" s="206" t="s">
        <v>290</v>
      </c>
      <c r="G32" s="206" t="s">
        <v>291</v>
      </c>
      <c r="H32" s="206" t="s">
        <v>292</v>
      </c>
      <c r="I32" s="206" t="s">
        <v>293</v>
      </c>
      <c r="J32" s="206" t="s">
        <v>294</v>
      </c>
      <c r="K32" s="206" t="s">
        <v>295</v>
      </c>
      <c r="L32" s="206" t="s">
        <v>296</v>
      </c>
      <c r="M32" s="206" t="s">
        <v>297</v>
      </c>
      <c r="N32" s="206" t="s">
        <v>298</v>
      </c>
      <c r="O32" s="206" t="s">
        <v>299</v>
      </c>
      <c r="P32" s="206" t="s">
        <v>300</v>
      </c>
      <c r="Q32" s="206" t="s">
        <v>301</v>
      </c>
      <c r="R32" s="206" t="s">
        <v>302</v>
      </c>
      <c r="S32" s="206" t="s">
        <v>303</v>
      </c>
      <c r="T32" s="206" t="s">
        <v>304</v>
      </c>
      <c r="U32" s="206" t="s">
        <v>305</v>
      </c>
      <c r="V32" s="206" t="s">
        <v>306</v>
      </c>
      <c r="W32" s="206" t="s">
        <v>307</v>
      </c>
      <c r="X32" s="206" t="s">
        <v>308</v>
      </c>
      <c r="Y32" s="206" t="s">
        <v>309</v>
      </c>
      <c r="Z32" s="206" t="s">
        <v>310</v>
      </c>
    </row>
    <row r="33" spans="1:26" ht="12" customHeight="1">
      <c r="A33" s="102"/>
      <c r="B33" s="133">
        <f>O5</f>
        <v>1</v>
      </c>
      <c r="C33" s="129" t="str">
        <f>IF('CO PO Mapping'!B31=3,1,IF('CO PO Mapping'!B31=2,0.75,IF('CO PO Mapping'!B31=1,0.5,"-")))</f>
        <v>-</v>
      </c>
      <c r="D33" s="129" t="str">
        <f>IF(C33="-","-",C33*$B33)</f>
        <v>-</v>
      </c>
      <c r="E33" s="135">
        <f>IF('CO PO Mapping'!C31=3,1,IF('CO PO Mapping'!C31=2,0.75,IF('CO PO Mapping'!C31=1,0.5,"-")))</f>
        <v>0.75</v>
      </c>
      <c r="F33" s="129">
        <f>IF(E33="-","-",E33*$B33)</f>
        <v>0.75</v>
      </c>
      <c r="G33" s="129" t="str">
        <f>IF('CO PO Mapping'!D31=3,1,IF('CO PO Mapping'!D31=2,0.75,IF('CO PO Mapping'!D31=1,0.5,"-")))</f>
        <v>-</v>
      </c>
      <c r="H33" s="129" t="str">
        <f>IF(G33="-","-",G33*$B33)</f>
        <v>-</v>
      </c>
      <c r="I33" s="129" t="str">
        <f>IF('CO PO Mapping'!E31=3,1,IF('CO PO Mapping'!E31=2,0.75,IF('CO PO Mapping'!E31=1,0.5,"-")))</f>
        <v>-</v>
      </c>
      <c r="J33" s="129" t="str">
        <f>IF(I33="-","-",I33*$B33)</f>
        <v>-</v>
      </c>
      <c r="K33" s="129" t="str">
        <f>IF('CO PO Mapping'!F31=3,1,IF('CO PO Mapping'!F31=2,0.75,IF('CO PO Mapping'!F31=1,0.5,"-")))</f>
        <v>-</v>
      </c>
      <c r="L33" s="129" t="str">
        <f>IF(K33="-","-",K33*$B33)</f>
        <v>-</v>
      </c>
      <c r="M33" s="129" t="str">
        <f>IF('CO PO Mapping'!G31=3,1,IF('CO PO Mapping'!G31=2,0.75,IF('CO PO Mapping'!G31=1,0.5,"-")))</f>
        <v>-</v>
      </c>
      <c r="N33" s="129" t="str">
        <f>IF(M33="-","-",M33*$B33)</f>
        <v>-</v>
      </c>
      <c r="O33" s="129" t="str">
        <f>IF('CO PO Mapping'!H31=3,1,IF('CO PO Mapping'!H31=2,0.75,IF('CO PO Mapping'!H31=1,0.5,"-")))</f>
        <v>-</v>
      </c>
      <c r="P33" s="129" t="str">
        <f>IF(O33="-","-",O33*$B33)</f>
        <v>-</v>
      </c>
      <c r="Q33" s="129" t="str">
        <f>IF('CO PO Mapping'!I31=3,1,IF('CO PO Mapping'!I31=2,0.75,IF('CO PO Mapping'!I31=1,0.5,"-")))</f>
        <v>-</v>
      </c>
      <c r="R33" s="129" t="str">
        <f>IF(Q33="-","-",Q33*$B33)</f>
        <v>-</v>
      </c>
      <c r="S33" s="129" t="str">
        <f>IF('CO PO Mapping'!J31=3,1,IF('CO PO Mapping'!J31=2,0.75,IF('CO PO Mapping'!J31=1,0.5,"-")))</f>
        <v>-</v>
      </c>
      <c r="T33" s="129" t="str">
        <f>IF(S33="-","-",S33*$B33)</f>
        <v>-</v>
      </c>
      <c r="U33" s="129" t="str">
        <f>IF('CO PO Mapping'!K31=3,1,IF('CO PO Mapping'!K31=2,0.75,IF('CO PO Mapping'!K31=1,0.5,"-")))</f>
        <v>-</v>
      </c>
      <c r="V33" s="129" t="str">
        <f>IF(U33="-","-",U33*$B33)</f>
        <v>-</v>
      </c>
      <c r="W33" s="129" t="str">
        <f>IF('CO PO Mapping'!L31=3,1,IF('CO PO Mapping'!L31=2,0.75,IF('CO PO Mapping'!L31=1,0.5,"-")))</f>
        <v>-</v>
      </c>
      <c r="X33" s="129" t="str">
        <f>IF(W33="-","-",W33*$B33)</f>
        <v>-</v>
      </c>
      <c r="Y33" s="129" t="str">
        <f>IF('CO PO Mapping'!M31=3,1,IF('CO PO Mapping'!M31=2,0.75,IF('CO PO Mapping'!M31=1,0.5,"-")))</f>
        <v>-</v>
      </c>
      <c r="Z33" s="129" t="str">
        <f>IF(Y33="-","-",Y33*$B33)</f>
        <v>-</v>
      </c>
    </row>
    <row r="34" spans="1:26" ht="12.75" customHeight="1">
      <c r="A34" s="263" t="s">
        <v>311</v>
      </c>
      <c r="B34" s="238"/>
      <c r="C34" s="238"/>
      <c r="D34" s="238"/>
      <c r="E34" s="91"/>
      <c r="F34" s="91"/>
      <c r="G34" s="91"/>
      <c r="H34" s="91"/>
      <c r="I34" s="91"/>
      <c r="J34" s="91"/>
      <c r="K34" s="91"/>
      <c r="L34" s="91"/>
      <c r="M34" s="91"/>
      <c r="N34" s="91"/>
      <c r="O34" s="91"/>
      <c r="P34" s="91"/>
      <c r="Q34" s="91"/>
      <c r="R34" s="91"/>
      <c r="S34" s="91"/>
      <c r="T34" s="91"/>
      <c r="U34" s="91"/>
      <c r="V34" s="91"/>
      <c r="W34" s="91"/>
      <c r="X34" s="91"/>
      <c r="Y34" s="91"/>
      <c r="Z34" s="91"/>
    </row>
    <row r="35" spans="1:26" ht="12" customHeight="1">
      <c r="A35" s="8"/>
      <c r="B35" s="78"/>
      <c r="C35" s="78"/>
      <c r="D35" s="78"/>
      <c r="E35" s="78"/>
      <c r="F35" s="78"/>
      <c r="G35" s="78"/>
      <c r="H35" s="78"/>
      <c r="I35" s="8"/>
      <c r="J35" s="8"/>
      <c r="K35" s="8"/>
      <c r="L35" s="8"/>
      <c r="M35" s="8"/>
      <c r="N35" s="8"/>
      <c r="O35" s="8"/>
      <c r="P35" s="8"/>
      <c r="Q35" s="8"/>
      <c r="R35" s="8"/>
      <c r="S35" s="8"/>
      <c r="T35" s="8"/>
      <c r="U35" s="8"/>
      <c r="V35" s="8"/>
      <c r="W35" s="8"/>
      <c r="X35" s="8"/>
      <c r="Y35" s="8"/>
      <c r="Z35" s="8"/>
    </row>
    <row r="36" spans="1:26" ht="15" customHeight="1">
      <c r="A36" s="207"/>
      <c r="B36" s="206" t="s">
        <v>286</v>
      </c>
      <c r="C36" s="206" t="s">
        <v>312</v>
      </c>
      <c r="D36" s="206" t="s">
        <v>313</v>
      </c>
      <c r="E36" s="206" t="s">
        <v>314</v>
      </c>
      <c r="F36" s="206" t="s">
        <v>315</v>
      </c>
      <c r="G36" s="206" t="s">
        <v>316</v>
      </c>
      <c r="H36" s="206" t="s">
        <v>317</v>
      </c>
      <c r="I36" s="208"/>
      <c r="J36" s="8"/>
      <c r="K36" s="8"/>
      <c r="L36" s="8"/>
      <c r="M36" s="8"/>
      <c r="N36" s="8"/>
      <c r="O36" s="8"/>
      <c r="P36" s="8"/>
      <c r="Q36" s="8"/>
      <c r="R36" s="8"/>
      <c r="S36" s="8"/>
      <c r="T36" s="8"/>
      <c r="U36" s="8"/>
      <c r="V36" s="8"/>
      <c r="W36" s="8"/>
      <c r="X36" s="8"/>
      <c r="Y36" s="8"/>
      <c r="Z36" s="8"/>
    </row>
    <row r="37" spans="1:26" ht="12" customHeight="1">
      <c r="A37" s="102"/>
      <c r="B37" s="200">
        <f>O5</f>
        <v>1</v>
      </c>
      <c r="C37" s="135">
        <f>IF('CO PO Mapping'!N31=3,1,IF('CO PO Mapping'!N31=2,0.75,IF('CO PO Mapping'!N31=1,0.5,"-")))</f>
        <v>0.5</v>
      </c>
      <c r="D37" s="129">
        <f>IF(C37="-","-",$B37*C37)</f>
        <v>0.5</v>
      </c>
      <c r="E37" s="135">
        <f>IF('CO PO Mapping'!O31=3,1,IF('CO PO Mapping'!O31=2,0.75,IF('CO PO Mapping'!O31=1,0.5,"-")))</f>
        <v>0.75</v>
      </c>
      <c r="F37" s="129">
        <f>IF(E37="-","-",$B37*E37)</f>
        <v>0.75</v>
      </c>
      <c r="G37" s="129" t="str">
        <f>IF('CO PO Mapping'!P31=3,1,IF('CO PO Mapping'!P31=2,0.75,IF('CO PO Mapping'!P31=1,0.5,"-")))</f>
        <v>-</v>
      </c>
      <c r="H37" s="129" t="str">
        <f>IF(G37="-","-",$B37*G37)</f>
        <v>-</v>
      </c>
      <c r="I37" s="158"/>
      <c r="J37" s="8"/>
      <c r="K37" s="8"/>
      <c r="L37" s="8"/>
      <c r="M37" s="8"/>
      <c r="N37" s="8"/>
      <c r="O37" s="8"/>
      <c r="P37" s="8"/>
      <c r="Q37" s="8"/>
      <c r="R37" s="8"/>
      <c r="S37" s="8"/>
      <c r="T37" s="8"/>
      <c r="U37" s="8"/>
      <c r="V37" s="8"/>
      <c r="W37" s="8"/>
      <c r="X37" s="8"/>
      <c r="Y37" s="8"/>
      <c r="Z37" s="8"/>
    </row>
    <row r="38" spans="1:26" ht="12" customHeight="1">
      <c r="A38" s="8"/>
      <c r="B38" s="91"/>
      <c r="C38" s="91"/>
      <c r="D38" s="91"/>
      <c r="E38" s="91"/>
      <c r="F38" s="91"/>
      <c r="G38" s="91"/>
      <c r="H38" s="91"/>
      <c r="I38" s="8"/>
      <c r="J38" s="8"/>
      <c r="K38" s="8"/>
      <c r="L38" s="8"/>
      <c r="M38" s="8"/>
      <c r="N38" s="8"/>
      <c r="O38" s="8"/>
      <c r="P38" s="8"/>
      <c r="Q38" s="8"/>
      <c r="R38" s="8"/>
      <c r="S38" s="8"/>
      <c r="T38" s="8"/>
      <c r="U38" s="8"/>
      <c r="V38" s="8"/>
      <c r="W38" s="8"/>
      <c r="X38" s="8"/>
      <c r="Y38" s="8"/>
      <c r="Z38" s="8"/>
    </row>
    <row r="39" spans="1:26" ht="12"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2" customHeight="1">
      <c r="A40" s="8"/>
      <c r="B40" s="8"/>
      <c r="C40" s="8"/>
      <c r="D40" s="8"/>
      <c r="E40" s="8"/>
      <c r="F40" s="8"/>
      <c r="G40" s="209"/>
      <c r="H40" s="8"/>
      <c r="I40" s="8"/>
      <c r="J40" s="8"/>
      <c r="K40" s="8"/>
      <c r="L40" s="8"/>
      <c r="M40" s="8"/>
      <c r="N40" s="8"/>
      <c r="O40" s="8"/>
      <c r="P40" s="8"/>
      <c r="Q40" s="8"/>
      <c r="R40" s="8"/>
      <c r="S40" s="8"/>
      <c r="T40" s="8"/>
      <c r="U40" s="8"/>
      <c r="V40" s="8"/>
      <c r="W40" s="8"/>
      <c r="X40" s="8"/>
      <c r="Y40" s="8"/>
      <c r="Z40" s="8"/>
    </row>
    <row r="41" spans="1:26" ht="12" customHeight="1">
      <c r="A41" s="8"/>
      <c r="B41" s="8"/>
      <c r="C41" s="8"/>
      <c r="D41" s="8"/>
      <c r="E41" s="8"/>
      <c r="F41" s="8"/>
      <c r="G41" s="209"/>
      <c r="H41" s="8"/>
      <c r="I41" s="8"/>
      <c r="J41" s="8"/>
      <c r="K41" s="8"/>
      <c r="L41" s="8"/>
      <c r="M41" s="8"/>
      <c r="N41" s="8"/>
      <c r="O41" s="8"/>
      <c r="P41" s="8"/>
      <c r="Q41" s="8"/>
      <c r="R41" s="8"/>
      <c r="S41" s="8"/>
      <c r="T41" s="8"/>
      <c r="U41" s="8"/>
      <c r="V41" s="8"/>
      <c r="W41" s="8"/>
      <c r="X41" s="8"/>
      <c r="Y41" s="8"/>
      <c r="Z41" s="8"/>
    </row>
    <row r="42" spans="1:26" ht="12" customHeight="1">
      <c r="A42" s="8"/>
      <c r="B42" s="8"/>
      <c r="C42" s="8"/>
      <c r="D42" s="8"/>
      <c r="E42" s="8"/>
      <c r="F42" s="8"/>
      <c r="G42" s="209"/>
      <c r="H42" s="8"/>
      <c r="I42" s="8"/>
      <c r="J42" s="8"/>
      <c r="K42" s="8"/>
      <c r="L42" s="8"/>
      <c r="M42" s="8"/>
      <c r="N42" s="8"/>
      <c r="O42" s="8"/>
      <c r="P42" s="8"/>
      <c r="Q42" s="8"/>
      <c r="R42" s="8"/>
      <c r="S42" s="8"/>
      <c r="T42" s="8"/>
      <c r="U42" s="8"/>
      <c r="V42" s="8"/>
      <c r="W42" s="8"/>
      <c r="X42" s="8"/>
      <c r="Y42" s="8"/>
      <c r="Z42" s="8"/>
    </row>
    <row r="43" spans="1:26" ht="12" customHeight="1">
      <c r="A43" s="8"/>
      <c r="B43" s="8"/>
      <c r="C43" s="8"/>
      <c r="D43" s="8"/>
      <c r="E43" s="8"/>
      <c r="F43" s="8"/>
      <c r="G43" s="209"/>
      <c r="H43" s="8"/>
      <c r="I43" s="8"/>
      <c r="J43" s="8"/>
      <c r="K43" s="8"/>
      <c r="L43" s="8"/>
      <c r="M43" s="8"/>
      <c r="N43" s="8"/>
      <c r="O43" s="8"/>
      <c r="P43" s="8"/>
      <c r="Q43" s="8"/>
      <c r="R43" s="8"/>
      <c r="S43" s="8"/>
      <c r="T43" s="8"/>
      <c r="U43" s="8"/>
      <c r="V43" s="8"/>
      <c r="W43" s="8"/>
      <c r="X43" s="8"/>
      <c r="Y43" s="8"/>
      <c r="Z43" s="8"/>
    </row>
    <row r="44" spans="1:26" ht="12" customHeight="1">
      <c r="A44" s="8"/>
      <c r="B44" s="8"/>
      <c r="C44" s="8"/>
      <c r="D44" s="8"/>
      <c r="E44" s="8"/>
      <c r="F44" s="8"/>
      <c r="G44" s="209"/>
      <c r="H44" s="8"/>
      <c r="I44" s="8"/>
      <c r="J44" s="8"/>
      <c r="K44" s="8"/>
      <c r="L44" s="8"/>
      <c r="M44" s="8"/>
      <c r="N44" s="8"/>
      <c r="O44" s="8"/>
      <c r="P44" s="8"/>
      <c r="Q44" s="8"/>
      <c r="R44" s="8"/>
      <c r="S44" s="8"/>
      <c r="T44" s="8"/>
      <c r="U44" s="8"/>
      <c r="V44" s="8"/>
      <c r="W44" s="8"/>
      <c r="X44" s="8"/>
      <c r="Y44" s="8"/>
      <c r="Z44" s="8"/>
    </row>
    <row r="45" spans="1:26" ht="12" customHeight="1">
      <c r="A45" s="8"/>
      <c r="B45" s="8"/>
      <c r="C45" s="8"/>
      <c r="D45" s="8"/>
      <c r="E45" s="8"/>
      <c r="F45" s="8"/>
      <c r="G45" s="209"/>
      <c r="H45" s="8"/>
      <c r="I45" s="8"/>
      <c r="J45" s="8"/>
      <c r="K45" s="8"/>
      <c r="L45" s="8"/>
      <c r="M45" s="8"/>
      <c r="N45" s="8"/>
      <c r="O45" s="8"/>
      <c r="P45" s="8"/>
      <c r="Q45" s="8"/>
      <c r="R45" s="8"/>
      <c r="S45" s="8"/>
      <c r="T45" s="8"/>
      <c r="U45" s="8"/>
      <c r="V45" s="8"/>
      <c r="W45" s="8"/>
      <c r="X45" s="8"/>
      <c r="Y45" s="8"/>
      <c r="Z45" s="8"/>
    </row>
  </sheetData>
  <mergeCells count="3">
    <mergeCell ref="A1:L1"/>
    <mergeCell ref="A30:Z30"/>
    <mergeCell ref="A34:D34"/>
  </mergeCells>
  <pageMargins left="0.7" right="0.7" top="0.75" bottom="0.75" header="0" footer="0"/>
  <pageSetup orientation="landscape"/>
  <headerFooter>
    <oddFooter>&amp;C&amp;"Helvetica Neue,Regular"&amp;12&amp;K000000&amp;P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62"/>
  <sheetViews>
    <sheetView showGridLines="0" workbookViewId="0"/>
  </sheetViews>
  <sheetFormatPr defaultColWidth="12.6640625" defaultRowHeight="15" customHeight="1"/>
  <cols>
    <col min="1" max="14" width="8.88671875" style="1" customWidth="1"/>
    <col min="15" max="15" width="12.6640625" style="1" customWidth="1"/>
    <col min="16" max="16384" width="12.6640625" style="1"/>
  </cols>
  <sheetData>
    <row r="1" spans="1:14" ht="12" customHeight="1">
      <c r="A1" s="8"/>
      <c r="B1" s="8"/>
      <c r="C1" s="8"/>
      <c r="D1" s="8"/>
      <c r="E1" s="8"/>
      <c r="F1" s="8"/>
      <c r="G1" s="8"/>
      <c r="H1" s="8"/>
      <c r="I1" s="8"/>
      <c r="J1" s="8"/>
      <c r="K1" s="8"/>
      <c r="L1" s="8"/>
      <c r="M1" s="8"/>
      <c r="N1" s="8"/>
    </row>
    <row r="2" spans="1:14" ht="12" customHeight="1">
      <c r="A2" s="8"/>
      <c r="B2" s="8"/>
      <c r="C2" s="8"/>
      <c r="D2" s="8"/>
      <c r="E2" s="8"/>
      <c r="F2" s="8"/>
      <c r="G2" s="8"/>
      <c r="H2" s="8"/>
      <c r="I2" s="8"/>
      <c r="J2" s="8"/>
      <c r="K2" s="8"/>
      <c r="L2" s="8"/>
      <c r="M2" s="8"/>
      <c r="N2" s="8"/>
    </row>
    <row r="3" spans="1:14" ht="12" customHeight="1">
      <c r="A3" s="8"/>
      <c r="B3" s="8"/>
      <c r="C3" s="8"/>
      <c r="D3" s="8"/>
      <c r="E3" s="8"/>
      <c r="F3" s="8"/>
      <c r="G3" s="8"/>
      <c r="H3" s="8"/>
      <c r="I3" s="8"/>
      <c r="J3" s="8"/>
      <c r="K3" s="8"/>
      <c r="L3" s="8"/>
      <c r="M3" s="8"/>
      <c r="N3" s="8"/>
    </row>
    <row r="4" spans="1:14" ht="12" customHeight="1">
      <c r="A4" s="8"/>
      <c r="B4" s="8"/>
      <c r="C4" s="8"/>
      <c r="D4" s="8"/>
      <c r="E4" s="8"/>
      <c r="F4" s="8"/>
      <c r="G4" s="8"/>
      <c r="H4" s="8"/>
      <c r="I4" s="8"/>
      <c r="J4" s="8"/>
      <c r="K4" s="8"/>
      <c r="L4" s="8"/>
      <c r="M4" s="8"/>
      <c r="N4" s="8"/>
    </row>
    <row r="5" spans="1:14" ht="12" customHeight="1">
      <c r="A5" s="8"/>
      <c r="B5" s="8"/>
      <c r="C5" s="8"/>
      <c r="D5" s="8"/>
      <c r="E5" s="8"/>
      <c r="F5" s="8"/>
      <c r="G5" s="8"/>
      <c r="H5" s="8"/>
      <c r="I5" s="8"/>
      <c r="J5" s="8"/>
      <c r="K5" s="8"/>
      <c r="L5" s="8"/>
      <c r="M5" s="8"/>
      <c r="N5" s="8"/>
    </row>
    <row r="6" spans="1:14" ht="12" customHeight="1">
      <c r="A6" s="8"/>
      <c r="B6" s="8"/>
      <c r="C6" s="8"/>
      <c r="D6" s="8"/>
      <c r="E6" s="8"/>
      <c r="F6" s="8"/>
      <c r="G6" s="8"/>
      <c r="H6" s="8"/>
      <c r="I6" s="8"/>
      <c r="J6" s="8"/>
      <c r="K6" s="8"/>
      <c r="L6" s="8"/>
      <c r="M6" s="8"/>
      <c r="N6" s="8"/>
    </row>
    <row r="7" spans="1:14" ht="12" customHeight="1">
      <c r="A7" s="8"/>
      <c r="B7" s="8"/>
      <c r="C7" s="8"/>
      <c r="D7" s="8"/>
      <c r="E7" s="8"/>
      <c r="F7" s="8"/>
      <c r="G7" s="8"/>
      <c r="H7" s="8"/>
      <c r="I7" s="8"/>
      <c r="J7" s="8"/>
      <c r="K7" s="8"/>
      <c r="L7" s="8"/>
      <c r="M7" s="8"/>
      <c r="N7" s="8"/>
    </row>
    <row r="8" spans="1:14" ht="12" customHeight="1">
      <c r="A8" s="8"/>
      <c r="B8" s="8"/>
      <c r="C8" s="8"/>
      <c r="D8" s="8"/>
      <c r="E8" s="8"/>
      <c r="F8" s="8"/>
      <c r="G8" s="8"/>
      <c r="H8" s="8"/>
      <c r="I8" s="8"/>
      <c r="J8" s="8"/>
      <c r="K8" s="8"/>
      <c r="L8" s="8"/>
      <c r="M8" s="8"/>
      <c r="N8" s="8"/>
    </row>
    <row r="9" spans="1:14" ht="12" customHeight="1">
      <c r="A9" s="8"/>
      <c r="B9" s="8"/>
      <c r="C9" s="8"/>
      <c r="D9" s="8"/>
      <c r="E9" s="8"/>
      <c r="F9" s="8"/>
      <c r="G9" s="8"/>
      <c r="H9" s="8"/>
      <c r="I9" s="8"/>
      <c r="J9" s="8"/>
      <c r="K9" s="8"/>
      <c r="L9" s="8"/>
      <c r="M9" s="8"/>
      <c r="N9" s="8"/>
    </row>
    <row r="10" spans="1:14" ht="12" customHeight="1">
      <c r="A10" s="8"/>
      <c r="B10" s="8"/>
      <c r="C10" s="8"/>
      <c r="D10" s="8"/>
      <c r="E10" s="8"/>
      <c r="F10" s="8"/>
      <c r="G10" s="8"/>
      <c r="H10" s="8"/>
      <c r="I10" s="8"/>
      <c r="J10" s="8"/>
      <c r="K10" s="8"/>
      <c r="L10" s="8"/>
      <c r="M10" s="8"/>
      <c r="N10" s="8"/>
    </row>
    <row r="11" spans="1:14" ht="12" customHeight="1">
      <c r="A11" s="8"/>
      <c r="B11" s="8"/>
      <c r="C11" s="8"/>
      <c r="D11" s="8"/>
      <c r="E11" s="8"/>
      <c r="F11" s="8"/>
      <c r="G11" s="8"/>
      <c r="H11" s="8"/>
      <c r="I11" s="8"/>
      <c r="J11" s="8"/>
      <c r="K11" s="8"/>
      <c r="L11" s="8"/>
      <c r="M11" s="8"/>
      <c r="N11" s="8"/>
    </row>
    <row r="12" spans="1:14" ht="12" customHeight="1">
      <c r="A12" s="8"/>
      <c r="B12" s="8"/>
      <c r="C12" s="8"/>
      <c r="D12" s="8"/>
      <c r="E12" s="8"/>
      <c r="F12" s="8"/>
      <c r="G12" s="8"/>
      <c r="H12" s="8"/>
      <c r="I12" s="8"/>
      <c r="J12" s="8"/>
      <c r="K12" s="8"/>
      <c r="L12" s="8"/>
      <c r="M12" s="8"/>
      <c r="N12" s="8"/>
    </row>
    <row r="13" spans="1:14" ht="12" customHeight="1">
      <c r="A13" s="8"/>
      <c r="B13" s="8"/>
      <c r="C13" s="8"/>
      <c r="D13" s="8"/>
      <c r="E13" s="8"/>
      <c r="F13" s="8"/>
      <c r="G13" s="8"/>
      <c r="H13" s="8"/>
      <c r="I13" s="8"/>
      <c r="J13" s="8"/>
      <c r="K13" s="8"/>
      <c r="L13" s="8"/>
      <c r="M13" s="8"/>
      <c r="N13" s="8"/>
    </row>
    <row r="14" spans="1:14" ht="12" customHeight="1">
      <c r="A14" s="8"/>
      <c r="B14" s="8"/>
      <c r="C14" s="8"/>
      <c r="D14" s="8"/>
      <c r="E14" s="8"/>
      <c r="F14" s="8"/>
      <c r="G14" s="8"/>
      <c r="H14" s="8"/>
      <c r="I14" s="8"/>
      <c r="J14" s="8"/>
      <c r="K14" s="8"/>
      <c r="L14" s="8"/>
      <c r="M14" s="8"/>
      <c r="N14" s="8"/>
    </row>
    <row r="15" spans="1:14" ht="12" customHeight="1">
      <c r="A15" s="8"/>
      <c r="B15" s="8"/>
      <c r="C15" s="8"/>
      <c r="D15" s="8"/>
      <c r="E15" s="8"/>
      <c r="F15" s="8"/>
      <c r="G15" s="8"/>
      <c r="H15" s="8"/>
      <c r="I15" s="8"/>
      <c r="J15" s="8"/>
      <c r="K15" s="8"/>
      <c r="L15" s="8"/>
      <c r="M15" s="8"/>
      <c r="N15" s="8"/>
    </row>
    <row r="16" spans="1:14" ht="12" customHeight="1">
      <c r="A16" s="8"/>
      <c r="B16" s="8"/>
      <c r="C16" s="8"/>
      <c r="D16" s="8"/>
      <c r="E16" s="8"/>
      <c r="F16" s="8"/>
      <c r="G16" s="8"/>
      <c r="H16" s="8"/>
      <c r="I16" s="8"/>
      <c r="J16" s="8"/>
      <c r="K16" s="8"/>
      <c r="L16" s="8"/>
      <c r="M16" s="8"/>
      <c r="N16" s="8"/>
    </row>
    <row r="17" spans="1:14" ht="12" customHeight="1">
      <c r="A17" s="8"/>
      <c r="B17" s="8"/>
      <c r="C17" s="8"/>
      <c r="D17" s="8"/>
      <c r="E17" s="8"/>
      <c r="F17" s="8"/>
      <c r="G17" s="8"/>
      <c r="H17" s="8"/>
      <c r="I17" s="8"/>
      <c r="J17" s="8"/>
      <c r="K17" s="8"/>
      <c r="L17" s="8"/>
      <c r="M17" s="8"/>
      <c r="N17" s="8"/>
    </row>
    <row r="18" spans="1:14" ht="12" customHeight="1">
      <c r="A18" s="8"/>
      <c r="B18" s="8"/>
      <c r="C18" s="8"/>
      <c r="D18" s="8"/>
      <c r="E18" s="8"/>
      <c r="F18" s="8"/>
      <c r="G18" s="8"/>
      <c r="H18" s="8"/>
      <c r="I18" s="8"/>
      <c r="J18" s="8"/>
      <c r="K18" s="8"/>
      <c r="L18" s="8"/>
      <c r="M18" s="8"/>
      <c r="N18" s="8"/>
    </row>
    <row r="19" spans="1:14" ht="12" customHeight="1">
      <c r="A19" s="8"/>
      <c r="B19" s="8"/>
      <c r="C19" s="8"/>
      <c r="D19" s="8"/>
      <c r="E19" s="8"/>
      <c r="F19" s="8"/>
      <c r="G19" s="8"/>
      <c r="H19" s="8"/>
      <c r="I19" s="8"/>
      <c r="J19" s="8"/>
      <c r="K19" s="8"/>
      <c r="L19" s="8"/>
      <c r="M19" s="8"/>
      <c r="N19" s="8"/>
    </row>
    <row r="20" spans="1:14" ht="12" customHeight="1">
      <c r="A20" s="8"/>
      <c r="B20" s="8"/>
      <c r="C20" s="8"/>
      <c r="D20" s="8"/>
      <c r="E20" s="8"/>
      <c r="F20" s="8"/>
      <c r="G20" s="8"/>
      <c r="H20" s="8"/>
      <c r="I20" s="8"/>
      <c r="J20" s="8"/>
      <c r="K20" s="8"/>
      <c r="L20" s="8"/>
      <c r="M20" s="8"/>
      <c r="N20" s="8"/>
    </row>
    <row r="21" spans="1:14" ht="12" customHeight="1">
      <c r="A21" s="8"/>
      <c r="B21" s="8"/>
      <c r="C21" s="8"/>
      <c r="D21" s="8"/>
      <c r="E21" s="8"/>
      <c r="F21" s="8"/>
      <c r="G21" s="8"/>
      <c r="H21" s="8"/>
      <c r="I21" s="8"/>
      <c r="J21" s="8"/>
      <c r="K21" s="8"/>
      <c r="L21" s="8"/>
      <c r="M21" s="8"/>
      <c r="N21" s="8"/>
    </row>
    <row r="22" spans="1:14" ht="12" customHeight="1">
      <c r="A22" s="8"/>
      <c r="B22" s="8"/>
      <c r="C22" s="8"/>
      <c r="D22" s="8"/>
      <c r="E22" s="8"/>
      <c r="F22" s="8"/>
      <c r="G22" s="8"/>
      <c r="H22" s="8"/>
      <c r="I22" s="8"/>
      <c r="J22" s="8"/>
      <c r="K22" s="8"/>
      <c r="L22" s="8"/>
      <c r="M22" s="8"/>
      <c r="N22" s="8"/>
    </row>
    <row r="23" spans="1:14" ht="12" customHeight="1">
      <c r="A23" s="8"/>
      <c r="B23" s="8"/>
      <c r="C23" s="8"/>
      <c r="D23" s="8"/>
      <c r="E23" s="8"/>
      <c r="F23" s="8"/>
      <c r="G23" s="8"/>
      <c r="H23" s="8"/>
      <c r="I23" s="8"/>
      <c r="J23" s="8"/>
      <c r="K23" s="8"/>
      <c r="L23" s="8"/>
      <c r="M23" s="8"/>
      <c r="N23" s="8"/>
    </row>
    <row r="24" spans="1:14" ht="12" customHeight="1">
      <c r="A24" s="8"/>
      <c r="B24" s="8"/>
      <c r="C24" s="8"/>
      <c r="D24" s="8"/>
      <c r="E24" s="8"/>
      <c r="F24" s="8"/>
      <c r="G24" s="8"/>
      <c r="H24" s="8"/>
      <c r="I24" s="8"/>
      <c r="J24" s="8"/>
      <c r="K24" s="8"/>
      <c r="L24" s="8"/>
      <c r="M24" s="8"/>
      <c r="N24" s="8"/>
    </row>
    <row r="25" spans="1:14" ht="12" customHeight="1">
      <c r="A25" s="8"/>
      <c r="B25" s="8"/>
      <c r="C25" s="8"/>
      <c r="D25" s="8"/>
      <c r="E25" s="8"/>
      <c r="F25" s="8"/>
      <c r="G25" s="8"/>
      <c r="H25" s="8"/>
      <c r="I25" s="8"/>
      <c r="J25" s="8"/>
      <c r="K25" s="8"/>
      <c r="L25" s="8"/>
      <c r="M25" s="8"/>
      <c r="N25" s="8"/>
    </row>
    <row r="26" spans="1:14" ht="12" customHeight="1">
      <c r="A26" s="8"/>
      <c r="B26" s="8"/>
      <c r="C26" s="8"/>
      <c r="D26" s="8"/>
      <c r="E26" s="8"/>
      <c r="F26" s="8"/>
      <c r="G26" s="8"/>
      <c r="H26" s="8"/>
      <c r="I26" s="8"/>
      <c r="J26" s="8"/>
      <c r="K26" s="8"/>
      <c r="L26" s="8"/>
      <c r="M26" s="8"/>
      <c r="N26" s="8"/>
    </row>
    <row r="27" spans="1:14" ht="12" customHeight="1">
      <c r="A27" s="8"/>
      <c r="B27" s="8"/>
      <c r="C27" s="8"/>
      <c r="D27" s="8"/>
      <c r="E27" s="8"/>
      <c r="F27" s="8"/>
      <c r="G27" s="8"/>
      <c r="H27" s="8"/>
      <c r="I27" s="8"/>
      <c r="J27" s="8"/>
      <c r="K27" s="8"/>
      <c r="L27" s="8"/>
      <c r="M27" s="8"/>
      <c r="N27" s="8"/>
    </row>
    <row r="28" spans="1:14" ht="12" customHeight="1">
      <c r="A28" s="8"/>
      <c r="B28" s="8"/>
      <c r="C28" s="8"/>
      <c r="D28" s="8"/>
      <c r="E28" s="8"/>
      <c r="F28" s="8"/>
      <c r="G28" s="8"/>
      <c r="H28" s="8"/>
      <c r="I28" s="8"/>
      <c r="J28" s="8"/>
      <c r="K28" s="8"/>
      <c r="L28" s="8"/>
      <c r="M28" s="8"/>
      <c r="N28" s="8"/>
    </row>
    <row r="29" spans="1:14" ht="12" customHeight="1">
      <c r="A29" s="8"/>
      <c r="B29" s="8"/>
      <c r="C29" s="8"/>
      <c r="D29" s="8"/>
      <c r="E29" s="8"/>
      <c r="F29" s="8"/>
      <c r="G29" s="8"/>
      <c r="H29" s="8"/>
      <c r="I29" s="8"/>
      <c r="J29" s="8"/>
      <c r="K29" s="8"/>
      <c r="L29" s="8"/>
      <c r="M29" s="8"/>
      <c r="N29" s="8"/>
    </row>
    <row r="30" spans="1:14" ht="12" customHeight="1">
      <c r="A30" s="8"/>
      <c r="B30" s="8"/>
      <c r="C30" s="8"/>
      <c r="D30" s="8"/>
      <c r="E30" s="8"/>
      <c r="F30" s="8"/>
      <c r="G30" s="8"/>
      <c r="H30" s="8"/>
      <c r="I30" s="8"/>
      <c r="J30" s="8"/>
      <c r="K30" s="8"/>
      <c r="L30" s="8"/>
      <c r="M30" s="8"/>
      <c r="N30" s="8"/>
    </row>
    <row r="31" spans="1:14" ht="12" customHeight="1">
      <c r="A31" s="8"/>
      <c r="B31" s="8"/>
      <c r="C31" s="8"/>
      <c r="D31" s="8"/>
      <c r="E31" s="8"/>
      <c r="F31" s="8"/>
      <c r="G31" s="8"/>
      <c r="H31" s="8"/>
      <c r="I31" s="8"/>
      <c r="J31" s="8"/>
      <c r="K31" s="8"/>
      <c r="L31" s="8"/>
      <c r="M31" s="8"/>
      <c r="N31" s="8"/>
    </row>
    <row r="32" spans="1:14" ht="12" customHeight="1">
      <c r="A32" s="8"/>
      <c r="B32" s="8"/>
      <c r="C32" s="8"/>
      <c r="D32" s="8"/>
      <c r="E32" s="8"/>
      <c r="F32" s="8"/>
      <c r="G32" s="8"/>
      <c r="H32" s="8"/>
      <c r="I32" s="8"/>
      <c r="J32" s="8"/>
      <c r="K32" s="8"/>
      <c r="L32" s="8"/>
      <c r="M32" s="8"/>
      <c r="N32" s="8"/>
    </row>
    <row r="33" spans="1:14" ht="12" customHeight="1">
      <c r="A33" s="8"/>
      <c r="B33" s="8"/>
      <c r="C33" s="8"/>
      <c r="D33" s="8"/>
      <c r="E33" s="8"/>
      <c r="F33" s="8"/>
      <c r="G33" s="8"/>
      <c r="H33" s="8"/>
      <c r="I33" s="8"/>
      <c r="J33" s="8"/>
      <c r="K33" s="8"/>
      <c r="L33" s="8"/>
      <c r="M33" s="8"/>
      <c r="N33" s="8"/>
    </row>
    <row r="34" spans="1:14" ht="12" customHeight="1">
      <c r="A34" s="8"/>
      <c r="B34" s="8"/>
      <c r="C34" s="8"/>
      <c r="D34" s="8"/>
      <c r="E34" s="8"/>
      <c r="F34" s="8"/>
      <c r="G34" s="8"/>
      <c r="H34" s="8"/>
      <c r="I34" s="8"/>
      <c r="J34" s="8"/>
      <c r="K34" s="8"/>
      <c r="L34" s="8"/>
      <c r="M34" s="8"/>
      <c r="N34" s="8"/>
    </row>
    <row r="35" spans="1:14" ht="12" customHeight="1">
      <c r="A35" s="8"/>
      <c r="B35" s="8"/>
      <c r="C35" s="8"/>
      <c r="D35" s="8"/>
      <c r="E35" s="8"/>
      <c r="F35" s="8"/>
      <c r="G35" s="8"/>
      <c r="H35" s="8"/>
      <c r="I35" s="8"/>
      <c r="J35" s="8"/>
      <c r="K35" s="8"/>
      <c r="L35" s="8"/>
      <c r="M35" s="8"/>
      <c r="N35" s="8"/>
    </row>
    <row r="36" spans="1:14" ht="12" customHeight="1">
      <c r="A36" s="8"/>
      <c r="B36" s="8"/>
      <c r="C36" s="8"/>
      <c r="D36" s="8"/>
      <c r="E36" s="8"/>
      <c r="F36" s="8"/>
      <c r="G36" s="8"/>
      <c r="H36" s="8"/>
      <c r="I36" s="8"/>
      <c r="J36" s="8"/>
      <c r="K36" s="8"/>
      <c r="L36" s="8"/>
      <c r="M36" s="8"/>
      <c r="N36" s="8"/>
    </row>
    <row r="37" spans="1:14" ht="12" customHeight="1">
      <c r="A37" s="8"/>
      <c r="B37" s="8"/>
      <c r="C37" s="8"/>
      <c r="D37" s="8"/>
      <c r="E37" s="8"/>
      <c r="F37" s="8"/>
      <c r="G37" s="8"/>
      <c r="H37" s="8"/>
      <c r="I37" s="8"/>
      <c r="J37" s="8"/>
      <c r="K37" s="8"/>
      <c r="L37" s="8"/>
      <c r="M37" s="8"/>
      <c r="N37" s="8"/>
    </row>
    <row r="38" spans="1:14" ht="12" customHeight="1">
      <c r="A38" s="8"/>
      <c r="B38" s="8"/>
      <c r="C38" s="8"/>
      <c r="D38" s="8"/>
      <c r="E38" s="8"/>
      <c r="F38" s="8"/>
      <c r="G38" s="8"/>
      <c r="H38" s="8"/>
      <c r="I38" s="8"/>
      <c r="J38" s="8"/>
      <c r="K38" s="8"/>
      <c r="L38" s="8"/>
      <c r="M38" s="8"/>
      <c r="N38" s="8"/>
    </row>
    <row r="39" spans="1:14" ht="12" customHeight="1">
      <c r="A39" s="8"/>
      <c r="B39" s="8"/>
      <c r="C39" s="8"/>
      <c r="D39" s="8"/>
      <c r="E39" s="8"/>
      <c r="F39" s="8"/>
      <c r="G39" s="8"/>
      <c r="H39" s="8"/>
      <c r="I39" s="8"/>
      <c r="J39" s="8"/>
      <c r="K39" s="8"/>
      <c r="L39" s="8"/>
      <c r="M39" s="8"/>
      <c r="N39" s="8"/>
    </row>
    <row r="40" spans="1:14" ht="12" customHeight="1">
      <c r="A40" s="8"/>
      <c r="B40" s="8"/>
      <c r="C40" s="8"/>
      <c r="D40" s="8"/>
      <c r="E40" s="8"/>
      <c r="F40" s="8"/>
      <c r="G40" s="8"/>
      <c r="H40" s="8"/>
      <c r="I40" s="8"/>
      <c r="J40" s="8"/>
      <c r="K40" s="8"/>
      <c r="L40" s="8"/>
      <c r="M40" s="8"/>
      <c r="N40" s="8"/>
    </row>
    <row r="41" spans="1:14" ht="12" customHeight="1">
      <c r="A41" s="8"/>
      <c r="B41" s="8"/>
      <c r="C41" s="8"/>
      <c r="D41" s="8"/>
      <c r="E41" s="8"/>
      <c r="F41" s="8"/>
      <c r="G41" s="8"/>
      <c r="H41" s="8"/>
      <c r="I41" s="8"/>
      <c r="J41" s="8"/>
      <c r="K41" s="8"/>
      <c r="L41" s="8"/>
      <c r="M41" s="8"/>
      <c r="N41" s="8"/>
    </row>
    <row r="42" spans="1:14" ht="12" customHeight="1">
      <c r="A42" s="8"/>
      <c r="B42" s="8"/>
      <c r="C42" s="8"/>
      <c r="D42" s="8"/>
      <c r="E42" s="8"/>
      <c r="F42" s="8"/>
      <c r="G42" s="8"/>
      <c r="H42" s="8"/>
      <c r="I42" s="8"/>
      <c r="J42" s="8"/>
      <c r="K42" s="8"/>
      <c r="L42" s="8"/>
      <c r="M42" s="8"/>
      <c r="N42" s="8"/>
    </row>
    <row r="43" spans="1:14" ht="12" customHeight="1">
      <c r="A43" s="8"/>
      <c r="B43" s="8"/>
      <c r="C43" s="8"/>
      <c r="D43" s="8"/>
      <c r="E43" s="8"/>
      <c r="F43" s="8"/>
      <c r="G43" s="8"/>
      <c r="H43" s="8"/>
      <c r="I43" s="8"/>
      <c r="J43" s="8"/>
      <c r="K43" s="8"/>
      <c r="L43" s="8"/>
      <c r="M43" s="8"/>
      <c r="N43" s="8"/>
    </row>
    <row r="44" spans="1:14" ht="12" customHeight="1">
      <c r="A44" s="8"/>
      <c r="B44" s="8"/>
      <c r="C44" s="8"/>
      <c r="D44" s="8"/>
      <c r="E44" s="8"/>
      <c r="F44" s="8"/>
      <c r="G44" s="8"/>
      <c r="H44" s="8"/>
      <c r="I44" s="8"/>
      <c r="J44" s="8"/>
      <c r="K44" s="8"/>
      <c r="L44" s="8"/>
      <c r="M44" s="8"/>
      <c r="N44" s="8"/>
    </row>
    <row r="45" spans="1:14" ht="12" customHeight="1">
      <c r="A45" s="8"/>
      <c r="B45" s="8"/>
      <c r="C45" s="8"/>
      <c r="D45" s="8"/>
      <c r="E45" s="8"/>
      <c r="F45" s="8"/>
      <c r="G45" s="8"/>
      <c r="H45" s="8"/>
      <c r="I45" s="8"/>
      <c r="J45" s="8"/>
      <c r="K45" s="8"/>
      <c r="L45" s="8"/>
      <c r="M45" s="8"/>
      <c r="N45" s="8"/>
    </row>
    <row r="46" spans="1:14" ht="12" customHeight="1">
      <c r="A46" s="8"/>
      <c r="B46" s="8"/>
      <c r="C46" s="8"/>
      <c r="D46" s="8"/>
      <c r="E46" s="8"/>
      <c r="F46" s="8"/>
      <c r="G46" s="8"/>
      <c r="H46" s="8"/>
      <c r="I46" s="8"/>
      <c r="J46" s="8"/>
      <c r="K46" s="8"/>
      <c r="L46" s="8"/>
      <c r="M46" s="8"/>
      <c r="N46" s="8"/>
    </row>
    <row r="47" spans="1:14" ht="12" customHeight="1">
      <c r="A47" s="8"/>
      <c r="B47" s="8"/>
      <c r="C47" s="8"/>
      <c r="D47" s="8"/>
      <c r="E47" s="8"/>
      <c r="F47" s="8"/>
      <c r="G47" s="8"/>
      <c r="H47" s="8"/>
      <c r="I47" s="8"/>
      <c r="J47" s="8"/>
      <c r="K47" s="8"/>
      <c r="L47" s="8"/>
      <c r="M47" s="8"/>
      <c r="N47" s="8"/>
    </row>
    <row r="48" spans="1:14" ht="12" customHeight="1">
      <c r="A48" s="8"/>
      <c r="B48" s="8"/>
      <c r="C48" s="8"/>
      <c r="D48" s="8"/>
      <c r="E48" s="8"/>
      <c r="F48" s="8"/>
      <c r="G48" s="8"/>
      <c r="H48" s="8"/>
      <c r="I48" s="8"/>
      <c r="J48" s="8"/>
      <c r="K48" s="8"/>
      <c r="L48" s="8"/>
      <c r="M48" s="8"/>
      <c r="N48" s="8"/>
    </row>
    <row r="49" spans="1:14" ht="12" customHeight="1">
      <c r="A49" s="8"/>
      <c r="B49" s="8"/>
      <c r="C49" s="8"/>
      <c r="D49" s="8"/>
      <c r="E49" s="8"/>
      <c r="F49" s="8"/>
      <c r="G49" s="8"/>
      <c r="H49" s="8"/>
      <c r="I49" s="8"/>
      <c r="J49" s="8"/>
      <c r="K49" s="8"/>
      <c r="L49" s="8"/>
      <c r="M49" s="8"/>
      <c r="N49" s="8"/>
    </row>
    <row r="50" spans="1:14" ht="12" customHeight="1">
      <c r="A50" s="8"/>
      <c r="B50" s="8"/>
      <c r="C50" s="8"/>
      <c r="D50" s="8"/>
      <c r="E50" s="8"/>
      <c r="F50" s="8"/>
      <c r="G50" s="8"/>
      <c r="H50" s="8"/>
      <c r="I50" s="8"/>
      <c r="J50" s="8"/>
      <c r="K50" s="8"/>
      <c r="L50" s="8"/>
      <c r="M50" s="8"/>
      <c r="N50" s="8"/>
    </row>
    <row r="51" spans="1:14" ht="12" customHeight="1">
      <c r="A51" s="8"/>
      <c r="B51" s="8"/>
      <c r="C51" s="8"/>
      <c r="D51" s="8"/>
      <c r="E51" s="8"/>
      <c r="F51" s="8"/>
      <c r="G51" s="8"/>
      <c r="H51" s="8"/>
      <c r="I51" s="8"/>
      <c r="J51" s="8"/>
      <c r="K51" s="8"/>
      <c r="L51" s="8"/>
      <c r="M51" s="8"/>
      <c r="N51" s="8"/>
    </row>
    <row r="52" spans="1:14" ht="12" customHeight="1">
      <c r="A52" s="8"/>
      <c r="B52" s="8"/>
      <c r="C52" s="8"/>
      <c r="D52" s="8"/>
      <c r="E52" s="8"/>
      <c r="F52" s="8"/>
      <c r="G52" s="8"/>
      <c r="H52" s="8"/>
      <c r="I52" s="8"/>
      <c r="J52" s="8"/>
      <c r="K52" s="8"/>
      <c r="L52" s="8"/>
      <c r="M52" s="8"/>
      <c r="N52" s="8"/>
    </row>
    <row r="53" spans="1:14" ht="12" customHeight="1">
      <c r="A53" s="8"/>
      <c r="B53" s="8"/>
      <c r="C53" s="8"/>
      <c r="D53" s="8"/>
      <c r="E53" s="8"/>
      <c r="F53" s="8"/>
      <c r="G53" s="8"/>
      <c r="H53" s="8"/>
      <c r="I53" s="8"/>
      <c r="J53" s="8"/>
      <c r="K53" s="8"/>
      <c r="L53" s="8"/>
      <c r="M53" s="8"/>
      <c r="N53" s="8"/>
    </row>
    <row r="54" spans="1:14" ht="12" customHeight="1">
      <c r="A54" s="8"/>
      <c r="B54" s="8"/>
      <c r="C54" s="8"/>
      <c r="D54" s="8"/>
      <c r="E54" s="8"/>
      <c r="F54" s="8"/>
      <c r="G54" s="8"/>
      <c r="H54" s="8"/>
      <c r="I54" s="8"/>
      <c r="J54" s="8"/>
      <c r="K54" s="8"/>
      <c r="L54" s="8"/>
      <c r="M54" s="8"/>
      <c r="N54" s="8"/>
    </row>
    <row r="55" spans="1:14" ht="12" customHeight="1">
      <c r="A55" s="8"/>
      <c r="B55" s="8"/>
      <c r="C55" s="8"/>
      <c r="D55" s="8"/>
      <c r="E55" s="8"/>
      <c r="F55" s="8"/>
      <c r="G55" s="8"/>
      <c r="H55" s="8"/>
      <c r="I55" s="8"/>
      <c r="J55" s="8"/>
      <c r="K55" s="8"/>
      <c r="L55" s="8"/>
      <c r="M55" s="8"/>
      <c r="N55" s="8"/>
    </row>
    <row r="56" spans="1:14" ht="12" customHeight="1">
      <c r="A56" s="8"/>
      <c r="B56" s="8"/>
      <c r="C56" s="8"/>
      <c r="D56" s="8"/>
      <c r="E56" s="8"/>
      <c r="F56" s="8"/>
      <c r="G56" s="8"/>
      <c r="H56" s="8"/>
      <c r="I56" s="8"/>
      <c r="J56" s="8"/>
      <c r="K56" s="8"/>
      <c r="L56" s="8"/>
      <c r="M56" s="8"/>
      <c r="N56" s="8"/>
    </row>
    <row r="57" spans="1:14" ht="12" customHeight="1">
      <c r="A57" s="8"/>
      <c r="B57" s="8"/>
      <c r="C57" s="8"/>
      <c r="D57" s="8"/>
      <c r="E57" s="8"/>
      <c r="F57" s="8"/>
      <c r="G57" s="8"/>
      <c r="H57" s="8"/>
      <c r="I57" s="8"/>
      <c r="J57" s="8"/>
      <c r="K57" s="8"/>
      <c r="L57" s="8"/>
      <c r="M57" s="8"/>
      <c r="N57" s="8"/>
    </row>
    <row r="58" spans="1:14" ht="12" customHeight="1">
      <c r="A58" s="8"/>
      <c r="B58" s="8"/>
      <c r="C58" s="8"/>
      <c r="D58" s="8"/>
      <c r="E58" s="8"/>
      <c r="F58" s="8"/>
      <c r="G58" s="8"/>
      <c r="H58" s="8"/>
      <c r="I58" s="8"/>
      <c r="J58" s="8"/>
      <c r="K58" s="8"/>
      <c r="L58" s="8"/>
      <c r="M58" s="8"/>
      <c r="N58" s="8"/>
    </row>
    <row r="59" spans="1:14" ht="12.75" customHeight="1">
      <c r="A59" s="204" t="s">
        <v>318</v>
      </c>
      <c r="B59" s="8"/>
      <c r="C59" s="263" t="s">
        <v>319</v>
      </c>
      <c r="D59" s="213"/>
      <c r="E59" s="213"/>
      <c r="F59" s="213"/>
      <c r="G59" s="213"/>
      <c r="H59" s="213"/>
      <c r="I59" s="213"/>
      <c r="J59" s="210"/>
      <c r="K59" s="210"/>
      <c r="L59" s="210"/>
      <c r="M59" s="210"/>
      <c r="N59" s="210"/>
    </row>
    <row r="60" spans="1:14" ht="12" customHeight="1">
      <c r="A60" s="204" t="s">
        <v>102</v>
      </c>
      <c r="B60" s="8"/>
      <c r="C60" s="204" t="s">
        <v>320</v>
      </c>
      <c r="D60" s="8"/>
      <c r="E60" s="8"/>
      <c r="F60" s="8"/>
      <c r="G60" s="8"/>
      <c r="H60" s="8"/>
      <c r="I60" s="8"/>
      <c r="J60" s="8"/>
      <c r="K60" s="8"/>
      <c r="L60" s="8"/>
      <c r="M60" s="8"/>
      <c r="N60" s="8"/>
    </row>
    <row r="61" spans="1:14" ht="12" customHeight="1">
      <c r="A61" s="204" t="s">
        <v>104</v>
      </c>
      <c r="B61" s="8"/>
      <c r="C61" s="204" t="s">
        <v>321</v>
      </c>
      <c r="D61" s="8"/>
      <c r="E61" s="8"/>
      <c r="F61" s="8"/>
      <c r="G61" s="8"/>
      <c r="H61" s="8"/>
      <c r="I61" s="8"/>
      <c r="J61" s="8"/>
      <c r="K61" s="8"/>
      <c r="L61" s="8"/>
      <c r="M61" s="8"/>
      <c r="N61" s="8"/>
    </row>
    <row r="62" spans="1:14" ht="12" customHeight="1">
      <c r="A62" s="204" t="s">
        <v>106</v>
      </c>
      <c r="B62" s="8"/>
      <c r="C62" s="204" t="s">
        <v>322</v>
      </c>
      <c r="D62" s="8"/>
      <c r="E62" s="8"/>
      <c r="F62" s="8"/>
      <c r="G62" s="8"/>
      <c r="H62" s="8"/>
      <c r="I62" s="8"/>
      <c r="J62" s="8"/>
      <c r="K62" s="8"/>
      <c r="L62" s="8"/>
      <c r="M62" s="8"/>
      <c r="N62" s="8"/>
    </row>
  </sheetData>
  <mergeCells count="1">
    <mergeCell ref="C59:I59"/>
  </mergeCells>
  <pageMargins left="0.7" right="0.7" top="0.75" bottom="0.75" header="0" footer="0"/>
  <pageSetup orientation="landscape"/>
  <headerFooter>
    <oddFooter>&amp;C&amp;"Helvetica Neue,Regular"&amp;12&amp;K000000&amp;P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2.6640625" defaultRowHeight="15" customHeight="1"/>
  <cols>
    <col min="1" max="1" width="6.21875" style="1" customWidth="1"/>
    <col min="2" max="2" width="12.6640625" style="1" customWidth="1"/>
    <col min="3" max="3" width="14.88671875" style="1" customWidth="1"/>
    <col min="4" max="4" width="26.88671875" style="1" customWidth="1"/>
    <col min="5" max="5" width="24.21875" style="1" customWidth="1"/>
    <col min="6" max="20" width="6.6640625" style="1" customWidth="1"/>
    <col min="21" max="26" width="14.44140625" style="1" customWidth="1"/>
    <col min="27" max="27" width="12.6640625" style="1" customWidth="1"/>
    <col min="28" max="16384" width="12.6640625" style="1"/>
  </cols>
  <sheetData>
    <row r="1" spans="1:26" ht="13.5" customHeight="1">
      <c r="A1" s="212" t="s">
        <v>15</v>
      </c>
      <c r="B1" s="213"/>
      <c r="C1" s="213"/>
      <c r="D1" s="213"/>
      <c r="E1" s="213"/>
      <c r="F1" s="213"/>
      <c r="G1" s="213"/>
      <c r="H1" s="213"/>
      <c r="I1" s="213"/>
      <c r="J1" s="213"/>
      <c r="K1" s="213"/>
      <c r="L1" s="213"/>
      <c r="M1" s="213"/>
      <c r="N1" s="213"/>
      <c r="O1" s="213"/>
      <c r="P1" s="213"/>
      <c r="Q1" s="213"/>
      <c r="R1" s="213"/>
      <c r="S1" s="213"/>
      <c r="T1" s="213"/>
      <c r="U1" s="9"/>
      <c r="V1" s="9"/>
      <c r="W1" s="9"/>
      <c r="X1" s="9"/>
      <c r="Y1" s="9"/>
      <c r="Z1" s="9"/>
    </row>
    <row r="2" spans="1:26" ht="13.5" customHeight="1">
      <c r="A2" s="212" t="s">
        <v>16</v>
      </c>
      <c r="B2" s="213"/>
      <c r="C2" s="213"/>
      <c r="D2" s="213"/>
      <c r="E2" s="213"/>
      <c r="F2" s="213"/>
      <c r="G2" s="213"/>
      <c r="H2" s="213"/>
      <c r="I2" s="213"/>
      <c r="J2" s="213"/>
      <c r="K2" s="213"/>
      <c r="L2" s="213"/>
      <c r="M2" s="213"/>
      <c r="N2" s="213"/>
      <c r="O2" s="213"/>
      <c r="P2" s="213"/>
      <c r="Q2" s="213"/>
      <c r="R2" s="213"/>
      <c r="S2" s="213"/>
      <c r="T2" s="213"/>
      <c r="U2" s="9"/>
      <c r="V2" s="9"/>
      <c r="W2" s="9"/>
      <c r="X2" s="9"/>
      <c r="Y2" s="9"/>
      <c r="Z2" s="9"/>
    </row>
    <row r="3" spans="1:26" ht="19.5" customHeight="1">
      <c r="A3" s="10" t="s">
        <v>17</v>
      </c>
      <c r="B3" s="11"/>
      <c r="C3" s="214" t="s">
        <v>18</v>
      </c>
      <c r="D3" s="213"/>
      <c r="E3" s="11"/>
      <c r="F3" s="11"/>
      <c r="G3" s="11"/>
      <c r="H3" s="11"/>
      <c r="I3" s="11"/>
      <c r="J3" s="11"/>
      <c r="K3" s="11"/>
      <c r="L3" s="11"/>
      <c r="M3" s="11"/>
      <c r="N3" s="11"/>
      <c r="O3" s="11"/>
      <c r="P3" s="11"/>
      <c r="Q3" s="11"/>
      <c r="R3" s="11"/>
      <c r="S3" s="11"/>
      <c r="T3" s="11"/>
      <c r="U3" s="9"/>
      <c r="V3" s="9"/>
      <c r="W3" s="9"/>
      <c r="X3" s="9"/>
      <c r="Y3" s="9"/>
      <c r="Z3" s="9"/>
    </row>
    <row r="4" spans="1:26" ht="19.5" customHeight="1">
      <c r="A4" s="10" t="s">
        <v>19</v>
      </c>
      <c r="B4" s="11"/>
      <c r="C4" s="13" t="s">
        <v>20</v>
      </c>
      <c r="D4" s="11"/>
      <c r="E4" s="13" t="s">
        <v>21</v>
      </c>
      <c r="F4" s="13" t="s">
        <v>18</v>
      </c>
      <c r="G4" s="11"/>
      <c r="H4" s="11"/>
      <c r="I4" s="11"/>
      <c r="J4" s="11"/>
      <c r="K4" s="14"/>
      <c r="L4" s="10" t="s">
        <v>22</v>
      </c>
      <c r="M4" s="11"/>
      <c r="N4" s="13" t="s">
        <v>23</v>
      </c>
      <c r="O4" s="11"/>
      <c r="P4" s="11"/>
      <c r="Q4" s="11"/>
      <c r="R4" s="11"/>
      <c r="S4" s="11"/>
      <c r="T4" s="11"/>
      <c r="U4" s="9"/>
      <c r="V4" s="9"/>
      <c r="W4" s="9"/>
      <c r="X4" s="9"/>
      <c r="Y4" s="9"/>
      <c r="Z4" s="9"/>
    </row>
    <row r="5" spans="1:26" ht="19.5" customHeight="1">
      <c r="A5" s="12" t="s">
        <v>24</v>
      </c>
      <c r="B5" s="15"/>
      <c r="C5" s="16"/>
      <c r="D5" s="15"/>
      <c r="E5" s="9"/>
      <c r="F5" s="9"/>
      <c r="G5" s="9"/>
      <c r="H5" s="9"/>
      <c r="I5" s="9"/>
      <c r="J5" s="9"/>
      <c r="K5" s="15"/>
      <c r="L5" s="15"/>
      <c r="M5" s="15"/>
      <c r="N5" s="15"/>
      <c r="O5" s="15"/>
      <c r="P5" s="15"/>
      <c r="Q5" s="15"/>
      <c r="R5" s="15"/>
      <c r="S5" s="15"/>
      <c r="T5" s="15"/>
      <c r="U5" s="9"/>
      <c r="V5" s="9"/>
      <c r="W5" s="9"/>
      <c r="X5" s="9"/>
      <c r="Y5" s="9"/>
      <c r="Z5" s="9"/>
    </row>
    <row r="6" spans="1:26" ht="13.5" customHeight="1">
      <c r="A6" s="9"/>
      <c r="B6" s="17"/>
      <c r="C6" s="17"/>
      <c r="D6" s="9"/>
      <c r="E6" s="9"/>
      <c r="F6" s="18"/>
      <c r="G6" s="18"/>
      <c r="H6" s="18"/>
      <c r="I6" s="18"/>
      <c r="J6" s="18"/>
      <c r="K6" s="19"/>
      <c r="L6" s="18"/>
      <c r="M6" s="18"/>
      <c r="N6" s="18"/>
      <c r="O6" s="18"/>
      <c r="P6" s="18"/>
      <c r="Q6" s="9"/>
      <c r="R6" s="9"/>
      <c r="S6" s="9"/>
      <c r="T6" s="9"/>
      <c r="U6" s="9"/>
      <c r="V6" s="9"/>
      <c r="W6" s="9"/>
      <c r="X6" s="9"/>
      <c r="Y6" s="9"/>
      <c r="Z6" s="9"/>
    </row>
    <row r="7" spans="1:26" ht="13.5" customHeight="1">
      <c r="A7" s="20" t="s">
        <v>25</v>
      </c>
      <c r="B7" s="21"/>
      <c r="C7" s="22"/>
      <c r="D7" s="22"/>
      <c r="E7" s="23"/>
      <c r="F7" s="23"/>
      <c r="G7" s="23"/>
      <c r="H7" s="23"/>
      <c r="I7" s="23"/>
      <c r="J7" s="24"/>
      <c r="K7" s="23"/>
      <c r="L7" s="23"/>
      <c r="M7" s="23"/>
      <c r="N7" s="23"/>
      <c r="O7" s="23"/>
      <c r="P7" s="22"/>
      <c r="Q7" s="22"/>
      <c r="R7" s="22"/>
      <c r="S7" s="22"/>
      <c r="T7" s="22"/>
      <c r="U7" s="9"/>
      <c r="V7" s="9"/>
      <c r="W7" s="9"/>
      <c r="X7" s="9"/>
      <c r="Y7" s="9"/>
      <c r="Z7" s="9"/>
    </row>
    <row r="8" spans="1:26" ht="13.5" customHeight="1">
      <c r="A8" s="25" t="s">
        <v>26</v>
      </c>
      <c r="B8" s="25" t="s">
        <v>27</v>
      </c>
      <c r="C8" s="26" t="s">
        <v>28</v>
      </c>
      <c r="D8" s="26" t="s">
        <v>29</v>
      </c>
      <c r="E8" s="25" t="s">
        <v>30</v>
      </c>
      <c r="F8" s="27" t="s">
        <v>31</v>
      </c>
      <c r="G8" s="28" t="s">
        <v>32</v>
      </c>
      <c r="H8" s="28" t="s">
        <v>33</v>
      </c>
      <c r="I8" s="28" t="s">
        <v>34</v>
      </c>
      <c r="J8" s="28" t="s">
        <v>35</v>
      </c>
      <c r="K8" s="28" t="s">
        <v>36</v>
      </c>
      <c r="L8" s="28" t="s">
        <v>37</v>
      </c>
      <c r="M8" s="28" t="s">
        <v>38</v>
      </c>
      <c r="N8" s="28" t="s">
        <v>39</v>
      </c>
      <c r="O8" s="28" t="s">
        <v>40</v>
      </c>
      <c r="P8" s="28" t="s">
        <v>41</v>
      </c>
      <c r="Q8" s="28" t="s">
        <v>42</v>
      </c>
      <c r="R8" s="28" t="s">
        <v>43</v>
      </c>
      <c r="S8" s="28" t="s">
        <v>44</v>
      </c>
      <c r="T8" s="28" t="s">
        <v>45</v>
      </c>
      <c r="U8" s="29"/>
      <c r="V8" s="9"/>
      <c r="W8" s="9"/>
      <c r="X8" s="9"/>
      <c r="Y8" s="9"/>
      <c r="Z8" s="9"/>
    </row>
    <row r="9" spans="1:26" ht="13.5" customHeight="1">
      <c r="A9" s="30">
        <v>1</v>
      </c>
      <c r="B9" s="31" t="s">
        <v>46</v>
      </c>
      <c r="C9" s="32"/>
      <c r="D9" s="32"/>
      <c r="E9" s="33"/>
      <c r="F9" s="34"/>
      <c r="G9" s="35"/>
      <c r="H9" s="35"/>
      <c r="I9" s="35"/>
      <c r="J9" s="35"/>
      <c r="K9" s="35"/>
      <c r="L9" s="36"/>
      <c r="M9" s="35"/>
      <c r="N9" s="35"/>
      <c r="O9" s="35"/>
      <c r="P9" s="35"/>
      <c r="Q9" s="35"/>
      <c r="R9" s="34"/>
      <c r="S9" s="34"/>
      <c r="T9" s="34"/>
      <c r="U9" s="29"/>
      <c r="V9" s="9"/>
      <c r="W9" s="9"/>
      <c r="X9" s="9"/>
      <c r="Y9" s="9"/>
      <c r="Z9" s="9"/>
    </row>
    <row r="10" spans="1:26" ht="13.5" customHeight="1">
      <c r="A10" s="30">
        <v>2</v>
      </c>
      <c r="B10" s="31" t="s">
        <v>46</v>
      </c>
      <c r="C10" s="32"/>
      <c r="D10" s="32"/>
      <c r="E10" s="33"/>
      <c r="F10" s="34"/>
      <c r="G10" s="35"/>
      <c r="H10" s="35"/>
      <c r="I10" s="35"/>
      <c r="J10" s="35"/>
      <c r="K10" s="35"/>
      <c r="L10" s="36"/>
      <c r="M10" s="35"/>
      <c r="N10" s="35"/>
      <c r="O10" s="35"/>
      <c r="P10" s="35"/>
      <c r="Q10" s="35"/>
      <c r="R10" s="34"/>
      <c r="S10" s="34"/>
      <c r="T10" s="34"/>
      <c r="U10" s="29"/>
      <c r="V10" s="9"/>
      <c r="W10" s="9"/>
      <c r="X10" s="9"/>
      <c r="Y10" s="9"/>
      <c r="Z10" s="9"/>
    </row>
    <row r="11" spans="1:26" ht="13.5" customHeight="1">
      <c r="A11" s="30">
        <v>3</v>
      </c>
      <c r="B11" s="31" t="s">
        <v>46</v>
      </c>
      <c r="C11" s="32"/>
      <c r="D11" s="32"/>
      <c r="E11" s="33"/>
      <c r="F11" s="34"/>
      <c r="G11" s="35"/>
      <c r="H11" s="35"/>
      <c r="I11" s="35"/>
      <c r="J11" s="35"/>
      <c r="K11" s="35"/>
      <c r="L11" s="36"/>
      <c r="M11" s="35"/>
      <c r="N11" s="35"/>
      <c r="O11" s="35"/>
      <c r="P11" s="35"/>
      <c r="Q11" s="35"/>
      <c r="R11" s="34"/>
      <c r="S11" s="34"/>
      <c r="T11" s="34"/>
      <c r="U11" s="29"/>
      <c r="V11" s="9"/>
      <c r="W11" s="9"/>
      <c r="X11" s="9"/>
      <c r="Y11" s="9"/>
      <c r="Z11" s="9"/>
    </row>
    <row r="12" spans="1:26" ht="13.5" customHeight="1">
      <c r="A12" s="30">
        <v>4</v>
      </c>
      <c r="B12" s="31" t="s">
        <v>46</v>
      </c>
      <c r="C12" s="32"/>
      <c r="D12" s="32"/>
      <c r="E12" s="33"/>
      <c r="F12" s="34"/>
      <c r="G12" s="35"/>
      <c r="H12" s="35"/>
      <c r="I12" s="35"/>
      <c r="J12" s="35"/>
      <c r="K12" s="35"/>
      <c r="L12" s="36"/>
      <c r="M12" s="35"/>
      <c r="N12" s="35"/>
      <c r="O12" s="35"/>
      <c r="P12" s="35"/>
      <c r="Q12" s="35"/>
      <c r="R12" s="34"/>
      <c r="S12" s="34"/>
      <c r="T12" s="34"/>
      <c r="U12" s="29"/>
      <c r="V12" s="9"/>
      <c r="W12" s="9"/>
      <c r="X12" s="9"/>
      <c r="Y12" s="9"/>
      <c r="Z12" s="9"/>
    </row>
    <row r="13" spans="1:26" ht="13.5" customHeight="1">
      <c r="A13" s="30">
        <v>5</v>
      </c>
      <c r="B13" s="31" t="s">
        <v>46</v>
      </c>
      <c r="C13" s="32"/>
      <c r="D13" s="32"/>
      <c r="E13" s="33"/>
      <c r="F13" s="34"/>
      <c r="G13" s="35"/>
      <c r="H13" s="35"/>
      <c r="I13" s="35"/>
      <c r="J13" s="35"/>
      <c r="K13" s="35"/>
      <c r="L13" s="36"/>
      <c r="M13" s="35"/>
      <c r="N13" s="35"/>
      <c r="O13" s="35"/>
      <c r="P13" s="35"/>
      <c r="Q13" s="35"/>
      <c r="R13" s="34"/>
      <c r="S13" s="34"/>
      <c r="T13" s="34"/>
      <c r="U13" s="29"/>
      <c r="V13" s="9"/>
      <c r="W13" s="9"/>
      <c r="X13" s="9"/>
      <c r="Y13" s="9"/>
      <c r="Z13" s="9"/>
    </row>
    <row r="14" spans="1:26" ht="13.5" customHeight="1">
      <c r="A14" s="30">
        <v>6</v>
      </c>
      <c r="B14" s="31" t="s">
        <v>46</v>
      </c>
      <c r="C14" s="32"/>
      <c r="D14" s="32"/>
      <c r="E14" s="33"/>
      <c r="F14" s="34"/>
      <c r="G14" s="35"/>
      <c r="H14" s="35"/>
      <c r="I14" s="35"/>
      <c r="J14" s="35"/>
      <c r="K14" s="35"/>
      <c r="L14" s="36"/>
      <c r="M14" s="35"/>
      <c r="N14" s="35"/>
      <c r="O14" s="35"/>
      <c r="P14" s="35"/>
      <c r="Q14" s="35"/>
      <c r="R14" s="34"/>
      <c r="S14" s="34"/>
      <c r="T14" s="34"/>
      <c r="U14" s="29"/>
      <c r="V14" s="9"/>
      <c r="W14" s="9"/>
      <c r="X14" s="9"/>
      <c r="Y14" s="9"/>
      <c r="Z14" s="9"/>
    </row>
    <row r="15" spans="1:26" ht="13.5" customHeight="1">
      <c r="A15" s="30">
        <v>7</v>
      </c>
      <c r="B15" s="31" t="s">
        <v>46</v>
      </c>
      <c r="C15" s="32"/>
      <c r="D15" s="32"/>
      <c r="E15" s="33"/>
      <c r="F15" s="34"/>
      <c r="G15" s="35"/>
      <c r="H15" s="35"/>
      <c r="I15" s="35"/>
      <c r="J15" s="35"/>
      <c r="K15" s="35"/>
      <c r="L15" s="36"/>
      <c r="M15" s="35"/>
      <c r="N15" s="35"/>
      <c r="O15" s="35"/>
      <c r="P15" s="35"/>
      <c r="Q15" s="35"/>
      <c r="R15" s="34"/>
      <c r="S15" s="34"/>
      <c r="T15" s="34"/>
      <c r="U15" s="29"/>
      <c r="V15" s="9"/>
      <c r="W15" s="9"/>
      <c r="X15" s="9"/>
      <c r="Y15" s="9"/>
      <c r="Z15" s="9"/>
    </row>
    <row r="16" spans="1:26" ht="13.5" customHeight="1">
      <c r="A16" s="37">
        <v>8</v>
      </c>
      <c r="B16" s="31" t="s">
        <v>46</v>
      </c>
      <c r="C16" s="32"/>
      <c r="D16" s="32"/>
      <c r="E16" s="33"/>
      <c r="F16" s="34"/>
      <c r="G16" s="35"/>
      <c r="H16" s="35"/>
      <c r="I16" s="35"/>
      <c r="J16" s="35"/>
      <c r="K16" s="35"/>
      <c r="L16" s="36"/>
      <c r="M16" s="35"/>
      <c r="N16" s="35"/>
      <c r="O16" s="35"/>
      <c r="P16" s="35"/>
      <c r="Q16" s="35"/>
      <c r="R16" s="34"/>
      <c r="S16" s="34"/>
      <c r="T16" s="34"/>
      <c r="U16" s="29"/>
      <c r="V16" s="9"/>
      <c r="W16" s="9"/>
      <c r="X16" s="9"/>
      <c r="Y16" s="9"/>
      <c r="Z16" s="9"/>
    </row>
    <row r="17" spans="1:26" ht="13.5" customHeight="1">
      <c r="A17" s="30">
        <v>9</v>
      </c>
      <c r="B17" s="38" t="s">
        <v>47</v>
      </c>
      <c r="C17" s="34"/>
      <c r="D17" s="34"/>
      <c r="E17" s="35"/>
      <c r="F17" s="35"/>
      <c r="G17" s="35"/>
      <c r="H17" s="35"/>
      <c r="I17" s="35"/>
      <c r="J17" s="36"/>
      <c r="K17" s="35"/>
      <c r="L17" s="35"/>
      <c r="M17" s="35"/>
      <c r="N17" s="35"/>
      <c r="O17" s="35"/>
      <c r="P17" s="34"/>
      <c r="Q17" s="34"/>
      <c r="R17" s="34"/>
      <c r="S17" s="34"/>
      <c r="T17" s="34"/>
      <c r="U17" s="29"/>
      <c r="V17" s="9"/>
      <c r="W17" s="9"/>
      <c r="X17" s="9"/>
      <c r="Y17" s="9"/>
      <c r="Z17" s="9"/>
    </row>
    <row r="18" spans="1:26" ht="13.5" customHeight="1">
      <c r="A18" s="37">
        <v>10</v>
      </c>
      <c r="B18" s="38" t="s">
        <v>47</v>
      </c>
      <c r="C18" s="34"/>
      <c r="D18" s="34"/>
      <c r="E18" s="35"/>
      <c r="F18" s="35"/>
      <c r="G18" s="35"/>
      <c r="H18" s="35"/>
      <c r="I18" s="35"/>
      <c r="J18" s="36"/>
      <c r="K18" s="35"/>
      <c r="L18" s="35"/>
      <c r="M18" s="35"/>
      <c r="N18" s="35"/>
      <c r="O18" s="35"/>
      <c r="P18" s="34"/>
      <c r="Q18" s="34"/>
      <c r="R18" s="34"/>
      <c r="S18" s="34"/>
      <c r="T18" s="34"/>
      <c r="U18" s="29"/>
      <c r="V18" s="9"/>
      <c r="W18" s="9"/>
      <c r="X18" s="9"/>
      <c r="Y18" s="9"/>
      <c r="Z18" s="9"/>
    </row>
    <row r="19" spans="1:26" ht="13.5" customHeight="1">
      <c r="A19" s="30">
        <v>11</v>
      </c>
      <c r="B19" s="38" t="s">
        <v>47</v>
      </c>
      <c r="C19" s="34"/>
      <c r="D19" s="34"/>
      <c r="E19" s="35"/>
      <c r="F19" s="35"/>
      <c r="G19" s="35"/>
      <c r="H19" s="35"/>
      <c r="I19" s="35"/>
      <c r="J19" s="36"/>
      <c r="K19" s="35"/>
      <c r="L19" s="35"/>
      <c r="M19" s="35"/>
      <c r="N19" s="35"/>
      <c r="O19" s="35"/>
      <c r="P19" s="34"/>
      <c r="Q19" s="34"/>
      <c r="R19" s="34"/>
      <c r="S19" s="34"/>
      <c r="T19" s="34"/>
      <c r="U19" s="29"/>
      <c r="V19" s="9"/>
      <c r="W19" s="9"/>
      <c r="X19" s="9"/>
      <c r="Y19" s="9"/>
      <c r="Z19" s="9"/>
    </row>
    <row r="20" spans="1:26" ht="13.5" customHeight="1">
      <c r="A20" s="37">
        <v>12</v>
      </c>
      <c r="B20" s="38" t="s">
        <v>47</v>
      </c>
      <c r="C20" s="34"/>
      <c r="D20" s="34"/>
      <c r="E20" s="35"/>
      <c r="F20" s="35"/>
      <c r="G20" s="35"/>
      <c r="H20" s="35"/>
      <c r="I20" s="35"/>
      <c r="J20" s="36"/>
      <c r="K20" s="35"/>
      <c r="L20" s="35"/>
      <c r="M20" s="35"/>
      <c r="N20" s="35"/>
      <c r="O20" s="35"/>
      <c r="P20" s="34"/>
      <c r="Q20" s="34"/>
      <c r="R20" s="34"/>
      <c r="S20" s="34"/>
      <c r="T20" s="34"/>
      <c r="U20" s="29"/>
      <c r="V20" s="9"/>
      <c r="W20" s="9"/>
      <c r="X20" s="9"/>
      <c r="Y20" s="9"/>
      <c r="Z20" s="9"/>
    </row>
    <row r="21" spans="1:26" ht="13.5" customHeight="1">
      <c r="A21" s="30">
        <v>13</v>
      </c>
      <c r="B21" s="38" t="s">
        <v>47</v>
      </c>
      <c r="C21" s="34"/>
      <c r="D21" s="34"/>
      <c r="E21" s="35"/>
      <c r="F21" s="35"/>
      <c r="G21" s="35"/>
      <c r="H21" s="35"/>
      <c r="I21" s="35"/>
      <c r="J21" s="36"/>
      <c r="K21" s="35"/>
      <c r="L21" s="35"/>
      <c r="M21" s="35"/>
      <c r="N21" s="35"/>
      <c r="O21" s="35"/>
      <c r="P21" s="34"/>
      <c r="Q21" s="34"/>
      <c r="R21" s="34"/>
      <c r="S21" s="34"/>
      <c r="T21" s="34"/>
      <c r="U21" s="29"/>
      <c r="V21" s="9"/>
      <c r="W21" s="9"/>
      <c r="X21" s="9"/>
      <c r="Y21" s="9"/>
      <c r="Z21" s="9"/>
    </row>
    <row r="22" spans="1:26" ht="13.5" customHeight="1">
      <c r="A22" s="37">
        <v>14</v>
      </c>
      <c r="B22" s="38" t="s">
        <v>47</v>
      </c>
      <c r="C22" s="34"/>
      <c r="D22" s="34"/>
      <c r="E22" s="35"/>
      <c r="F22" s="35"/>
      <c r="G22" s="35"/>
      <c r="H22" s="35"/>
      <c r="I22" s="35"/>
      <c r="J22" s="36"/>
      <c r="K22" s="35"/>
      <c r="L22" s="35"/>
      <c r="M22" s="35"/>
      <c r="N22" s="35"/>
      <c r="O22" s="35"/>
      <c r="P22" s="34"/>
      <c r="Q22" s="34"/>
      <c r="R22" s="34"/>
      <c r="S22" s="34"/>
      <c r="T22" s="34"/>
      <c r="U22" s="29"/>
      <c r="V22" s="9"/>
      <c r="W22" s="9"/>
      <c r="X22" s="9"/>
      <c r="Y22" s="9"/>
      <c r="Z22" s="9"/>
    </row>
    <row r="23" spans="1:26" ht="13.5" customHeight="1">
      <c r="A23" s="30">
        <v>15</v>
      </c>
      <c r="B23" s="38" t="s">
        <v>47</v>
      </c>
      <c r="C23" s="34"/>
      <c r="D23" s="34"/>
      <c r="E23" s="35"/>
      <c r="F23" s="35"/>
      <c r="G23" s="35"/>
      <c r="H23" s="35"/>
      <c r="I23" s="35"/>
      <c r="J23" s="36"/>
      <c r="K23" s="35"/>
      <c r="L23" s="35"/>
      <c r="M23" s="35"/>
      <c r="N23" s="35"/>
      <c r="O23" s="35"/>
      <c r="P23" s="34"/>
      <c r="Q23" s="34"/>
      <c r="R23" s="34"/>
      <c r="S23" s="34"/>
      <c r="T23" s="34"/>
      <c r="U23" s="29"/>
      <c r="V23" s="9"/>
      <c r="W23" s="9"/>
      <c r="X23" s="9"/>
      <c r="Y23" s="9"/>
      <c r="Z23" s="9"/>
    </row>
    <row r="24" spans="1:26" ht="13.5" customHeight="1">
      <c r="A24" s="37">
        <v>16</v>
      </c>
      <c r="B24" s="38" t="s">
        <v>47</v>
      </c>
      <c r="C24" s="34"/>
      <c r="D24" s="34"/>
      <c r="E24" s="35"/>
      <c r="F24" s="35"/>
      <c r="G24" s="35"/>
      <c r="H24" s="35"/>
      <c r="I24" s="35"/>
      <c r="J24" s="36"/>
      <c r="K24" s="35"/>
      <c r="L24" s="35"/>
      <c r="M24" s="35"/>
      <c r="N24" s="35"/>
      <c r="O24" s="35"/>
      <c r="P24" s="34"/>
      <c r="Q24" s="34"/>
      <c r="R24" s="34"/>
      <c r="S24" s="34"/>
      <c r="T24" s="34"/>
      <c r="U24" s="29"/>
      <c r="V24" s="9"/>
      <c r="W24" s="9"/>
      <c r="X24" s="9"/>
      <c r="Y24" s="9"/>
      <c r="Z24" s="9"/>
    </row>
    <row r="25" spans="1:26" ht="13.5" customHeight="1">
      <c r="A25" s="30">
        <v>17</v>
      </c>
      <c r="B25" s="38" t="s">
        <v>47</v>
      </c>
      <c r="C25" s="34"/>
      <c r="D25" s="34"/>
      <c r="E25" s="35"/>
      <c r="F25" s="35"/>
      <c r="G25" s="35"/>
      <c r="H25" s="35"/>
      <c r="I25" s="35"/>
      <c r="J25" s="36"/>
      <c r="K25" s="35"/>
      <c r="L25" s="35"/>
      <c r="M25" s="35"/>
      <c r="N25" s="35"/>
      <c r="O25" s="35"/>
      <c r="P25" s="34"/>
      <c r="Q25" s="34"/>
      <c r="R25" s="34"/>
      <c r="S25" s="34"/>
      <c r="T25" s="34"/>
      <c r="U25" s="29"/>
      <c r="V25" s="9"/>
      <c r="W25" s="9"/>
      <c r="X25" s="9"/>
      <c r="Y25" s="9"/>
      <c r="Z25" s="9"/>
    </row>
    <row r="26" spans="1:26" ht="13.5" customHeight="1">
      <c r="A26" s="37">
        <v>18</v>
      </c>
      <c r="B26" s="38" t="s">
        <v>47</v>
      </c>
      <c r="C26" s="34"/>
      <c r="D26" s="34"/>
      <c r="E26" s="35"/>
      <c r="F26" s="35"/>
      <c r="G26" s="35"/>
      <c r="H26" s="35"/>
      <c r="I26" s="35"/>
      <c r="J26" s="36"/>
      <c r="K26" s="35"/>
      <c r="L26" s="35"/>
      <c r="M26" s="35"/>
      <c r="N26" s="35"/>
      <c r="O26" s="35"/>
      <c r="P26" s="34"/>
      <c r="Q26" s="34"/>
      <c r="R26" s="34"/>
      <c r="S26" s="34"/>
      <c r="T26" s="34"/>
      <c r="U26" s="29"/>
      <c r="V26" s="9"/>
      <c r="W26" s="9"/>
      <c r="X26" s="9"/>
      <c r="Y26" s="9"/>
      <c r="Z26" s="9"/>
    </row>
    <row r="27" spans="1:26" ht="13.5" customHeight="1">
      <c r="A27" s="30">
        <v>19</v>
      </c>
      <c r="B27" s="31" t="s">
        <v>48</v>
      </c>
      <c r="C27" s="32"/>
      <c r="D27" s="32"/>
      <c r="E27" s="33"/>
      <c r="F27" s="34"/>
      <c r="G27" s="35"/>
      <c r="H27" s="35"/>
      <c r="I27" s="35"/>
      <c r="J27" s="35"/>
      <c r="K27" s="35"/>
      <c r="L27" s="36"/>
      <c r="M27" s="35"/>
      <c r="N27" s="35"/>
      <c r="O27" s="35"/>
      <c r="P27" s="35"/>
      <c r="Q27" s="35"/>
      <c r="R27" s="34"/>
      <c r="S27" s="34"/>
      <c r="T27" s="34"/>
      <c r="U27" s="29"/>
      <c r="V27" s="9"/>
      <c r="W27" s="9"/>
      <c r="X27" s="9"/>
      <c r="Y27" s="9"/>
      <c r="Z27" s="9"/>
    </row>
    <row r="28" spans="1:26" ht="13.5" customHeight="1">
      <c r="A28" s="37">
        <v>20</v>
      </c>
      <c r="B28" s="31" t="s">
        <v>48</v>
      </c>
      <c r="C28" s="32"/>
      <c r="D28" s="32"/>
      <c r="E28" s="33"/>
      <c r="F28" s="34"/>
      <c r="G28" s="35"/>
      <c r="H28" s="35"/>
      <c r="I28" s="35"/>
      <c r="J28" s="35"/>
      <c r="K28" s="35"/>
      <c r="L28" s="36"/>
      <c r="M28" s="35"/>
      <c r="N28" s="35"/>
      <c r="O28" s="35"/>
      <c r="P28" s="35"/>
      <c r="Q28" s="35"/>
      <c r="R28" s="34"/>
      <c r="S28" s="34"/>
      <c r="T28" s="34"/>
      <c r="U28" s="29"/>
      <c r="V28" s="9"/>
      <c r="W28" s="9"/>
      <c r="X28" s="9"/>
      <c r="Y28" s="9"/>
      <c r="Z28" s="9"/>
    </row>
    <row r="29" spans="1:26" ht="13.5" customHeight="1">
      <c r="A29" s="30">
        <v>21</v>
      </c>
      <c r="B29" s="31" t="s">
        <v>48</v>
      </c>
      <c r="C29" s="32"/>
      <c r="D29" s="32"/>
      <c r="E29" s="33"/>
      <c r="F29" s="34"/>
      <c r="G29" s="35"/>
      <c r="H29" s="35"/>
      <c r="I29" s="35"/>
      <c r="J29" s="35"/>
      <c r="K29" s="35"/>
      <c r="L29" s="36"/>
      <c r="M29" s="35"/>
      <c r="N29" s="35"/>
      <c r="O29" s="35"/>
      <c r="P29" s="35"/>
      <c r="Q29" s="35"/>
      <c r="R29" s="34"/>
      <c r="S29" s="34"/>
      <c r="T29" s="34"/>
      <c r="U29" s="29"/>
      <c r="V29" s="9"/>
      <c r="W29" s="9"/>
      <c r="X29" s="9"/>
      <c r="Y29" s="9"/>
      <c r="Z29" s="9"/>
    </row>
    <row r="30" spans="1:26" ht="13.5" customHeight="1">
      <c r="A30" s="37">
        <v>22</v>
      </c>
      <c r="B30" s="31" t="s">
        <v>48</v>
      </c>
      <c r="C30" s="32"/>
      <c r="D30" s="32"/>
      <c r="E30" s="33"/>
      <c r="F30" s="34"/>
      <c r="G30" s="35"/>
      <c r="H30" s="35"/>
      <c r="I30" s="35"/>
      <c r="J30" s="35"/>
      <c r="K30" s="35"/>
      <c r="L30" s="36"/>
      <c r="M30" s="35"/>
      <c r="N30" s="35"/>
      <c r="O30" s="35"/>
      <c r="P30" s="35"/>
      <c r="Q30" s="35"/>
      <c r="R30" s="34"/>
      <c r="S30" s="34"/>
      <c r="T30" s="34"/>
      <c r="U30" s="29"/>
      <c r="V30" s="9"/>
      <c r="W30" s="9"/>
      <c r="X30" s="9"/>
      <c r="Y30" s="9"/>
      <c r="Z30" s="9"/>
    </row>
    <row r="31" spans="1:26" ht="13.5" customHeight="1">
      <c r="A31" s="30">
        <v>23</v>
      </c>
      <c r="B31" s="31" t="s">
        <v>48</v>
      </c>
      <c r="C31" s="32"/>
      <c r="D31" s="32"/>
      <c r="E31" s="33"/>
      <c r="F31" s="34"/>
      <c r="G31" s="35"/>
      <c r="H31" s="35"/>
      <c r="I31" s="35"/>
      <c r="J31" s="35"/>
      <c r="K31" s="35"/>
      <c r="L31" s="36"/>
      <c r="M31" s="35"/>
      <c r="N31" s="35"/>
      <c r="O31" s="35"/>
      <c r="P31" s="35"/>
      <c r="Q31" s="35"/>
      <c r="R31" s="34"/>
      <c r="S31" s="34"/>
      <c r="T31" s="34"/>
      <c r="U31" s="29"/>
      <c r="V31" s="9"/>
      <c r="W31" s="9"/>
      <c r="X31" s="9"/>
      <c r="Y31" s="9"/>
      <c r="Z31" s="9"/>
    </row>
    <row r="32" spans="1:26" ht="13.5" customHeight="1">
      <c r="A32" s="37">
        <v>24</v>
      </c>
      <c r="B32" s="31" t="s">
        <v>48</v>
      </c>
      <c r="C32" s="32"/>
      <c r="D32" s="32"/>
      <c r="E32" s="33"/>
      <c r="F32" s="34"/>
      <c r="G32" s="35"/>
      <c r="H32" s="35"/>
      <c r="I32" s="35"/>
      <c r="J32" s="35"/>
      <c r="K32" s="35"/>
      <c r="L32" s="36"/>
      <c r="M32" s="35"/>
      <c r="N32" s="35"/>
      <c r="O32" s="35"/>
      <c r="P32" s="35"/>
      <c r="Q32" s="35"/>
      <c r="R32" s="34"/>
      <c r="S32" s="34"/>
      <c r="T32" s="34"/>
      <c r="U32" s="29"/>
      <c r="V32" s="9"/>
      <c r="W32" s="9"/>
      <c r="X32" s="9"/>
      <c r="Y32" s="9"/>
      <c r="Z32" s="9"/>
    </row>
    <row r="33" spans="1:26" ht="13.5" customHeight="1">
      <c r="A33" s="30">
        <v>25</v>
      </c>
      <c r="B33" s="31" t="s">
        <v>48</v>
      </c>
      <c r="C33" s="32"/>
      <c r="D33" s="32"/>
      <c r="E33" s="33"/>
      <c r="F33" s="34"/>
      <c r="G33" s="35"/>
      <c r="H33" s="35"/>
      <c r="I33" s="35"/>
      <c r="J33" s="35"/>
      <c r="K33" s="35"/>
      <c r="L33" s="36"/>
      <c r="M33" s="35"/>
      <c r="N33" s="35"/>
      <c r="O33" s="35"/>
      <c r="P33" s="35"/>
      <c r="Q33" s="35"/>
      <c r="R33" s="34"/>
      <c r="S33" s="34"/>
      <c r="T33" s="34"/>
      <c r="U33" s="29"/>
      <c r="V33" s="9"/>
      <c r="W33" s="9"/>
      <c r="X33" s="9"/>
      <c r="Y33" s="9"/>
      <c r="Z33" s="9"/>
    </row>
    <row r="34" spans="1:26" ht="13.5" customHeight="1">
      <c r="A34" s="37">
        <v>26</v>
      </c>
      <c r="B34" s="31" t="s">
        <v>48</v>
      </c>
      <c r="C34" s="32"/>
      <c r="D34" s="32"/>
      <c r="E34" s="33"/>
      <c r="F34" s="34"/>
      <c r="G34" s="35"/>
      <c r="H34" s="35"/>
      <c r="I34" s="35"/>
      <c r="J34" s="35"/>
      <c r="K34" s="35"/>
      <c r="L34" s="36"/>
      <c r="M34" s="35"/>
      <c r="N34" s="35"/>
      <c r="O34" s="35"/>
      <c r="P34" s="35"/>
      <c r="Q34" s="35"/>
      <c r="R34" s="34"/>
      <c r="S34" s="34"/>
      <c r="T34" s="34"/>
      <c r="U34" s="29"/>
      <c r="V34" s="9"/>
      <c r="W34" s="9"/>
      <c r="X34" s="9"/>
      <c r="Y34" s="9"/>
      <c r="Z34" s="9"/>
    </row>
    <row r="35" spans="1:26" ht="13.5" customHeight="1">
      <c r="A35" s="30">
        <v>27</v>
      </c>
      <c r="B35" s="38" t="s">
        <v>49</v>
      </c>
      <c r="C35" s="34"/>
      <c r="D35" s="34"/>
      <c r="E35" s="35"/>
      <c r="F35" s="35"/>
      <c r="G35" s="35"/>
      <c r="H35" s="35"/>
      <c r="I35" s="35"/>
      <c r="J35" s="36"/>
      <c r="K35" s="35"/>
      <c r="L35" s="35"/>
      <c r="M35" s="35"/>
      <c r="N35" s="35"/>
      <c r="O35" s="35"/>
      <c r="P35" s="34"/>
      <c r="Q35" s="34"/>
      <c r="R35" s="34"/>
      <c r="S35" s="34"/>
      <c r="T35" s="34"/>
      <c r="U35" s="29"/>
      <c r="V35" s="9"/>
      <c r="W35" s="9"/>
      <c r="X35" s="9"/>
      <c r="Y35" s="9"/>
      <c r="Z35" s="9"/>
    </row>
    <row r="36" spans="1:26" ht="13.5" customHeight="1">
      <c r="A36" s="37">
        <v>28</v>
      </c>
      <c r="B36" s="38" t="s">
        <v>49</v>
      </c>
      <c r="C36" s="34"/>
      <c r="D36" s="34"/>
      <c r="E36" s="35"/>
      <c r="F36" s="35"/>
      <c r="G36" s="35"/>
      <c r="H36" s="35"/>
      <c r="I36" s="35"/>
      <c r="J36" s="36"/>
      <c r="K36" s="35"/>
      <c r="L36" s="35"/>
      <c r="M36" s="35"/>
      <c r="N36" s="35"/>
      <c r="O36" s="35"/>
      <c r="P36" s="34"/>
      <c r="Q36" s="34"/>
      <c r="R36" s="34"/>
      <c r="S36" s="34"/>
      <c r="T36" s="34"/>
      <c r="U36" s="29"/>
      <c r="V36" s="9"/>
      <c r="W36" s="9"/>
      <c r="X36" s="9"/>
      <c r="Y36" s="9"/>
      <c r="Z36" s="9"/>
    </row>
    <row r="37" spans="1:26" ht="13.5" customHeight="1">
      <c r="A37" s="30">
        <v>29</v>
      </c>
      <c r="B37" s="38" t="s">
        <v>49</v>
      </c>
      <c r="C37" s="34"/>
      <c r="D37" s="34"/>
      <c r="E37" s="35"/>
      <c r="F37" s="35"/>
      <c r="G37" s="35"/>
      <c r="H37" s="35"/>
      <c r="I37" s="35"/>
      <c r="J37" s="36"/>
      <c r="K37" s="35"/>
      <c r="L37" s="35"/>
      <c r="M37" s="35"/>
      <c r="N37" s="35"/>
      <c r="O37" s="35"/>
      <c r="P37" s="34"/>
      <c r="Q37" s="34"/>
      <c r="R37" s="34"/>
      <c r="S37" s="34"/>
      <c r="T37" s="34"/>
      <c r="U37" s="29"/>
      <c r="V37" s="9"/>
      <c r="W37" s="9"/>
      <c r="X37" s="9"/>
      <c r="Y37" s="9"/>
      <c r="Z37" s="9"/>
    </row>
    <row r="38" spans="1:26" ht="13.5" customHeight="1">
      <c r="A38" s="37">
        <v>30</v>
      </c>
      <c r="B38" s="38" t="s">
        <v>49</v>
      </c>
      <c r="C38" s="34"/>
      <c r="D38" s="34"/>
      <c r="E38" s="35"/>
      <c r="F38" s="35"/>
      <c r="G38" s="35"/>
      <c r="H38" s="35"/>
      <c r="I38" s="35"/>
      <c r="J38" s="36"/>
      <c r="K38" s="35"/>
      <c r="L38" s="35"/>
      <c r="M38" s="35"/>
      <c r="N38" s="35"/>
      <c r="O38" s="35"/>
      <c r="P38" s="34"/>
      <c r="Q38" s="34"/>
      <c r="R38" s="34"/>
      <c r="S38" s="34"/>
      <c r="T38" s="34"/>
      <c r="U38" s="29"/>
      <c r="V38" s="9"/>
      <c r="W38" s="9"/>
      <c r="X38" s="9"/>
      <c r="Y38" s="9"/>
      <c r="Z38" s="9"/>
    </row>
    <row r="39" spans="1:26" ht="13.5" customHeight="1">
      <c r="A39" s="30">
        <v>31</v>
      </c>
      <c r="B39" s="38" t="s">
        <v>49</v>
      </c>
      <c r="C39" s="34"/>
      <c r="D39" s="34"/>
      <c r="E39" s="35"/>
      <c r="F39" s="35"/>
      <c r="G39" s="35"/>
      <c r="H39" s="35"/>
      <c r="I39" s="35"/>
      <c r="J39" s="36"/>
      <c r="K39" s="35"/>
      <c r="L39" s="35"/>
      <c r="M39" s="35"/>
      <c r="N39" s="35"/>
      <c r="O39" s="35"/>
      <c r="P39" s="34"/>
      <c r="Q39" s="34"/>
      <c r="R39" s="34"/>
      <c r="S39" s="34"/>
      <c r="T39" s="34"/>
      <c r="U39" s="29"/>
      <c r="V39" s="9"/>
      <c r="W39" s="9"/>
      <c r="X39" s="9"/>
      <c r="Y39" s="9"/>
      <c r="Z39" s="9"/>
    </row>
    <row r="40" spans="1:26" ht="13.5" customHeight="1">
      <c r="A40" s="37">
        <v>32</v>
      </c>
      <c r="B40" s="38" t="s">
        <v>49</v>
      </c>
      <c r="C40" s="34"/>
      <c r="D40" s="34"/>
      <c r="E40" s="35"/>
      <c r="F40" s="35"/>
      <c r="G40" s="35"/>
      <c r="H40" s="35"/>
      <c r="I40" s="35"/>
      <c r="J40" s="36"/>
      <c r="K40" s="35"/>
      <c r="L40" s="35"/>
      <c r="M40" s="35"/>
      <c r="N40" s="35"/>
      <c r="O40" s="35"/>
      <c r="P40" s="34"/>
      <c r="Q40" s="34"/>
      <c r="R40" s="34"/>
      <c r="S40" s="34"/>
      <c r="T40" s="34"/>
      <c r="U40" s="29"/>
      <c r="V40" s="9"/>
      <c r="W40" s="9"/>
      <c r="X40" s="9"/>
      <c r="Y40" s="9"/>
      <c r="Z40" s="9"/>
    </row>
    <row r="41" spans="1:26" ht="13.5" customHeight="1">
      <c r="A41" s="30">
        <v>33</v>
      </c>
      <c r="B41" s="38" t="s">
        <v>49</v>
      </c>
      <c r="C41" s="34"/>
      <c r="D41" s="34"/>
      <c r="E41" s="35"/>
      <c r="F41" s="35"/>
      <c r="G41" s="35"/>
      <c r="H41" s="35"/>
      <c r="I41" s="35"/>
      <c r="J41" s="36"/>
      <c r="K41" s="35"/>
      <c r="L41" s="35"/>
      <c r="M41" s="35"/>
      <c r="N41" s="35"/>
      <c r="O41" s="35"/>
      <c r="P41" s="34"/>
      <c r="Q41" s="34"/>
      <c r="R41" s="34"/>
      <c r="S41" s="34"/>
      <c r="T41" s="34"/>
      <c r="U41" s="29"/>
      <c r="V41" s="9"/>
      <c r="W41" s="9"/>
      <c r="X41" s="9"/>
      <c r="Y41" s="9"/>
      <c r="Z41" s="9"/>
    </row>
    <row r="42" spans="1:26" ht="13.5" customHeight="1">
      <c r="A42" s="37">
        <v>34</v>
      </c>
      <c r="B42" s="38" t="s">
        <v>49</v>
      </c>
      <c r="C42" s="34"/>
      <c r="D42" s="34"/>
      <c r="E42" s="35"/>
      <c r="F42" s="35"/>
      <c r="G42" s="35"/>
      <c r="H42" s="35"/>
      <c r="I42" s="35"/>
      <c r="J42" s="36"/>
      <c r="K42" s="35"/>
      <c r="L42" s="35"/>
      <c r="M42" s="35"/>
      <c r="N42" s="35"/>
      <c r="O42" s="35"/>
      <c r="P42" s="34"/>
      <c r="Q42" s="34"/>
      <c r="R42" s="34"/>
      <c r="S42" s="34"/>
      <c r="T42" s="34"/>
      <c r="U42" s="29"/>
      <c r="V42" s="9"/>
      <c r="W42" s="9"/>
      <c r="X42" s="9"/>
      <c r="Y42" s="9"/>
      <c r="Z42" s="9"/>
    </row>
    <row r="43" spans="1:26" ht="13.5" customHeight="1">
      <c r="A43" s="30">
        <v>35</v>
      </c>
      <c r="B43" s="38" t="s">
        <v>49</v>
      </c>
      <c r="C43" s="34"/>
      <c r="D43" s="34"/>
      <c r="E43" s="35"/>
      <c r="F43" s="35"/>
      <c r="G43" s="35"/>
      <c r="H43" s="35"/>
      <c r="I43" s="35"/>
      <c r="J43" s="36"/>
      <c r="K43" s="35"/>
      <c r="L43" s="35"/>
      <c r="M43" s="35"/>
      <c r="N43" s="35"/>
      <c r="O43" s="35"/>
      <c r="P43" s="34"/>
      <c r="Q43" s="34"/>
      <c r="R43" s="34"/>
      <c r="S43" s="34"/>
      <c r="T43" s="34"/>
      <c r="U43" s="29"/>
      <c r="V43" s="9"/>
      <c r="W43" s="9"/>
      <c r="X43" s="9"/>
      <c r="Y43" s="9"/>
      <c r="Z43" s="9"/>
    </row>
    <row r="44" spans="1:26" ht="13.5" customHeight="1">
      <c r="A44" s="37">
        <v>36</v>
      </c>
      <c r="B44" s="38" t="s">
        <v>49</v>
      </c>
      <c r="C44" s="34"/>
      <c r="D44" s="34"/>
      <c r="E44" s="35"/>
      <c r="F44" s="35"/>
      <c r="G44" s="35"/>
      <c r="H44" s="35"/>
      <c r="I44" s="35"/>
      <c r="J44" s="36"/>
      <c r="K44" s="35"/>
      <c r="L44" s="35"/>
      <c r="M44" s="35"/>
      <c r="N44" s="35"/>
      <c r="O44" s="35"/>
      <c r="P44" s="34"/>
      <c r="Q44" s="34"/>
      <c r="R44" s="34"/>
      <c r="S44" s="34"/>
      <c r="T44" s="34"/>
      <c r="U44" s="29"/>
      <c r="V44" s="9"/>
      <c r="W44" s="9"/>
      <c r="X44" s="9"/>
      <c r="Y44" s="9"/>
      <c r="Z44" s="9"/>
    </row>
    <row r="45" spans="1:26" ht="13.5" customHeight="1">
      <c r="A45" s="30">
        <v>37</v>
      </c>
      <c r="B45" s="31" t="s">
        <v>50</v>
      </c>
      <c r="C45" s="32"/>
      <c r="D45" s="32"/>
      <c r="E45" s="33"/>
      <c r="F45" s="34"/>
      <c r="G45" s="35"/>
      <c r="H45" s="35"/>
      <c r="I45" s="35"/>
      <c r="J45" s="35"/>
      <c r="K45" s="35"/>
      <c r="L45" s="36"/>
      <c r="M45" s="35"/>
      <c r="N45" s="35"/>
      <c r="O45" s="35"/>
      <c r="P45" s="35"/>
      <c r="Q45" s="35"/>
      <c r="R45" s="34"/>
      <c r="S45" s="34"/>
      <c r="T45" s="34"/>
      <c r="U45" s="29"/>
      <c r="V45" s="9"/>
      <c r="W45" s="9"/>
      <c r="X45" s="9"/>
      <c r="Y45" s="9"/>
      <c r="Z45" s="9"/>
    </row>
    <row r="46" spans="1:26" ht="13.5" customHeight="1">
      <c r="A46" s="37">
        <v>38</v>
      </c>
      <c r="B46" s="31" t="s">
        <v>50</v>
      </c>
      <c r="C46" s="32"/>
      <c r="D46" s="32"/>
      <c r="E46" s="33"/>
      <c r="F46" s="34"/>
      <c r="G46" s="35"/>
      <c r="H46" s="35"/>
      <c r="I46" s="35"/>
      <c r="J46" s="35"/>
      <c r="K46" s="35"/>
      <c r="L46" s="36"/>
      <c r="M46" s="35"/>
      <c r="N46" s="35"/>
      <c r="O46" s="35"/>
      <c r="P46" s="35"/>
      <c r="Q46" s="35"/>
      <c r="R46" s="34"/>
      <c r="S46" s="34"/>
      <c r="T46" s="34"/>
      <c r="U46" s="29"/>
      <c r="V46" s="9"/>
      <c r="W46" s="9"/>
      <c r="X46" s="9"/>
      <c r="Y46" s="9"/>
      <c r="Z46" s="9"/>
    </row>
    <row r="47" spans="1:26" ht="13.5" customHeight="1">
      <c r="A47" s="30">
        <v>39</v>
      </c>
      <c r="B47" s="31" t="s">
        <v>50</v>
      </c>
      <c r="C47" s="32"/>
      <c r="D47" s="32"/>
      <c r="E47" s="33"/>
      <c r="F47" s="34"/>
      <c r="G47" s="35"/>
      <c r="H47" s="35"/>
      <c r="I47" s="35"/>
      <c r="J47" s="35"/>
      <c r="K47" s="35"/>
      <c r="L47" s="36"/>
      <c r="M47" s="35"/>
      <c r="N47" s="35"/>
      <c r="O47" s="35"/>
      <c r="P47" s="35"/>
      <c r="Q47" s="35"/>
      <c r="R47" s="34"/>
      <c r="S47" s="34"/>
      <c r="T47" s="34"/>
      <c r="U47" s="29"/>
      <c r="V47" s="9"/>
      <c r="W47" s="9"/>
      <c r="X47" s="9"/>
      <c r="Y47" s="9"/>
      <c r="Z47" s="9"/>
    </row>
    <row r="48" spans="1:26" ht="13.5" customHeight="1">
      <c r="A48" s="37">
        <v>40</v>
      </c>
      <c r="B48" s="31" t="s">
        <v>50</v>
      </c>
      <c r="C48" s="32"/>
      <c r="D48" s="32"/>
      <c r="E48" s="33"/>
      <c r="F48" s="34"/>
      <c r="G48" s="35"/>
      <c r="H48" s="35"/>
      <c r="I48" s="35"/>
      <c r="J48" s="35"/>
      <c r="K48" s="35"/>
      <c r="L48" s="36"/>
      <c r="M48" s="35"/>
      <c r="N48" s="35"/>
      <c r="O48" s="35"/>
      <c r="P48" s="35"/>
      <c r="Q48" s="35"/>
      <c r="R48" s="34"/>
      <c r="S48" s="34"/>
      <c r="T48" s="34"/>
      <c r="U48" s="29"/>
      <c r="V48" s="9"/>
      <c r="W48" s="9"/>
      <c r="X48" s="9"/>
      <c r="Y48" s="9"/>
      <c r="Z48" s="9"/>
    </row>
    <row r="49" spans="1:26" ht="13.5" customHeight="1">
      <c r="A49" s="30">
        <v>41</v>
      </c>
      <c r="B49" s="31" t="s">
        <v>50</v>
      </c>
      <c r="C49" s="32"/>
      <c r="D49" s="32"/>
      <c r="E49" s="33"/>
      <c r="F49" s="34"/>
      <c r="G49" s="35"/>
      <c r="H49" s="35"/>
      <c r="I49" s="35"/>
      <c r="J49" s="35"/>
      <c r="K49" s="35"/>
      <c r="L49" s="36"/>
      <c r="M49" s="35"/>
      <c r="N49" s="35"/>
      <c r="O49" s="35"/>
      <c r="P49" s="35"/>
      <c r="Q49" s="35"/>
      <c r="R49" s="34"/>
      <c r="S49" s="34"/>
      <c r="T49" s="34"/>
      <c r="U49" s="29"/>
      <c r="V49" s="9"/>
      <c r="W49" s="9"/>
      <c r="X49" s="9"/>
      <c r="Y49" s="9"/>
      <c r="Z49" s="9"/>
    </row>
    <row r="50" spans="1:26" ht="13.5" customHeight="1">
      <c r="A50" s="37">
        <v>42</v>
      </c>
      <c r="B50" s="31" t="s">
        <v>50</v>
      </c>
      <c r="C50" s="32"/>
      <c r="D50" s="32"/>
      <c r="E50" s="33"/>
      <c r="F50" s="34"/>
      <c r="G50" s="35"/>
      <c r="H50" s="35"/>
      <c r="I50" s="35"/>
      <c r="J50" s="35"/>
      <c r="K50" s="35"/>
      <c r="L50" s="36"/>
      <c r="M50" s="35"/>
      <c r="N50" s="35"/>
      <c r="O50" s="35"/>
      <c r="P50" s="35"/>
      <c r="Q50" s="35"/>
      <c r="R50" s="34"/>
      <c r="S50" s="34"/>
      <c r="T50" s="34"/>
      <c r="U50" s="29"/>
      <c r="V50" s="9"/>
      <c r="W50" s="9"/>
      <c r="X50" s="9"/>
      <c r="Y50" s="9"/>
      <c r="Z50" s="9"/>
    </row>
    <row r="51" spans="1:26" ht="13.5" customHeight="1">
      <c r="A51" s="30">
        <v>43</v>
      </c>
      <c r="B51" s="31" t="s">
        <v>50</v>
      </c>
      <c r="C51" s="32"/>
      <c r="D51" s="32"/>
      <c r="E51" s="33"/>
      <c r="F51" s="34"/>
      <c r="G51" s="35"/>
      <c r="H51" s="35"/>
      <c r="I51" s="35"/>
      <c r="J51" s="35"/>
      <c r="K51" s="35"/>
      <c r="L51" s="36"/>
      <c r="M51" s="35"/>
      <c r="N51" s="35"/>
      <c r="O51" s="35"/>
      <c r="P51" s="35"/>
      <c r="Q51" s="35"/>
      <c r="R51" s="34"/>
      <c r="S51" s="34"/>
      <c r="T51" s="34"/>
      <c r="U51" s="29"/>
      <c r="V51" s="9"/>
      <c r="W51" s="9"/>
      <c r="X51" s="9"/>
      <c r="Y51" s="9"/>
      <c r="Z51" s="9"/>
    </row>
    <row r="52" spans="1:26" ht="13.5" customHeight="1">
      <c r="A52" s="37">
        <v>44</v>
      </c>
      <c r="B52" s="31" t="s">
        <v>50</v>
      </c>
      <c r="C52" s="32"/>
      <c r="D52" s="32"/>
      <c r="E52" s="33"/>
      <c r="F52" s="34"/>
      <c r="G52" s="35"/>
      <c r="H52" s="35"/>
      <c r="I52" s="35"/>
      <c r="J52" s="35"/>
      <c r="K52" s="35"/>
      <c r="L52" s="36"/>
      <c r="M52" s="35"/>
      <c r="N52" s="35"/>
      <c r="O52" s="35"/>
      <c r="P52" s="35"/>
      <c r="Q52" s="35"/>
      <c r="R52" s="34"/>
      <c r="S52" s="34"/>
      <c r="T52" s="34"/>
      <c r="U52" s="29"/>
      <c r="V52" s="9"/>
      <c r="W52" s="9"/>
      <c r="X52" s="9"/>
      <c r="Y52" s="9"/>
      <c r="Z52" s="9"/>
    </row>
    <row r="53" spans="1:26" ht="13.5" customHeight="1">
      <c r="A53" s="30">
        <v>45</v>
      </c>
      <c r="B53" s="38" t="s">
        <v>51</v>
      </c>
      <c r="C53" s="34"/>
      <c r="D53" s="34"/>
      <c r="E53" s="35"/>
      <c r="F53" s="35"/>
      <c r="G53" s="35"/>
      <c r="H53" s="35"/>
      <c r="I53" s="35"/>
      <c r="J53" s="36"/>
      <c r="K53" s="35"/>
      <c r="L53" s="35"/>
      <c r="M53" s="35"/>
      <c r="N53" s="35"/>
      <c r="O53" s="35"/>
      <c r="P53" s="34"/>
      <c r="Q53" s="34"/>
      <c r="R53" s="34"/>
      <c r="S53" s="34"/>
      <c r="T53" s="34"/>
      <c r="U53" s="29"/>
      <c r="V53" s="9"/>
      <c r="W53" s="9"/>
      <c r="X53" s="9"/>
      <c r="Y53" s="9"/>
      <c r="Z53" s="9"/>
    </row>
    <row r="54" spans="1:26" ht="13.5" customHeight="1">
      <c r="A54" s="37">
        <v>46</v>
      </c>
      <c r="B54" s="38" t="s">
        <v>51</v>
      </c>
      <c r="C54" s="34"/>
      <c r="D54" s="34"/>
      <c r="E54" s="35"/>
      <c r="F54" s="35"/>
      <c r="G54" s="35"/>
      <c r="H54" s="35"/>
      <c r="I54" s="35"/>
      <c r="J54" s="36"/>
      <c r="K54" s="35"/>
      <c r="L54" s="35"/>
      <c r="M54" s="35"/>
      <c r="N54" s="35"/>
      <c r="O54" s="35"/>
      <c r="P54" s="34"/>
      <c r="Q54" s="34"/>
      <c r="R54" s="34"/>
      <c r="S54" s="34"/>
      <c r="T54" s="34"/>
      <c r="U54" s="29"/>
      <c r="V54" s="9"/>
      <c r="W54" s="9"/>
      <c r="X54" s="9"/>
      <c r="Y54" s="9"/>
      <c r="Z54" s="9"/>
    </row>
    <row r="55" spans="1:26" ht="13.5" customHeight="1">
      <c r="A55" s="30">
        <v>47</v>
      </c>
      <c r="B55" s="38" t="s">
        <v>51</v>
      </c>
      <c r="C55" s="34"/>
      <c r="D55" s="34"/>
      <c r="E55" s="35"/>
      <c r="F55" s="35"/>
      <c r="G55" s="35"/>
      <c r="H55" s="35"/>
      <c r="I55" s="35"/>
      <c r="J55" s="36"/>
      <c r="K55" s="35"/>
      <c r="L55" s="35"/>
      <c r="M55" s="35"/>
      <c r="N55" s="35"/>
      <c r="O55" s="35"/>
      <c r="P55" s="34"/>
      <c r="Q55" s="34"/>
      <c r="R55" s="34"/>
      <c r="S55" s="34"/>
      <c r="T55" s="34"/>
      <c r="U55" s="29"/>
      <c r="V55" s="9"/>
      <c r="W55" s="9"/>
      <c r="X55" s="9"/>
      <c r="Y55" s="9"/>
      <c r="Z55" s="9"/>
    </row>
    <row r="56" spans="1:26" ht="13.5" customHeight="1">
      <c r="A56" s="37">
        <v>48</v>
      </c>
      <c r="B56" s="38" t="s">
        <v>51</v>
      </c>
      <c r="C56" s="34"/>
      <c r="D56" s="34"/>
      <c r="E56" s="35"/>
      <c r="F56" s="35"/>
      <c r="G56" s="35"/>
      <c r="H56" s="35"/>
      <c r="I56" s="35"/>
      <c r="J56" s="36"/>
      <c r="K56" s="35"/>
      <c r="L56" s="35"/>
      <c r="M56" s="35"/>
      <c r="N56" s="35"/>
      <c r="O56" s="35"/>
      <c r="P56" s="34"/>
      <c r="Q56" s="34"/>
      <c r="R56" s="34"/>
      <c r="S56" s="34"/>
      <c r="T56" s="34"/>
      <c r="U56" s="29"/>
      <c r="V56" s="9"/>
      <c r="W56" s="9"/>
      <c r="X56" s="9"/>
      <c r="Y56" s="9"/>
      <c r="Z56" s="9"/>
    </row>
    <row r="57" spans="1:26" ht="13.5" customHeight="1">
      <c r="A57" s="30">
        <v>49</v>
      </c>
      <c r="B57" s="38" t="s">
        <v>51</v>
      </c>
      <c r="C57" s="34"/>
      <c r="D57" s="34"/>
      <c r="E57" s="35"/>
      <c r="F57" s="35"/>
      <c r="G57" s="35"/>
      <c r="H57" s="35"/>
      <c r="I57" s="35"/>
      <c r="J57" s="36"/>
      <c r="K57" s="35"/>
      <c r="L57" s="35"/>
      <c r="M57" s="35"/>
      <c r="N57" s="35"/>
      <c r="O57" s="35"/>
      <c r="P57" s="34"/>
      <c r="Q57" s="34"/>
      <c r="R57" s="34"/>
      <c r="S57" s="34"/>
      <c r="T57" s="34"/>
      <c r="U57" s="29"/>
      <c r="V57" s="9"/>
      <c r="W57" s="9"/>
      <c r="X57" s="9"/>
      <c r="Y57" s="9"/>
      <c r="Z57" s="9"/>
    </row>
    <row r="58" spans="1:26" ht="13.5" customHeight="1">
      <c r="A58" s="37">
        <v>50</v>
      </c>
      <c r="B58" s="38" t="s">
        <v>51</v>
      </c>
      <c r="C58" s="34"/>
      <c r="D58" s="34"/>
      <c r="E58" s="35"/>
      <c r="F58" s="35"/>
      <c r="G58" s="35"/>
      <c r="H58" s="35"/>
      <c r="I58" s="35"/>
      <c r="J58" s="36"/>
      <c r="K58" s="35"/>
      <c r="L58" s="35"/>
      <c r="M58" s="35"/>
      <c r="N58" s="35"/>
      <c r="O58" s="35"/>
      <c r="P58" s="34"/>
      <c r="Q58" s="34"/>
      <c r="R58" s="34"/>
      <c r="S58" s="34"/>
      <c r="T58" s="34"/>
      <c r="U58" s="29"/>
      <c r="V58" s="9"/>
      <c r="W58" s="9"/>
      <c r="X58" s="9"/>
      <c r="Y58" s="9"/>
      <c r="Z58" s="9"/>
    </row>
    <row r="59" spans="1:26" ht="13.5" customHeight="1">
      <c r="A59" s="30">
        <v>51</v>
      </c>
      <c r="B59" s="38" t="s">
        <v>51</v>
      </c>
      <c r="C59" s="34"/>
      <c r="D59" s="34"/>
      <c r="E59" s="35"/>
      <c r="F59" s="35"/>
      <c r="G59" s="35"/>
      <c r="H59" s="35"/>
      <c r="I59" s="35"/>
      <c r="J59" s="36"/>
      <c r="K59" s="35"/>
      <c r="L59" s="35"/>
      <c r="M59" s="35"/>
      <c r="N59" s="35"/>
      <c r="O59" s="35"/>
      <c r="P59" s="34"/>
      <c r="Q59" s="34"/>
      <c r="R59" s="34"/>
      <c r="S59" s="34"/>
      <c r="T59" s="34"/>
      <c r="U59" s="29"/>
      <c r="V59" s="9"/>
      <c r="W59" s="9"/>
      <c r="X59" s="9"/>
      <c r="Y59" s="9"/>
      <c r="Z59" s="9"/>
    </row>
    <row r="60" spans="1:26" ht="13.5" customHeight="1">
      <c r="A60" s="37">
        <v>52</v>
      </c>
      <c r="B60" s="38" t="s">
        <v>51</v>
      </c>
      <c r="C60" s="34"/>
      <c r="D60" s="34"/>
      <c r="E60" s="35"/>
      <c r="F60" s="35"/>
      <c r="G60" s="35"/>
      <c r="H60" s="35"/>
      <c r="I60" s="35"/>
      <c r="J60" s="36"/>
      <c r="K60" s="35"/>
      <c r="L60" s="35"/>
      <c r="M60" s="35"/>
      <c r="N60" s="35"/>
      <c r="O60" s="35"/>
      <c r="P60" s="34"/>
      <c r="Q60" s="34"/>
      <c r="R60" s="34"/>
      <c r="S60" s="34"/>
      <c r="T60" s="34"/>
      <c r="U60" s="29"/>
      <c r="V60" s="9"/>
      <c r="W60" s="9"/>
      <c r="X60" s="9"/>
      <c r="Y60" s="9"/>
      <c r="Z60" s="9"/>
    </row>
    <row r="61" spans="1:26" ht="13.5" customHeight="1">
      <c r="A61" s="30">
        <v>53</v>
      </c>
      <c r="B61" s="38" t="s">
        <v>51</v>
      </c>
      <c r="C61" s="34"/>
      <c r="D61" s="34"/>
      <c r="E61" s="35"/>
      <c r="F61" s="35"/>
      <c r="G61" s="35"/>
      <c r="H61" s="35"/>
      <c r="I61" s="35"/>
      <c r="J61" s="36"/>
      <c r="K61" s="35"/>
      <c r="L61" s="35"/>
      <c r="M61" s="35"/>
      <c r="N61" s="35"/>
      <c r="O61" s="35"/>
      <c r="P61" s="34"/>
      <c r="Q61" s="34"/>
      <c r="R61" s="34"/>
      <c r="S61" s="34"/>
      <c r="T61" s="34"/>
      <c r="U61" s="29"/>
      <c r="V61" s="9"/>
      <c r="W61" s="9"/>
      <c r="X61" s="9"/>
      <c r="Y61" s="9"/>
      <c r="Z61" s="9"/>
    </row>
    <row r="62" spans="1:26" ht="13.5" customHeight="1">
      <c r="A62" s="37">
        <v>54</v>
      </c>
      <c r="B62" s="38" t="s">
        <v>51</v>
      </c>
      <c r="C62" s="34"/>
      <c r="D62" s="34"/>
      <c r="E62" s="35"/>
      <c r="F62" s="35"/>
      <c r="G62" s="35"/>
      <c r="H62" s="35"/>
      <c r="I62" s="35"/>
      <c r="J62" s="36"/>
      <c r="K62" s="35"/>
      <c r="L62" s="35"/>
      <c r="M62" s="35"/>
      <c r="N62" s="35"/>
      <c r="O62" s="35"/>
      <c r="P62" s="34"/>
      <c r="Q62" s="34"/>
      <c r="R62" s="34"/>
      <c r="S62" s="34"/>
      <c r="T62" s="34"/>
      <c r="U62" s="29"/>
      <c r="V62" s="9"/>
      <c r="W62" s="9"/>
      <c r="X62" s="9"/>
      <c r="Y62" s="9"/>
      <c r="Z62" s="9"/>
    </row>
    <row r="63" spans="1:26" ht="13.5" customHeight="1">
      <c r="A63" s="30">
        <v>55</v>
      </c>
      <c r="B63" s="31" t="s">
        <v>52</v>
      </c>
      <c r="C63" s="32"/>
      <c r="D63" s="32"/>
      <c r="E63" s="33"/>
      <c r="F63" s="34"/>
      <c r="G63" s="35"/>
      <c r="H63" s="35"/>
      <c r="I63" s="35"/>
      <c r="J63" s="35"/>
      <c r="K63" s="35"/>
      <c r="L63" s="36"/>
      <c r="M63" s="35"/>
      <c r="N63" s="35"/>
      <c r="O63" s="35"/>
      <c r="P63" s="35"/>
      <c r="Q63" s="35"/>
      <c r="R63" s="34"/>
      <c r="S63" s="34"/>
      <c r="T63" s="34"/>
      <c r="U63" s="29"/>
      <c r="V63" s="9"/>
      <c r="W63" s="9"/>
      <c r="X63" s="9"/>
      <c r="Y63" s="9"/>
      <c r="Z63" s="9"/>
    </row>
    <row r="64" spans="1:26" ht="13.5" customHeight="1">
      <c r="A64" s="37">
        <v>56</v>
      </c>
      <c r="B64" s="31" t="s">
        <v>52</v>
      </c>
      <c r="C64" s="32"/>
      <c r="D64" s="32"/>
      <c r="E64" s="33"/>
      <c r="F64" s="34"/>
      <c r="G64" s="35"/>
      <c r="H64" s="35"/>
      <c r="I64" s="35"/>
      <c r="J64" s="35"/>
      <c r="K64" s="35"/>
      <c r="L64" s="36"/>
      <c r="M64" s="35"/>
      <c r="N64" s="35"/>
      <c r="O64" s="35"/>
      <c r="P64" s="35"/>
      <c r="Q64" s="35"/>
      <c r="R64" s="34"/>
      <c r="S64" s="34"/>
      <c r="T64" s="34"/>
      <c r="U64" s="29"/>
      <c r="V64" s="9"/>
      <c r="W64" s="9"/>
      <c r="X64" s="9"/>
      <c r="Y64" s="9"/>
      <c r="Z64" s="9"/>
    </row>
    <row r="65" spans="1:26" ht="13.5" customHeight="1">
      <c r="A65" s="30">
        <v>57</v>
      </c>
      <c r="B65" s="31" t="s">
        <v>52</v>
      </c>
      <c r="C65" s="32"/>
      <c r="D65" s="32"/>
      <c r="E65" s="33"/>
      <c r="F65" s="34"/>
      <c r="G65" s="35"/>
      <c r="H65" s="35"/>
      <c r="I65" s="35"/>
      <c r="J65" s="35"/>
      <c r="K65" s="35"/>
      <c r="L65" s="36"/>
      <c r="M65" s="35"/>
      <c r="N65" s="35"/>
      <c r="O65" s="35"/>
      <c r="P65" s="35"/>
      <c r="Q65" s="35"/>
      <c r="R65" s="34"/>
      <c r="S65" s="34"/>
      <c r="T65" s="34"/>
      <c r="U65" s="29"/>
      <c r="V65" s="9"/>
      <c r="W65" s="9"/>
      <c r="X65" s="9"/>
      <c r="Y65" s="9"/>
      <c r="Z65" s="9"/>
    </row>
    <row r="66" spans="1:26" ht="13.5" customHeight="1">
      <c r="A66" s="37">
        <v>58</v>
      </c>
      <c r="B66" s="31" t="s">
        <v>52</v>
      </c>
      <c r="C66" s="32"/>
      <c r="D66" s="32"/>
      <c r="E66" s="33"/>
      <c r="F66" s="34"/>
      <c r="G66" s="35"/>
      <c r="H66" s="35"/>
      <c r="I66" s="35"/>
      <c r="J66" s="35"/>
      <c r="K66" s="35"/>
      <c r="L66" s="36"/>
      <c r="M66" s="35"/>
      <c r="N66" s="35"/>
      <c r="O66" s="35"/>
      <c r="P66" s="35"/>
      <c r="Q66" s="35"/>
      <c r="R66" s="34"/>
      <c r="S66" s="34"/>
      <c r="T66" s="34"/>
      <c r="U66" s="29"/>
      <c r="V66" s="9"/>
      <c r="W66" s="9"/>
      <c r="X66" s="9"/>
      <c r="Y66" s="9"/>
      <c r="Z66" s="9"/>
    </row>
    <row r="67" spans="1:26" ht="13.5" customHeight="1">
      <c r="A67" s="30">
        <v>59</v>
      </c>
      <c r="B67" s="31" t="s">
        <v>52</v>
      </c>
      <c r="C67" s="32"/>
      <c r="D67" s="32"/>
      <c r="E67" s="33"/>
      <c r="F67" s="34"/>
      <c r="G67" s="35"/>
      <c r="H67" s="35"/>
      <c r="I67" s="35"/>
      <c r="J67" s="35"/>
      <c r="K67" s="35"/>
      <c r="L67" s="36"/>
      <c r="M67" s="35"/>
      <c r="N67" s="35"/>
      <c r="O67" s="35"/>
      <c r="P67" s="35"/>
      <c r="Q67" s="35"/>
      <c r="R67" s="34"/>
      <c r="S67" s="34"/>
      <c r="T67" s="34"/>
      <c r="U67" s="29"/>
      <c r="V67" s="9"/>
      <c r="W67" s="9"/>
      <c r="X67" s="9"/>
      <c r="Y67" s="9"/>
      <c r="Z67" s="9"/>
    </row>
    <row r="68" spans="1:26" ht="13.5" customHeight="1">
      <c r="A68" s="37">
        <v>60</v>
      </c>
      <c r="B68" s="31" t="s">
        <v>52</v>
      </c>
      <c r="C68" s="32"/>
      <c r="D68" s="32"/>
      <c r="E68" s="33"/>
      <c r="F68" s="34"/>
      <c r="G68" s="35"/>
      <c r="H68" s="35"/>
      <c r="I68" s="35"/>
      <c r="J68" s="35"/>
      <c r="K68" s="35"/>
      <c r="L68" s="36"/>
      <c r="M68" s="35"/>
      <c r="N68" s="35"/>
      <c r="O68" s="35"/>
      <c r="P68" s="35"/>
      <c r="Q68" s="35"/>
      <c r="R68" s="34"/>
      <c r="S68" s="34"/>
      <c r="T68" s="34"/>
      <c r="U68" s="29"/>
      <c r="V68" s="9"/>
      <c r="W68" s="9"/>
      <c r="X68" s="9"/>
      <c r="Y68" s="9"/>
      <c r="Z68" s="9"/>
    </row>
    <row r="69" spans="1:26" ht="13.5" customHeight="1">
      <c r="A69" s="30">
        <v>61</v>
      </c>
      <c r="B69" s="31" t="s">
        <v>52</v>
      </c>
      <c r="C69" s="32"/>
      <c r="D69" s="32"/>
      <c r="E69" s="33"/>
      <c r="F69" s="34"/>
      <c r="G69" s="35"/>
      <c r="H69" s="35"/>
      <c r="I69" s="35"/>
      <c r="J69" s="35"/>
      <c r="K69" s="35"/>
      <c r="L69" s="36"/>
      <c r="M69" s="35"/>
      <c r="N69" s="35"/>
      <c r="O69" s="35"/>
      <c r="P69" s="35"/>
      <c r="Q69" s="35"/>
      <c r="R69" s="34"/>
      <c r="S69" s="34"/>
      <c r="T69" s="34"/>
      <c r="U69" s="29"/>
      <c r="V69" s="9"/>
      <c r="W69" s="9"/>
      <c r="X69" s="9"/>
      <c r="Y69" s="9"/>
      <c r="Z69" s="9"/>
    </row>
    <row r="70" spans="1:26" ht="13.5" customHeight="1">
      <c r="A70" s="37">
        <v>62</v>
      </c>
      <c r="B70" s="31" t="s">
        <v>52</v>
      </c>
      <c r="C70" s="32"/>
      <c r="D70" s="32"/>
      <c r="E70" s="33"/>
      <c r="F70" s="34"/>
      <c r="G70" s="35"/>
      <c r="H70" s="35"/>
      <c r="I70" s="35"/>
      <c r="J70" s="35"/>
      <c r="K70" s="35"/>
      <c r="L70" s="36"/>
      <c r="M70" s="35"/>
      <c r="N70" s="35"/>
      <c r="O70" s="35"/>
      <c r="P70" s="35"/>
      <c r="Q70" s="35"/>
      <c r="R70" s="34"/>
      <c r="S70" s="34"/>
      <c r="T70" s="34"/>
      <c r="U70" s="29"/>
      <c r="V70" s="9"/>
      <c r="W70" s="9"/>
      <c r="X70" s="9"/>
      <c r="Y70" s="9"/>
      <c r="Z70" s="9"/>
    </row>
    <row r="71" spans="1:26" ht="13.5" customHeight="1">
      <c r="A71" s="30">
        <v>63</v>
      </c>
      <c r="B71" s="38" t="s">
        <v>53</v>
      </c>
      <c r="C71" s="34"/>
      <c r="D71" s="34"/>
      <c r="E71" s="35"/>
      <c r="F71" s="35"/>
      <c r="G71" s="35"/>
      <c r="H71" s="35"/>
      <c r="I71" s="35"/>
      <c r="J71" s="36"/>
      <c r="K71" s="35"/>
      <c r="L71" s="35"/>
      <c r="M71" s="35"/>
      <c r="N71" s="35"/>
      <c r="O71" s="35"/>
      <c r="P71" s="34"/>
      <c r="Q71" s="34"/>
      <c r="R71" s="34"/>
      <c r="S71" s="34"/>
      <c r="T71" s="34"/>
      <c r="U71" s="29"/>
      <c r="V71" s="9"/>
      <c r="W71" s="9"/>
      <c r="X71" s="9"/>
      <c r="Y71" s="9"/>
      <c r="Z71" s="9"/>
    </row>
    <row r="72" spans="1:26" ht="13.5" customHeight="1">
      <c r="A72" s="37">
        <v>64</v>
      </c>
      <c r="B72" s="38" t="s">
        <v>53</v>
      </c>
      <c r="C72" s="34"/>
      <c r="D72" s="34"/>
      <c r="E72" s="35"/>
      <c r="F72" s="35"/>
      <c r="G72" s="35"/>
      <c r="H72" s="35"/>
      <c r="I72" s="35"/>
      <c r="J72" s="36"/>
      <c r="K72" s="35"/>
      <c r="L72" s="35"/>
      <c r="M72" s="35"/>
      <c r="N72" s="35"/>
      <c r="O72" s="35"/>
      <c r="P72" s="34"/>
      <c r="Q72" s="34"/>
      <c r="R72" s="34"/>
      <c r="S72" s="34"/>
      <c r="T72" s="34"/>
      <c r="U72" s="29"/>
      <c r="V72" s="9"/>
      <c r="W72" s="9"/>
      <c r="X72" s="9"/>
      <c r="Y72" s="9"/>
      <c r="Z72" s="9"/>
    </row>
    <row r="73" spans="1:26" ht="13.5" customHeight="1">
      <c r="A73" s="30">
        <v>65</v>
      </c>
      <c r="B73" s="38" t="s">
        <v>53</v>
      </c>
      <c r="C73" s="34"/>
      <c r="D73" s="34"/>
      <c r="E73" s="35"/>
      <c r="F73" s="35"/>
      <c r="G73" s="35"/>
      <c r="H73" s="35"/>
      <c r="I73" s="35"/>
      <c r="J73" s="36"/>
      <c r="K73" s="35"/>
      <c r="L73" s="35"/>
      <c r="M73" s="35"/>
      <c r="N73" s="35"/>
      <c r="O73" s="35"/>
      <c r="P73" s="34"/>
      <c r="Q73" s="34"/>
      <c r="R73" s="34"/>
      <c r="S73" s="34"/>
      <c r="T73" s="34"/>
      <c r="U73" s="29"/>
      <c r="V73" s="9"/>
      <c r="W73" s="9"/>
      <c r="X73" s="9"/>
      <c r="Y73" s="9"/>
      <c r="Z73" s="9"/>
    </row>
    <row r="74" spans="1:26" ht="13.5" customHeight="1">
      <c r="A74" s="37">
        <v>66</v>
      </c>
      <c r="B74" s="38" t="s">
        <v>53</v>
      </c>
      <c r="C74" s="34"/>
      <c r="D74" s="34"/>
      <c r="E74" s="35"/>
      <c r="F74" s="35"/>
      <c r="G74" s="35"/>
      <c r="H74" s="35"/>
      <c r="I74" s="35"/>
      <c r="J74" s="36"/>
      <c r="K74" s="35"/>
      <c r="L74" s="35"/>
      <c r="M74" s="35"/>
      <c r="N74" s="35"/>
      <c r="O74" s="35"/>
      <c r="P74" s="34"/>
      <c r="Q74" s="34"/>
      <c r="R74" s="34"/>
      <c r="S74" s="34"/>
      <c r="T74" s="34"/>
      <c r="U74" s="29"/>
      <c r="V74" s="9"/>
      <c r="W74" s="9"/>
      <c r="X74" s="9"/>
      <c r="Y74" s="9"/>
      <c r="Z74" s="9"/>
    </row>
    <row r="75" spans="1:26" ht="13.5" customHeight="1">
      <c r="A75" s="30">
        <v>67</v>
      </c>
      <c r="B75" s="38" t="s">
        <v>53</v>
      </c>
      <c r="C75" s="34"/>
      <c r="D75" s="34"/>
      <c r="E75" s="35"/>
      <c r="F75" s="35"/>
      <c r="G75" s="35"/>
      <c r="H75" s="35"/>
      <c r="I75" s="35"/>
      <c r="J75" s="36"/>
      <c r="K75" s="35"/>
      <c r="L75" s="35"/>
      <c r="M75" s="35"/>
      <c r="N75" s="35"/>
      <c r="O75" s="35"/>
      <c r="P75" s="34"/>
      <c r="Q75" s="34"/>
      <c r="R75" s="34"/>
      <c r="S75" s="34"/>
      <c r="T75" s="34"/>
      <c r="U75" s="29"/>
      <c r="V75" s="9"/>
      <c r="W75" s="9"/>
      <c r="X75" s="9"/>
      <c r="Y75" s="9"/>
      <c r="Z75" s="9"/>
    </row>
    <row r="76" spans="1:26" ht="13.5" customHeight="1">
      <c r="A76" s="37">
        <v>68</v>
      </c>
      <c r="B76" s="38" t="s">
        <v>53</v>
      </c>
      <c r="C76" s="34"/>
      <c r="D76" s="34"/>
      <c r="E76" s="35"/>
      <c r="F76" s="35"/>
      <c r="G76" s="35"/>
      <c r="H76" s="35"/>
      <c r="I76" s="35"/>
      <c r="J76" s="36"/>
      <c r="K76" s="35"/>
      <c r="L76" s="35"/>
      <c r="M76" s="35"/>
      <c r="N76" s="35"/>
      <c r="O76" s="35"/>
      <c r="P76" s="34"/>
      <c r="Q76" s="34"/>
      <c r="R76" s="34"/>
      <c r="S76" s="34"/>
      <c r="T76" s="34"/>
      <c r="U76" s="29"/>
      <c r="V76" s="9"/>
      <c r="W76" s="9"/>
      <c r="X76" s="9"/>
      <c r="Y76" s="9"/>
      <c r="Z76" s="9"/>
    </row>
    <row r="77" spans="1:26" ht="13.5" customHeight="1">
      <c r="A77" s="30">
        <v>69</v>
      </c>
      <c r="B77" s="38" t="s">
        <v>53</v>
      </c>
      <c r="C77" s="34"/>
      <c r="D77" s="34"/>
      <c r="E77" s="35"/>
      <c r="F77" s="35"/>
      <c r="G77" s="35"/>
      <c r="H77" s="35"/>
      <c r="I77" s="35"/>
      <c r="J77" s="36"/>
      <c r="K77" s="35"/>
      <c r="L77" s="35"/>
      <c r="M77" s="35"/>
      <c r="N77" s="35"/>
      <c r="O77" s="35"/>
      <c r="P77" s="34"/>
      <c r="Q77" s="34"/>
      <c r="R77" s="34"/>
      <c r="S77" s="34"/>
      <c r="T77" s="34"/>
      <c r="U77" s="29"/>
      <c r="V77" s="9"/>
      <c r="W77" s="9"/>
      <c r="X77" s="9"/>
      <c r="Y77" s="9"/>
      <c r="Z77" s="9"/>
    </row>
    <row r="78" spans="1:26" ht="13.5" customHeight="1">
      <c r="A78" s="37">
        <v>70</v>
      </c>
      <c r="B78" s="38" t="s">
        <v>53</v>
      </c>
      <c r="C78" s="34"/>
      <c r="D78" s="34"/>
      <c r="E78" s="35"/>
      <c r="F78" s="35"/>
      <c r="G78" s="35"/>
      <c r="H78" s="35"/>
      <c r="I78" s="35"/>
      <c r="J78" s="36"/>
      <c r="K78" s="35"/>
      <c r="L78" s="35"/>
      <c r="M78" s="35"/>
      <c r="N78" s="35"/>
      <c r="O78" s="35"/>
      <c r="P78" s="34"/>
      <c r="Q78" s="34"/>
      <c r="R78" s="34"/>
      <c r="S78" s="34"/>
      <c r="T78" s="34"/>
      <c r="U78" s="29"/>
      <c r="V78" s="9"/>
      <c r="W78" s="9"/>
      <c r="X78" s="9"/>
      <c r="Y78" s="9"/>
      <c r="Z78" s="9"/>
    </row>
    <row r="79" spans="1:26" ht="13.5" customHeight="1">
      <c r="A79" s="30">
        <v>71</v>
      </c>
      <c r="B79" s="38" t="s">
        <v>53</v>
      </c>
      <c r="C79" s="34"/>
      <c r="D79" s="34"/>
      <c r="E79" s="35"/>
      <c r="F79" s="35"/>
      <c r="G79" s="35"/>
      <c r="H79" s="35"/>
      <c r="I79" s="35"/>
      <c r="J79" s="36"/>
      <c r="K79" s="35"/>
      <c r="L79" s="35"/>
      <c r="M79" s="35"/>
      <c r="N79" s="35"/>
      <c r="O79" s="35"/>
      <c r="P79" s="34"/>
      <c r="Q79" s="34"/>
      <c r="R79" s="34"/>
      <c r="S79" s="34"/>
      <c r="T79" s="34"/>
      <c r="U79" s="29"/>
      <c r="V79" s="9"/>
      <c r="W79" s="9"/>
      <c r="X79" s="9"/>
      <c r="Y79" s="9"/>
      <c r="Z79" s="9"/>
    </row>
    <row r="80" spans="1:26" ht="13.5" customHeight="1">
      <c r="A80" s="37">
        <v>72</v>
      </c>
      <c r="B80" s="38" t="s">
        <v>53</v>
      </c>
      <c r="C80" s="34"/>
      <c r="D80" s="34"/>
      <c r="E80" s="35"/>
      <c r="F80" s="35"/>
      <c r="G80" s="35"/>
      <c r="H80" s="35"/>
      <c r="I80" s="35"/>
      <c r="J80" s="36"/>
      <c r="K80" s="35"/>
      <c r="L80" s="35"/>
      <c r="M80" s="35"/>
      <c r="N80" s="35"/>
      <c r="O80" s="35"/>
      <c r="P80" s="34"/>
      <c r="Q80" s="34"/>
      <c r="R80" s="34"/>
      <c r="S80" s="34"/>
      <c r="T80" s="34"/>
      <c r="U80" s="29"/>
      <c r="V80" s="9"/>
      <c r="W80" s="9"/>
      <c r="X80" s="9"/>
      <c r="Y80" s="9"/>
      <c r="Z80" s="9"/>
    </row>
    <row r="81" spans="1:26" ht="13.5" customHeight="1">
      <c r="A81" s="39"/>
      <c r="B81" s="40"/>
      <c r="C81" s="41" t="s">
        <v>54</v>
      </c>
      <c r="D81" s="39"/>
      <c r="E81" s="42"/>
      <c r="F81" s="35" t="e">
        <f t="shared" ref="F81:T81" si="0">AVERAGE(F9:F80)</f>
        <v>#DIV/0!</v>
      </c>
      <c r="G81" s="35" t="e">
        <f t="shared" si="0"/>
        <v>#DIV/0!</v>
      </c>
      <c r="H81" s="35" t="e">
        <f t="shared" si="0"/>
        <v>#DIV/0!</v>
      </c>
      <c r="I81" s="35" t="e">
        <f t="shared" si="0"/>
        <v>#DIV/0!</v>
      </c>
      <c r="J81" s="35" t="e">
        <f t="shared" si="0"/>
        <v>#DIV/0!</v>
      </c>
      <c r="K81" s="35" t="e">
        <f t="shared" si="0"/>
        <v>#DIV/0!</v>
      </c>
      <c r="L81" s="35" t="e">
        <f t="shared" si="0"/>
        <v>#DIV/0!</v>
      </c>
      <c r="M81" s="35" t="e">
        <f t="shared" si="0"/>
        <v>#DIV/0!</v>
      </c>
      <c r="N81" s="35" t="e">
        <f t="shared" si="0"/>
        <v>#DIV/0!</v>
      </c>
      <c r="O81" s="35" t="e">
        <f t="shared" si="0"/>
        <v>#DIV/0!</v>
      </c>
      <c r="P81" s="35" t="e">
        <f t="shared" si="0"/>
        <v>#DIV/0!</v>
      </c>
      <c r="Q81" s="35" t="e">
        <f t="shared" si="0"/>
        <v>#DIV/0!</v>
      </c>
      <c r="R81" s="35" t="e">
        <f t="shared" si="0"/>
        <v>#DIV/0!</v>
      </c>
      <c r="S81" s="35" t="e">
        <f t="shared" si="0"/>
        <v>#DIV/0!</v>
      </c>
      <c r="T81" s="35" t="e">
        <f t="shared" si="0"/>
        <v>#DIV/0!</v>
      </c>
      <c r="U81" s="29"/>
      <c r="V81" s="9"/>
      <c r="W81" s="9"/>
      <c r="X81" s="9"/>
      <c r="Y81" s="9"/>
      <c r="Z81" s="9"/>
    </row>
    <row r="82" spans="1:26" ht="13.5" customHeight="1">
      <c r="A82" s="9"/>
      <c r="B82" s="17"/>
      <c r="C82" s="9"/>
      <c r="D82" s="9"/>
      <c r="E82" s="18"/>
      <c r="F82" s="43"/>
      <c r="G82" s="43"/>
      <c r="H82" s="43"/>
      <c r="I82" s="43"/>
      <c r="J82" s="44"/>
      <c r="K82" s="43"/>
      <c r="L82" s="43"/>
      <c r="M82" s="43"/>
      <c r="N82" s="43"/>
      <c r="O82" s="43"/>
      <c r="P82" s="39"/>
      <c r="Q82" s="39"/>
      <c r="R82" s="39"/>
      <c r="S82" s="39"/>
      <c r="T82" s="39"/>
      <c r="U82" s="9"/>
      <c r="V82" s="9"/>
      <c r="W82" s="9"/>
      <c r="X82" s="9"/>
      <c r="Y82" s="9"/>
      <c r="Z82" s="9"/>
    </row>
    <row r="83" spans="1:26" ht="13.5" customHeight="1">
      <c r="A83" s="9"/>
      <c r="B83" s="17"/>
      <c r="C83" s="9"/>
      <c r="D83" s="9"/>
      <c r="E83" s="18"/>
      <c r="F83" s="18"/>
      <c r="G83" s="18"/>
      <c r="H83" s="18"/>
      <c r="I83" s="18"/>
      <c r="J83" s="19"/>
      <c r="K83" s="18"/>
      <c r="L83" s="18"/>
      <c r="M83" s="18"/>
      <c r="N83" s="18"/>
      <c r="O83" s="18"/>
      <c r="P83" s="9"/>
      <c r="Q83" s="9"/>
      <c r="R83" s="9"/>
      <c r="S83" s="9"/>
      <c r="T83" s="9"/>
      <c r="U83" s="9"/>
      <c r="V83" s="9"/>
      <c r="W83" s="9"/>
      <c r="X83" s="9"/>
      <c r="Y83" s="9"/>
      <c r="Z83" s="9"/>
    </row>
    <row r="84" spans="1:26" ht="13.5" customHeight="1">
      <c r="A84" s="9"/>
      <c r="B84" s="17"/>
      <c r="C84" s="9"/>
      <c r="D84" s="9"/>
      <c r="E84" s="18"/>
      <c r="F84" s="18"/>
      <c r="G84" s="18"/>
      <c r="H84" s="18"/>
      <c r="I84" s="18"/>
      <c r="J84" s="19"/>
      <c r="K84" s="18"/>
      <c r="L84" s="18"/>
      <c r="M84" s="18"/>
      <c r="N84" s="18"/>
      <c r="O84" s="18"/>
      <c r="P84" s="9"/>
      <c r="Q84" s="9"/>
      <c r="R84" s="9"/>
      <c r="S84" s="9"/>
      <c r="T84" s="9"/>
      <c r="U84" s="9"/>
      <c r="V84" s="9"/>
      <c r="W84" s="9"/>
      <c r="X84" s="9"/>
      <c r="Y84" s="9"/>
      <c r="Z84" s="9"/>
    </row>
    <row r="85" spans="1:26" ht="13.5" customHeight="1">
      <c r="A85" s="9"/>
      <c r="B85" s="17"/>
      <c r="C85" s="9"/>
      <c r="D85" s="9"/>
      <c r="E85" s="18"/>
      <c r="F85" s="18"/>
      <c r="G85" s="18"/>
      <c r="H85" s="18"/>
      <c r="I85" s="18"/>
      <c r="J85" s="19"/>
      <c r="K85" s="18"/>
      <c r="L85" s="18"/>
      <c r="M85" s="18"/>
      <c r="N85" s="18"/>
      <c r="O85" s="18"/>
      <c r="P85" s="9"/>
      <c r="Q85" s="9"/>
      <c r="R85" s="9"/>
      <c r="S85" s="9"/>
      <c r="T85" s="9"/>
      <c r="U85" s="9"/>
      <c r="V85" s="9"/>
      <c r="W85" s="9"/>
      <c r="X85" s="9"/>
      <c r="Y85" s="9"/>
      <c r="Z85" s="9"/>
    </row>
    <row r="86" spans="1:26" ht="13.5" customHeight="1">
      <c r="A86" s="9"/>
      <c r="B86" s="17"/>
      <c r="C86" s="9"/>
      <c r="D86" s="9"/>
      <c r="E86" s="18"/>
      <c r="F86" s="18"/>
      <c r="G86" s="18"/>
      <c r="H86" s="18"/>
      <c r="I86" s="18"/>
      <c r="J86" s="19"/>
      <c r="K86" s="18"/>
      <c r="L86" s="18"/>
      <c r="M86" s="18"/>
      <c r="N86" s="18"/>
      <c r="O86" s="18"/>
      <c r="P86" s="9"/>
      <c r="Q86" s="9"/>
      <c r="R86" s="9"/>
      <c r="S86" s="9"/>
      <c r="T86" s="9"/>
      <c r="U86" s="9"/>
      <c r="V86" s="9"/>
      <c r="W86" s="9"/>
      <c r="X86" s="9"/>
      <c r="Y86" s="9"/>
      <c r="Z86" s="9"/>
    </row>
    <row r="87" spans="1:26" ht="13.5" customHeight="1">
      <c r="A87" s="9"/>
      <c r="B87" s="17"/>
      <c r="C87" s="9"/>
      <c r="D87" s="9"/>
      <c r="E87" s="18"/>
      <c r="F87" s="18"/>
      <c r="G87" s="18"/>
      <c r="H87" s="18"/>
      <c r="I87" s="18"/>
      <c r="J87" s="19"/>
      <c r="K87" s="18"/>
      <c r="L87" s="18"/>
      <c r="M87" s="18"/>
      <c r="N87" s="18"/>
      <c r="O87" s="18"/>
      <c r="P87" s="9"/>
      <c r="Q87" s="9"/>
      <c r="R87" s="9"/>
      <c r="S87" s="9"/>
      <c r="T87" s="9"/>
      <c r="U87" s="9"/>
      <c r="V87" s="9"/>
      <c r="W87" s="9"/>
      <c r="X87" s="9"/>
      <c r="Y87" s="9"/>
      <c r="Z87" s="9"/>
    </row>
    <row r="88" spans="1:26" ht="13.5" customHeight="1">
      <c r="A88" s="9"/>
      <c r="B88" s="17"/>
      <c r="C88" s="9"/>
      <c r="D88" s="9"/>
      <c r="E88" s="18"/>
      <c r="F88" s="18"/>
      <c r="G88" s="18"/>
      <c r="H88" s="18"/>
      <c r="I88" s="18"/>
      <c r="J88" s="19"/>
      <c r="K88" s="18"/>
      <c r="L88" s="18"/>
      <c r="M88" s="18"/>
      <c r="N88" s="18"/>
      <c r="O88" s="18"/>
      <c r="P88" s="9"/>
      <c r="Q88" s="9"/>
      <c r="R88" s="9"/>
      <c r="S88" s="9"/>
      <c r="T88" s="9"/>
      <c r="U88" s="9"/>
      <c r="V88" s="9"/>
      <c r="W88" s="9"/>
      <c r="X88" s="9"/>
      <c r="Y88" s="9"/>
      <c r="Z88" s="9"/>
    </row>
    <row r="89" spans="1:26" ht="13.5" customHeight="1">
      <c r="A89" s="9"/>
      <c r="B89" s="17"/>
      <c r="C89" s="9"/>
      <c r="D89" s="9"/>
      <c r="E89" s="18"/>
      <c r="F89" s="18"/>
      <c r="G89" s="18"/>
      <c r="H89" s="18"/>
      <c r="I89" s="18"/>
      <c r="J89" s="19"/>
      <c r="K89" s="18"/>
      <c r="L89" s="18"/>
      <c r="M89" s="18"/>
      <c r="N89" s="18"/>
      <c r="O89" s="18"/>
      <c r="P89" s="9"/>
      <c r="Q89" s="9"/>
      <c r="R89" s="9"/>
      <c r="S89" s="9"/>
      <c r="T89" s="9"/>
      <c r="U89" s="9"/>
      <c r="V89" s="9"/>
      <c r="W89" s="9"/>
      <c r="X89" s="9"/>
      <c r="Y89" s="9"/>
      <c r="Z89" s="9"/>
    </row>
    <row r="90" spans="1:26" ht="13.5" customHeight="1">
      <c r="A90" s="9"/>
      <c r="B90" s="17"/>
      <c r="C90" s="9"/>
      <c r="D90" s="9"/>
      <c r="E90" s="18"/>
      <c r="F90" s="18"/>
      <c r="G90" s="18"/>
      <c r="H90" s="18"/>
      <c r="I90" s="18"/>
      <c r="J90" s="19"/>
      <c r="K90" s="18"/>
      <c r="L90" s="18"/>
      <c r="M90" s="18"/>
      <c r="N90" s="18"/>
      <c r="O90" s="18"/>
      <c r="P90" s="9"/>
      <c r="Q90" s="9"/>
      <c r="R90" s="9"/>
      <c r="S90" s="9"/>
      <c r="T90" s="9"/>
      <c r="U90" s="9"/>
      <c r="V90" s="9"/>
      <c r="W90" s="9"/>
      <c r="X90" s="9"/>
      <c r="Y90" s="9"/>
      <c r="Z90" s="9"/>
    </row>
    <row r="91" spans="1:26" ht="13.5" customHeight="1">
      <c r="A91" s="9"/>
      <c r="B91" s="17"/>
      <c r="C91" s="9"/>
      <c r="D91" s="9"/>
      <c r="E91" s="18"/>
      <c r="F91" s="18"/>
      <c r="G91" s="18"/>
      <c r="H91" s="18"/>
      <c r="I91" s="18"/>
      <c r="J91" s="19"/>
      <c r="K91" s="18"/>
      <c r="L91" s="18"/>
      <c r="M91" s="18"/>
      <c r="N91" s="18"/>
      <c r="O91" s="18"/>
      <c r="P91" s="9"/>
      <c r="Q91" s="9"/>
      <c r="R91" s="9"/>
      <c r="S91" s="9"/>
      <c r="T91" s="9"/>
      <c r="U91" s="9"/>
      <c r="V91" s="9"/>
      <c r="W91" s="9"/>
      <c r="X91" s="9"/>
      <c r="Y91" s="9"/>
      <c r="Z91" s="9"/>
    </row>
    <row r="92" spans="1:26" ht="13.5" customHeight="1">
      <c r="A92" s="9"/>
      <c r="B92" s="17"/>
      <c r="C92" s="9"/>
      <c r="D92" s="9"/>
      <c r="E92" s="18"/>
      <c r="F92" s="18"/>
      <c r="G92" s="18"/>
      <c r="H92" s="18"/>
      <c r="I92" s="18"/>
      <c r="J92" s="19"/>
      <c r="K92" s="18"/>
      <c r="L92" s="18"/>
      <c r="M92" s="18"/>
      <c r="N92" s="18"/>
      <c r="O92" s="18"/>
      <c r="P92" s="9"/>
      <c r="Q92" s="9"/>
      <c r="R92" s="9"/>
      <c r="S92" s="9"/>
      <c r="T92" s="9"/>
      <c r="U92" s="9"/>
      <c r="V92" s="9"/>
      <c r="W92" s="9"/>
      <c r="X92" s="9"/>
      <c r="Y92" s="9"/>
      <c r="Z92" s="9"/>
    </row>
    <row r="93" spans="1:26" ht="13.5" customHeight="1">
      <c r="A93" s="9"/>
      <c r="B93" s="17"/>
      <c r="C93" s="9"/>
      <c r="D93" s="9"/>
      <c r="E93" s="18"/>
      <c r="F93" s="18"/>
      <c r="G93" s="18"/>
      <c r="H93" s="18"/>
      <c r="I93" s="18"/>
      <c r="J93" s="19"/>
      <c r="K93" s="18"/>
      <c r="L93" s="18"/>
      <c r="M93" s="18"/>
      <c r="N93" s="18"/>
      <c r="O93" s="18"/>
      <c r="P93" s="9"/>
      <c r="Q93" s="9"/>
      <c r="R93" s="9"/>
      <c r="S93" s="9"/>
      <c r="T93" s="9"/>
      <c r="U93" s="9"/>
      <c r="V93" s="9"/>
      <c r="W93" s="9"/>
      <c r="X93" s="9"/>
      <c r="Y93" s="9"/>
      <c r="Z93" s="9"/>
    </row>
    <row r="94" spans="1:26" ht="13.5" customHeight="1">
      <c r="A94" s="9"/>
      <c r="B94" s="17"/>
      <c r="C94" s="9"/>
      <c r="D94" s="9"/>
      <c r="E94" s="18"/>
      <c r="F94" s="18"/>
      <c r="G94" s="18"/>
      <c r="H94" s="18"/>
      <c r="I94" s="18"/>
      <c r="J94" s="19"/>
      <c r="K94" s="18"/>
      <c r="L94" s="18"/>
      <c r="M94" s="18"/>
      <c r="N94" s="18"/>
      <c r="O94" s="18"/>
      <c r="P94" s="9"/>
      <c r="Q94" s="9"/>
      <c r="R94" s="9"/>
      <c r="S94" s="9"/>
      <c r="T94" s="9"/>
      <c r="U94" s="9"/>
      <c r="V94" s="9"/>
      <c r="W94" s="9"/>
      <c r="X94" s="9"/>
      <c r="Y94" s="9"/>
      <c r="Z94" s="9"/>
    </row>
    <row r="95" spans="1:26" ht="13.5" customHeight="1">
      <c r="A95" s="9"/>
      <c r="B95" s="17"/>
      <c r="C95" s="9"/>
      <c r="D95" s="9"/>
      <c r="E95" s="18"/>
      <c r="F95" s="18"/>
      <c r="G95" s="18"/>
      <c r="H95" s="18"/>
      <c r="I95" s="18"/>
      <c r="J95" s="19"/>
      <c r="K95" s="18"/>
      <c r="L95" s="18"/>
      <c r="M95" s="18"/>
      <c r="N95" s="18"/>
      <c r="O95" s="18"/>
      <c r="P95" s="9"/>
      <c r="Q95" s="9"/>
      <c r="R95" s="9"/>
      <c r="S95" s="9"/>
      <c r="T95" s="9"/>
      <c r="U95" s="9"/>
      <c r="V95" s="9"/>
      <c r="W95" s="9"/>
      <c r="X95" s="9"/>
      <c r="Y95" s="9"/>
      <c r="Z95" s="9"/>
    </row>
    <row r="96" spans="1:26" ht="13.5" customHeight="1">
      <c r="A96" s="9"/>
      <c r="B96" s="17"/>
      <c r="C96" s="9"/>
      <c r="D96" s="9"/>
      <c r="E96" s="18"/>
      <c r="F96" s="18"/>
      <c r="G96" s="18"/>
      <c r="H96" s="18"/>
      <c r="I96" s="18"/>
      <c r="J96" s="19"/>
      <c r="K96" s="18"/>
      <c r="L96" s="18"/>
      <c r="M96" s="18"/>
      <c r="N96" s="18"/>
      <c r="O96" s="18"/>
      <c r="P96" s="9"/>
      <c r="Q96" s="9"/>
      <c r="R96" s="9"/>
      <c r="S96" s="9"/>
      <c r="T96" s="9"/>
      <c r="U96" s="9"/>
      <c r="V96" s="9"/>
      <c r="W96" s="9"/>
      <c r="X96" s="9"/>
      <c r="Y96" s="9"/>
      <c r="Z96" s="9"/>
    </row>
    <row r="97" spans="1:26" ht="13.5" customHeight="1">
      <c r="A97" s="9"/>
      <c r="B97" s="17"/>
      <c r="C97" s="9"/>
      <c r="D97" s="9"/>
      <c r="E97" s="18"/>
      <c r="F97" s="18"/>
      <c r="G97" s="18"/>
      <c r="H97" s="18"/>
      <c r="I97" s="18"/>
      <c r="J97" s="19"/>
      <c r="K97" s="18"/>
      <c r="L97" s="18"/>
      <c r="M97" s="18"/>
      <c r="N97" s="18"/>
      <c r="O97" s="18"/>
      <c r="P97" s="9"/>
      <c r="Q97" s="9"/>
      <c r="R97" s="9"/>
      <c r="S97" s="9"/>
      <c r="T97" s="9"/>
      <c r="U97" s="9"/>
      <c r="V97" s="9"/>
      <c r="W97" s="9"/>
      <c r="X97" s="9"/>
      <c r="Y97" s="9"/>
      <c r="Z97" s="9"/>
    </row>
    <row r="98" spans="1:26" ht="13.5" customHeight="1">
      <c r="A98" s="9"/>
      <c r="B98" s="17"/>
      <c r="C98" s="9"/>
      <c r="D98" s="9"/>
      <c r="E98" s="18"/>
      <c r="F98" s="18"/>
      <c r="G98" s="18"/>
      <c r="H98" s="18"/>
      <c r="I98" s="18"/>
      <c r="J98" s="19"/>
      <c r="K98" s="18"/>
      <c r="L98" s="18"/>
      <c r="M98" s="18"/>
      <c r="N98" s="18"/>
      <c r="O98" s="18"/>
      <c r="P98" s="9"/>
      <c r="Q98" s="9"/>
      <c r="R98" s="9"/>
      <c r="S98" s="9"/>
      <c r="T98" s="9"/>
      <c r="U98" s="9"/>
      <c r="V98" s="9"/>
      <c r="W98" s="9"/>
      <c r="X98" s="9"/>
      <c r="Y98" s="9"/>
      <c r="Z98" s="9"/>
    </row>
    <row r="99" spans="1:26" ht="13.5" customHeight="1">
      <c r="A99" s="9"/>
      <c r="B99" s="17"/>
      <c r="C99" s="9"/>
      <c r="D99" s="9"/>
      <c r="E99" s="18"/>
      <c r="F99" s="18"/>
      <c r="G99" s="18"/>
      <c r="H99" s="18"/>
      <c r="I99" s="18"/>
      <c r="J99" s="19"/>
      <c r="K99" s="18"/>
      <c r="L99" s="18"/>
      <c r="M99" s="18"/>
      <c r="N99" s="18"/>
      <c r="O99" s="18"/>
      <c r="P99" s="9"/>
      <c r="Q99" s="9"/>
      <c r="R99" s="9"/>
      <c r="S99" s="9"/>
      <c r="T99" s="9"/>
      <c r="U99" s="9"/>
      <c r="V99" s="9"/>
      <c r="W99" s="9"/>
      <c r="X99" s="9"/>
      <c r="Y99" s="9"/>
      <c r="Z99" s="9"/>
    </row>
    <row r="100" spans="1:26" ht="13.5" customHeight="1">
      <c r="A100" s="9"/>
      <c r="B100" s="17"/>
      <c r="C100" s="9"/>
      <c r="D100" s="9"/>
      <c r="E100" s="18"/>
      <c r="F100" s="18"/>
      <c r="G100" s="18"/>
      <c r="H100" s="18"/>
      <c r="I100" s="18"/>
      <c r="J100" s="19"/>
      <c r="K100" s="18"/>
      <c r="L100" s="18"/>
      <c r="M100" s="18"/>
      <c r="N100" s="18"/>
      <c r="O100" s="18"/>
      <c r="P100" s="9"/>
      <c r="Q100" s="9"/>
      <c r="R100" s="9"/>
      <c r="S100" s="9"/>
      <c r="T100" s="9"/>
      <c r="U100" s="9"/>
      <c r="V100" s="9"/>
      <c r="W100" s="9"/>
      <c r="X100" s="9"/>
      <c r="Y100" s="9"/>
      <c r="Z100" s="9"/>
    </row>
    <row r="101" spans="1:26" ht="13.5" customHeight="1">
      <c r="A101" s="9"/>
      <c r="B101" s="17"/>
      <c r="C101" s="9"/>
      <c r="D101" s="9"/>
      <c r="E101" s="18"/>
      <c r="F101" s="18"/>
      <c r="G101" s="18"/>
      <c r="H101" s="18"/>
      <c r="I101" s="18"/>
      <c r="J101" s="19"/>
      <c r="K101" s="18"/>
      <c r="L101" s="18"/>
      <c r="M101" s="18"/>
      <c r="N101" s="18"/>
      <c r="O101" s="18"/>
      <c r="P101" s="9"/>
      <c r="Q101" s="9"/>
      <c r="R101" s="9"/>
      <c r="S101" s="9"/>
      <c r="T101" s="9"/>
      <c r="U101" s="9"/>
      <c r="V101" s="9"/>
      <c r="W101" s="9"/>
      <c r="X101" s="9"/>
      <c r="Y101" s="9"/>
      <c r="Z101" s="9"/>
    </row>
    <row r="102" spans="1:26" ht="13.5" customHeight="1">
      <c r="A102" s="9"/>
      <c r="B102" s="17"/>
      <c r="C102" s="9"/>
      <c r="D102" s="9"/>
      <c r="E102" s="18"/>
      <c r="F102" s="18"/>
      <c r="G102" s="18"/>
      <c r="H102" s="18"/>
      <c r="I102" s="18"/>
      <c r="J102" s="19"/>
      <c r="K102" s="18"/>
      <c r="L102" s="18"/>
      <c r="M102" s="18"/>
      <c r="N102" s="18"/>
      <c r="O102" s="18"/>
      <c r="P102" s="9"/>
      <c r="Q102" s="9"/>
      <c r="R102" s="9"/>
      <c r="S102" s="9"/>
      <c r="T102" s="9"/>
      <c r="U102" s="9"/>
      <c r="V102" s="9"/>
      <c r="W102" s="9"/>
      <c r="X102" s="9"/>
      <c r="Y102" s="9"/>
      <c r="Z102" s="9"/>
    </row>
    <row r="103" spans="1:26" ht="13.5" customHeight="1">
      <c r="A103" s="9"/>
      <c r="B103" s="17"/>
      <c r="C103" s="9"/>
      <c r="D103" s="9"/>
      <c r="E103" s="18"/>
      <c r="F103" s="18"/>
      <c r="G103" s="18"/>
      <c r="H103" s="18"/>
      <c r="I103" s="18"/>
      <c r="J103" s="19"/>
      <c r="K103" s="18"/>
      <c r="L103" s="18"/>
      <c r="M103" s="18"/>
      <c r="N103" s="18"/>
      <c r="O103" s="18"/>
      <c r="P103" s="9"/>
      <c r="Q103" s="9"/>
      <c r="R103" s="9"/>
      <c r="S103" s="9"/>
      <c r="T103" s="9"/>
      <c r="U103" s="9"/>
      <c r="V103" s="9"/>
      <c r="W103" s="9"/>
      <c r="X103" s="9"/>
      <c r="Y103" s="9"/>
      <c r="Z103" s="9"/>
    </row>
    <row r="104" spans="1:26" ht="13.5" customHeight="1">
      <c r="A104" s="9"/>
      <c r="B104" s="17"/>
      <c r="C104" s="9"/>
      <c r="D104" s="9"/>
      <c r="E104" s="18"/>
      <c r="F104" s="18"/>
      <c r="G104" s="18"/>
      <c r="H104" s="18"/>
      <c r="I104" s="18"/>
      <c r="J104" s="19"/>
      <c r="K104" s="18"/>
      <c r="L104" s="18"/>
      <c r="M104" s="18"/>
      <c r="N104" s="18"/>
      <c r="O104" s="18"/>
      <c r="P104" s="9"/>
      <c r="Q104" s="9"/>
      <c r="R104" s="9"/>
      <c r="S104" s="9"/>
      <c r="T104" s="9"/>
      <c r="U104" s="9"/>
      <c r="V104" s="9"/>
      <c r="W104" s="9"/>
      <c r="X104" s="9"/>
      <c r="Y104" s="9"/>
      <c r="Z104" s="9"/>
    </row>
    <row r="105" spans="1:26" ht="13.5" customHeight="1">
      <c r="A105" s="9"/>
      <c r="B105" s="17"/>
      <c r="C105" s="9"/>
      <c r="D105" s="9"/>
      <c r="E105" s="18"/>
      <c r="F105" s="18"/>
      <c r="G105" s="18"/>
      <c r="H105" s="18"/>
      <c r="I105" s="18"/>
      <c r="J105" s="19"/>
      <c r="K105" s="18"/>
      <c r="L105" s="18"/>
      <c r="M105" s="18"/>
      <c r="N105" s="18"/>
      <c r="O105" s="18"/>
      <c r="P105" s="9"/>
      <c r="Q105" s="9"/>
      <c r="R105" s="9"/>
      <c r="S105" s="9"/>
      <c r="T105" s="9"/>
      <c r="U105" s="9"/>
      <c r="V105" s="9"/>
      <c r="W105" s="9"/>
      <c r="X105" s="9"/>
      <c r="Y105" s="9"/>
      <c r="Z105" s="9"/>
    </row>
    <row r="106" spans="1:26" ht="13.5" customHeight="1">
      <c r="A106" s="9"/>
      <c r="B106" s="17"/>
      <c r="C106" s="9"/>
      <c r="D106" s="9"/>
      <c r="E106" s="18"/>
      <c r="F106" s="18"/>
      <c r="G106" s="18"/>
      <c r="H106" s="18"/>
      <c r="I106" s="18"/>
      <c r="J106" s="19"/>
      <c r="K106" s="18"/>
      <c r="L106" s="18"/>
      <c r="M106" s="18"/>
      <c r="N106" s="18"/>
      <c r="O106" s="18"/>
      <c r="P106" s="9"/>
      <c r="Q106" s="9"/>
      <c r="R106" s="9"/>
      <c r="S106" s="9"/>
      <c r="T106" s="9"/>
      <c r="U106" s="9"/>
      <c r="V106" s="9"/>
      <c r="W106" s="9"/>
      <c r="X106" s="9"/>
      <c r="Y106" s="9"/>
      <c r="Z106" s="9"/>
    </row>
    <row r="107" spans="1:26" ht="13.5" customHeight="1">
      <c r="A107" s="9"/>
      <c r="B107" s="17"/>
      <c r="C107" s="9"/>
      <c r="D107" s="9"/>
      <c r="E107" s="18"/>
      <c r="F107" s="18"/>
      <c r="G107" s="18"/>
      <c r="H107" s="18"/>
      <c r="I107" s="18"/>
      <c r="J107" s="19"/>
      <c r="K107" s="18"/>
      <c r="L107" s="18"/>
      <c r="M107" s="18"/>
      <c r="N107" s="18"/>
      <c r="O107" s="18"/>
      <c r="P107" s="9"/>
      <c r="Q107" s="9"/>
      <c r="R107" s="9"/>
      <c r="S107" s="9"/>
      <c r="T107" s="9"/>
      <c r="U107" s="9"/>
      <c r="V107" s="9"/>
      <c r="W107" s="9"/>
      <c r="X107" s="9"/>
      <c r="Y107" s="9"/>
      <c r="Z107" s="9"/>
    </row>
    <row r="108" spans="1:26" ht="13.5" customHeight="1">
      <c r="A108" s="9"/>
      <c r="B108" s="17"/>
      <c r="C108" s="9"/>
      <c r="D108" s="9"/>
      <c r="E108" s="18"/>
      <c r="F108" s="18"/>
      <c r="G108" s="18"/>
      <c r="H108" s="18"/>
      <c r="I108" s="18"/>
      <c r="J108" s="19"/>
      <c r="K108" s="18"/>
      <c r="L108" s="18"/>
      <c r="M108" s="18"/>
      <c r="N108" s="18"/>
      <c r="O108" s="18"/>
      <c r="P108" s="9"/>
      <c r="Q108" s="9"/>
      <c r="R108" s="9"/>
      <c r="S108" s="9"/>
      <c r="T108" s="9"/>
      <c r="U108" s="9"/>
      <c r="V108" s="9"/>
      <c r="W108" s="9"/>
      <c r="X108" s="9"/>
      <c r="Y108" s="9"/>
      <c r="Z108" s="9"/>
    </row>
    <row r="109" spans="1:26" ht="13.5" customHeight="1">
      <c r="A109" s="9"/>
      <c r="B109" s="17"/>
      <c r="C109" s="9"/>
      <c r="D109" s="9"/>
      <c r="E109" s="18"/>
      <c r="F109" s="18"/>
      <c r="G109" s="18"/>
      <c r="H109" s="18"/>
      <c r="I109" s="18"/>
      <c r="J109" s="19"/>
      <c r="K109" s="18"/>
      <c r="L109" s="18"/>
      <c r="M109" s="18"/>
      <c r="N109" s="18"/>
      <c r="O109" s="18"/>
      <c r="P109" s="9"/>
      <c r="Q109" s="9"/>
      <c r="R109" s="9"/>
      <c r="S109" s="9"/>
      <c r="T109" s="9"/>
      <c r="U109" s="9"/>
      <c r="V109" s="9"/>
      <c r="W109" s="9"/>
      <c r="X109" s="9"/>
      <c r="Y109" s="9"/>
      <c r="Z109" s="9"/>
    </row>
    <row r="110" spans="1:26" ht="13.5" customHeight="1">
      <c r="A110" s="9"/>
      <c r="B110" s="17"/>
      <c r="C110" s="9"/>
      <c r="D110" s="9"/>
      <c r="E110" s="18"/>
      <c r="F110" s="18"/>
      <c r="G110" s="18"/>
      <c r="H110" s="18"/>
      <c r="I110" s="18"/>
      <c r="J110" s="19"/>
      <c r="K110" s="18"/>
      <c r="L110" s="18"/>
      <c r="M110" s="18"/>
      <c r="N110" s="18"/>
      <c r="O110" s="18"/>
      <c r="P110" s="9"/>
      <c r="Q110" s="9"/>
      <c r="R110" s="9"/>
      <c r="S110" s="9"/>
      <c r="T110" s="9"/>
      <c r="U110" s="9"/>
      <c r="V110" s="9"/>
      <c r="W110" s="9"/>
      <c r="X110" s="9"/>
      <c r="Y110" s="9"/>
      <c r="Z110" s="9"/>
    </row>
    <row r="111" spans="1:26" ht="13.5" customHeight="1">
      <c r="A111" s="9"/>
      <c r="B111" s="17"/>
      <c r="C111" s="9"/>
      <c r="D111" s="9"/>
      <c r="E111" s="18"/>
      <c r="F111" s="18"/>
      <c r="G111" s="18"/>
      <c r="H111" s="18"/>
      <c r="I111" s="18"/>
      <c r="J111" s="19"/>
      <c r="K111" s="18"/>
      <c r="L111" s="18"/>
      <c r="M111" s="18"/>
      <c r="N111" s="18"/>
      <c r="O111" s="18"/>
      <c r="P111" s="9"/>
      <c r="Q111" s="9"/>
      <c r="R111" s="9"/>
      <c r="S111" s="9"/>
      <c r="T111" s="9"/>
      <c r="U111" s="9"/>
      <c r="V111" s="9"/>
      <c r="W111" s="9"/>
      <c r="X111" s="9"/>
      <c r="Y111" s="9"/>
      <c r="Z111" s="9"/>
    </row>
    <row r="112" spans="1:26" ht="13.5" customHeight="1">
      <c r="A112" s="9"/>
      <c r="B112" s="17"/>
      <c r="C112" s="9"/>
      <c r="D112" s="9"/>
      <c r="E112" s="18"/>
      <c r="F112" s="18"/>
      <c r="G112" s="18"/>
      <c r="H112" s="18"/>
      <c r="I112" s="18"/>
      <c r="J112" s="19"/>
      <c r="K112" s="18"/>
      <c r="L112" s="18"/>
      <c r="M112" s="18"/>
      <c r="N112" s="18"/>
      <c r="O112" s="18"/>
      <c r="P112" s="9"/>
      <c r="Q112" s="9"/>
      <c r="R112" s="9"/>
      <c r="S112" s="9"/>
      <c r="T112" s="9"/>
      <c r="U112" s="9"/>
      <c r="V112" s="9"/>
      <c r="W112" s="9"/>
      <c r="X112" s="9"/>
      <c r="Y112" s="9"/>
      <c r="Z112" s="9"/>
    </row>
    <row r="113" spans="1:26" ht="13.5" customHeight="1">
      <c r="A113" s="9"/>
      <c r="B113" s="17"/>
      <c r="C113" s="9"/>
      <c r="D113" s="9"/>
      <c r="E113" s="18"/>
      <c r="F113" s="18"/>
      <c r="G113" s="18"/>
      <c r="H113" s="18"/>
      <c r="I113" s="18"/>
      <c r="J113" s="19"/>
      <c r="K113" s="18"/>
      <c r="L113" s="18"/>
      <c r="M113" s="18"/>
      <c r="N113" s="18"/>
      <c r="O113" s="18"/>
      <c r="P113" s="9"/>
      <c r="Q113" s="9"/>
      <c r="R113" s="9"/>
      <c r="S113" s="9"/>
      <c r="T113" s="9"/>
      <c r="U113" s="9"/>
      <c r="V113" s="9"/>
      <c r="W113" s="9"/>
      <c r="X113" s="9"/>
      <c r="Y113" s="9"/>
      <c r="Z113" s="9"/>
    </row>
    <row r="114" spans="1:26" ht="13.5" customHeight="1">
      <c r="A114" s="9"/>
      <c r="B114" s="17"/>
      <c r="C114" s="9"/>
      <c r="D114" s="9"/>
      <c r="E114" s="18"/>
      <c r="F114" s="18"/>
      <c r="G114" s="18"/>
      <c r="H114" s="18"/>
      <c r="I114" s="18"/>
      <c r="J114" s="19"/>
      <c r="K114" s="18"/>
      <c r="L114" s="18"/>
      <c r="M114" s="18"/>
      <c r="N114" s="18"/>
      <c r="O114" s="18"/>
      <c r="P114" s="9"/>
      <c r="Q114" s="9"/>
      <c r="R114" s="9"/>
      <c r="S114" s="9"/>
      <c r="T114" s="9"/>
      <c r="U114" s="9"/>
      <c r="V114" s="9"/>
      <c r="W114" s="9"/>
      <c r="X114" s="9"/>
      <c r="Y114" s="9"/>
      <c r="Z114" s="9"/>
    </row>
    <row r="115" spans="1:26" ht="13.5" customHeight="1">
      <c r="A115" s="9"/>
      <c r="B115" s="17"/>
      <c r="C115" s="9"/>
      <c r="D115" s="9"/>
      <c r="E115" s="18"/>
      <c r="F115" s="18"/>
      <c r="G115" s="18"/>
      <c r="H115" s="18"/>
      <c r="I115" s="18"/>
      <c r="J115" s="19"/>
      <c r="K115" s="18"/>
      <c r="L115" s="18"/>
      <c r="M115" s="18"/>
      <c r="N115" s="18"/>
      <c r="O115" s="18"/>
      <c r="P115" s="9"/>
      <c r="Q115" s="9"/>
      <c r="R115" s="9"/>
      <c r="S115" s="9"/>
      <c r="T115" s="9"/>
      <c r="U115" s="9"/>
      <c r="V115" s="9"/>
      <c r="W115" s="9"/>
      <c r="X115" s="9"/>
      <c r="Y115" s="9"/>
      <c r="Z115" s="9"/>
    </row>
    <row r="116" spans="1:26" ht="13.5" customHeight="1">
      <c r="A116" s="9"/>
      <c r="B116" s="17"/>
      <c r="C116" s="9"/>
      <c r="D116" s="9"/>
      <c r="E116" s="18"/>
      <c r="F116" s="18"/>
      <c r="G116" s="18"/>
      <c r="H116" s="18"/>
      <c r="I116" s="18"/>
      <c r="J116" s="19"/>
      <c r="K116" s="18"/>
      <c r="L116" s="18"/>
      <c r="M116" s="18"/>
      <c r="N116" s="18"/>
      <c r="O116" s="18"/>
      <c r="P116" s="9"/>
      <c r="Q116" s="9"/>
      <c r="R116" s="9"/>
      <c r="S116" s="9"/>
      <c r="T116" s="9"/>
      <c r="U116" s="9"/>
      <c r="V116" s="9"/>
      <c r="W116" s="9"/>
      <c r="X116" s="9"/>
      <c r="Y116" s="9"/>
      <c r="Z116" s="9"/>
    </row>
    <row r="117" spans="1:26" ht="13.5" customHeight="1">
      <c r="A117" s="9"/>
      <c r="B117" s="17"/>
      <c r="C117" s="9"/>
      <c r="D117" s="9"/>
      <c r="E117" s="18"/>
      <c r="F117" s="18"/>
      <c r="G117" s="18"/>
      <c r="H117" s="18"/>
      <c r="I117" s="18"/>
      <c r="J117" s="19"/>
      <c r="K117" s="18"/>
      <c r="L117" s="18"/>
      <c r="M117" s="18"/>
      <c r="N117" s="18"/>
      <c r="O117" s="18"/>
      <c r="P117" s="9"/>
      <c r="Q117" s="9"/>
      <c r="R117" s="9"/>
      <c r="S117" s="9"/>
      <c r="T117" s="9"/>
      <c r="U117" s="9"/>
      <c r="V117" s="9"/>
      <c r="W117" s="9"/>
      <c r="X117" s="9"/>
      <c r="Y117" s="9"/>
      <c r="Z117" s="9"/>
    </row>
    <row r="118" spans="1:26" ht="13.5" customHeight="1">
      <c r="A118" s="9"/>
      <c r="B118" s="17"/>
      <c r="C118" s="9"/>
      <c r="D118" s="9"/>
      <c r="E118" s="18"/>
      <c r="F118" s="18"/>
      <c r="G118" s="18"/>
      <c r="H118" s="18"/>
      <c r="I118" s="18"/>
      <c r="J118" s="19"/>
      <c r="K118" s="18"/>
      <c r="L118" s="18"/>
      <c r="M118" s="18"/>
      <c r="N118" s="18"/>
      <c r="O118" s="18"/>
      <c r="P118" s="9"/>
      <c r="Q118" s="9"/>
      <c r="R118" s="9"/>
      <c r="S118" s="9"/>
      <c r="T118" s="9"/>
      <c r="U118" s="9"/>
      <c r="V118" s="9"/>
      <c r="W118" s="9"/>
      <c r="X118" s="9"/>
      <c r="Y118" s="9"/>
      <c r="Z118" s="9"/>
    </row>
    <row r="119" spans="1:26" ht="13.5" customHeight="1">
      <c r="A119" s="9"/>
      <c r="B119" s="17"/>
      <c r="C119" s="9"/>
      <c r="D119" s="9"/>
      <c r="E119" s="18"/>
      <c r="F119" s="18"/>
      <c r="G119" s="18"/>
      <c r="H119" s="18"/>
      <c r="I119" s="18"/>
      <c r="J119" s="19"/>
      <c r="K119" s="18"/>
      <c r="L119" s="18"/>
      <c r="M119" s="18"/>
      <c r="N119" s="18"/>
      <c r="O119" s="18"/>
      <c r="P119" s="9"/>
      <c r="Q119" s="9"/>
      <c r="R119" s="9"/>
      <c r="S119" s="9"/>
      <c r="T119" s="9"/>
      <c r="U119" s="9"/>
      <c r="V119" s="9"/>
      <c r="W119" s="9"/>
      <c r="X119" s="9"/>
      <c r="Y119" s="9"/>
      <c r="Z119" s="9"/>
    </row>
    <row r="120" spans="1:26" ht="13.5" customHeight="1">
      <c r="A120" s="9"/>
      <c r="B120" s="17"/>
      <c r="C120" s="9"/>
      <c r="D120" s="9"/>
      <c r="E120" s="18"/>
      <c r="F120" s="18"/>
      <c r="G120" s="18"/>
      <c r="H120" s="18"/>
      <c r="I120" s="18"/>
      <c r="J120" s="19"/>
      <c r="K120" s="18"/>
      <c r="L120" s="18"/>
      <c r="M120" s="18"/>
      <c r="N120" s="18"/>
      <c r="O120" s="18"/>
      <c r="P120" s="9"/>
      <c r="Q120" s="9"/>
      <c r="R120" s="9"/>
      <c r="S120" s="9"/>
      <c r="T120" s="9"/>
      <c r="U120" s="9"/>
      <c r="V120" s="9"/>
      <c r="W120" s="9"/>
      <c r="X120" s="9"/>
      <c r="Y120" s="9"/>
      <c r="Z120" s="9"/>
    </row>
    <row r="121" spans="1:26" ht="13.5" customHeight="1">
      <c r="A121" s="9"/>
      <c r="B121" s="17"/>
      <c r="C121" s="9"/>
      <c r="D121" s="9"/>
      <c r="E121" s="18"/>
      <c r="F121" s="18"/>
      <c r="G121" s="18"/>
      <c r="H121" s="18"/>
      <c r="I121" s="18"/>
      <c r="J121" s="19"/>
      <c r="K121" s="18"/>
      <c r="L121" s="18"/>
      <c r="M121" s="18"/>
      <c r="N121" s="18"/>
      <c r="O121" s="18"/>
      <c r="P121" s="9"/>
      <c r="Q121" s="9"/>
      <c r="R121" s="9"/>
      <c r="S121" s="9"/>
      <c r="T121" s="9"/>
      <c r="U121" s="9"/>
      <c r="V121" s="9"/>
      <c r="W121" s="9"/>
      <c r="X121" s="9"/>
      <c r="Y121" s="9"/>
      <c r="Z121" s="9"/>
    </row>
    <row r="122" spans="1:26" ht="13.5" customHeight="1">
      <c r="A122" s="9"/>
      <c r="B122" s="17"/>
      <c r="C122" s="9"/>
      <c r="D122" s="9"/>
      <c r="E122" s="18"/>
      <c r="F122" s="18"/>
      <c r="G122" s="18"/>
      <c r="H122" s="18"/>
      <c r="I122" s="18"/>
      <c r="J122" s="19"/>
      <c r="K122" s="18"/>
      <c r="L122" s="18"/>
      <c r="M122" s="18"/>
      <c r="N122" s="18"/>
      <c r="O122" s="18"/>
      <c r="P122" s="9"/>
      <c r="Q122" s="9"/>
      <c r="R122" s="9"/>
      <c r="S122" s="9"/>
      <c r="T122" s="9"/>
      <c r="U122" s="9"/>
      <c r="V122" s="9"/>
      <c r="W122" s="9"/>
      <c r="X122" s="9"/>
      <c r="Y122" s="9"/>
      <c r="Z122" s="9"/>
    </row>
    <row r="123" spans="1:26" ht="13.5" customHeight="1">
      <c r="A123" s="9"/>
      <c r="B123" s="17"/>
      <c r="C123" s="9"/>
      <c r="D123" s="9"/>
      <c r="E123" s="18"/>
      <c r="F123" s="18"/>
      <c r="G123" s="18"/>
      <c r="H123" s="18"/>
      <c r="I123" s="18"/>
      <c r="J123" s="19"/>
      <c r="K123" s="18"/>
      <c r="L123" s="18"/>
      <c r="M123" s="18"/>
      <c r="N123" s="18"/>
      <c r="O123" s="18"/>
      <c r="P123" s="9"/>
      <c r="Q123" s="9"/>
      <c r="R123" s="9"/>
      <c r="S123" s="9"/>
      <c r="T123" s="9"/>
      <c r="U123" s="9"/>
      <c r="V123" s="9"/>
      <c r="W123" s="9"/>
      <c r="X123" s="9"/>
      <c r="Y123" s="9"/>
      <c r="Z123" s="9"/>
    </row>
    <row r="124" spans="1:26" ht="13.5" customHeight="1">
      <c r="A124" s="9"/>
      <c r="B124" s="17"/>
      <c r="C124" s="9"/>
      <c r="D124" s="9"/>
      <c r="E124" s="18"/>
      <c r="F124" s="18"/>
      <c r="G124" s="18"/>
      <c r="H124" s="18"/>
      <c r="I124" s="18"/>
      <c r="J124" s="19"/>
      <c r="K124" s="18"/>
      <c r="L124" s="18"/>
      <c r="M124" s="18"/>
      <c r="N124" s="18"/>
      <c r="O124" s="18"/>
      <c r="P124" s="9"/>
      <c r="Q124" s="9"/>
      <c r="R124" s="9"/>
      <c r="S124" s="9"/>
      <c r="T124" s="9"/>
      <c r="U124" s="9"/>
      <c r="V124" s="9"/>
      <c r="W124" s="9"/>
      <c r="X124" s="9"/>
      <c r="Y124" s="9"/>
      <c r="Z124" s="9"/>
    </row>
    <row r="125" spans="1:26" ht="13.5" customHeight="1">
      <c r="A125" s="9"/>
      <c r="B125" s="17"/>
      <c r="C125" s="9"/>
      <c r="D125" s="9"/>
      <c r="E125" s="18"/>
      <c r="F125" s="18"/>
      <c r="G125" s="18"/>
      <c r="H125" s="18"/>
      <c r="I125" s="18"/>
      <c r="J125" s="19"/>
      <c r="K125" s="18"/>
      <c r="L125" s="18"/>
      <c r="M125" s="18"/>
      <c r="N125" s="18"/>
      <c r="O125" s="18"/>
      <c r="P125" s="9"/>
      <c r="Q125" s="9"/>
      <c r="R125" s="9"/>
      <c r="S125" s="9"/>
      <c r="T125" s="9"/>
      <c r="U125" s="9"/>
      <c r="V125" s="9"/>
      <c r="W125" s="9"/>
      <c r="X125" s="9"/>
      <c r="Y125" s="9"/>
      <c r="Z125" s="9"/>
    </row>
    <row r="126" spans="1:26" ht="13.5" customHeight="1">
      <c r="A126" s="9"/>
      <c r="B126" s="17"/>
      <c r="C126" s="9"/>
      <c r="D126" s="9"/>
      <c r="E126" s="18"/>
      <c r="F126" s="18"/>
      <c r="G126" s="18"/>
      <c r="H126" s="18"/>
      <c r="I126" s="18"/>
      <c r="J126" s="19"/>
      <c r="K126" s="18"/>
      <c r="L126" s="18"/>
      <c r="M126" s="18"/>
      <c r="N126" s="18"/>
      <c r="O126" s="18"/>
      <c r="P126" s="9"/>
      <c r="Q126" s="9"/>
      <c r="R126" s="9"/>
      <c r="S126" s="9"/>
      <c r="T126" s="9"/>
      <c r="U126" s="9"/>
      <c r="V126" s="9"/>
      <c r="W126" s="9"/>
      <c r="X126" s="9"/>
      <c r="Y126" s="9"/>
      <c r="Z126" s="9"/>
    </row>
    <row r="127" spans="1:26" ht="13.5" customHeight="1">
      <c r="A127" s="9"/>
      <c r="B127" s="17"/>
      <c r="C127" s="9"/>
      <c r="D127" s="9"/>
      <c r="E127" s="18"/>
      <c r="F127" s="18"/>
      <c r="G127" s="18"/>
      <c r="H127" s="18"/>
      <c r="I127" s="18"/>
      <c r="J127" s="19"/>
      <c r="K127" s="18"/>
      <c r="L127" s="18"/>
      <c r="M127" s="18"/>
      <c r="N127" s="18"/>
      <c r="O127" s="18"/>
      <c r="P127" s="9"/>
      <c r="Q127" s="9"/>
      <c r="R127" s="9"/>
      <c r="S127" s="9"/>
      <c r="T127" s="9"/>
      <c r="U127" s="9"/>
      <c r="V127" s="9"/>
      <c r="W127" s="9"/>
      <c r="X127" s="9"/>
      <c r="Y127" s="9"/>
      <c r="Z127" s="9"/>
    </row>
    <row r="128" spans="1:26" ht="13.5" customHeight="1">
      <c r="A128" s="9"/>
      <c r="B128" s="17"/>
      <c r="C128" s="9"/>
      <c r="D128" s="9"/>
      <c r="E128" s="18"/>
      <c r="F128" s="18"/>
      <c r="G128" s="18"/>
      <c r="H128" s="18"/>
      <c r="I128" s="18"/>
      <c r="J128" s="19"/>
      <c r="K128" s="18"/>
      <c r="L128" s="18"/>
      <c r="M128" s="18"/>
      <c r="N128" s="18"/>
      <c r="O128" s="18"/>
      <c r="P128" s="9"/>
      <c r="Q128" s="9"/>
      <c r="R128" s="9"/>
      <c r="S128" s="9"/>
      <c r="T128" s="9"/>
      <c r="U128" s="9"/>
      <c r="V128" s="9"/>
      <c r="W128" s="9"/>
      <c r="X128" s="9"/>
      <c r="Y128" s="9"/>
      <c r="Z128" s="9"/>
    </row>
    <row r="129" spans="1:26" ht="13.5" customHeight="1">
      <c r="A129" s="9"/>
      <c r="B129" s="17"/>
      <c r="C129" s="9"/>
      <c r="D129" s="9"/>
      <c r="E129" s="18"/>
      <c r="F129" s="18"/>
      <c r="G129" s="18"/>
      <c r="H129" s="18"/>
      <c r="I129" s="18"/>
      <c r="J129" s="19"/>
      <c r="K129" s="18"/>
      <c r="L129" s="18"/>
      <c r="M129" s="18"/>
      <c r="N129" s="18"/>
      <c r="O129" s="18"/>
      <c r="P129" s="9"/>
      <c r="Q129" s="9"/>
      <c r="R129" s="9"/>
      <c r="S129" s="9"/>
      <c r="T129" s="9"/>
      <c r="U129" s="9"/>
      <c r="V129" s="9"/>
      <c r="W129" s="9"/>
      <c r="X129" s="9"/>
      <c r="Y129" s="9"/>
      <c r="Z129" s="9"/>
    </row>
    <row r="130" spans="1:26" ht="13.5" customHeight="1">
      <c r="A130" s="9"/>
      <c r="B130" s="17"/>
      <c r="C130" s="9"/>
      <c r="D130" s="9"/>
      <c r="E130" s="18"/>
      <c r="F130" s="18"/>
      <c r="G130" s="18"/>
      <c r="H130" s="18"/>
      <c r="I130" s="18"/>
      <c r="J130" s="19"/>
      <c r="K130" s="18"/>
      <c r="L130" s="18"/>
      <c r="M130" s="18"/>
      <c r="N130" s="18"/>
      <c r="O130" s="18"/>
      <c r="P130" s="9"/>
      <c r="Q130" s="9"/>
      <c r="R130" s="9"/>
      <c r="S130" s="9"/>
      <c r="T130" s="9"/>
      <c r="U130" s="9"/>
      <c r="V130" s="9"/>
      <c r="W130" s="9"/>
      <c r="X130" s="9"/>
      <c r="Y130" s="9"/>
      <c r="Z130" s="9"/>
    </row>
    <row r="131" spans="1:26" ht="13.5" customHeight="1">
      <c r="A131" s="9"/>
      <c r="B131" s="17"/>
      <c r="C131" s="9"/>
      <c r="D131" s="9"/>
      <c r="E131" s="18"/>
      <c r="F131" s="18"/>
      <c r="G131" s="18"/>
      <c r="H131" s="18"/>
      <c r="I131" s="18"/>
      <c r="J131" s="19"/>
      <c r="K131" s="18"/>
      <c r="L131" s="18"/>
      <c r="M131" s="18"/>
      <c r="N131" s="18"/>
      <c r="O131" s="18"/>
      <c r="P131" s="9"/>
      <c r="Q131" s="9"/>
      <c r="R131" s="9"/>
      <c r="S131" s="9"/>
      <c r="T131" s="9"/>
      <c r="U131" s="9"/>
      <c r="V131" s="9"/>
      <c r="W131" s="9"/>
      <c r="X131" s="9"/>
      <c r="Y131" s="9"/>
      <c r="Z131" s="9"/>
    </row>
    <row r="132" spans="1:26" ht="13.5" customHeight="1">
      <c r="A132" s="9"/>
      <c r="B132" s="17"/>
      <c r="C132" s="9"/>
      <c r="D132" s="9"/>
      <c r="E132" s="18"/>
      <c r="F132" s="18"/>
      <c r="G132" s="18"/>
      <c r="H132" s="18"/>
      <c r="I132" s="18"/>
      <c r="J132" s="19"/>
      <c r="K132" s="18"/>
      <c r="L132" s="18"/>
      <c r="M132" s="18"/>
      <c r="N132" s="18"/>
      <c r="O132" s="18"/>
      <c r="P132" s="9"/>
      <c r="Q132" s="9"/>
      <c r="R132" s="9"/>
      <c r="S132" s="9"/>
      <c r="T132" s="9"/>
      <c r="U132" s="9"/>
      <c r="V132" s="9"/>
      <c r="W132" s="9"/>
      <c r="X132" s="9"/>
      <c r="Y132" s="9"/>
      <c r="Z132" s="9"/>
    </row>
    <row r="133" spans="1:26" ht="13.5" customHeight="1">
      <c r="A133" s="9"/>
      <c r="B133" s="17"/>
      <c r="C133" s="9"/>
      <c r="D133" s="9"/>
      <c r="E133" s="18"/>
      <c r="F133" s="18"/>
      <c r="G133" s="18"/>
      <c r="H133" s="18"/>
      <c r="I133" s="18"/>
      <c r="J133" s="19"/>
      <c r="K133" s="18"/>
      <c r="L133" s="18"/>
      <c r="M133" s="18"/>
      <c r="N133" s="18"/>
      <c r="O133" s="18"/>
      <c r="P133" s="9"/>
      <c r="Q133" s="9"/>
      <c r="R133" s="9"/>
      <c r="S133" s="9"/>
      <c r="T133" s="9"/>
      <c r="U133" s="9"/>
      <c r="V133" s="9"/>
      <c r="W133" s="9"/>
      <c r="X133" s="9"/>
      <c r="Y133" s="9"/>
      <c r="Z133" s="9"/>
    </row>
    <row r="134" spans="1:26" ht="13.5" customHeight="1">
      <c r="A134" s="9"/>
      <c r="B134" s="17"/>
      <c r="C134" s="9"/>
      <c r="D134" s="9"/>
      <c r="E134" s="18"/>
      <c r="F134" s="18"/>
      <c r="G134" s="18"/>
      <c r="H134" s="18"/>
      <c r="I134" s="18"/>
      <c r="J134" s="19"/>
      <c r="K134" s="18"/>
      <c r="L134" s="18"/>
      <c r="M134" s="18"/>
      <c r="N134" s="18"/>
      <c r="O134" s="18"/>
      <c r="P134" s="9"/>
      <c r="Q134" s="9"/>
      <c r="R134" s="9"/>
      <c r="S134" s="9"/>
      <c r="T134" s="9"/>
      <c r="U134" s="9"/>
      <c r="V134" s="9"/>
      <c r="W134" s="9"/>
      <c r="X134" s="9"/>
      <c r="Y134" s="9"/>
      <c r="Z134" s="9"/>
    </row>
    <row r="135" spans="1:26" ht="13.5" customHeight="1">
      <c r="A135" s="9"/>
      <c r="B135" s="17"/>
      <c r="C135" s="9"/>
      <c r="D135" s="9"/>
      <c r="E135" s="18"/>
      <c r="F135" s="18"/>
      <c r="G135" s="18"/>
      <c r="H135" s="18"/>
      <c r="I135" s="18"/>
      <c r="J135" s="19"/>
      <c r="K135" s="18"/>
      <c r="L135" s="18"/>
      <c r="M135" s="18"/>
      <c r="N135" s="18"/>
      <c r="O135" s="18"/>
      <c r="P135" s="9"/>
      <c r="Q135" s="9"/>
      <c r="R135" s="9"/>
      <c r="S135" s="9"/>
      <c r="T135" s="9"/>
      <c r="U135" s="9"/>
      <c r="V135" s="9"/>
      <c r="W135" s="9"/>
      <c r="X135" s="9"/>
      <c r="Y135" s="9"/>
      <c r="Z135" s="9"/>
    </row>
    <row r="136" spans="1:26" ht="13.5" customHeight="1">
      <c r="A136" s="9"/>
      <c r="B136" s="17"/>
      <c r="C136" s="9"/>
      <c r="D136" s="9"/>
      <c r="E136" s="18"/>
      <c r="F136" s="18"/>
      <c r="G136" s="18"/>
      <c r="H136" s="18"/>
      <c r="I136" s="18"/>
      <c r="J136" s="19"/>
      <c r="K136" s="18"/>
      <c r="L136" s="18"/>
      <c r="M136" s="18"/>
      <c r="N136" s="18"/>
      <c r="O136" s="18"/>
      <c r="P136" s="9"/>
      <c r="Q136" s="9"/>
      <c r="R136" s="9"/>
      <c r="S136" s="9"/>
      <c r="T136" s="9"/>
      <c r="U136" s="9"/>
      <c r="V136" s="9"/>
      <c r="W136" s="9"/>
      <c r="X136" s="9"/>
      <c r="Y136" s="9"/>
      <c r="Z136" s="9"/>
    </row>
    <row r="137" spans="1:26" ht="13.5" customHeight="1">
      <c r="A137" s="9"/>
      <c r="B137" s="17"/>
      <c r="C137" s="9"/>
      <c r="D137" s="9"/>
      <c r="E137" s="18"/>
      <c r="F137" s="18"/>
      <c r="G137" s="18"/>
      <c r="H137" s="18"/>
      <c r="I137" s="18"/>
      <c r="J137" s="19"/>
      <c r="K137" s="18"/>
      <c r="L137" s="18"/>
      <c r="M137" s="18"/>
      <c r="N137" s="18"/>
      <c r="O137" s="18"/>
      <c r="P137" s="9"/>
      <c r="Q137" s="9"/>
      <c r="R137" s="9"/>
      <c r="S137" s="9"/>
      <c r="T137" s="9"/>
      <c r="U137" s="9"/>
      <c r="V137" s="9"/>
      <c r="W137" s="9"/>
      <c r="X137" s="9"/>
      <c r="Y137" s="9"/>
      <c r="Z137" s="9"/>
    </row>
    <row r="138" spans="1:26" ht="13.5" customHeight="1">
      <c r="A138" s="9"/>
      <c r="B138" s="17"/>
      <c r="C138" s="9"/>
      <c r="D138" s="9"/>
      <c r="E138" s="18"/>
      <c r="F138" s="18"/>
      <c r="G138" s="18"/>
      <c r="H138" s="18"/>
      <c r="I138" s="18"/>
      <c r="J138" s="19"/>
      <c r="K138" s="18"/>
      <c r="L138" s="18"/>
      <c r="M138" s="18"/>
      <c r="N138" s="18"/>
      <c r="O138" s="18"/>
      <c r="P138" s="9"/>
      <c r="Q138" s="9"/>
      <c r="R138" s="9"/>
      <c r="S138" s="9"/>
      <c r="T138" s="9"/>
      <c r="U138" s="9"/>
      <c r="V138" s="9"/>
      <c r="W138" s="9"/>
      <c r="X138" s="9"/>
      <c r="Y138" s="9"/>
      <c r="Z138" s="9"/>
    </row>
    <row r="139" spans="1:26" ht="13.5" customHeight="1">
      <c r="A139" s="9"/>
      <c r="B139" s="17"/>
      <c r="C139" s="9"/>
      <c r="D139" s="9"/>
      <c r="E139" s="18"/>
      <c r="F139" s="18"/>
      <c r="G139" s="18"/>
      <c r="H139" s="18"/>
      <c r="I139" s="18"/>
      <c r="J139" s="19"/>
      <c r="K139" s="18"/>
      <c r="L139" s="18"/>
      <c r="M139" s="18"/>
      <c r="N139" s="18"/>
      <c r="O139" s="18"/>
      <c r="P139" s="9"/>
      <c r="Q139" s="9"/>
      <c r="R139" s="9"/>
      <c r="S139" s="9"/>
      <c r="T139" s="9"/>
      <c r="U139" s="9"/>
      <c r="V139" s="9"/>
      <c r="W139" s="9"/>
      <c r="X139" s="9"/>
      <c r="Y139" s="9"/>
      <c r="Z139" s="9"/>
    </row>
    <row r="140" spans="1:26" ht="13.5" customHeight="1">
      <c r="A140" s="9"/>
      <c r="B140" s="17"/>
      <c r="C140" s="9"/>
      <c r="D140" s="9"/>
      <c r="E140" s="18"/>
      <c r="F140" s="18"/>
      <c r="G140" s="18"/>
      <c r="H140" s="18"/>
      <c r="I140" s="18"/>
      <c r="J140" s="19"/>
      <c r="K140" s="18"/>
      <c r="L140" s="18"/>
      <c r="M140" s="18"/>
      <c r="N140" s="18"/>
      <c r="O140" s="18"/>
      <c r="P140" s="9"/>
      <c r="Q140" s="9"/>
      <c r="R140" s="9"/>
      <c r="S140" s="9"/>
      <c r="T140" s="9"/>
      <c r="U140" s="9"/>
      <c r="V140" s="9"/>
      <c r="W140" s="9"/>
      <c r="X140" s="9"/>
      <c r="Y140" s="9"/>
      <c r="Z140" s="9"/>
    </row>
    <row r="141" spans="1:26" ht="13.5" customHeight="1">
      <c r="A141" s="9"/>
      <c r="B141" s="17"/>
      <c r="C141" s="9"/>
      <c r="D141" s="9"/>
      <c r="E141" s="18"/>
      <c r="F141" s="18"/>
      <c r="G141" s="18"/>
      <c r="H141" s="18"/>
      <c r="I141" s="18"/>
      <c r="J141" s="19"/>
      <c r="K141" s="18"/>
      <c r="L141" s="18"/>
      <c r="M141" s="18"/>
      <c r="N141" s="18"/>
      <c r="O141" s="18"/>
      <c r="P141" s="9"/>
      <c r="Q141" s="9"/>
      <c r="R141" s="9"/>
      <c r="S141" s="9"/>
      <c r="T141" s="9"/>
      <c r="U141" s="9"/>
      <c r="V141" s="9"/>
      <c r="W141" s="9"/>
      <c r="X141" s="9"/>
      <c r="Y141" s="9"/>
      <c r="Z141" s="9"/>
    </row>
    <row r="142" spans="1:26" ht="13.5" customHeight="1">
      <c r="A142" s="9"/>
      <c r="B142" s="17"/>
      <c r="C142" s="9"/>
      <c r="D142" s="9"/>
      <c r="E142" s="18"/>
      <c r="F142" s="18"/>
      <c r="G142" s="18"/>
      <c r="H142" s="18"/>
      <c r="I142" s="18"/>
      <c r="J142" s="19"/>
      <c r="K142" s="18"/>
      <c r="L142" s="18"/>
      <c r="M142" s="18"/>
      <c r="N142" s="18"/>
      <c r="O142" s="18"/>
      <c r="P142" s="9"/>
      <c r="Q142" s="9"/>
      <c r="R142" s="9"/>
      <c r="S142" s="9"/>
      <c r="T142" s="9"/>
      <c r="U142" s="9"/>
      <c r="V142" s="9"/>
      <c r="W142" s="9"/>
      <c r="X142" s="9"/>
      <c r="Y142" s="9"/>
      <c r="Z142" s="9"/>
    </row>
    <row r="143" spans="1:26" ht="13.5" customHeight="1">
      <c r="A143" s="9"/>
      <c r="B143" s="17"/>
      <c r="C143" s="9"/>
      <c r="D143" s="9"/>
      <c r="E143" s="18"/>
      <c r="F143" s="18"/>
      <c r="G143" s="18"/>
      <c r="H143" s="18"/>
      <c r="I143" s="18"/>
      <c r="J143" s="19"/>
      <c r="K143" s="18"/>
      <c r="L143" s="18"/>
      <c r="M143" s="18"/>
      <c r="N143" s="18"/>
      <c r="O143" s="18"/>
      <c r="P143" s="9"/>
      <c r="Q143" s="9"/>
      <c r="R143" s="9"/>
      <c r="S143" s="9"/>
      <c r="T143" s="9"/>
      <c r="U143" s="9"/>
      <c r="V143" s="9"/>
      <c r="W143" s="9"/>
      <c r="X143" s="9"/>
      <c r="Y143" s="9"/>
      <c r="Z143" s="9"/>
    </row>
    <row r="144" spans="1:26" ht="13.5" customHeight="1">
      <c r="A144" s="9"/>
      <c r="B144" s="17"/>
      <c r="C144" s="9"/>
      <c r="D144" s="9"/>
      <c r="E144" s="18"/>
      <c r="F144" s="18"/>
      <c r="G144" s="18"/>
      <c r="H144" s="18"/>
      <c r="I144" s="18"/>
      <c r="J144" s="19"/>
      <c r="K144" s="18"/>
      <c r="L144" s="18"/>
      <c r="M144" s="18"/>
      <c r="N144" s="18"/>
      <c r="O144" s="18"/>
      <c r="P144" s="9"/>
      <c r="Q144" s="9"/>
      <c r="R144" s="9"/>
      <c r="S144" s="9"/>
      <c r="T144" s="9"/>
      <c r="U144" s="9"/>
      <c r="V144" s="9"/>
      <c r="W144" s="9"/>
      <c r="X144" s="9"/>
      <c r="Y144" s="9"/>
      <c r="Z144" s="9"/>
    </row>
    <row r="145" spans="1:26" ht="13.5" customHeight="1">
      <c r="A145" s="9"/>
      <c r="B145" s="17"/>
      <c r="C145" s="9"/>
      <c r="D145" s="9"/>
      <c r="E145" s="18"/>
      <c r="F145" s="18"/>
      <c r="G145" s="18"/>
      <c r="H145" s="18"/>
      <c r="I145" s="18"/>
      <c r="J145" s="19"/>
      <c r="K145" s="18"/>
      <c r="L145" s="18"/>
      <c r="M145" s="18"/>
      <c r="N145" s="18"/>
      <c r="O145" s="18"/>
      <c r="P145" s="9"/>
      <c r="Q145" s="9"/>
      <c r="R145" s="9"/>
      <c r="S145" s="9"/>
      <c r="T145" s="9"/>
      <c r="U145" s="9"/>
      <c r="V145" s="9"/>
      <c r="W145" s="9"/>
      <c r="X145" s="9"/>
      <c r="Y145" s="9"/>
      <c r="Z145" s="9"/>
    </row>
    <row r="146" spans="1:26" ht="13.5" customHeight="1">
      <c r="A146" s="9"/>
      <c r="B146" s="17"/>
      <c r="C146" s="9"/>
      <c r="D146" s="9"/>
      <c r="E146" s="18"/>
      <c r="F146" s="18"/>
      <c r="G146" s="18"/>
      <c r="H146" s="18"/>
      <c r="I146" s="18"/>
      <c r="J146" s="19"/>
      <c r="K146" s="18"/>
      <c r="L146" s="18"/>
      <c r="M146" s="18"/>
      <c r="N146" s="18"/>
      <c r="O146" s="18"/>
      <c r="P146" s="9"/>
      <c r="Q146" s="9"/>
      <c r="R146" s="9"/>
      <c r="S146" s="9"/>
      <c r="T146" s="9"/>
      <c r="U146" s="9"/>
      <c r="V146" s="9"/>
      <c r="W146" s="9"/>
      <c r="X146" s="9"/>
      <c r="Y146" s="9"/>
      <c r="Z146" s="9"/>
    </row>
    <row r="147" spans="1:26" ht="13.5" customHeight="1">
      <c r="A147" s="9"/>
      <c r="B147" s="17"/>
      <c r="C147" s="9"/>
      <c r="D147" s="9"/>
      <c r="E147" s="18"/>
      <c r="F147" s="18"/>
      <c r="G147" s="18"/>
      <c r="H147" s="18"/>
      <c r="I147" s="18"/>
      <c r="J147" s="19"/>
      <c r="K147" s="18"/>
      <c r="L147" s="18"/>
      <c r="M147" s="18"/>
      <c r="N147" s="18"/>
      <c r="O147" s="18"/>
      <c r="P147" s="9"/>
      <c r="Q147" s="9"/>
      <c r="R147" s="9"/>
      <c r="S147" s="9"/>
      <c r="T147" s="9"/>
      <c r="U147" s="9"/>
      <c r="V147" s="9"/>
      <c r="W147" s="9"/>
      <c r="X147" s="9"/>
      <c r="Y147" s="9"/>
      <c r="Z147" s="9"/>
    </row>
    <row r="148" spans="1:26" ht="13.5" customHeight="1">
      <c r="A148" s="9"/>
      <c r="B148" s="17"/>
      <c r="C148" s="9"/>
      <c r="D148" s="9"/>
      <c r="E148" s="18"/>
      <c r="F148" s="18"/>
      <c r="G148" s="18"/>
      <c r="H148" s="18"/>
      <c r="I148" s="18"/>
      <c r="J148" s="19"/>
      <c r="K148" s="18"/>
      <c r="L148" s="18"/>
      <c r="M148" s="18"/>
      <c r="N148" s="18"/>
      <c r="O148" s="18"/>
      <c r="P148" s="9"/>
      <c r="Q148" s="9"/>
      <c r="R148" s="9"/>
      <c r="S148" s="9"/>
      <c r="T148" s="9"/>
      <c r="U148" s="9"/>
      <c r="V148" s="9"/>
      <c r="W148" s="9"/>
      <c r="X148" s="9"/>
      <c r="Y148" s="9"/>
      <c r="Z148" s="9"/>
    </row>
    <row r="149" spans="1:26" ht="13.5" customHeight="1">
      <c r="A149" s="9"/>
      <c r="B149" s="17"/>
      <c r="C149" s="9"/>
      <c r="D149" s="9"/>
      <c r="E149" s="18"/>
      <c r="F149" s="18"/>
      <c r="G149" s="18"/>
      <c r="H149" s="18"/>
      <c r="I149" s="18"/>
      <c r="J149" s="19"/>
      <c r="K149" s="18"/>
      <c r="L149" s="18"/>
      <c r="M149" s="18"/>
      <c r="N149" s="18"/>
      <c r="O149" s="18"/>
      <c r="P149" s="9"/>
      <c r="Q149" s="9"/>
      <c r="R149" s="9"/>
      <c r="S149" s="9"/>
      <c r="T149" s="9"/>
      <c r="U149" s="9"/>
      <c r="V149" s="9"/>
      <c r="W149" s="9"/>
      <c r="X149" s="9"/>
      <c r="Y149" s="9"/>
      <c r="Z149" s="9"/>
    </row>
    <row r="150" spans="1:26" ht="13.5" customHeight="1">
      <c r="A150" s="9"/>
      <c r="B150" s="17"/>
      <c r="C150" s="9"/>
      <c r="D150" s="9"/>
      <c r="E150" s="18"/>
      <c r="F150" s="18"/>
      <c r="G150" s="18"/>
      <c r="H150" s="18"/>
      <c r="I150" s="18"/>
      <c r="J150" s="19"/>
      <c r="K150" s="18"/>
      <c r="L150" s="18"/>
      <c r="M150" s="18"/>
      <c r="N150" s="18"/>
      <c r="O150" s="18"/>
      <c r="P150" s="9"/>
      <c r="Q150" s="9"/>
      <c r="R150" s="9"/>
      <c r="S150" s="9"/>
      <c r="T150" s="9"/>
      <c r="U150" s="9"/>
      <c r="V150" s="9"/>
      <c r="W150" s="9"/>
      <c r="X150" s="9"/>
      <c r="Y150" s="9"/>
      <c r="Z150" s="9"/>
    </row>
    <row r="151" spans="1:26" ht="13.5" customHeight="1">
      <c r="A151" s="9"/>
      <c r="B151" s="17"/>
      <c r="C151" s="9"/>
      <c r="D151" s="9"/>
      <c r="E151" s="18"/>
      <c r="F151" s="18"/>
      <c r="G151" s="18"/>
      <c r="H151" s="18"/>
      <c r="I151" s="18"/>
      <c r="J151" s="19"/>
      <c r="K151" s="18"/>
      <c r="L151" s="18"/>
      <c r="M151" s="18"/>
      <c r="N151" s="18"/>
      <c r="O151" s="18"/>
      <c r="P151" s="9"/>
      <c r="Q151" s="9"/>
      <c r="R151" s="9"/>
      <c r="S151" s="9"/>
      <c r="T151" s="9"/>
      <c r="U151" s="9"/>
      <c r="V151" s="9"/>
      <c r="W151" s="9"/>
      <c r="X151" s="9"/>
      <c r="Y151" s="9"/>
      <c r="Z151" s="9"/>
    </row>
    <row r="152" spans="1:26" ht="13.5" customHeight="1">
      <c r="A152" s="9"/>
      <c r="B152" s="17"/>
      <c r="C152" s="9"/>
      <c r="D152" s="9"/>
      <c r="E152" s="18"/>
      <c r="F152" s="18"/>
      <c r="G152" s="18"/>
      <c r="H152" s="18"/>
      <c r="I152" s="18"/>
      <c r="J152" s="19"/>
      <c r="K152" s="18"/>
      <c r="L152" s="18"/>
      <c r="M152" s="18"/>
      <c r="N152" s="18"/>
      <c r="O152" s="18"/>
      <c r="P152" s="9"/>
      <c r="Q152" s="9"/>
      <c r="R152" s="9"/>
      <c r="S152" s="9"/>
      <c r="T152" s="9"/>
      <c r="U152" s="9"/>
      <c r="V152" s="9"/>
      <c r="W152" s="9"/>
      <c r="X152" s="9"/>
      <c r="Y152" s="9"/>
      <c r="Z152" s="9"/>
    </row>
    <row r="153" spans="1:26" ht="13.5" customHeight="1">
      <c r="A153" s="9"/>
      <c r="B153" s="17"/>
      <c r="C153" s="9"/>
      <c r="D153" s="9"/>
      <c r="E153" s="18"/>
      <c r="F153" s="18"/>
      <c r="G153" s="18"/>
      <c r="H153" s="18"/>
      <c r="I153" s="18"/>
      <c r="J153" s="19"/>
      <c r="K153" s="18"/>
      <c r="L153" s="18"/>
      <c r="M153" s="18"/>
      <c r="N153" s="18"/>
      <c r="O153" s="18"/>
      <c r="P153" s="9"/>
      <c r="Q153" s="9"/>
      <c r="R153" s="9"/>
      <c r="S153" s="9"/>
      <c r="T153" s="9"/>
      <c r="U153" s="9"/>
      <c r="V153" s="9"/>
      <c r="W153" s="9"/>
      <c r="X153" s="9"/>
      <c r="Y153" s="9"/>
      <c r="Z153" s="9"/>
    </row>
    <row r="154" spans="1:26" ht="13.5" customHeight="1">
      <c r="A154" s="9"/>
      <c r="B154" s="17"/>
      <c r="C154" s="9"/>
      <c r="D154" s="9"/>
      <c r="E154" s="18"/>
      <c r="F154" s="18"/>
      <c r="G154" s="18"/>
      <c r="H154" s="18"/>
      <c r="I154" s="18"/>
      <c r="J154" s="19"/>
      <c r="K154" s="18"/>
      <c r="L154" s="18"/>
      <c r="M154" s="18"/>
      <c r="N154" s="18"/>
      <c r="O154" s="18"/>
      <c r="P154" s="9"/>
      <c r="Q154" s="9"/>
      <c r="R154" s="9"/>
      <c r="S154" s="9"/>
      <c r="T154" s="9"/>
      <c r="U154" s="9"/>
      <c r="V154" s="9"/>
      <c r="W154" s="9"/>
      <c r="X154" s="9"/>
      <c r="Y154" s="9"/>
      <c r="Z154" s="9"/>
    </row>
    <row r="155" spans="1:26" ht="13.5" customHeight="1">
      <c r="A155" s="9"/>
      <c r="B155" s="17"/>
      <c r="C155" s="9"/>
      <c r="D155" s="9"/>
      <c r="E155" s="18"/>
      <c r="F155" s="18"/>
      <c r="G155" s="18"/>
      <c r="H155" s="18"/>
      <c r="I155" s="18"/>
      <c r="J155" s="19"/>
      <c r="K155" s="18"/>
      <c r="L155" s="18"/>
      <c r="M155" s="18"/>
      <c r="N155" s="18"/>
      <c r="O155" s="18"/>
      <c r="P155" s="9"/>
      <c r="Q155" s="9"/>
      <c r="R155" s="9"/>
      <c r="S155" s="9"/>
      <c r="T155" s="9"/>
      <c r="U155" s="9"/>
      <c r="V155" s="9"/>
      <c r="W155" s="9"/>
      <c r="X155" s="9"/>
      <c r="Y155" s="9"/>
      <c r="Z155" s="9"/>
    </row>
    <row r="156" spans="1:26" ht="13.5" customHeight="1">
      <c r="A156" s="9"/>
      <c r="B156" s="17"/>
      <c r="C156" s="9"/>
      <c r="D156" s="9"/>
      <c r="E156" s="18"/>
      <c r="F156" s="18"/>
      <c r="G156" s="18"/>
      <c r="H156" s="18"/>
      <c r="I156" s="18"/>
      <c r="J156" s="19"/>
      <c r="K156" s="18"/>
      <c r="L156" s="18"/>
      <c r="M156" s="18"/>
      <c r="N156" s="18"/>
      <c r="O156" s="18"/>
      <c r="P156" s="9"/>
      <c r="Q156" s="9"/>
      <c r="R156" s="9"/>
      <c r="S156" s="9"/>
      <c r="T156" s="9"/>
      <c r="U156" s="9"/>
      <c r="V156" s="9"/>
      <c r="W156" s="9"/>
      <c r="X156" s="9"/>
      <c r="Y156" s="9"/>
      <c r="Z156" s="9"/>
    </row>
    <row r="157" spans="1:26" ht="13.5" customHeight="1">
      <c r="A157" s="9"/>
      <c r="B157" s="17"/>
      <c r="C157" s="9"/>
      <c r="D157" s="9"/>
      <c r="E157" s="18"/>
      <c r="F157" s="18"/>
      <c r="G157" s="18"/>
      <c r="H157" s="18"/>
      <c r="I157" s="18"/>
      <c r="J157" s="19"/>
      <c r="K157" s="18"/>
      <c r="L157" s="18"/>
      <c r="M157" s="18"/>
      <c r="N157" s="18"/>
      <c r="O157" s="18"/>
      <c r="P157" s="9"/>
      <c r="Q157" s="9"/>
      <c r="R157" s="9"/>
      <c r="S157" s="9"/>
      <c r="T157" s="9"/>
      <c r="U157" s="9"/>
      <c r="V157" s="9"/>
      <c r="W157" s="9"/>
      <c r="X157" s="9"/>
      <c r="Y157" s="9"/>
      <c r="Z157" s="9"/>
    </row>
    <row r="158" spans="1:26" ht="13.5" customHeight="1">
      <c r="A158" s="9"/>
      <c r="B158" s="17"/>
      <c r="C158" s="9"/>
      <c r="D158" s="9"/>
      <c r="E158" s="18"/>
      <c r="F158" s="18"/>
      <c r="G158" s="18"/>
      <c r="H158" s="18"/>
      <c r="I158" s="18"/>
      <c r="J158" s="19"/>
      <c r="K158" s="18"/>
      <c r="L158" s="18"/>
      <c r="M158" s="18"/>
      <c r="N158" s="18"/>
      <c r="O158" s="18"/>
      <c r="P158" s="9"/>
      <c r="Q158" s="9"/>
      <c r="R158" s="9"/>
      <c r="S158" s="9"/>
      <c r="T158" s="9"/>
      <c r="U158" s="9"/>
      <c r="V158" s="9"/>
      <c r="W158" s="9"/>
      <c r="X158" s="9"/>
      <c r="Y158" s="9"/>
      <c r="Z158" s="9"/>
    </row>
    <row r="159" spans="1:26" ht="13.5" customHeight="1">
      <c r="A159" s="9"/>
      <c r="B159" s="17"/>
      <c r="C159" s="9"/>
      <c r="D159" s="9"/>
      <c r="E159" s="18"/>
      <c r="F159" s="18"/>
      <c r="G159" s="18"/>
      <c r="H159" s="18"/>
      <c r="I159" s="18"/>
      <c r="J159" s="19"/>
      <c r="K159" s="18"/>
      <c r="L159" s="18"/>
      <c r="M159" s="18"/>
      <c r="N159" s="18"/>
      <c r="O159" s="18"/>
      <c r="P159" s="9"/>
      <c r="Q159" s="9"/>
      <c r="R159" s="9"/>
      <c r="S159" s="9"/>
      <c r="T159" s="9"/>
      <c r="U159" s="9"/>
      <c r="V159" s="9"/>
      <c r="W159" s="9"/>
      <c r="X159" s="9"/>
      <c r="Y159" s="9"/>
      <c r="Z159" s="9"/>
    </row>
    <row r="160" spans="1:26" ht="13.5" customHeight="1">
      <c r="A160" s="9"/>
      <c r="B160" s="17"/>
      <c r="C160" s="9"/>
      <c r="D160" s="9"/>
      <c r="E160" s="18"/>
      <c r="F160" s="18"/>
      <c r="G160" s="18"/>
      <c r="H160" s="18"/>
      <c r="I160" s="18"/>
      <c r="J160" s="19"/>
      <c r="K160" s="18"/>
      <c r="L160" s="18"/>
      <c r="M160" s="18"/>
      <c r="N160" s="18"/>
      <c r="O160" s="18"/>
      <c r="P160" s="9"/>
      <c r="Q160" s="9"/>
      <c r="R160" s="9"/>
      <c r="S160" s="9"/>
      <c r="T160" s="9"/>
      <c r="U160" s="9"/>
      <c r="V160" s="9"/>
      <c r="W160" s="9"/>
      <c r="X160" s="9"/>
      <c r="Y160" s="9"/>
      <c r="Z160" s="9"/>
    </row>
    <row r="161" spans="1:26" ht="13.5" customHeight="1">
      <c r="A161" s="9"/>
      <c r="B161" s="17"/>
      <c r="C161" s="9"/>
      <c r="D161" s="9"/>
      <c r="E161" s="18"/>
      <c r="F161" s="18"/>
      <c r="G161" s="18"/>
      <c r="H161" s="18"/>
      <c r="I161" s="18"/>
      <c r="J161" s="19"/>
      <c r="K161" s="18"/>
      <c r="L161" s="18"/>
      <c r="M161" s="18"/>
      <c r="N161" s="18"/>
      <c r="O161" s="18"/>
      <c r="P161" s="9"/>
      <c r="Q161" s="9"/>
      <c r="R161" s="9"/>
      <c r="S161" s="9"/>
      <c r="T161" s="9"/>
      <c r="U161" s="9"/>
      <c r="V161" s="9"/>
      <c r="W161" s="9"/>
      <c r="X161" s="9"/>
      <c r="Y161" s="9"/>
      <c r="Z161" s="9"/>
    </row>
    <row r="162" spans="1:26" ht="13.5" customHeight="1">
      <c r="A162" s="9"/>
      <c r="B162" s="17"/>
      <c r="C162" s="9"/>
      <c r="D162" s="9"/>
      <c r="E162" s="18"/>
      <c r="F162" s="18"/>
      <c r="G162" s="18"/>
      <c r="H162" s="18"/>
      <c r="I162" s="18"/>
      <c r="J162" s="19"/>
      <c r="K162" s="18"/>
      <c r="L162" s="18"/>
      <c r="M162" s="18"/>
      <c r="N162" s="18"/>
      <c r="O162" s="18"/>
      <c r="P162" s="9"/>
      <c r="Q162" s="9"/>
      <c r="R162" s="9"/>
      <c r="S162" s="9"/>
      <c r="T162" s="9"/>
      <c r="U162" s="9"/>
      <c r="V162" s="9"/>
      <c r="W162" s="9"/>
      <c r="X162" s="9"/>
      <c r="Y162" s="9"/>
      <c r="Z162" s="9"/>
    </row>
    <row r="163" spans="1:26" ht="13.5" customHeight="1">
      <c r="A163" s="9"/>
      <c r="B163" s="17"/>
      <c r="C163" s="9"/>
      <c r="D163" s="9"/>
      <c r="E163" s="18"/>
      <c r="F163" s="18"/>
      <c r="G163" s="18"/>
      <c r="H163" s="18"/>
      <c r="I163" s="18"/>
      <c r="J163" s="19"/>
      <c r="K163" s="18"/>
      <c r="L163" s="18"/>
      <c r="M163" s="18"/>
      <c r="N163" s="18"/>
      <c r="O163" s="18"/>
      <c r="P163" s="9"/>
      <c r="Q163" s="9"/>
      <c r="R163" s="9"/>
      <c r="S163" s="9"/>
      <c r="T163" s="9"/>
      <c r="U163" s="9"/>
      <c r="V163" s="9"/>
      <c r="W163" s="9"/>
      <c r="X163" s="9"/>
      <c r="Y163" s="9"/>
      <c r="Z163" s="9"/>
    </row>
    <row r="164" spans="1:26" ht="13.5" customHeight="1">
      <c r="A164" s="9"/>
      <c r="B164" s="17"/>
      <c r="C164" s="9"/>
      <c r="D164" s="9"/>
      <c r="E164" s="18"/>
      <c r="F164" s="18"/>
      <c r="G164" s="18"/>
      <c r="H164" s="18"/>
      <c r="I164" s="18"/>
      <c r="J164" s="19"/>
      <c r="K164" s="18"/>
      <c r="L164" s="18"/>
      <c r="M164" s="18"/>
      <c r="N164" s="18"/>
      <c r="O164" s="18"/>
      <c r="P164" s="9"/>
      <c r="Q164" s="9"/>
      <c r="R164" s="9"/>
      <c r="S164" s="9"/>
      <c r="T164" s="9"/>
      <c r="U164" s="9"/>
      <c r="V164" s="9"/>
      <c r="W164" s="9"/>
      <c r="X164" s="9"/>
      <c r="Y164" s="9"/>
      <c r="Z164" s="9"/>
    </row>
    <row r="165" spans="1:26" ht="13.5" customHeight="1">
      <c r="A165" s="9"/>
      <c r="B165" s="17"/>
      <c r="C165" s="9"/>
      <c r="D165" s="9"/>
      <c r="E165" s="18"/>
      <c r="F165" s="18"/>
      <c r="G165" s="18"/>
      <c r="H165" s="18"/>
      <c r="I165" s="18"/>
      <c r="J165" s="19"/>
      <c r="K165" s="18"/>
      <c r="L165" s="18"/>
      <c r="M165" s="18"/>
      <c r="N165" s="18"/>
      <c r="O165" s="18"/>
      <c r="P165" s="9"/>
      <c r="Q165" s="9"/>
      <c r="R165" s="9"/>
      <c r="S165" s="9"/>
      <c r="T165" s="9"/>
      <c r="U165" s="9"/>
      <c r="V165" s="9"/>
      <c r="W165" s="9"/>
      <c r="X165" s="9"/>
      <c r="Y165" s="9"/>
      <c r="Z165" s="9"/>
    </row>
    <row r="166" spans="1:26" ht="13.5" customHeight="1">
      <c r="A166" s="9"/>
      <c r="B166" s="17"/>
      <c r="C166" s="9"/>
      <c r="D166" s="9"/>
      <c r="E166" s="18"/>
      <c r="F166" s="18"/>
      <c r="G166" s="18"/>
      <c r="H166" s="18"/>
      <c r="I166" s="18"/>
      <c r="J166" s="19"/>
      <c r="K166" s="18"/>
      <c r="L166" s="18"/>
      <c r="M166" s="18"/>
      <c r="N166" s="18"/>
      <c r="O166" s="18"/>
      <c r="P166" s="9"/>
      <c r="Q166" s="9"/>
      <c r="R166" s="9"/>
      <c r="S166" s="9"/>
      <c r="T166" s="9"/>
      <c r="U166" s="9"/>
      <c r="V166" s="9"/>
      <c r="W166" s="9"/>
      <c r="X166" s="9"/>
      <c r="Y166" s="9"/>
      <c r="Z166" s="9"/>
    </row>
    <row r="167" spans="1:26" ht="13.5" customHeight="1">
      <c r="A167" s="9"/>
      <c r="B167" s="17"/>
      <c r="C167" s="9"/>
      <c r="D167" s="9"/>
      <c r="E167" s="18"/>
      <c r="F167" s="18"/>
      <c r="G167" s="18"/>
      <c r="H167" s="18"/>
      <c r="I167" s="18"/>
      <c r="J167" s="19"/>
      <c r="K167" s="18"/>
      <c r="L167" s="18"/>
      <c r="M167" s="18"/>
      <c r="N167" s="18"/>
      <c r="O167" s="18"/>
      <c r="P167" s="9"/>
      <c r="Q167" s="9"/>
      <c r="R167" s="9"/>
      <c r="S167" s="9"/>
      <c r="T167" s="9"/>
      <c r="U167" s="9"/>
      <c r="V167" s="9"/>
      <c r="W167" s="9"/>
      <c r="X167" s="9"/>
      <c r="Y167" s="9"/>
      <c r="Z167" s="9"/>
    </row>
    <row r="168" spans="1:26" ht="13.5" customHeight="1">
      <c r="A168" s="9"/>
      <c r="B168" s="17"/>
      <c r="C168" s="9"/>
      <c r="D168" s="9"/>
      <c r="E168" s="18"/>
      <c r="F168" s="18"/>
      <c r="G168" s="18"/>
      <c r="H168" s="18"/>
      <c r="I168" s="18"/>
      <c r="J168" s="19"/>
      <c r="K168" s="18"/>
      <c r="L168" s="18"/>
      <c r="M168" s="18"/>
      <c r="N168" s="18"/>
      <c r="O168" s="18"/>
      <c r="P168" s="9"/>
      <c r="Q168" s="9"/>
      <c r="R168" s="9"/>
      <c r="S168" s="9"/>
      <c r="T168" s="9"/>
      <c r="U168" s="9"/>
      <c r="V168" s="9"/>
      <c r="W168" s="9"/>
      <c r="X168" s="9"/>
      <c r="Y168" s="9"/>
      <c r="Z168" s="9"/>
    </row>
    <row r="169" spans="1:26" ht="13.5" customHeight="1">
      <c r="A169" s="9"/>
      <c r="B169" s="17"/>
      <c r="C169" s="9"/>
      <c r="D169" s="9"/>
      <c r="E169" s="18"/>
      <c r="F169" s="18"/>
      <c r="G169" s="18"/>
      <c r="H169" s="18"/>
      <c r="I169" s="18"/>
      <c r="J169" s="19"/>
      <c r="K169" s="18"/>
      <c r="L169" s="18"/>
      <c r="M169" s="18"/>
      <c r="N169" s="18"/>
      <c r="O169" s="18"/>
      <c r="P169" s="9"/>
      <c r="Q169" s="9"/>
      <c r="R169" s="9"/>
      <c r="S169" s="9"/>
      <c r="T169" s="9"/>
      <c r="U169" s="9"/>
      <c r="V169" s="9"/>
      <c r="W169" s="9"/>
      <c r="X169" s="9"/>
      <c r="Y169" s="9"/>
      <c r="Z169" s="9"/>
    </row>
    <row r="170" spans="1:26" ht="13.5" customHeight="1">
      <c r="A170" s="9"/>
      <c r="B170" s="17"/>
      <c r="C170" s="9"/>
      <c r="D170" s="9"/>
      <c r="E170" s="18"/>
      <c r="F170" s="18"/>
      <c r="G170" s="18"/>
      <c r="H170" s="18"/>
      <c r="I170" s="18"/>
      <c r="J170" s="19"/>
      <c r="K170" s="18"/>
      <c r="L170" s="18"/>
      <c r="M170" s="18"/>
      <c r="N170" s="18"/>
      <c r="O170" s="18"/>
      <c r="P170" s="9"/>
      <c r="Q170" s="9"/>
      <c r="R170" s="9"/>
      <c r="S170" s="9"/>
      <c r="T170" s="9"/>
      <c r="U170" s="9"/>
      <c r="V170" s="9"/>
      <c r="W170" s="9"/>
      <c r="X170" s="9"/>
      <c r="Y170" s="9"/>
      <c r="Z170" s="9"/>
    </row>
    <row r="171" spans="1:26" ht="13.5" customHeight="1">
      <c r="A171" s="9"/>
      <c r="B171" s="17"/>
      <c r="C171" s="9"/>
      <c r="D171" s="9"/>
      <c r="E171" s="18"/>
      <c r="F171" s="18"/>
      <c r="G171" s="18"/>
      <c r="H171" s="18"/>
      <c r="I171" s="18"/>
      <c r="J171" s="19"/>
      <c r="K171" s="18"/>
      <c r="L171" s="18"/>
      <c r="M171" s="18"/>
      <c r="N171" s="18"/>
      <c r="O171" s="18"/>
      <c r="P171" s="9"/>
      <c r="Q171" s="9"/>
      <c r="R171" s="9"/>
      <c r="S171" s="9"/>
      <c r="T171" s="9"/>
      <c r="U171" s="9"/>
      <c r="V171" s="9"/>
      <c r="W171" s="9"/>
      <c r="X171" s="9"/>
      <c r="Y171" s="9"/>
      <c r="Z171" s="9"/>
    </row>
    <row r="172" spans="1:26" ht="13.5" customHeight="1">
      <c r="A172" s="9"/>
      <c r="B172" s="17"/>
      <c r="C172" s="9"/>
      <c r="D172" s="9"/>
      <c r="E172" s="18"/>
      <c r="F172" s="18"/>
      <c r="G172" s="18"/>
      <c r="H172" s="18"/>
      <c r="I172" s="18"/>
      <c r="J172" s="19"/>
      <c r="K172" s="18"/>
      <c r="L172" s="18"/>
      <c r="M172" s="18"/>
      <c r="N172" s="18"/>
      <c r="O172" s="18"/>
      <c r="P172" s="9"/>
      <c r="Q172" s="9"/>
      <c r="R172" s="9"/>
      <c r="S172" s="9"/>
      <c r="T172" s="9"/>
      <c r="U172" s="9"/>
      <c r="V172" s="9"/>
      <c r="W172" s="9"/>
      <c r="X172" s="9"/>
      <c r="Y172" s="9"/>
      <c r="Z172" s="9"/>
    </row>
    <row r="173" spans="1:26" ht="13.5" customHeight="1">
      <c r="A173" s="9"/>
      <c r="B173" s="17"/>
      <c r="C173" s="9"/>
      <c r="D173" s="9"/>
      <c r="E173" s="18"/>
      <c r="F173" s="18"/>
      <c r="G173" s="18"/>
      <c r="H173" s="18"/>
      <c r="I173" s="18"/>
      <c r="J173" s="19"/>
      <c r="K173" s="18"/>
      <c r="L173" s="18"/>
      <c r="M173" s="18"/>
      <c r="N173" s="18"/>
      <c r="O173" s="18"/>
      <c r="P173" s="9"/>
      <c r="Q173" s="9"/>
      <c r="R173" s="9"/>
      <c r="S173" s="9"/>
      <c r="T173" s="9"/>
      <c r="U173" s="9"/>
      <c r="V173" s="9"/>
      <c r="W173" s="9"/>
      <c r="X173" s="9"/>
      <c r="Y173" s="9"/>
      <c r="Z173" s="9"/>
    </row>
    <row r="174" spans="1:26" ht="13.5" customHeight="1">
      <c r="A174" s="9"/>
      <c r="B174" s="17"/>
      <c r="C174" s="9"/>
      <c r="D174" s="9"/>
      <c r="E174" s="18"/>
      <c r="F174" s="18"/>
      <c r="G174" s="18"/>
      <c r="H174" s="18"/>
      <c r="I174" s="18"/>
      <c r="J174" s="19"/>
      <c r="K174" s="18"/>
      <c r="L174" s="18"/>
      <c r="M174" s="18"/>
      <c r="N174" s="18"/>
      <c r="O174" s="18"/>
      <c r="P174" s="9"/>
      <c r="Q174" s="9"/>
      <c r="R174" s="9"/>
      <c r="S174" s="9"/>
      <c r="T174" s="9"/>
      <c r="U174" s="9"/>
      <c r="V174" s="9"/>
      <c r="W174" s="9"/>
      <c r="X174" s="9"/>
      <c r="Y174" s="9"/>
      <c r="Z174" s="9"/>
    </row>
    <row r="175" spans="1:26" ht="13.5" customHeight="1">
      <c r="A175" s="9"/>
      <c r="B175" s="17"/>
      <c r="C175" s="9"/>
      <c r="D175" s="9"/>
      <c r="E175" s="18"/>
      <c r="F175" s="18"/>
      <c r="G175" s="18"/>
      <c r="H175" s="18"/>
      <c r="I175" s="18"/>
      <c r="J175" s="19"/>
      <c r="K175" s="18"/>
      <c r="L175" s="18"/>
      <c r="M175" s="18"/>
      <c r="N175" s="18"/>
      <c r="O175" s="18"/>
      <c r="P175" s="9"/>
      <c r="Q175" s="9"/>
      <c r="R175" s="9"/>
      <c r="S175" s="9"/>
      <c r="T175" s="9"/>
      <c r="U175" s="9"/>
      <c r="V175" s="9"/>
      <c r="W175" s="9"/>
      <c r="X175" s="9"/>
      <c r="Y175" s="9"/>
      <c r="Z175" s="9"/>
    </row>
    <row r="176" spans="1:26" ht="13.5" customHeight="1">
      <c r="A176" s="9"/>
      <c r="B176" s="17"/>
      <c r="C176" s="9"/>
      <c r="D176" s="9"/>
      <c r="E176" s="18"/>
      <c r="F176" s="18"/>
      <c r="G176" s="18"/>
      <c r="H176" s="18"/>
      <c r="I176" s="18"/>
      <c r="J176" s="19"/>
      <c r="K176" s="18"/>
      <c r="L176" s="18"/>
      <c r="M176" s="18"/>
      <c r="N176" s="18"/>
      <c r="O176" s="18"/>
      <c r="P176" s="9"/>
      <c r="Q176" s="9"/>
      <c r="R176" s="9"/>
      <c r="S176" s="9"/>
      <c r="T176" s="9"/>
      <c r="U176" s="9"/>
      <c r="V176" s="9"/>
      <c r="W176" s="9"/>
      <c r="X176" s="9"/>
      <c r="Y176" s="9"/>
      <c r="Z176" s="9"/>
    </row>
    <row r="177" spans="1:26" ht="13.5" customHeight="1">
      <c r="A177" s="9"/>
      <c r="B177" s="17"/>
      <c r="C177" s="9"/>
      <c r="D177" s="9"/>
      <c r="E177" s="18"/>
      <c r="F177" s="18"/>
      <c r="G177" s="18"/>
      <c r="H177" s="18"/>
      <c r="I177" s="18"/>
      <c r="J177" s="19"/>
      <c r="K177" s="18"/>
      <c r="L177" s="18"/>
      <c r="M177" s="18"/>
      <c r="N177" s="18"/>
      <c r="O177" s="18"/>
      <c r="P177" s="9"/>
      <c r="Q177" s="9"/>
      <c r="R177" s="9"/>
      <c r="S177" s="9"/>
      <c r="T177" s="9"/>
      <c r="U177" s="9"/>
      <c r="V177" s="9"/>
      <c r="W177" s="9"/>
      <c r="X177" s="9"/>
      <c r="Y177" s="9"/>
      <c r="Z177" s="9"/>
    </row>
    <row r="178" spans="1:26" ht="13.5" customHeight="1">
      <c r="A178" s="9"/>
      <c r="B178" s="17"/>
      <c r="C178" s="9"/>
      <c r="D178" s="9"/>
      <c r="E178" s="18"/>
      <c r="F178" s="18"/>
      <c r="G178" s="18"/>
      <c r="H178" s="18"/>
      <c r="I178" s="18"/>
      <c r="J178" s="19"/>
      <c r="K178" s="18"/>
      <c r="L178" s="18"/>
      <c r="M178" s="18"/>
      <c r="N178" s="18"/>
      <c r="O178" s="18"/>
      <c r="P178" s="9"/>
      <c r="Q178" s="9"/>
      <c r="R178" s="9"/>
      <c r="S178" s="9"/>
      <c r="T178" s="9"/>
      <c r="U178" s="9"/>
      <c r="V178" s="9"/>
      <c r="W178" s="9"/>
      <c r="X178" s="9"/>
      <c r="Y178" s="9"/>
      <c r="Z178" s="9"/>
    </row>
    <row r="179" spans="1:26" ht="13.5" customHeight="1">
      <c r="A179" s="9"/>
      <c r="B179" s="17"/>
      <c r="C179" s="9"/>
      <c r="D179" s="9"/>
      <c r="E179" s="18"/>
      <c r="F179" s="18"/>
      <c r="G179" s="18"/>
      <c r="H179" s="18"/>
      <c r="I179" s="18"/>
      <c r="J179" s="19"/>
      <c r="K179" s="18"/>
      <c r="L179" s="18"/>
      <c r="M179" s="18"/>
      <c r="N179" s="18"/>
      <c r="O179" s="18"/>
      <c r="P179" s="9"/>
      <c r="Q179" s="9"/>
      <c r="R179" s="9"/>
      <c r="S179" s="9"/>
      <c r="T179" s="9"/>
      <c r="U179" s="9"/>
      <c r="V179" s="9"/>
      <c r="W179" s="9"/>
      <c r="X179" s="9"/>
      <c r="Y179" s="9"/>
      <c r="Z179" s="9"/>
    </row>
    <row r="180" spans="1:26" ht="13.5" customHeight="1">
      <c r="A180" s="9"/>
      <c r="B180" s="17"/>
      <c r="C180" s="9"/>
      <c r="D180" s="9"/>
      <c r="E180" s="18"/>
      <c r="F180" s="18"/>
      <c r="G180" s="18"/>
      <c r="H180" s="18"/>
      <c r="I180" s="18"/>
      <c r="J180" s="19"/>
      <c r="K180" s="18"/>
      <c r="L180" s="18"/>
      <c r="M180" s="18"/>
      <c r="N180" s="18"/>
      <c r="O180" s="18"/>
      <c r="P180" s="9"/>
      <c r="Q180" s="9"/>
      <c r="R180" s="9"/>
      <c r="S180" s="9"/>
      <c r="T180" s="9"/>
      <c r="U180" s="9"/>
      <c r="V180" s="9"/>
      <c r="W180" s="9"/>
      <c r="X180" s="9"/>
      <c r="Y180" s="9"/>
      <c r="Z180" s="9"/>
    </row>
    <row r="181" spans="1:26" ht="13.5" customHeight="1">
      <c r="A181" s="9"/>
      <c r="B181" s="17"/>
      <c r="C181" s="9"/>
      <c r="D181" s="9"/>
      <c r="E181" s="18"/>
      <c r="F181" s="18"/>
      <c r="G181" s="18"/>
      <c r="H181" s="18"/>
      <c r="I181" s="18"/>
      <c r="J181" s="19"/>
      <c r="K181" s="18"/>
      <c r="L181" s="18"/>
      <c r="M181" s="18"/>
      <c r="N181" s="18"/>
      <c r="O181" s="18"/>
      <c r="P181" s="9"/>
      <c r="Q181" s="9"/>
      <c r="R181" s="9"/>
      <c r="S181" s="9"/>
      <c r="T181" s="9"/>
      <c r="U181" s="9"/>
      <c r="V181" s="9"/>
      <c r="W181" s="9"/>
      <c r="X181" s="9"/>
      <c r="Y181" s="9"/>
      <c r="Z181" s="9"/>
    </row>
    <row r="182" spans="1:26" ht="13.5" customHeight="1">
      <c r="A182" s="9"/>
      <c r="B182" s="17"/>
      <c r="C182" s="9"/>
      <c r="D182" s="9"/>
      <c r="E182" s="18"/>
      <c r="F182" s="18"/>
      <c r="G182" s="18"/>
      <c r="H182" s="18"/>
      <c r="I182" s="18"/>
      <c r="J182" s="19"/>
      <c r="K182" s="18"/>
      <c r="L182" s="18"/>
      <c r="M182" s="18"/>
      <c r="N182" s="18"/>
      <c r="O182" s="18"/>
      <c r="P182" s="9"/>
      <c r="Q182" s="9"/>
      <c r="R182" s="9"/>
      <c r="S182" s="9"/>
      <c r="T182" s="9"/>
      <c r="U182" s="9"/>
      <c r="V182" s="9"/>
      <c r="W182" s="9"/>
      <c r="X182" s="9"/>
      <c r="Y182" s="9"/>
      <c r="Z182" s="9"/>
    </row>
    <row r="183" spans="1:26" ht="13.5" customHeight="1">
      <c r="A183" s="9"/>
      <c r="B183" s="17"/>
      <c r="C183" s="9"/>
      <c r="D183" s="9"/>
      <c r="E183" s="18"/>
      <c r="F183" s="18"/>
      <c r="G183" s="18"/>
      <c r="H183" s="18"/>
      <c r="I183" s="18"/>
      <c r="J183" s="19"/>
      <c r="K183" s="18"/>
      <c r="L183" s="18"/>
      <c r="M183" s="18"/>
      <c r="N183" s="18"/>
      <c r="O183" s="18"/>
      <c r="P183" s="9"/>
      <c r="Q183" s="9"/>
      <c r="R183" s="9"/>
      <c r="S183" s="9"/>
      <c r="T183" s="9"/>
      <c r="U183" s="9"/>
      <c r="V183" s="9"/>
      <c r="W183" s="9"/>
      <c r="X183" s="9"/>
      <c r="Y183" s="9"/>
      <c r="Z183" s="9"/>
    </row>
    <row r="184" spans="1:26" ht="13.5" customHeight="1">
      <c r="A184" s="9"/>
      <c r="B184" s="17"/>
      <c r="C184" s="9"/>
      <c r="D184" s="9"/>
      <c r="E184" s="18"/>
      <c r="F184" s="18"/>
      <c r="G184" s="18"/>
      <c r="H184" s="18"/>
      <c r="I184" s="18"/>
      <c r="J184" s="19"/>
      <c r="K184" s="18"/>
      <c r="L184" s="18"/>
      <c r="M184" s="18"/>
      <c r="N184" s="18"/>
      <c r="O184" s="18"/>
      <c r="P184" s="9"/>
      <c r="Q184" s="9"/>
      <c r="R184" s="9"/>
      <c r="S184" s="9"/>
      <c r="T184" s="9"/>
      <c r="U184" s="9"/>
      <c r="V184" s="9"/>
      <c r="W184" s="9"/>
      <c r="X184" s="9"/>
      <c r="Y184" s="9"/>
      <c r="Z184" s="9"/>
    </row>
    <row r="185" spans="1:26" ht="13.5" customHeight="1">
      <c r="A185" s="9"/>
      <c r="B185" s="17"/>
      <c r="C185" s="9"/>
      <c r="D185" s="9"/>
      <c r="E185" s="18"/>
      <c r="F185" s="18"/>
      <c r="G185" s="18"/>
      <c r="H185" s="18"/>
      <c r="I185" s="18"/>
      <c r="J185" s="19"/>
      <c r="K185" s="18"/>
      <c r="L185" s="18"/>
      <c r="M185" s="18"/>
      <c r="N185" s="18"/>
      <c r="O185" s="18"/>
      <c r="P185" s="9"/>
      <c r="Q185" s="9"/>
      <c r="R185" s="9"/>
      <c r="S185" s="9"/>
      <c r="T185" s="9"/>
      <c r="U185" s="9"/>
      <c r="V185" s="9"/>
      <c r="W185" s="9"/>
      <c r="X185" s="9"/>
      <c r="Y185" s="9"/>
      <c r="Z185" s="9"/>
    </row>
    <row r="186" spans="1:26" ht="13.5" customHeight="1">
      <c r="A186" s="9"/>
      <c r="B186" s="17"/>
      <c r="C186" s="9"/>
      <c r="D186" s="9"/>
      <c r="E186" s="18"/>
      <c r="F186" s="18"/>
      <c r="G186" s="18"/>
      <c r="H186" s="18"/>
      <c r="I186" s="18"/>
      <c r="J186" s="19"/>
      <c r="K186" s="18"/>
      <c r="L186" s="18"/>
      <c r="M186" s="18"/>
      <c r="N186" s="18"/>
      <c r="O186" s="18"/>
      <c r="P186" s="9"/>
      <c r="Q186" s="9"/>
      <c r="R186" s="9"/>
      <c r="S186" s="9"/>
      <c r="T186" s="9"/>
      <c r="U186" s="9"/>
      <c r="V186" s="9"/>
      <c r="W186" s="9"/>
      <c r="X186" s="9"/>
      <c r="Y186" s="9"/>
      <c r="Z186" s="9"/>
    </row>
    <row r="187" spans="1:26" ht="13.5" customHeight="1">
      <c r="A187" s="9"/>
      <c r="B187" s="17"/>
      <c r="C187" s="9"/>
      <c r="D187" s="9"/>
      <c r="E187" s="18"/>
      <c r="F187" s="18"/>
      <c r="G187" s="18"/>
      <c r="H187" s="18"/>
      <c r="I187" s="18"/>
      <c r="J187" s="19"/>
      <c r="K187" s="18"/>
      <c r="L187" s="18"/>
      <c r="M187" s="18"/>
      <c r="N187" s="18"/>
      <c r="O187" s="18"/>
      <c r="P187" s="9"/>
      <c r="Q187" s="9"/>
      <c r="R187" s="9"/>
      <c r="S187" s="9"/>
      <c r="T187" s="9"/>
      <c r="U187" s="9"/>
      <c r="V187" s="9"/>
      <c r="W187" s="9"/>
      <c r="X187" s="9"/>
      <c r="Y187" s="9"/>
      <c r="Z187" s="9"/>
    </row>
    <row r="188" spans="1:26" ht="13.5" customHeight="1">
      <c r="A188" s="9"/>
      <c r="B188" s="17"/>
      <c r="C188" s="9"/>
      <c r="D188" s="9"/>
      <c r="E188" s="18"/>
      <c r="F188" s="18"/>
      <c r="G188" s="18"/>
      <c r="H188" s="18"/>
      <c r="I188" s="18"/>
      <c r="J188" s="19"/>
      <c r="K188" s="18"/>
      <c r="L188" s="18"/>
      <c r="M188" s="18"/>
      <c r="N188" s="18"/>
      <c r="O188" s="18"/>
      <c r="P188" s="9"/>
      <c r="Q188" s="9"/>
      <c r="R188" s="9"/>
      <c r="S188" s="9"/>
      <c r="T188" s="9"/>
      <c r="U188" s="9"/>
      <c r="V188" s="9"/>
      <c r="W188" s="9"/>
      <c r="X188" s="9"/>
      <c r="Y188" s="9"/>
      <c r="Z188" s="9"/>
    </row>
    <row r="189" spans="1:26" ht="13.5" customHeight="1">
      <c r="A189" s="9"/>
      <c r="B189" s="17"/>
      <c r="C189" s="9"/>
      <c r="D189" s="9"/>
      <c r="E189" s="18"/>
      <c r="F189" s="18"/>
      <c r="G189" s="18"/>
      <c r="H189" s="18"/>
      <c r="I189" s="18"/>
      <c r="J189" s="19"/>
      <c r="K189" s="18"/>
      <c r="L189" s="18"/>
      <c r="M189" s="18"/>
      <c r="N189" s="18"/>
      <c r="O189" s="18"/>
      <c r="P189" s="9"/>
      <c r="Q189" s="9"/>
      <c r="R189" s="9"/>
      <c r="S189" s="9"/>
      <c r="T189" s="9"/>
      <c r="U189" s="9"/>
      <c r="V189" s="9"/>
      <c r="W189" s="9"/>
      <c r="X189" s="9"/>
      <c r="Y189" s="9"/>
      <c r="Z189" s="9"/>
    </row>
    <row r="190" spans="1:26" ht="1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3">
    <mergeCell ref="A1:T1"/>
    <mergeCell ref="A2:T2"/>
    <mergeCell ref="C3:D3"/>
  </mergeCells>
  <pageMargins left="0.7" right="0.7" top="0.75" bottom="0.75" header="0" footer="0"/>
  <pageSetup orientation="landscape"/>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defaultColWidth="12.6640625" defaultRowHeight="15" customHeight="1"/>
  <cols>
    <col min="1" max="1" width="6.21875" style="1" customWidth="1"/>
    <col min="2" max="2" width="16.88671875" style="1" customWidth="1"/>
    <col min="3" max="3" width="36.88671875" style="1" customWidth="1"/>
    <col min="4" max="5" width="7.21875" style="1" customWidth="1"/>
    <col min="6" max="17" width="8" style="1" customWidth="1"/>
    <col min="18" max="18" width="13.6640625" style="1" customWidth="1"/>
    <col min="19" max="19" width="12.6640625" style="1" customWidth="1"/>
    <col min="20" max="20" width="11.44140625" style="1" customWidth="1"/>
    <col min="21" max="26" width="14.44140625" style="1" customWidth="1"/>
    <col min="27" max="27" width="12.6640625" style="1" customWidth="1"/>
    <col min="28" max="16384" width="12.6640625" style="1"/>
  </cols>
  <sheetData>
    <row r="1" spans="1:26" ht="13.5" customHeight="1">
      <c r="A1" s="212" t="s">
        <v>15</v>
      </c>
      <c r="B1" s="213"/>
      <c r="C1" s="213"/>
      <c r="D1" s="213"/>
      <c r="E1" s="213"/>
      <c r="F1" s="213"/>
      <c r="G1" s="213"/>
      <c r="H1" s="213"/>
      <c r="I1" s="213"/>
      <c r="J1" s="213"/>
      <c r="K1" s="213"/>
      <c r="L1" s="213"/>
      <c r="M1" s="213"/>
      <c r="N1" s="213"/>
      <c r="O1" s="213"/>
      <c r="P1" s="213"/>
      <c r="Q1" s="213"/>
      <c r="R1" s="213"/>
      <c r="S1" s="213"/>
      <c r="T1" s="213"/>
      <c r="U1" s="9"/>
      <c r="V1" s="9"/>
      <c r="W1" s="9"/>
      <c r="X1" s="9"/>
      <c r="Y1" s="9"/>
      <c r="Z1" s="9"/>
    </row>
    <row r="2" spans="1:26" ht="18" customHeight="1">
      <c r="A2" s="10" t="s">
        <v>17</v>
      </c>
      <c r="B2" s="11"/>
      <c r="C2" s="214" t="s">
        <v>18</v>
      </c>
      <c r="D2" s="213"/>
      <c r="E2" s="11"/>
      <c r="F2" s="11"/>
      <c r="G2" s="11"/>
      <c r="H2" s="11"/>
      <c r="I2" s="11"/>
      <c r="J2" s="11"/>
      <c r="K2" s="11"/>
      <c r="L2" s="11"/>
      <c r="M2" s="11"/>
      <c r="N2" s="11"/>
      <c r="O2" s="11"/>
      <c r="P2" s="11"/>
      <c r="Q2" s="11"/>
      <c r="R2" s="11"/>
      <c r="S2" s="11"/>
      <c r="T2" s="11"/>
      <c r="U2" s="9"/>
      <c r="V2" s="9"/>
      <c r="W2" s="9"/>
      <c r="X2" s="9"/>
      <c r="Y2" s="9"/>
      <c r="Z2" s="9"/>
    </row>
    <row r="3" spans="1:26" ht="18" customHeight="1">
      <c r="A3" s="10" t="s">
        <v>19</v>
      </c>
      <c r="B3" s="11"/>
      <c r="C3" s="12" t="s">
        <v>20</v>
      </c>
      <c r="D3" s="11"/>
      <c r="E3" s="13" t="s">
        <v>21</v>
      </c>
      <c r="F3" s="11"/>
      <c r="G3" s="13" t="s">
        <v>18</v>
      </c>
      <c r="H3" s="11"/>
      <c r="I3" s="11"/>
      <c r="J3" s="11"/>
      <c r="K3" s="11"/>
      <c r="L3" s="13" t="s">
        <v>22</v>
      </c>
      <c r="M3" s="13" t="str">
        <f>'BATCH Abstract'!N4</f>
        <v>2022-2026</v>
      </c>
      <c r="N3" s="11"/>
      <c r="O3" s="11"/>
      <c r="P3" s="11"/>
      <c r="Q3" s="11"/>
      <c r="R3" s="11"/>
      <c r="S3" s="11"/>
      <c r="T3" s="11"/>
      <c r="U3" s="9"/>
      <c r="V3" s="9"/>
      <c r="W3" s="9"/>
      <c r="X3" s="9"/>
      <c r="Y3" s="9"/>
      <c r="Z3" s="9"/>
    </row>
    <row r="4" spans="1:26" ht="18" customHeight="1">
      <c r="A4" s="13" t="s">
        <v>55</v>
      </c>
      <c r="B4" s="11"/>
      <c r="C4" s="13" t="s">
        <v>56</v>
      </c>
      <c r="D4" s="11"/>
      <c r="E4" s="12" t="s">
        <v>57</v>
      </c>
      <c r="F4" s="13" t="s">
        <v>47</v>
      </c>
      <c r="G4" s="9"/>
      <c r="H4" s="11"/>
      <c r="I4" s="11"/>
      <c r="J4" s="11"/>
      <c r="K4" s="11"/>
      <c r="L4" s="12" t="s">
        <v>58</v>
      </c>
      <c r="M4" s="11"/>
      <c r="N4" s="13" t="s">
        <v>48</v>
      </c>
      <c r="O4" s="11"/>
      <c r="P4" s="11"/>
      <c r="Q4" s="11"/>
      <c r="R4" s="13" t="s">
        <v>59</v>
      </c>
      <c r="S4" s="13" t="s">
        <v>60</v>
      </c>
      <c r="T4" s="11"/>
      <c r="U4" s="9"/>
      <c r="V4" s="9"/>
      <c r="W4" s="9"/>
      <c r="X4" s="9"/>
      <c r="Y4" s="9"/>
      <c r="Z4" s="9"/>
    </row>
    <row r="5" spans="1:26" ht="18" customHeight="1">
      <c r="A5" s="45" t="s">
        <v>61</v>
      </c>
      <c r="B5" s="15"/>
      <c r="C5" s="46" t="s">
        <v>62</v>
      </c>
      <c r="D5" s="47" t="s">
        <v>63</v>
      </c>
      <c r="E5" s="9"/>
      <c r="F5" s="9"/>
      <c r="G5" s="9"/>
      <c r="H5" s="15"/>
      <c r="I5" s="15"/>
      <c r="J5" s="16"/>
      <c r="K5" s="15"/>
      <c r="L5" s="12" t="s">
        <v>64</v>
      </c>
      <c r="M5" s="15"/>
      <c r="N5" s="15"/>
      <c r="O5" s="12" t="s">
        <v>65</v>
      </c>
      <c r="P5" s="9"/>
      <c r="Q5" s="15"/>
      <c r="R5" s="15"/>
      <c r="S5" s="15"/>
      <c r="T5" s="15"/>
      <c r="U5" s="9"/>
      <c r="V5" s="9"/>
      <c r="W5" s="9"/>
      <c r="X5" s="9"/>
      <c r="Y5" s="9"/>
      <c r="Z5" s="9"/>
    </row>
    <row r="6" spans="1:26" ht="23.25" customHeight="1">
      <c r="A6" s="48"/>
      <c r="B6" s="49"/>
      <c r="C6" s="50" t="s">
        <v>66</v>
      </c>
      <c r="D6" s="22"/>
      <c r="E6" s="22"/>
      <c r="F6" s="22"/>
      <c r="G6" s="51"/>
      <c r="H6" s="49"/>
      <c r="I6" s="49"/>
      <c r="J6" s="49"/>
      <c r="K6" s="49"/>
      <c r="L6" s="49"/>
      <c r="M6" s="49"/>
      <c r="N6" s="49"/>
      <c r="O6" s="49"/>
      <c r="P6" s="49"/>
      <c r="Q6" s="49"/>
      <c r="R6" s="49"/>
      <c r="S6" s="49"/>
      <c r="T6" s="49"/>
      <c r="U6" s="9"/>
      <c r="V6" s="9"/>
      <c r="W6" s="9"/>
      <c r="X6" s="9"/>
      <c r="Y6" s="9"/>
      <c r="Z6" s="9"/>
    </row>
    <row r="7" spans="1:26" ht="34.5" customHeight="1">
      <c r="A7" s="52"/>
      <c r="B7" s="52"/>
      <c r="C7" s="53"/>
      <c r="D7" s="217" t="s">
        <v>67</v>
      </c>
      <c r="E7" s="218"/>
      <c r="F7" s="218"/>
      <c r="G7" s="218"/>
      <c r="H7" s="218"/>
      <c r="I7" s="218"/>
      <c r="J7" s="218"/>
      <c r="K7" s="218"/>
      <c r="L7" s="218"/>
      <c r="M7" s="218"/>
      <c r="N7" s="218"/>
      <c r="O7" s="218"/>
      <c r="P7" s="218"/>
      <c r="Q7" s="218"/>
      <c r="R7" s="219"/>
      <c r="S7" s="55" t="s">
        <v>68</v>
      </c>
      <c r="T7" s="215" t="s">
        <v>69</v>
      </c>
      <c r="U7" s="29"/>
      <c r="V7" s="9"/>
      <c r="W7" s="9"/>
      <c r="X7" s="9"/>
      <c r="Y7" s="9"/>
      <c r="Z7" s="9"/>
    </row>
    <row r="8" spans="1:26" ht="40.5" customHeight="1">
      <c r="A8" s="56"/>
      <c r="B8" s="57"/>
      <c r="C8" s="58"/>
      <c r="D8" s="217" t="s">
        <v>70</v>
      </c>
      <c r="E8" s="219"/>
      <c r="F8" s="217" t="s">
        <v>71</v>
      </c>
      <c r="G8" s="219"/>
      <c r="H8" s="217" t="s">
        <v>72</v>
      </c>
      <c r="I8" s="219"/>
      <c r="J8" s="217" t="s">
        <v>73</v>
      </c>
      <c r="K8" s="219"/>
      <c r="L8" s="217" t="s">
        <v>74</v>
      </c>
      <c r="M8" s="219"/>
      <c r="N8" s="217" t="s">
        <v>75</v>
      </c>
      <c r="O8" s="219"/>
      <c r="P8" s="217" t="s">
        <v>76</v>
      </c>
      <c r="Q8" s="219"/>
      <c r="R8" s="215" t="s">
        <v>77</v>
      </c>
      <c r="S8" s="215" t="s">
        <v>78</v>
      </c>
      <c r="T8" s="220"/>
      <c r="U8" s="29"/>
      <c r="V8" s="9"/>
      <c r="W8" s="9"/>
      <c r="X8" s="9"/>
      <c r="Y8" s="9"/>
      <c r="Z8" s="9"/>
    </row>
    <row r="9" spans="1:26" ht="56.25" customHeight="1">
      <c r="A9" s="25" t="s">
        <v>26</v>
      </c>
      <c r="B9" s="26" t="s">
        <v>79</v>
      </c>
      <c r="C9" s="25" t="s">
        <v>30</v>
      </c>
      <c r="D9" s="55" t="s">
        <v>80</v>
      </c>
      <c r="E9" s="55" t="s">
        <v>81</v>
      </c>
      <c r="F9" s="55" t="s">
        <v>80</v>
      </c>
      <c r="G9" s="55" t="s">
        <v>81</v>
      </c>
      <c r="H9" s="55" t="s">
        <v>80</v>
      </c>
      <c r="I9" s="55" t="s">
        <v>81</v>
      </c>
      <c r="J9" s="55" t="s">
        <v>80</v>
      </c>
      <c r="K9" s="55" t="s">
        <v>81</v>
      </c>
      <c r="L9" s="55" t="s">
        <v>80</v>
      </c>
      <c r="M9" s="55" t="s">
        <v>81</v>
      </c>
      <c r="N9" s="55" t="s">
        <v>80</v>
      </c>
      <c r="O9" s="55" t="s">
        <v>81</v>
      </c>
      <c r="P9" s="55" t="s">
        <v>80</v>
      </c>
      <c r="Q9" s="55" t="s">
        <v>81</v>
      </c>
      <c r="R9" s="216"/>
      <c r="S9" s="216"/>
      <c r="T9" s="216"/>
      <c r="U9" s="29"/>
      <c r="V9" s="9"/>
      <c r="W9" s="9"/>
      <c r="X9" s="9"/>
      <c r="Y9" s="9"/>
      <c r="Z9" s="9"/>
    </row>
    <row r="10" spans="1:26" ht="31.5" customHeight="1">
      <c r="A10" s="30">
        <v>1</v>
      </c>
      <c r="B10" s="59"/>
      <c r="C10" s="59"/>
      <c r="D10" s="60"/>
      <c r="E10" s="60"/>
      <c r="F10" s="60"/>
      <c r="G10" s="60"/>
      <c r="H10" s="60"/>
      <c r="I10" s="60"/>
      <c r="J10" s="60"/>
      <c r="K10" s="60"/>
      <c r="L10" s="60"/>
      <c r="M10" s="60"/>
      <c r="N10" s="61"/>
      <c r="O10" s="61"/>
      <c r="P10" s="60"/>
      <c r="Q10" s="60"/>
      <c r="R10" s="60"/>
      <c r="S10" s="60"/>
      <c r="T10" s="60"/>
      <c r="U10" s="29"/>
      <c r="V10" s="9"/>
      <c r="W10" s="9"/>
      <c r="X10" s="9"/>
      <c r="Y10" s="9"/>
      <c r="Z10" s="9"/>
    </row>
    <row r="11" spans="1:26" ht="22.5" customHeight="1">
      <c r="A11" s="30">
        <v>2</v>
      </c>
      <c r="B11" s="62" t="s">
        <v>82</v>
      </c>
      <c r="C11" s="62" t="s">
        <v>83</v>
      </c>
      <c r="D11" s="63">
        <v>3</v>
      </c>
      <c r="E11" s="63">
        <v>2.2999999999999998</v>
      </c>
      <c r="F11" s="63">
        <v>3</v>
      </c>
      <c r="G11" s="63">
        <v>2.4</v>
      </c>
      <c r="H11" s="63">
        <v>3</v>
      </c>
      <c r="I11" s="63">
        <v>2.2999999999999998</v>
      </c>
      <c r="J11" s="63">
        <v>3</v>
      </c>
      <c r="K11" s="63">
        <v>2.7</v>
      </c>
      <c r="L11" s="63">
        <v>3</v>
      </c>
      <c r="M11" s="63">
        <v>2.7</v>
      </c>
      <c r="N11" s="61"/>
      <c r="O11" s="61"/>
      <c r="P11" s="63">
        <v>3</v>
      </c>
      <c r="Q11" s="63">
        <v>3</v>
      </c>
      <c r="R11" s="63">
        <v>2.5</v>
      </c>
      <c r="S11" s="63">
        <v>2.6</v>
      </c>
      <c r="T11" s="63">
        <f>(0.8*R11)+(0.2*S11)</f>
        <v>2.52</v>
      </c>
      <c r="U11" s="64"/>
      <c r="V11" s="9"/>
      <c r="W11" s="9"/>
      <c r="X11" s="9"/>
      <c r="Y11" s="9"/>
      <c r="Z11" s="9"/>
    </row>
    <row r="12" spans="1:26" ht="30" customHeight="1">
      <c r="A12" s="65"/>
      <c r="B12" s="59"/>
      <c r="C12" s="59"/>
      <c r="D12" s="66"/>
      <c r="E12" s="66"/>
      <c r="F12" s="66"/>
      <c r="G12" s="66"/>
      <c r="H12" s="66"/>
      <c r="I12" s="66"/>
      <c r="J12" s="66"/>
      <c r="K12" s="66"/>
      <c r="L12" s="66"/>
      <c r="M12" s="66"/>
      <c r="N12" s="66"/>
      <c r="O12" s="66"/>
      <c r="P12" s="66"/>
      <c r="Q12" s="66"/>
      <c r="R12" s="66"/>
      <c r="S12" s="66"/>
      <c r="T12" s="66"/>
      <c r="U12" s="66"/>
      <c r="V12" s="29"/>
      <c r="W12" s="9"/>
      <c r="X12" s="9"/>
      <c r="Y12" s="9"/>
      <c r="Z12" s="9"/>
    </row>
    <row r="13" spans="1:26" ht="24.75" customHeight="1">
      <c r="A13" s="65"/>
      <c r="B13" s="59"/>
      <c r="C13" s="59"/>
      <c r="D13" s="66"/>
      <c r="E13" s="66"/>
      <c r="F13" s="66"/>
      <c r="G13" s="66"/>
      <c r="H13" s="66"/>
      <c r="I13" s="66"/>
      <c r="J13" s="66"/>
      <c r="K13" s="66"/>
      <c r="L13" s="66"/>
      <c r="M13" s="66"/>
      <c r="N13" s="66"/>
      <c r="O13" s="66"/>
      <c r="P13" s="66"/>
      <c r="Q13" s="66"/>
      <c r="R13" s="66"/>
      <c r="S13" s="66"/>
      <c r="T13" s="66"/>
      <c r="U13" s="66"/>
      <c r="V13" s="29"/>
      <c r="W13" s="9"/>
      <c r="X13" s="9"/>
      <c r="Y13" s="9"/>
      <c r="Z13" s="9"/>
    </row>
    <row r="14" spans="1:26" ht="27" customHeight="1">
      <c r="A14" s="65"/>
      <c r="B14" s="32"/>
      <c r="C14" s="33"/>
      <c r="D14" s="34"/>
      <c r="E14" s="66"/>
      <c r="F14" s="66"/>
      <c r="G14" s="66"/>
      <c r="H14" s="66"/>
      <c r="I14" s="66"/>
      <c r="J14" s="66"/>
      <c r="K14" s="66"/>
      <c r="L14" s="66"/>
      <c r="M14" s="66"/>
      <c r="N14" s="66"/>
      <c r="O14" s="66"/>
      <c r="P14" s="66"/>
      <c r="Q14" s="36"/>
      <c r="R14" s="66"/>
      <c r="S14" s="35"/>
      <c r="T14" s="67"/>
      <c r="U14" s="68"/>
      <c r="V14" s="9"/>
      <c r="W14" s="9"/>
      <c r="X14" s="9"/>
      <c r="Y14" s="9"/>
      <c r="Z14" s="9"/>
    </row>
    <row r="15" spans="1:26" ht="19.5" customHeight="1">
      <c r="A15" s="30">
        <v>6</v>
      </c>
      <c r="B15" s="32"/>
      <c r="C15" s="33"/>
      <c r="D15" s="34"/>
      <c r="E15" s="66"/>
      <c r="F15" s="66"/>
      <c r="G15" s="66"/>
      <c r="H15" s="66"/>
      <c r="I15" s="66"/>
      <c r="J15" s="66"/>
      <c r="K15" s="66"/>
      <c r="L15" s="66"/>
      <c r="M15" s="66"/>
      <c r="N15" s="66"/>
      <c r="O15" s="66"/>
      <c r="P15" s="66"/>
      <c r="Q15" s="36"/>
      <c r="R15" s="66"/>
      <c r="S15" s="35"/>
      <c r="T15" s="67"/>
      <c r="U15" s="29"/>
      <c r="V15" s="9"/>
      <c r="W15" s="9"/>
      <c r="X15" s="9"/>
      <c r="Y15" s="9"/>
      <c r="Z15" s="9"/>
    </row>
    <row r="16" spans="1:26" ht="26.25" customHeight="1">
      <c r="A16" s="30">
        <v>7</v>
      </c>
      <c r="B16" s="32"/>
      <c r="C16" s="33"/>
      <c r="D16" s="34"/>
      <c r="E16" s="66"/>
      <c r="F16" s="66"/>
      <c r="G16" s="66"/>
      <c r="H16" s="66"/>
      <c r="I16" s="66"/>
      <c r="J16" s="66"/>
      <c r="K16" s="66"/>
      <c r="L16" s="66"/>
      <c r="M16" s="66"/>
      <c r="N16" s="66"/>
      <c r="O16" s="66"/>
      <c r="P16" s="66"/>
      <c r="Q16" s="36"/>
      <c r="R16" s="66"/>
      <c r="S16" s="35"/>
      <c r="T16" s="67"/>
      <c r="U16" s="29"/>
      <c r="V16" s="9"/>
      <c r="W16" s="9"/>
      <c r="X16" s="9"/>
      <c r="Y16" s="9"/>
      <c r="Z16" s="9"/>
    </row>
    <row r="17" spans="1:26" ht="30.75" customHeight="1">
      <c r="A17" s="37">
        <v>8</v>
      </c>
      <c r="B17" s="32"/>
      <c r="C17" s="33"/>
      <c r="D17" s="34"/>
      <c r="E17" s="66"/>
      <c r="F17" s="66"/>
      <c r="G17" s="66"/>
      <c r="H17" s="66"/>
      <c r="I17" s="66"/>
      <c r="J17" s="66"/>
      <c r="K17" s="66"/>
      <c r="L17" s="66"/>
      <c r="M17" s="66"/>
      <c r="N17" s="66"/>
      <c r="O17" s="66"/>
      <c r="P17" s="66"/>
      <c r="Q17" s="36"/>
      <c r="R17" s="66"/>
      <c r="S17" s="35"/>
      <c r="T17" s="34"/>
      <c r="U17" s="29"/>
      <c r="V17" s="9"/>
      <c r="W17" s="9"/>
      <c r="X17" s="9"/>
      <c r="Y17" s="9"/>
      <c r="Z17" s="9"/>
    </row>
    <row r="18" spans="1:26" ht="23.25" customHeight="1">
      <c r="A18" s="39"/>
      <c r="B18" s="69"/>
      <c r="C18" s="70" t="s">
        <v>54</v>
      </c>
      <c r="D18" s="63">
        <f t="shared" ref="D18:M18" si="0">IFERROR(AVERAGE(D10:D17),0)</f>
        <v>3</v>
      </c>
      <c r="E18" s="63">
        <f t="shared" si="0"/>
        <v>2.2999999999999998</v>
      </c>
      <c r="F18" s="63">
        <f t="shared" si="0"/>
        <v>3</v>
      </c>
      <c r="G18" s="63">
        <f t="shared" si="0"/>
        <v>2.4</v>
      </c>
      <c r="H18" s="63">
        <f t="shared" si="0"/>
        <v>3</v>
      </c>
      <c r="I18" s="63">
        <f t="shared" si="0"/>
        <v>2.2999999999999998</v>
      </c>
      <c r="J18" s="63">
        <f t="shared" si="0"/>
        <v>3</v>
      </c>
      <c r="K18" s="63">
        <f t="shared" si="0"/>
        <v>2.7</v>
      </c>
      <c r="L18" s="63">
        <f t="shared" si="0"/>
        <v>3</v>
      </c>
      <c r="M18" s="63">
        <f t="shared" si="0"/>
        <v>2.7</v>
      </c>
      <c r="N18" s="60"/>
      <c r="O18" s="60"/>
      <c r="P18" s="63">
        <f>IFERROR(AVERAGE(P10:P17),0)</f>
        <v>3</v>
      </c>
      <c r="Q18" s="63">
        <f>IFERROR(AVERAGE(Q10:Q17),0)</f>
        <v>3</v>
      </c>
      <c r="R18" s="63">
        <f>IFERROR(AVERAGE(R10:R17),0)</f>
        <v>2.5</v>
      </c>
      <c r="S18" s="63">
        <f>IFERROR(AVERAGE(S10:S17),0)</f>
        <v>2.6</v>
      </c>
      <c r="T18" s="63">
        <f>IFERROR(AVERAGE(T10:T17),0)</f>
        <v>2.52</v>
      </c>
      <c r="U18" s="29"/>
      <c r="V18" s="9"/>
      <c r="W18" s="9"/>
      <c r="X18" s="9"/>
      <c r="Y18" s="9"/>
      <c r="Z18" s="9"/>
    </row>
    <row r="19" spans="1:26" ht="13.5" customHeight="1">
      <c r="A19" s="9"/>
      <c r="B19" s="17"/>
      <c r="C19" s="39"/>
      <c r="D19" s="39"/>
      <c r="E19" s="43"/>
      <c r="F19" s="43"/>
      <c r="G19" s="43"/>
      <c r="H19" s="43"/>
      <c r="I19" s="43"/>
      <c r="J19" s="44"/>
      <c r="K19" s="43"/>
      <c r="L19" s="43"/>
      <c r="M19" s="43"/>
      <c r="N19" s="43"/>
      <c r="O19" s="43"/>
      <c r="P19" s="39"/>
      <c r="Q19" s="39"/>
      <c r="R19" s="39"/>
      <c r="S19" s="39"/>
      <c r="T19" s="39"/>
      <c r="U19" s="9"/>
      <c r="V19" s="9"/>
      <c r="W19" s="9"/>
      <c r="X19" s="9"/>
      <c r="Y19" s="9"/>
      <c r="Z19" s="9"/>
    </row>
    <row r="20" spans="1:26" ht="13.5" customHeight="1">
      <c r="A20" s="71"/>
      <c r="B20" s="17"/>
      <c r="C20" s="9"/>
      <c r="D20" s="9"/>
      <c r="E20" s="18"/>
      <c r="F20" s="18"/>
      <c r="G20" s="18"/>
      <c r="H20" s="18"/>
      <c r="I20" s="18"/>
      <c r="J20" s="19"/>
      <c r="K20" s="18"/>
      <c r="L20" s="18"/>
      <c r="M20" s="18"/>
      <c r="N20" s="18"/>
      <c r="O20" s="18"/>
      <c r="P20" s="9"/>
      <c r="Q20" s="9"/>
      <c r="R20" s="9"/>
      <c r="S20" s="9"/>
      <c r="T20" s="9"/>
      <c r="U20" s="9"/>
      <c r="V20" s="9"/>
      <c r="W20" s="9"/>
      <c r="X20" s="9"/>
      <c r="Y20" s="9"/>
      <c r="Z20" s="9"/>
    </row>
    <row r="21" spans="1:26" ht="13.5" customHeight="1">
      <c r="A21" s="72" t="s">
        <v>25</v>
      </c>
      <c r="B21" s="73"/>
      <c r="C21" s="22"/>
      <c r="D21" s="22"/>
      <c r="E21" s="23"/>
      <c r="F21" s="23"/>
      <c r="G21" s="23"/>
      <c r="H21" s="23"/>
      <c r="I21" s="23"/>
      <c r="J21" s="24"/>
      <c r="K21" s="23"/>
      <c r="L21" s="23"/>
      <c r="M21" s="23"/>
      <c r="N21" s="23"/>
      <c r="O21" s="23"/>
      <c r="P21" s="22"/>
      <c r="Q21" s="22"/>
      <c r="R21" s="22"/>
      <c r="S21" s="9"/>
      <c r="T21" s="9"/>
      <c r="U21" s="9"/>
      <c r="V21" s="9"/>
      <c r="W21" s="9"/>
      <c r="X21" s="9"/>
      <c r="Y21" s="9"/>
      <c r="Z21" s="9"/>
    </row>
    <row r="22" spans="1:26" ht="26.25" customHeight="1">
      <c r="A22" s="25" t="s">
        <v>26</v>
      </c>
      <c r="B22" s="26" t="s">
        <v>79</v>
      </c>
      <c r="C22" s="25" t="s">
        <v>30</v>
      </c>
      <c r="D22" s="28" t="s">
        <v>31</v>
      </c>
      <c r="E22" s="28" t="s">
        <v>32</v>
      </c>
      <c r="F22" s="28" t="s">
        <v>33</v>
      </c>
      <c r="G22" s="28" t="s">
        <v>34</v>
      </c>
      <c r="H22" s="28" t="s">
        <v>35</v>
      </c>
      <c r="I22" s="28" t="s">
        <v>36</v>
      </c>
      <c r="J22" s="28" t="s">
        <v>37</v>
      </c>
      <c r="K22" s="28" t="s">
        <v>38</v>
      </c>
      <c r="L22" s="28" t="s">
        <v>39</v>
      </c>
      <c r="M22" s="28" t="s">
        <v>40</v>
      </c>
      <c r="N22" s="28" t="s">
        <v>41</v>
      </c>
      <c r="O22" s="28" t="s">
        <v>42</v>
      </c>
      <c r="P22" s="28" t="s">
        <v>43</v>
      </c>
      <c r="Q22" s="28" t="s">
        <v>44</v>
      </c>
      <c r="R22" s="28" t="s">
        <v>45</v>
      </c>
      <c r="S22" s="29"/>
      <c r="T22" s="9"/>
      <c r="U22" s="9"/>
      <c r="V22" s="9"/>
      <c r="W22" s="9"/>
      <c r="X22" s="9"/>
      <c r="Y22" s="9"/>
      <c r="Z22" s="9"/>
    </row>
    <row r="23" spans="1:26" ht="26.25" customHeight="1">
      <c r="A23" s="30">
        <v>1</v>
      </c>
      <c r="B23" s="59"/>
      <c r="C23" s="59"/>
      <c r="D23" s="74"/>
      <c r="E23" s="74"/>
      <c r="F23" s="74"/>
      <c r="G23" s="74"/>
      <c r="H23" s="74"/>
      <c r="I23" s="74"/>
      <c r="J23" s="74"/>
      <c r="K23" s="74"/>
      <c r="L23" s="74"/>
      <c r="M23" s="74"/>
      <c r="N23" s="74"/>
      <c r="O23" s="74"/>
      <c r="P23" s="74"/>
      <c r="Q23" s="74"/>
      <c r="R23" s="74"/>
      <c r="S23" s="29"/>
      <c r="T23" s="9"/>
      <c r="U23" s="9"/>
      <c r="V23" s="9"/>
      <c r="W23" s="9"/>
      <c r="X23" s="9"/>
      <c r="Y23" s="9"/>
      <c r="Z23" s="9"/>
    </row>
    <row r="24" spans="1:26" ht="26.25" customHeight="1">
      <c r="A24" s="30">
        <v>2</v>
      </c>
      <c r="B24" s="62" t="s">
        <v>82</v>
      </c>
      <c r="C24" s="62" t="s">
        <v>83</v>
      </c>
      <c r="D24" s="74">
        <v>1.0166666666666699</v>
      </c>
      <c r="E24" s="74">
        <v>1.3611111111111101</v>
      </c>
      <c r="F24" s="74">
        <v>1.62916666666667</v>
      </c>
      <c r="G24" s="74">
        <v>0</v>
      </c>
      <c r="H24" s="74">
        <v>0</v>
      </c>
      <c r="I24" s="74">
        <v>0</v>
      </c>
      <c r="J24" s="74">
        <v>0</v>
      </c>
      <c r="K24" s="74">
        <v>0</v>
      </c>
      <c r="L24" s="74">
        <v>0</v>
      </c>
      <c r="M24" s="74">
        <v>0</v>
      </c>
      <c r="N24" s="74">
        <v>0</v>
      </c>
      <c r="O24" s="74">
        <v>0</v>
      </c>
      <c r="P24" s="74">
        <v>0.44166666666666698</v>
      </c>
      <c r="Q24" s="74">
        <v>1.1000000000000001</v>
      </c>
      <c r="R24" s="74">
        <v>0</v>
      </c>
      <c r="S24" s="29"/>
      <c r="T24" s="9"/>
      <c r="U24" s="9"/>
      <c r="V24" s="9"/>
      <c r="W24" s="9"/>
      <c r="X24" s="9"/>
      <c r="Y24" s="9"/>
      <c r="Z24" s="9"/>
    </row>
    <row r="25" spans="1:26" ht="26.25" customHeight="1">
      <c r="A25" s="65"/>
      <c r="B25" s="59"/>
      <c r="C25" s="59"/>
      <c r="D25" s="74"/>
      <c r="E25" s="74"/>
      <c r="F25" s="74"/>
      <c r="G25" s="74"/>
      <c r="H25" s="74"/>
      <c r="I25" s="74"/>
      <c r="J25" s="74"/>
      <c r="K25" s="74"/>
      <c r="L25" s="74"/>
      <c r="M25" s="74"/>
      <c r="N25" s="74"/>
      <c r="O25" s="74"/>
      <c r="P25" s="74"/>
      <c r="Q25" s="74"/>
      <c r="R25" s="74"/>
      <c r="S25" s="29"/>
      <c r="T25" s="9"/>
      <c r="U25" s="9"/>
      <c r="V25" s="9"/>
      <c r="W25" s="9"/>
      <c r="X25" s="9"/>
      <c r="Y25" s="9"/>
      <c r="Z25" s="9"/>
    </row>
    <row r="26" spans="1:26" ht="26.25" customHeight="1">
      <c r="A26" s="65"/>
      <c r="B26" s="59"/>
      <c r="C26" s="59"/>
      <c r="D26" s="74"/>
      <c r="E26" s="74"/>
      <c r="F26" s="74"/>
      <c r="G26" s="74"/>
      <c r="H26" s="74"/>
      <c r="I26" s="74"/>
      <c r="J26" s="74"/>
      <c r="K26" s="74"/>
      <c r="L26" s="74"/>
      <c r="M26" s="74"/>
      <c r="N26" s="74"/>
      <c r="O26" s="74"/>
      <c r="P26" s="74"/>
      <c r="Q26" s="74"/>
      <c r="R26" s="74"/>
      <c r="S26" s="29"/>
      <c r="T26" s="9"/>
      <c r="U26" s="9"/>
      <c r="V26" s="9"/>
      <c r="W26" s="9"/>
      <c r="X26" s="9"/>
      <c r="Y26" s="9"/>
      <c r="Z26" s="9"/>
    </row>
    <row r="27" spans="1:26" ht="26.25" customHeight="1">
      <c r="A27" s="30">
        <v>5</v>
      </c>
      <c r="B27" s="32"/>
      <c r="C27" s="33"/>
      <c r="D27" s="34"/>
      <c r="E27" s="35"/>
      <c r="F27" s="35"/>
      <c r="G27" s="35"/>
      <c r="H27" s="35"/>
      <c r="I27" s="35"/>
      <c r="J27" s="36"/>
      <c r="K27" s="35"/>
      <c r="L27" s="35"/>
      <c r="M27" s="35"/>
      <c r="N27" s="35"/>
      <c r="O27" s="35"/>
      <c r="P27" s="34"/>
      <c r="Q27" s="34"/>
      <c r="R27" s="34"/>
      <c r="S27" s="29"/>
      <c r="T27" s="9"/>
      <c r="U27" s="9"/>
      <c r="V27" s="9"/>
      <c r="W27" s="9"/>
      <c r="X27" s="9"/>
      <c r="Y27" s="9"/>
      <c r="Z27" s="9"/>
    </row>
    <row r="28" spans="1:26" ht="26.25" customHeight="1">
      <c r="A28" s="30">
        <v>6</v>
      </c>
      <c r="B28" s="32"/>
      <c r="C28" s="33"/>
      <c r="D28" s="34"/>
      <c r="E28" s="35"/>
      <c r="F28" s="35"/>
      <c r="G28" s="35"/>
      <c r="H28" s="35"/>
      <c r="I28" s="35"/>
      <c r="J28" s="36"/>
      <c r="K28" s="35"/>
      <c r="L28" s="35"/>
      <c r="M28" s="35"/>
      <c r="N28" s="35"/>
      <c r="O28" s="35"/>
      <c r="P28" s="34"/>
      <c r="Q28" s="34"/>
      <c r="R28" s="34"/>
      <c r="S28" s="29"/>
      <c r="T28" s="9"/>
      <c r="U28" s="9"/>
      <c r="V28" s="9"/>
      <c r="W28" s="9"/>
      <c r="X28" s="9"/>
      <c r="Y28" s="9"/>
      <c r="Z28" s="9"/>
    </row>
    <row r="29" spans="1:26" ht="26.25" customHeight="1">
      <c r="A29" s="30">
        <v>7</v>
      </c>
      <c r="B29" s="32"/>
      <c r="C29" s="33"/>
      <c r="D29" s="34"/>
      <c r="E29" s="35"/>
      <c r="F29" s="35"/>
      <c r="G29" s="35"/>
      <c r="H29" s="35"/>
      <c r="I29" s="35"/>
      <c r="J29" s="36"/>
      <c r="K29" s="35"/>
      <c r="L29" s="35"/>
      <c r="M29" s="35"/>
      <c r="N29" s="35"/>
      <c r="O29" s="35"/>
      <c r="P29" s="34"/>
      <c r="Q29" s="34"/>
      <c r="R29" s="34"/>
      <c r="S29" s="29"/>
      <c r="T29" s="9"/>
      <c r="U29" s="9"/>
      <c r="V29" s="9"/>
      <c r="W29" s="9"/>
      <c r="X29" s="9"/>
      <c r="Y29" s="9"/>
      <c r="Z29" s="9"/>
    </row>
    <row r="30" spans="1:26" ht="26.25" customHeight="1">
      <c r="A30" s="37">
        <v>8</v>
      </c>
      <c r="B30" s="32"/>
      <c r="C30" s="33"/>
      <c r="D30" s="34"/>
      <c r="E30" s="35"/>
      <c r="F30" s="35"/>
      <c r="G30" s="35"/>
      <c r="H30" s="35"/>
      <c r="I30" s="35"/>
      <c r="J30" s="36"/>
      <c r="K30" s="35"/>
      <c r="L30" s="35"/>
      <c r="M30" s="35"/>
      <c r="N30" s="35"/>
      <c r="O30" s="35"/>
      <c r="P30" s="34"/>
      <c r="Q30" s="34"/>
      <c r="R30" s="34"/>
      <c r="S30" s="29"/>
      <c r="T30" s="9"/>
      <c r="U30" s="9"/>
      <c r="V30" s="9"/>
      <c r="W30" s="9"/>
      <c r="X30" s="9"/>
      <c r="Y30" s="9"/>
      <c r="Z30" s="9"/>
    </row>
    <row r="31" spans="1:26" ht="26.25" customHeight="1">
      <c r="A31" s="39"/>
      <c r="B31" s="69"/>
      <c r="C31" s="75" t="s">
        <v>54</v>
      </c>
      <c r="D31" s="74">
        <f t="shared" ref="D31:R31" si="1">IFERROR(AVERAGE(D23:D30),0)</f>
        <v>1.0166666666666699</v>
      </c>
      <c r="E31" s="74">
        <f t="shared" si="1"/>
        <v>1.3611111111111101</v>
      </c>
      <c r="F31" s="74">
        <f t="shared" si="1"/>
        <v>1.62916666666667</v>
      </c>
      <c r="G31" s="74">
        <f t="shared" si="1"/>
        <v>0</v>
      </c>
      <c r="H31" s="74">
        <f t="shared" si="1"/>
        <v>0</v>
      </c>
      <c r="I31" s="74">
        <f t="shared" si="1"/>
        <v>0</v>
      </c>
      <c r="J31" s="74">
        <f t="shared" si="1"/>
        <v>0</v>
      </c>
      <c r="K31" s="74">
        <f t="shared" si="1"/>
        <v>0</v>
      </c>
      <c r="L31" s="74">
        <f t="shared" si="1"/>
        <v>0</v>
      </c>
      <c r="M31" s="74">
        <f t="shared" si="1"/>
        <v>0</v>
      </c>
      <c r="N31" s="74">
        <f t="shared" si="1"/>
        <v>0</v>
      </c>
      <c r="O31" s="74">
        <f t="shared" si="1"/>
        <v>0</v>
      </c>
      <c r="P31" s="74">
        <f t="shared" si="1"/>
        <v>0.44166666666666698</v>
      </c>
      <c r="Q31" s="74">
        <f t="shared" si="1"/>
        <v>1.1000000000000001</v>
      </c>
      <c r="R31" s="74">
        <f t="shared" si="1"/>
        <v>0</v>
      </c>
      <c r="S31" s="29"/>
      <c r="T31" s="9"/>
      <c r="U31" s="9"/>
      <c r="V31" s="9"/>
      <c r="W31" s="9"/>
      <c r="X31" s="9"/>
      <c r="Y31" s="9"/>
      <c r="Z31" s="9"/>
    </row>
    <row r="32" spans="1:26" ht="13.5" customHeight="1">
      <c r="A32" s="9"/>
      <c r="B32" s="17"/>
      <c r="C32" s="39"/>
      <c r="D32" s="39"/>
      <c r="E32" s="43"/>
      <c r="F32" s="43"/>
      <c r="G32" s="43"/>
      <c r="H32" s="43"/>
      <c r="I32" s="43"/>
      <c r="J32" s="44"/>
      <c r="K32" s="43"/>
      <c r="L32" s="43"/>
      <c r="M32" s="43"/>
      <c r="N32" s="43"/>
      <c r="O32" s="43"/>
      <c r="P32" s="39"/>
      <c r="Q32" s="39"/>
      <c r="R32" s="39"/>
      <c r="S32" s="9"/>
      <c r="T32" s="9"/>
      <c r="U32" s="9"/>
      <c r="V32" s="9"/>
      <c r="W32" s="9"/>
      <c r="X32" s="9"/>
      <c r="Y32" s="9"/>
      <c r="Z32" s="9"/>
    </row>
    <row r="33" spans="1:26" ht="13.5" customHeight="1">
      <c r="A33" s="9"/>
      <c r="B33" s="17"/>
      <c r="C33" s="9"/>
      <c r="D33" s="9"/>
      <c r="E33" s="18"/>
      <c r="F33" s="18"/>
      <c r="G33" s="18"/>
      <c r="H33" s="18"/>
      <c r="I33" s="18"/>
      <c r="J33" s="19"/>
      <c r="K33" s="18"/>
      <c r="L33" s="18"/>
      <c r="M33" s="18"/>
      <c r="N33" s="18"/>
      <c r="O33" s="18"/>
      <c r="P33" s="9"/>
      <c r="Q33" s="9"/>
      <c r="R33" s="9"/>
      <c r="S33" s="9"/>
      <c r="T33" s="9"/>
      <c r="U33" s="9"/>
      <c r="V33" s="9"/>
      <c r="W33" s="9"/>
      <c r="X33" s="9"/>
      <c r="Y33" s="9"/>
      <c r="Z33" s="9"/>
    </row>
    <row r="34" spans="1:26" ht="13.5" customHeight="1">
      <c r="A34" s="9"/>
      <c r="B34" s="17"/>
      <c r="C34" s="9"/>
      <c r="D34" s="9"/>
      <c r="E34" s="18"/>
      <c r="F34" s="18"/>
      <c r="G34" s="18"/>
      <c r="H34" s="18"/>
      <c r="I34" s="18"/>
      <c r="J34" s="19"/>
      <c r="K34" s="18"/>
      <c r="L34" s="18"/>
      <c r="M34" s="18"/>
      <c r="N34" s="18"/>
      <c r="O34" s="18"/>
      <c r="P34" s="9"/>
      <c r="Q34" s="9"/>
      <c r="R34" s="9"/>
      <c r="S34" s="9"/>
      <c r="T34" s="9"/>
      <c r="U34" s="9"/>
      <c r="V34" s="9"/>
      <c r="W34" s="9"/>
      <c r="X34" s="9"/>
      <c r="Y34" s="9"/>
      <c r="Z34" s="9"/>
    </row>
    <row r="35" spans="1:26" ht="13.5" customHeight="1">
      <c r="A35" s="9"/>
      <c r="B35" s="17"/>
      <c r="C35" s="9"/>
      <c r="D35" s="9"/>
      <c r="E35" s="18"/>
      <c r="F35" s="18"/>
      <c r="G35" s="18"/>
      <c r="H35" s="18"/>
      <c r="I35" s="18"/>
      <c r="J35" s="19"/>
      <c r="K35" s="18"/>
      <c r="L35" s="18"/>
      <c r="M35" s="18"/>
      <c r="N35" s="18"/>
      <c r="O35" s="18"/>
      <c r="P35" s="9"/>
      <c r="Q35" s="9"/>
      <c r="R35" s="9"/>
      <c r="S35" s="9"/>
      <c r="T35" s="9"/>
      <c r="U35" s="9"/>
      <c r="V35" s="9"/>
      <c r="W35" s="9"/>
      <c r="X35" s="9"/>
      <c r="Y35" s="9"/>
      <c r="Z35" s="9"/>
    </row>
    <row r="36" spans="1:26" ht="13.5" customHeight="1">
      <c r="A36" s="9"/>
      <c r="B36" s="17"/>
      <c r="C36" s="9"/>
      <c r="D36" s="9"/>
      <c r="E36" s="18"/>
      <c r="F36" s="18"/>
      <c r="G36" s="18"/>
      <c r="H36" s="18"/>
      <c r="I36" s="18"/>
      <c r="J36" s="19"/>
      <c r="K36" s="18"/>
      <c r="L36" s="18"/>
      <c r="M36" s="18"/>
      <c r="N36" s="18"/>
      <c r="O36" s="18"/>
      <c r="P36" s="9"/>
      <c r="Q36" s="9"/>
      <c r="R36" s="9"/>
      <c r="S36" s="9"/>
      <c r="T36" s="9"/>
      <c r="U36" s="9"/>
      <c r="V36" s="9"/>
      <c r="W36" s="9"/>
      <c r="X36" s="9"/>
      <c r="Y36" s="9"/>
      <c r="Z36" s="9"/>
    </row>
    <row r="37" spans="1:26" ht="13.5" customHeight="1">
      <c r="A37" s="9"/>
      <c r="B37" s="17"/>
      <c r="C37" s="9"/>
      <c r="D37" s="9"/>
      <c r="E37" s="18"/>
      <c r="F37" s="18"/>
      <c r="G37" s="18"/>
      <c r="H37" s="18"/>
      <c r="I37" s="18"/>
      <c r="J37" s="19"/>
      <c r="K37" s="18"/>
      <c r="L37" s="18"/>
      <c r="M37" s="18"/>
      <c r="N37" s="18"/>
      <c r="O37" s="18"/>
      <c r="P37" s="9"/>
      <c r="Q37" s="9"/>
      <c r="R37" s="9"/>
      <c r="S37" s="9"/>
      <c r="T37" s="9"/>
      <c r="U37" s="9"/>
      <c r="V37" s="9"/>
      <c r="W37" s="9"/>
      <c r="X37" s="9"/>
      <c r="Y37" s="9"/>
      <c r="Z37" s="9"/>
    </row>
    <row r="38" spans="1:26" ht="13.5" customHeight="1">
      <c r="A38" s="9"/>
      <c r="B38" s="17"/>
      <c r="C38" s="9"/>
      <c r="D38" s="9"/>
      <c r="E38" s="18"/>
      <c r="F38" s="18"/>
      <c r="G38" s="18"/>
      <c r="H38" s="18"/>
      <c r="I38" s="18"/>
      <c r="J38" s="19"/>
      <c r="K38" s="18"/>
      <c r="L38" s="18"/>
      <c r="M38" s="18"/>
      <c r="N38" s="18"/>
      <c r="O38" s="18"/>
      <c r="P38" s="9"/>
      <c r="Q38" s="9"/>
      <c r="R38" s="9"/>
      <c r="S38" s="9"/>
      <c r="T38" s="9"/>
      <c r="U38" s="9"/>
      <c r="V38" s="9"/>
      <c r="W38" s="9"/>
      <c r="X38" s="9"/>
      <c r="Y38" s="9"/>
      <c r="Z38" s="9"/>
    </row>
    <row r="39" spans="1:26" ht="13.5" customHeight="1">
      <c r="A39" s="9"/>
      <c r="B39" s="17"/>
      <c r="C39" s="9"/>
      <c r="D39" s="9"/>
      <c r="E39" s="18"/>
      <c r="F39" s="18"/>
      <c r="G39" s="18"/>
      <c r="H39" s="18"/>
      <c r="I39" s="18"/>
      <c r="J39" s="19"/>
      <c r="K39" s="18"/>
      <c r="L39" s="18"/>
      <c r="M39" s="18"/>
      <c r="N39" s="18"/>
      <c r="O39" s="18"/>
      <c r="P39" s="9"/>
      <c r="Q39" s="9"/>
      <c r="R39" s="9"/>
      <c r="S39" s="9"/>
      <c r="T39" s="9"/>
      <c r="U39" s="9"/>
      <c r="V39" s="9"/>
      <c r="W39" s="9"/>
      <c r="X39" s="9"/>
      <c r="Y39" s="9"/>
      <c r="Z39" s="9"/>
    </row>
    <row r="40" spans="1:26" ht="13.5" customHeight="1">
      <c r="A40" s="9"/>
      <c r="B40" s="17"/>
      <c r="C40" s="9"/>
      <c r="D40" s="9"/>
      <c r="E40" s="18"/>
      <c r="F40" s="18"/>
      <c r="G40" s="18"/>
      <c r="H40" s="18"/>
      <c r="I40" s="18"/>
      <c r="J40" s="19"/>
      <c r="K40" s="18"/>
      <c r="L40" s="18"/>
      <c r="M40" s="18"/>
      <c r="N40" s="18"/>
      <c r="O40" s="18"/>
      <c r="P40" s="9"/>
      <c r="Q40" s="9"/>
      <c r="R40" s="9"/>
      <c r="S40" s="9"/>
      <c r="T40" s="9"/>
      <c r="U40" s="9"/>
      <c r="V40" s="9"/>
      <c r="W40" s="9"/>
      <c r="X40" s="9"/>
      <c r="Y40" s="9"/>
      <c r="Z40" s="9"/>
    </row>
    <row r="41" spans="1:26" ht="13.5" customHeight="1">
      <c r="A41" s="9"/>
      <c r="B41" s="17"/>
      <c r="C41" s="9"/>
      <c r="D41" s="9"/>
      <c r="E41" s="18"/>
      <c r="F41" s="18"/>
      <c r="G41" s="18"/>
      <c r="H41" s="18"/>
      <c r="I41" s="18"/>
      <c r="J41" s="19"/>
      <c r="K41" s="18"/>
      <c r="L41" s="18"/>
      <c r="M41" s="18"/>
      <c r="N41" s="18"/>
      <c r="O41" s="18"/>
      <c r="P41" s="9"/>
      <c r="Q41" s="9"/>
      <c r="R41" s="9"/>
      <c r="S41" s="9"/>
      <c r="T41" s="9"/>
      <c r="U41" s="9"/>
      <c r="V41" s="9"/>
      <c r="W41" s="9"/>
      <c r="X41" s="9"/>
      <c r="Y41" s="9"/>
      <c r="Z41" s="9"/>
    </row>
    <row r="42" spans="1:26" ht="13.5" customHeight="1">
      <c r="A42" s="9"/>
      <c r="B42" s="17"/>
      <c r="C42" s="9"/>
      <c r="D42" s="9"/>
      <c r="E42" s="18"/>
      <c r="F42" s="18"/>
      <c r="G42" s="18"/>
      <c r="H42" s="18"/>
      <c r="I42" s="18"/>
      <c r="J42" s="19"/>
      <c r="K42" s="18"/>
      <c r="L42" s="18"/>
      <c r="M42" s="18"/>
      <c r="N42" s="18"/>
      <c r="O42" s="18"/>
      <c r="P42" s="9"/>
      <c r="Q42" s="9"/>
      <c r="R42" s="9"/>
      <c r="S42" s="9"/>
      <c r="T42" s="9"/>
      <c r="U42" s="9"/>
      <c r="V42" s="9"/>
      <c r="W42" s="9"/>
      <c r="X42" s="9"/>
      <c r="Y42" s="9"/>
      <c r="Z42" s="9"/>
    </row>
    <row r="43" spans="1:26" ht="13.5" customHeight="1">
      <c r="A43" s="9"/>
      <c r="B43" s="17"/>
      <c r="C43" s="9"/>
      <c r="D43" s="9"/>
      <c r="E43" s="18"/>
      <c r="F43" s="18"/>
      <c r="G43" s="18"/>
      <c r="H43" s="18"/>
      <c r="I43" s="18"/>
      <c r="J43" s="19"/>
      <c r="K43" s="18"/>
      <c r="L43" s="18"/>
      <c r="M43" s="18"/>
      <c r="N43" s="18"/>
      <c r="O43" s="18"/>
      <c r="P43" s="9"/>
      <c r="Q43" s="9"/>
      <c r="R43" s="9"/>
      <c r="S43" s="9"/>
      <c r="T43" s="9"/>
      <c r="U43" s="9"/>
      <c r="V43" s="9"/>
      <c r="W43" s="9"/>
      <c r="X43" s="9"/>
      <c r="Y43" s="9"/>
      <c r="Z43" s="9"/>
    </row>
    <row r="44" spans="1:26" ht="13.5" customHeight="1">
      <c r="A44" s="9"/>
      <c r="B44" s="17"/>
      <c r="C44" s="9"/>
      <c r="D44" s="9"/>
      <c r="E44" s="18"/>
      <c r="F44" s="18"/>
      <c r="G44" s="18"/>
      <c r="H44" s="18"/>
      <c r="I44" s="18"/>
      <c r="J44" s="19"/>
      <c r="K44" s="18"/>
      <c r="L44" s="18"/>
      <c r="M44" s="18"/>
      <c r="N44" s="18"/>
      <c r="O44" s="18"/>
      <c r="P44" s="9"/>
      <c r="Q44" s="9"/>
      <c r="R44" s="9"/>
      <c r="S44" s="9"/>
      <c r="T44" s="9"/>
      <c r="U44" s="9"/>
      <c r="V44" s="9"/>
      <c r="W44" s="9"/>
      <c r="X44" s="9"/>
      <c r="Y44" s="9"/>
      <c r="Z44" s="9"/>
    </row>
    <row r="45" spans="1:26" ht="13.5" customHeight="1">
      <c r="A45" s="9"/>
      <c r="B45" s="17"/>
      <c r="C45" s="9"/>
      <c r="D45" s="9"/>
      <c r="E45" s="18"/>
      <c r="F45" s="18"/>
      <c r="G45" s="18"/>
      <c r="H45" s="18"/>
      <c r="I45" s="18"/>
      <c r="J45" s="19"/>
      <c r="K45" s="18"/>
      <c r="L45" s="18"/>
      <c r="M45" s="18"/>
      <c r="N45" s="18"/>
      <c r="O45" s="18"/>
      <c r="P45" s="9"/>
      <c r="Q45" s="9"/>
      <c r="R45" s="9"/>
      <c r="S45" s="9"/>
      <c r="T45" s="9"/>
      <c r="U45" s="9"/>
      <c r="V45" s="9"/>
      <c r="W45" s="9"/>
      <c r="X45" s="9"/>
      <c r="Y45" s="9"/>
      <c r="Z45" s="9"/>
    </row>
    <row r="46" spans="1:26" ht="13.5" customHeight="1">
      <c r="A46" s="9"/>
      <c r="B46" s="17"/>
      <c r="C46" s="9"/>
      <c r="D46" s="9"/>
      <c r="E46" s="18"/>
      <c r="F46" s="18"/>
      <c r="G46" s="18"/>
      <c r="H46" s="18"/>
      <c r="I46" s="18"/>
      <c r="J46" s="19"/>
      <c r="K46" s="18"/>
      <c r="L46" s="18"/>
      <c r="M46" s="18"/>
      <c r="N46" s="18"/>
      <c r="O46" s="18"/>
      <c r="P46" s="9"/>
      <c r="Q46" s="9"/>
      <c r="R46" s="9"/>
      <c r="S46" s="9"/>
      <c r="T46" s="9"/>
      <c r="U46" s="9"/>
      <c r="V46" s="9"/>
      <c r="W46" s="9"/>
      <c r="X46" s="9"/>
      <c r="Y46" s="9"/>
      <c r="Z46" s="9"/>
    </row>
    <row r="47" spans="1:26" ht="13.5" customHeight="1">
      <c r="A47" s="9"/>
      <c r="B47" s="17"/>
      <c r="C47" s="9"/>
      <c r="D47" s="9"/>
      <c r="E47" s="18"/>
      <c r="F47" s="18"/>
      <c r="G47" s="18"/>
      <c r="H47" s="18"/>
      <c r="I47" s="18"/>
      <c r="J47" s="19"/>
      <c r="K47" s="18"/>
      <c r="L47" s="18"/>
      <c r="M47" s="18"/>
      <c r="N47" s="18"/>
      <c r="O47" s="18"/>
      <c r="P47" s="9"/>
      <c r="Q47" s="9"/>
      <c r="R47" s="9"/>
      <c r="S47" s="9"/>
      <c r="T47" s="9"/>
      <c r="U47" s="9"/>
      <c r="V47" s="9"/>
      <c r="W47" s="9"/>
      <c r="X47" s="9"/>
      <c r="Y47" s="9"/>
      <c r="Z47" s="9"/>
    </row>
    <row r="48" spans="1:26" ht="13.5" customHeight="1">
      <c r="A48" s="9"/>
      <c r="B48" s="17"/>
      <c r="C48" s="9"/>
      <c r="D48" s="9"/>
      <c r="E48" s="18"/>
      <c r="F48" s="18"/>
      <c r="G48" s="18"/>
      <c r="H48" s="18"/>
      <c r="I48" s="18"/>
      <c r="J48" s="19"/>
      <c r="K48" s="18"/>
      <c r="L48" s="18"/>
      <c r="M48" s="18"/>
      <c r="N48" s="18"/>
      <c r="O48" s="18"/>
      <c r="P48" s="9"/>
      <c r="Q48" s="9"/>
      <c r="R48" s="9"/>
      <c r="S48" s="9"/>
      <c r="T48" s="9"/>
      <c r="U48" s="9"/>
      <c r="V48" s="9"/>
      <c r="W48" s="9"/>
      <c r="X48" s="9"/>
      <c r="Y48" s="9"/>
      <c r="Z48" s="9"/>
    </row>
    <row r="49" spans="1:26" ht="13.5" customHeight="1">
      <c r="A49" s="9"/>
      <c r="B49" s="17"/>
      <c r="C49" s="9"/>
      <c r="D49" s="9"/>
      <c r="E49" s="18"/>
      <c r="F49" s="18"/>
      <c r="G49" s="18"/>
      <c r="H49" s="18"/>
      <c r="I49" s="18"/>
      <c r="J49" s="19"/>
      <c r="K49" s="18"/>
      <c r="L49" s="18"/>
      <c r="M49" s="18"/>
      <c r="N49" s="18"/>
      <c r="O49" s="18"/>
      <c r="P49" s="9"/>
      <c r="Q49" s="9"/>
      <c r="R49" s="9"/>
      <c r="S49" s="9"/>
      <c r="T49" s="9"/>
      <c r="U49" s="9"/>
      <c r="V49" s="9"/>
      <c r="W49" s="9"/>
      <c r="X49" s="9"/>
      <c r="Y49" s="9"/>
      <c r="Z49" s="9"/>
    </row>
    <row r="50" spans="1:26" ht="13.5" customHeight="1">
      <c r="A50" s="9"/>
      <c r="B50" s="17"/>
      <c r="C50" s="9"/>
      <c r="D50" s="9"/>
      <c r="E50" s="18"/>
      <c r="F50" s="18"/>
      <c r="G50" s="18"/>
      <c r="H50" s="18"/>
      <c r="I50" s="18"/>
      <c r="J50" s="19"/>
      <c r="K50" s="18"/>
      <c r="L50" s="18"/>
      <c r="M50" s="18"/>
      <c r="N50" s="18"/>
      <c r="O50" s="18"/>
      <c r="P50" s="9"/>
      <c r="Q50" s="9"/>
      <c r="R50" s="9"/>
      <c r="S50" s="9"/>
      <c r="T50" s="9"/>
      <c r="U50" s="9"/>
      <c r="V50" s="9"/>
      <c r="W50" s="9"/>
      <c r="X50" s="9"/>
      <c r="Y50" s="9"/>
      <c r="Z50" s="9"/>
    </row>
    <row r="51" spans="1:26" ht="13.5" customHeight="1">
      <c r="A51" s="9"/>
      <c r="B51" s="17"/>
      <c r="C51" s="9"/>
      <c r="D51" s="9"/>
      <c r="E51" s="18"/>
      <c r="F51" s="18"/>
      <c r="G51" s="18"/>
      <c r="H51" s="18"/>
      <c r="I51" s="18"/>
      <c r="J51" s="19"/>
      <c r="K51" s="18"/>
      <c r="L51" s="18"/>
      <c r="M51" s="18"/>
      <c r="N51" s="18"/>
      <c r="O51" s="18"/>
      <c r="P51" s="9"/>
      <c r="Q51" s="9"/>
      <c r="R51" s="9"/>
      <c r="S51" s="9"/>
      <c r="T51" s="9"/>
      <c r="U51" s="9"/>
      <c r="V51" s="9"/>
      <c r="W51" s="9"/>
      <c r="X51" s="9"/>
      <c r="Y51" s="9"/>
      <c r="Z51" s="9"/>
    </row>
    <row r="52" spans="1:26" ht="13.5" customHeight="1">
      <c r="A52" s="9"/>
      <c r="B52" s="17"/>
      <c r="C52" s="9"/>
      <c r="D52" s="9"/>
      <c r="E52" s="18"/>
      <c r="F52" s="18"/>
      <c r="G52" s="18"/>
      <c r="H52" s="18"/>
      <c r="I52" s="18"/>
      <c r="J52" s="19"/>
      <c r="K52" s="18"/>
      <c r="L52" s="18"/>
      <c r="M52" s="18"/>
      <c r="N52" s="18"/>
      <c r="O52" s="18"/>
      <c r="P52" s="9"/>
      <c r="Q52" s="9"/>
      <c r="R52" s="9"/>
      <c r="S52" s="9"/>
      <c r="T52" s="9"/>
      <c r="U52" s="9"/>
      <c r="V52" s="9"/>
      <c r="W52" s="9"/>
      <c r="X52" s="9"/>
      <c r="Y52" s="9"/>
      <c r="Z52" s="9"/>
    </row>
    <row r="53" spans="1:26" ht="13.5" customHeight="1">
      <c r="A53" s="9"/>
      <c r="B53" s="17"/>
      <c r="C53" s="9"/>
      <c r="D53" s="9"/>
      <c r="E53" s="18"/>
      <c r="F53" s="18"/>
      <c r="G53" s="18"/>
      <c r="H53" s="18"/>
      <c r="I53" s="18"/>
      <c r="J53" s="19"/>
      <c r="K53" s="18"/>
      <c r="L53" s="18"/>
      <c r="M53" s="18"/>
      <c r="N53" s="18"/>
      <c r="O53" s="18"/>
      <c r="P53" s="9"/>
      <c r="Q53" s="9"/>
      <c r="R53" s="9"/>
      <c r="S53" s="9"/>
      <c r="T53" s="9"/>
      <c r="U53" s="9"/>
      <c r="V53" s="9"/>
      <c r="W53" s="9"/>
      <c r="X53" s="9"/>
      <c r="Y53" s="9"/>
      <c r="Z53" s="9"/>
    </row>
    <row r="54" spans="1:26" ht="13.5" customHeight="1">
      <c r="A54" s="9"/>
      <c r="B54" s="17"/>
      <c r="C54" s="9"/>
      <c r="D54" s="9"/>
      <c r="E54" s="18"/>
      <c r="F54" s="18"/>
      <c r="G54" s="18"/>
      <c r="H54" s="18"/>
      <c r="I54" s="18"/>
      <c r="J54" s="19"/>
      <c r="K54" s="18"/>
      <c r="L54" s="18"/>
      <c r="M54" s="18"/>
      <c r="N54" s="18"/>
      <c r="O54" s="18"/>
      <c r="P54" s="9"/>
      <c r="Q54" s="9"/>
      <c r="R54" s="9"/>
      <c r="S54" s="9"/>
      <c r="T54" s="9"/>
      <c r="U54" s="9"/>
      <c r="V54" s="9"/>
      <c r="W54" s="9"/>
      <c r="X54" s="9"/>
      <c r="Y54" s="9"/>
      <c r="Z54" s="9"/>
    </row>
    <row r="55" spans="1:26" ht="13.5" customHeight="1">
      <c r="A55" s="9"/>
      <c r="B55" s="17"/>
      <c r="C55" s="9"/>
      <c r="D55" s="9"/>
      <c r="E55" s="18"/>
      <c r="F55" s="18"/>
      <c r="G55" s="18"/>
      <c r="H55" s="18"/>
      <c r="I55" s="18"/>
      <c r="J55" s="19"/>
      <c r="K55" s="18"/>
      <c r="L55" s="18"/>
      <c r="M55" s="18"/>
      <c r="N55" s="18"/>
      <c r="O55" s="18"/>
      <c r="P55" s="9"/>
      <c r="Q55" s="9"/>
      <c r="R55" s="9"/>
      <c r="S55" s="9"/>
      <c r="T55" s="9"/>
      <c r="U55" s="9"/>
      <c r="V55" s="9"/>
      <c r="W55" s="9"/>
      <c r="X55" s="9"/>
      <c r="Y55" s="9"/>
      <c r="Z55" s="9"/>
    </row>
    <row r="56" spans="1:26" ht="13.5" customHeight="1">
      <c r="A56" s="9"/>
      <c r="B56" s="17"/>
      <c r="C56" s="9"/>
      <c r="D56" s="9"/>
      <c r="E56" s="18"/>
      <c r="F56" s="18"/>
      <c r="G56" s="18"/>
      <c r="H56" s="18"/>
      <c r="I56" s="18"/>
      <c r="J56" s="19"/>
      <c r="K56" s="18"/>
      <c r="L56" s="18"/>
      <c r="M56" s="18"/>
      <c r="N56" s="18"/>
      <c r="O56" s="18"/>
      <c r="P56" s="9"/>
      <c r="Q56" s="9"/>
      <c r="R56" s="9"/>
      <c r="S56" s="9"/>
      <c r="T56" s="9"/>
      <c r="U56" s="9"/>
      <c r="V56" s="9"/>
      <c r="W56" s="9"/>
      <c r="X56" s="9"/>
      <c r="Y56" s="9"/>
      <c r="Z56" s="9"/>
    </row>
    <row r="57" spans="1:26" ht="13.5" customHeight="1">
      <c r="A57" s="9"/>
      <c r="B57" s="17"/>
      <c r="C57" s="9"/>
      <c r="D57" s="9"/>
      <c r="E57" s="18"/>
      <c r="F57" s="18"/>
      <c r="G57" s="18"/>
      <c r="H57" s="18"/>
      <c r="I57" s="18"/>
      <c r="J57" s="19"/>
      <c r="K57" s="18"/>
      <c r="L57" s="18"/>
      <c r="M57" s="18"/>
      <c r="N57" s="18"/>
      <c r="O57" s="18"/>
      <c r="P57" s="9"/>
      <c r="Q57" s="9"/>
      <c r="R57" s="9"/>
      <c r="S57" s="9"/>
      <c r="T57" s="9"/>
      <c r="U57" s="9"/>
      <c r="V57" s="9"/>
      <c r="W57" s="9"/>
      <c r="X57" s="9"/>
      <c r="Y57" s="9"/>
      <c r="Z57" s="9"/>
    </row>
    <row r="58" spans="1:26" ht="13.5" customHeight="1">
      <c r="A58" s="9"/>
      <c r="B58" s="17"/>
      <c r="C58" s="9"/>
      <c r="D58" s="9"/>
      <c r="E58" s="18"/>
      <c r="F58" s="18"/>
      <c r="G58" s="18"/>
      <c r="H58" s="18"/>
      <c r="I58" s="18"/>
      <c r="J58" s="19"/>
      <c r="K58" s="18"/>
      <c r="L58" s="18"/>
      <c r="M58" s="18"/>
      <c r="N58" s="18"/>
      <c r="O58" s="18"/>
      <c r="P58" s="9"/>
      <c r="Q58" s="9"/>
      <c r="R58" s="9"/>
      <c r="S58" s="9"/>
      <c r="T58" s="9"/>
      <c r="U58" s="9"/>
      <c r="V58" s="9"/>
      <c r="W58" s="9"/>
      <c r="X58" s="9"/>
      <c r="Y58" s="9"/>
      <c r="Z58" s="9"/>
    </row>
    <row r="59" spans="1:26" ht="13.5" customHeight="1">
      <c r="A59" s="9"/>
      <c r="B59" s="17"/>
      <c r="C59" s="9"/>
      <c r="D59" s="9"/>
      <c r="E59" s="18"/>
      <c r="F59" s="18"/>
      <c r="G59" s="18"/>
      <c r="H59" s="18"/>
      <c r="I59" s="18"/>
      <c r="J59" s="19"/>
      <c r="K59" s="18"/>
      <c r="L59" s="18"/>
      <c r="M59" s="18"/>
      <c r="N59" s="18"/>
      <c r="O59" s="18"/>
      <c r="P59" s="9"/>
      <c r="Q59" s="9"/>
      <c r="R59" s="9"/>
      <c r="S59" s="9"/>
      <c r="T59" s="9"/>
      <c r="U59" s="9"/>
      <c r="V59" s="9"/>
      <c r="W59" s="9"/>
      <c r="X59" s="9"/>
      <c r="Y59" s="9"/>
      <c r="Z59" s="9"/>
    </row>
    <row r="60" spans="1:26" ht="13.5" customHeight="1">
      <c r="A60" s="9"/>
      <c r="B60" s="17"/>
      <c r="C60" s="9"/>
      <c r="D60" s="9"/>
      <c r="E60" s="18"/>
      <c r="F60" s="18"/>
      <c r="G60" s="18"/>
      <c r="H60" s="18"/>
      <c r="I60" s="18"/>
      <c r="J60" s="19"/>
      <c r="K60" s="18"/>
      <c r="L60" s="18"/>
      <c r="M60" s="18"/>
      <c r="N60" s="18"/>
      <c r="O60" s="18"/>
      <c r="P60" s="9"/>
      <c r="Q60" s="9"/>
      <c r="R60" s="9"/>
      <c r="S60" s="9"/>
      <c r="T60" s="9"/>
      <c r="U60" s="9"/>
      <c r="V60" s="9"/>
      <c r="W60" s="9"/>
      <c r="X60" s="9"/>
      <c r="Y60" s="9"/>
      <c r="Z60" s="9"/>
    </row>
    <row r="61" spans="1:26" ht="13.5" customHeight="1">
      <c r="A61" s="9"/>
      <c r="B61" s="17"/>
      <c r="C61" s="9"/>
      <c r="D61" s="9"/>
      <c r="E61" s="18"/>
      <c r="F61" s="18"/>
      <c r="G61" s="18"/>
      <c r="H61" s="18"/>
      <c r="I61" s="18"/>
      <c r="J61" s="19"/>
      <c r="K61" s="18"/>
      <c r="L61" s="18"/>
      <c r="M61" s="18"/>
      <c r="N61" s="18"/>
      <c r="O61" s="18"/>
      <c r="P61" s="9"/>
      <c r="Q61" s="9"/>
      <c r="R61" s="9"/>
      <c r="S61" s="9"/>
      <c r="T61" s="9"/>
      <c r="U61" s="9"/>
      <c r="V61" s="9"/>
      <c r="W61" s="9"/>
      <c r="X61" s="9"/>
      <c r="Y61" s="9"/>
      <c r="Z61" s="9"/>
    </row>
    <row r="62" spans="1:26" ht="13.5" customHeight="1">
      <c r="A62" s="9"/>
      <c r="B62" s="17"/>
      <c r="C62" s="9"/>
      <c r="D62" s="9"/>
      <c r="E62" s="18"/>
      <c r="F62" s="18"/>
      <c r="G62" s="18"/>
      <c r="H62" s="18"/>
      <c r="I62" s="18"/>
      <c r="J62" s="19"/>
      <c r="K62" s="18"/>
      <c r="L62" s="18"/>
      <c r="M62" s="18"/>
      <c r="N62" s="18"/>
      <c r="O62" s="18"/>
      <c r="P62" s="9"/>
      <c r="Q62" s="9"/>
      <c r="R62" s="9"/>
      <c r="S62" s="9"/>
      <c r="T62" s="9"/>
      <c r="U62" s="9"/>
      <c r="V62" s="9"/>
      <c r="W62" s="9"/>
      <c r="X62" s="9"/>
      <c r="Y62" s="9"/>
      <c r="Z62" s="9"/>
    </row>
    <row r="63" spans="1:26" ht="13.5" customHeight="1">
      <c r="A63" s="9"/>
      <c r="B63" s="17"/>
      <c r="C63" s="9"/>
      <c r="D63" s="9"/>
      <c r="E63" s="18"/>
      <c r="F63" s="18"/>
      <c r="G63" s="18"/>
      <c r="H63" s="18"/>
      <c r="I63" s="18"/>
      <c r="J63" s="19"/>
      <c r="K63" s="18"/>
      <c r="L63" s="18"/>
      <c r="M63" s="18"/>
      <c r="N63" s="18"/>
      <c r="O63" s="18"/>
      <c r="P63" s="9"/>
      <c r="Q63" s="9"/>
      <c r="R63" s="9"/>
      <c r="S63" s="9"/>
      <c r="T63" s="9"/>
      <c r="U63" s="9"/>
      <c r="V63" s="9"/>
      <c r="W63" s="9"/>
      <c r="X63" s="9"/>
      <c r="Y63" s="9"/>
      <c r="Z63" s="9"/>
    </row>
    <row r="64" spans="1:26" ht="13.5" customHeight="1">
      <c r="A64" s="9"/>
      <c r="B64" s="17"/>
      <c r="C64" s="9"/>
      <c r="D64" s="9"/>
      <c r="E64" s="18"/>
      <c r="F64" s="18"/>
      <c r="G64" s="18"/>
      <c r="H64" s="18"/>
      <c r="I64" s="18"/>
      <c r="J64" s="19"/>
      <c r="K64" s="18"/>
      <c r="L64" s="18"/>
      <c r="M64" s="18"/>
      <c r="N64" s="18"/>
      <c r="O64" s="18"/>
      <c r="P64" s="9"/>
      <c r="Q64" s="9"/>
      <c r="R64" s="9"/>
      <c r="S64" s="9"/>
      <c r="T64" s="9"/>
      <c r="U64" s="9"/>
      <c r="V64" s="9"/>
      <c r="W64" s="9"/>
      <c r="X64" s="9"/>
      <c r="Y64" s="9"/>
      <c r="Z64" s="9"/>
    </row>
    <row r="65" spans="1:26" ht="13.5" customHeight="1">
      <c r="A65" s="9"/>
      <c r="B65" s="17"/>
      <c r="C65" s="9"/>
      <c r="D65" s="9"/>
      <c r="E65" s="18"/>
      <c r="F65" s="18"/>
      <c r="G65" s="18"/>
      <c r="H65" s="18"/>
      <c r="I65" s="18"/>
      <c r="J65" s="19"/>
      <c r="K65" s="18"/>
      <c r="L65" s="18"/>
      <c r="M65" s="18"/>
      <c r="N65" s="18"/>
      <c r="O65" s="18"/>
      <c r="P65" s="9"/>
      <c r="Q65" s="9"/>
      <c r="R65" s="9"/>
      <c r="S65" s="9"/>
      <c r="T65" s="9"/>
      <c r="U65" s="9"/>
      <c r="V65" s="9"/>
      <c r="W65" s="9"/>
      <c r="X65" s="9"/>
      <c r="Y65" s="9"/>
      <c r="Z65" s="9"/>
    </row>
    <row r="66" spans="1:26" ht="13.5" customHeight="1">
      <c r="A66" s="9"/>
      <c r="B66" s="17"/>
      <c r="C66" s="9"/>
      <c r="D66" s="9"/>
      <c r="E66" s="18"/>
      <c r="F66" s="18"/>
      <c r="G66" s="18"/>
      <c r="H66" s="18"/>
      <c r="I66" s="18"/>
      <c r="J66" s="19"/>
      <c r="K66" s="18"/>
      <c r="L66" s="18"/>
      <c r="M66" s="18"/>
      <c r="N66" s="18"/>
      <c r="O66" s="18"/>
      <c r="P66" s="9"/>
      <c r="Q66" s="9"/>
      <c r="R66" s="9"/>
      <c r="S66" s="9"/>
      <c r="T66" s="9"/>
      <c r="U66" s="9"/>
      <c r="V66" s="9"/>
      <c r="W66" s="9"/>
      <c r="X66" s="9"/>
      <c r="Y66" s="9"/>
      <c r="Z66" s="9"/>
    </row>
    <row r="67" spans="1:26" ht="13.5" customHeight="1">
      <c r="A67" s="9"/>
      <c r="B67" s="17"/>
      <c r="C67" s="9"/>
      <c r="D67" s="9"/>
      <c r="E67" s="18"/>
      <c r="F67" s="18"/>
      <c r="G67" s="18"/>
      <c r="H67" s="18"/>
      <c r="I67" s="18"/>
      <c r="J67" s="19"/>
      <c r="K67" s="18"/>
      <c r="L67" s="18"/>
      <c r="M67" s="18"/>
      <c r="N67" s="18"/>
      <c r="O67" s="18"/>
      <c r="P67" s="9"/>
      <c r="Q67" s="9"/>
      <c r="R67" s="9"/>
      <c r="S67" s="9"/>
      <c r="T67" s="9"/>
      <c r="U67" s="9"/>
      <c r="V67" s="9"/>
      <c r="W67" s="9"/>
      <c r="X67" s="9"/>
      <c r="Y67" s="9"/>
      <c r="Z67" s="9"/>
    </row>
    <row r="68" spans="1:26" ht="13.5" customHeight="1">
      <c r="A68" s="9"/>
      <c r="B68" s="17"/>
      <c r="C68" s="9"/>
      <c r="D68" s="9"/>
      <c r="E68" s="18"/>
      <c r="F68" s="18"/>
      <c r="G68" s="18"/>
      <c r="H68" s="18"/>
      <c r="I68" s="18"/>
      <c r="J68" s="19"/>
      <c r="K68" s="18"/>
      <c r="L68" s="18"/>
      <c r="M68" s="18"/>
      <c r="N68" s="18"/>
      <c r="O68" s="18"/>
      <c r="P68" s="9"/>
      <c r="Q68" s="9"/>
      <c r="R68" s="9"/>
      <c r="S68" s="9"/>
      <c r="T68" s="9"/>
      <c r="U68" s="9"/>
      <c r="V68" s="9"/>
      <c r="W68" s="9"/>
      <c r="X68" s="9"/>
      <c r="Y68" s="9"/>
      <c r="Z68" s="9"/>
    </row>
    <row r="69" spans="1:26" ht="13.5" customHeight="1">
      <c r="A69" s="9"/>
      <c r="B69" s="17"/>
      <c r="C69" s="9"/>
      <c r="D69" s="9"/>
      <c r="E69" s="18"/>
      <c r="F69" s="18"/>
      <c r="G69" s="18"/>
      <c r="H69" s="18"/>
      <c r="I69" s="18"/>
      <c r="J69" s="19"/>
      <c r="K69" s="18"/>
      <c r="L69" s="18"/>
      <c r="M69" s="18"/>
      <c r="N69" s="18"/>
      <c r="O69" s="18"/>
      <c r="P69" s="9"/>
      <c r="Q69" s="9"/>
      <c r="R69" s="9"/>
      <c r="S69" s="9"/>
      <c r="T69" s="9"/>
      <c r="U69" s="9"/>
      <c r="V69" s="9"/>
      <c r="W69" s="9"/>
      <c r="X69" s="9"/>
      <c r="Y69" s="9"/>
      <c r="Z69" s="9"/>
    </row>
    <row r="70" spans="1:26" ht="13.5" customHeight="1">
      <c r="A70" s="9"/>
      <c r="B70" s="17"/>
      <c r="C70" s="9"/>
      <c r="D70" s="9"/>
      <c r="E70" s="18"/>
      <c r="F70" s="18"/>
      <c r="G70" s="18"/>
      <c r="H70" s="18"/>
      <c r="I70" s="18"/>
      <c r="J70" s="19"/>
      <c r="K70" s="18"/>
      <c r="L70" s="18"/>
      <c r="M70" s="18"/>
      <c r="N70" s="18"/>
      <c r="O70" s="18"/>
      <c r="P70" s="9"/>
      <c r="Q70" s="9"/>
      <c r="R70" s="9"/>
      <c r="S70" s="9"/>
      <c r="T70" s="9"/>
      <c r="U70" s="9"/>
      <c r="V70" s="9"/>
      <c r="W70" s="9"/>
      <c r="X70" s="9"/>
      <c r="Y70" s="9"/>
      <c r="Z70" s="9"/>
    </row>
    <row r="71" spans="1:26" ht="13.5" customHeight="1">
      <c r="A71" s="9"/>
      <c r="B71" s="17"/>
      <c r="C71" s="9"/>
      <c r="D71" s="9"/>
      <c r="E71" s="18"/>
      <c r="F71" s="18"/>
      <c r="G71" s="18"/>
      <c r="H71" s="18"/>
      <c r="I71" s="18"/>
      <c r="J71" s="19"/>
      <c r="K71" s="18"/>
      <c r="L71" s="18"/>
      <c r="M71" s="18"/>
      <c r="N71" s="18"/>
      <c r="O71" s="18"/>
      <c r="P71" s="9"/>
      <c r="Q71" s="9"/>
      <c r="R71" s="9"/>
      <c r="S71" s="9"/>
      <c r="T71" s="9"/>
      <c r="U71" s="9"/>
      <c r="V71" s="9"/>
      <c r="W71" s="9"/>
      <c r="X71" s="9"/>
      <c r="Y71" s="9"/>
      <c r="Z71" s="9"/>
    </row>
    <row r="72" spans="1:26" ht="13.5" customHeight="1">
      <c r="A72" s="9"/>
      <c r="B72" s="17"/>
      <c r="C72" s="9"/>
      <c r="D72" s="9"/>
      <c r="E72" s="18"/>
      <c r="F72" s="18"/>
      <c r="G72" s="18"/>
      <c r="H72" s="18"/>
      <c r="I72" s="18"/>
      <c r="J72" s="19"/>
      <c r="K72" s="18"/>
      <c r="L72" s="18"/>
      <c r="M72" s="18"/>
      <c r="N72" s="18"/>
      <c r="O72" s="18"/>
      <c r="P72" s="9"/>
      <c r="Q72" s="9"/>
      <c r="R72" s="9"/>
      <c r="S72" s="9"/>
      <c r="T72" s="9"/>
      <c r="U72" s="9"/>
      <c r="V72" s="9"/>
      <c r="W72" s="9"/>
      <c r="X72" s="9"/>
      <c r="Y72" s="9"/>
      <c r="Z72" s="9"/>
    </row>
    <row r="73" spans="1:26" ht="13.5" customHeight="1">
      <c r="A73" s="9"/>
      <c r="B73" s="17"/>
      <c r="C73" s="9"/>
      <c r="D73" s="9"/>
      <c r="E73" s="18"/>
      <c r="F73" s="18"/>
      <c r="G73" s="18"/>
      <c r="H73" s="18"/>
      <c r="I73" s="18"/>
      <c r="J73" s="19"/>
      <c r="K73" s="18"/>
      <c r="L73" s="18"/>
      <c r="M73" s="18"/>
      <c r="N73" s="18"/>
      <c r="O73" s="18"/>
      <c r="P73" s="9"/>
      <c r="Q73" s="9"/>
      <c r="R73" s="9"/>
      <c r="S73" s="9"/>
      <c r="T73" s="9"/>
      <c r="U73" s="9"/>
      <c r="V73" s="9"/>
      <c r="W73" s="9"/>
      <c r="X73" s="9"/>
      <c r="Y73" s="9"/>
      <c r="Z73" s="9"/>
    </row>
    <row r="74" spans="1:26" ht="13.5" customHeight="1">
      <c r="A74" s="9"/>
      <c r="B74" s="17"/>
      <c r="C74" s="9"/>
      <c r="D74" s="9"/>
      <c r="E74" s="18"/>
      <c r="F74" s="18"/>
      <c r="G74" s="18"/>
      <c r="H74" s="18"/>
      <c r="I74" s="18"/>
      <c r="J74" s="19"/>
      <c r="K74" s="18"/>
      <c r="L74" s="18"/>
      <c r="M74" s="18"/>
      <c r="N74" s="18"/>
      <c r="O74" s="18"/>
      <c r="P74" s="9"/>
      <c r="Q74" s="9"/>
      <c r="R74" s="9"/>
      <c r="S74" s="9"/>
      <c r="T74" s="9"/>
      <c r="U74" s="9"/>
      <c r="V74" s="9"/>
      <c r="W74" s="9"/>
      <c r="X74" s="9"/>
      <c r="Y74" s="9"/>
      <c r="Z74" s="9"/>
    </row>
    <row r="75" spans="1:26" ht="13.5" customHeight="1">
      <c r="A75" s="9"/>
      <c r="B75" s="17"/>
      <c r="C75" s="9"/>
      <c r="D75" s="9"/>
      <c r="E75" s="18"/>
      <c r="F75" s="18"/>
      <c r="G75" s="18"/>
      <c r="H75" s="18"/>
      <c r="I75" s="18"/>
      <c r="J75" s="19"/>
      <c r="K75" s="18"/>
      <c r="L75" s="18"/>
      <c r="M75" s="18"/>
      <c r="N75" s="18"/>
      <c r="O75" s="18"/>
      <c r="P75" s="9"/>
      <c r="Q75" s="9"/>
      <c r="R75" s="9"/>
      <c r="S75" s="9"/>
      <c r="T75" s="9"/>
      <c r="U75" s="9"/>
      <c r="V75" s="9"/>
      <c r="W75" s="9"/>
      <c r="X75" s="9"/>
      <c r="Y75" s="9"/>
      <c r="Z75" s="9"/>
    </row>
    <row r="76" spans="1:26" ht="13.5" customHeight="1">
      <c r="A76" s="9"/>
      <c r="B76" s="17"/>
      <c r="C76" s="9"/>
      <c r="D76" s="9"/>
      <c r="E76" s="18"/>
      <c r="F76" s="18"/>
      <c r="G76" s="18"/>
      <c r="H76" s="18"/>
      <c r="I76" s="18"/>
      <c r="J76" s="19"/>
      <c r="K76" s="18"/>
      <c r="L76" s="18"/>
      <c r="M76" s="18"/>
      <c r="N76" s="18"/>
      <c r="O76" s="18"/>
      <c r="P76" s="9"/>
      <c r="Q76" s="9"/>
      <c r="R76" s="9"/>
      <c r="S76" s="9"/>
      <c r="T76" s="9"/>
      <c r="U76" s="9"/>
      <c r="V76" s="9"/>
      <c r="W76" s="9"/>
      <c r="X76" s="9"/>
      <c r="Y76" s="9"/>
      <c r="Z76" s="9"/>
    </row>
    <row r="77" spans="1:26" ht="13.5" customHeight="1">
      <c r="A77" s="9"/>
      <c r="B77" s="17"/>
      <c r="C77" s="9"/>
      <c r="D77" s="9"/>
      <c r="E77" s="18"/>
      <c r="F77" s="18"/>
      <c r="G77" s="18"/>
      <c r="H77" s="18"/>
      <c r="I77" s="18"/>
      <c r="J77" s="19"/>
      <c r="K77" s="18"/>
      <c r="L77" s="18"/>
      <c r="M77" s="18"/>
      <c r="N77" s="18"/>
      <c r="O77" s="18"/>
      <c r="P77" s="9"/>
      <c r="Q77" s="9"/>
      <c r="R77" s="9"/>
      <c r="S77" s="9"/>
      <c r="T77" s="9"/>
      <c r="U77" s="9"/>
      <c r="V77" s="9"/>
      <c r="W77" s="9"/>
      <c r="X77" s="9"/>
      <c r="Y77" s="9"/>
      <c r="Z77" s="9"/>
    </row>
    <row r="78" spans="1:26" ht="13.5" customHeight="1">
      <c r="A78" s="9"/>
      <c r="B78" s="17"/>
      <c r="C78" s="9"/>
      <c r="D78" s="9"/>
      <c r="E78" s="18"/>
      <c r="F78" s="18"/>
      <c r="G78" s="18"/>
      <c r="H78" s="18"/>
      <c r="I78" s="18"/>
      <c r="J78" s="19"/>
      <c r="K78" s="18"/>
      <c r="L78" s="18"/>
      <c r="M78" s="18"/>
      <c r="N78" s="18"/>
      <c r="O78" s="18"/>
      <c r="P78" s="9"/>
      <c r="Q78" s="9"/>
      <c r="R78" s="9"/>
      <c r="S78" s="9"/>
      <c r="T78" s="9"/>
      <c r="U78" s="9"/>
      <c r="V78" s="9"/>
      <c r="W78" s="9"/>
      <c r="X78" s="9"/>
      <c r="Y78" s="9"/>
      <c r="Z78" s="9"/>
    </row>
    <row r="79" spans="1:26" ht="13.5" customHeight="1">
      <c r="A79" s="9"/>
      <c r="B79" s="17"/>
      <c r="C79" s="9"/>
      <c r="D79" s="9"/>
      <c r="E79" s="18"/>
      <c r="F79" s="18"/>
      <c r="G79" s="18"/>
      <c r="H79" s="18"/>
      <c r="I79" s="18"/>
      <c r="J79" s="19"/>
      <c r="K79" s="18"/>
      <c r="L79" s="18"/>
      <c r="M79" s="18"/>
      <c r="N79" s="18"/>
      <c r="O79" s="18"/>
      <c r="P79" s="9"/>
      <c r="Q79" s="9"/>
      <c r="R79" s="9"/>
      <c r="S79" s="9"/>
      <c r="T79" s="9"/>
      <c r="U79" s="9"/>
      <c r="V79" s="9"/>
      <c r="W79" s="9"/>
      <c r="X79" s="9"/>
      <c r="Y79" s="9"/>
      <c r="Z79" s="9"/>
    </row>
    <row r="80" spans="1:26" ht="13.5" customHeight="1">
      <c r="A80" s="9"/>
      <c r="B80" s="17"/>
      <c r="C80" s="9"/>
      <c r="D80" s="9"/>
      <c r="E80" s="18"/>
      <c r="F80" s="18"/>
      <c r="G80" s="18"/>
      <c r="H80" s="18"/>
      <c r="I80" s="18"/>
      <c r="J80" s="19"/>
      <c r="K80" s="18"/>
      <c r="L80" s="18"/>
      <c r="M80" s="18"/>
      <c r="N80" s="18"/>
      <c r="O80" s="18"/>
      <c r="P80" s="9"/>
      <c r="Q80" s="9"/>
      <c r="R80" s="9"/>
      <c r="S80" s="9"/>
      <c r="T80" s="9"/>
      <c r="U80" s="9"/>
      <c r="V80" s="9"/>
      <c r="W80" s="9"/>
      <c r="X80" s="9"/>
      <c r="Y80" s="9"/>
      <c r="Z80" s="9"/>
    </row>
    <row r="81" spans="1:26" ht="13.5" customHeight="1">
      <c r="A81" s="9"/>
      <c r="B81" s="17"/>
      <c r="C81" s="9"/>
      <c r="D81" s="9"/>
      <c r="E81" s="18"/>
      <c r="F81" s="18"/>
      <c r="G81" s="18"/>
      <c r="H81" s="18"/>
      <c r="I81" s="18"/>
      <c r="J81" s="19"/>
      <c r="K81" s="18"/>
      <c r="L81" s="18"/>
      <c r="M81" s="18"/>
      <c r="N81" s="18"/>
      <c r="O81" s="18"/>
      <c r="P81" s="9"/>
      <c r="Q81" s="9"/>
      <c r="R81" s="9"/>
      <c r="S81" s="9"/>
      <c r="T81" s="9"/>
      <c r="U81" s="9"/>
      <c r="V81" s="9"/>
      <c r="W81" s="9"/>
      <c r="X81" s="9"/>
      <c r="Y81" s="9"/>
      <c r="Z81" s="9"/>
    </row>
    <row r="82" spans="1:26" ht="13.5" customHeight="1">
      <c r="A82" s="9"/>
      <c r="B82" s="17"/>
      <c r="C82" s="9"/>
      <c r="D82" s="9"/>
      <c r="E82" s="18"/>
      <c r="F82" s="18"/>
      <c r="G82" s="18"/>
      <c r="H82" s="18"/>
      <c r="I82" s="18"/>
      <c r="J82" s="19"/>
      <c r="K82" s="18"/>
      <c r="L82" s="18"/>
      <c r="M82" s="18"/>
      <c r="N82" s="18"/>
      <c r="O82" s="18"/>
      <c r="P82" s="9"/>
      <c r="Q82" s="9"/>
      <c r="R82" s="9"/>
      <c r="S82" s="9"/>
      <c r="T82" s="9"/>
      <c r="U82" s="9"/>
      <c r="V82" s="9"/>
      <c r="W82" s="9"/>
      <c r="X82" s="9"/>
      <c r="Y82" s="9"/>
      <c r="Z82" s="9"/>
    </row>
    <row r="83" spans="1:26" ht="13.5" customHeight="1">
      <c r="A83" s="9"/>
      <c r="B83" s="17"/>
      <c r="C83" s="9"/>
      <c r="D83" s="9"/>
      <c r="E83" s="18"/>
      <c r="F83" s="18"/>
      <c r="G83" s="18"/>
      <c r="H83" s="18"/>
      <c r="I83" s="18"/>
      <c r="J83" s="19"/>
      <c r="K83" s="18"/>
      <c r="L83" s="18"/>
      <c r="M83" s="18"/>
      <c r="N83" s="18"/>
      <c r="O83" s="18"/>
      <c r="P83" s="9"/>
      <c r="Q83" s="9"/>
      <c r="R83" s="9"/>
      <c r="S83" s="9"/>
      <c r="T83" s="9"/>
      <c r="U83" s="9"/>
      <c r="V83" s="9"/>
      <c r="W83" s="9"/>
      <c r="X83" s="9"/>
      <c r="Y83" s="9"/>
      <c r="Z83" s="9"/>
    </row>
    <row r="84" spans="1:26" ht="13.5" customHeight="1">
      <c r="A84" s="9"/>
      <c r="B84" s="17"/>
      <c r="C84" s="9"/>
      <c r="D84" s="9"/>
      <c r="E84" s="18"/>
      <c r="F84" s="18"/>
      <c r="G84" s="18"/>
      <c r="H84" s="18"/>
      <c r="I84" s="18"/>
      <c r="J84" s="19"/>
      <c r="K84" s="18"/>
      <c r="L84" s="18"/>
      <c r="M84" s="18"/>
      <c r="N84" s="18"/>
      <c r="O84" s="18"/>
      <c r="P84" s="9"/>
      <c r="Q84" s="9"/>
      <c r="R84" s="9"/>
      <c r="S84" s="9"/>
      <c r="T84" s="9"/>
      <c r="U84" s="9"/>
      <c r="V84" s="9"/>
      <c r="W84" s="9"/>
      <c r="X84" s="9"/>
      <c r="Y84" s="9"/>
      <c r="Z84" s="9"/>
    </row>
    <row r="85" spans="1:26" ht="13.5" customHeight="1">
      <c r="A85" s="9"/>
      <c r="B85" s="17"/>
      <c r="C85" s="9"/>
      <c r="D85" s="9"/>
      <c r="E85" s="18"/>
      <c r="F85" s="18"/>
      <c r="G85" s="18"/>
      <c r="H85" s="18"/>
      <c r="I85" s="18"/>
      <c r="J85" s="19"/>
      <c r="K85" s="18"/>
      <c r="L85" s="18"/>
      <c r="M85" s="18"/>
      <c r="N85" s="18"/>
      <c r="O85" s="18"/>
      <c r="P85" s="9"/>
      <c r="Q85" s="9"/>
      <c r="R85" s="9"/>
      <c r="S85" s="9"/>
      <c r="T85" s="9"/>
      <c r="U85" s="9"/>
      <c r="V85" s="9"/>
      <c r="W85" s="9"/>
      <c r="X85" s="9"/>
      <c r="Y85" s="9"/>
      <c r="Z85" s="9"/>
    </row>
    <row r="86" spans="1:26" ht="13.5" customHeight="1">
      <c r="A86" s="9"/>
      <c r="B86" s="17"/>
      <c r="C86" s="9"/>
      <c r="D86" s="9"/>
      <c r="E86" s="18"/>
      <c r="F86" s="18"/>
      <c r="G86" s="18"/>
      <c r="H86" s="18"/>
      <c r="I86" s="18"/>
      <c r="J86" s="19"/>
      <c r="K86" s="18"/>
      <c r="L86" s="18"/>
      <c r="M86" s="18"/>
      <c r="N86" s="18"/>
      <c r="O86" s="18"/>
      <c r="P86" s="9"/>
      <c r="Q86" s="9"/>
      <c r="R86" s="9"/>
      <c r="S86" s="9"/>
      <c r="T86" s="9"/>
      <c r="U86" s="9"/>
      <c r="V86" s="9"/>
      <c r="W86" s="9"/>
      <c r="X86" s="9"/>
      <c r="Y86" s="9"/>
      <c r="Z86" s="9"/>
    </row>
    <row r="87" spans="1:26" ht="13.5" customHeight="1">
      <c r="A87" s="9"/>
      <c r="B87" s="17"/>
      <c r="C87" s="9"/>
      <c r="D87" s="9"/>
      <c r="E87" s="18"/>
      <c r="F87" s="18"/>
      <c r="G87" s="18"/>
      <c r="H87" s="18"/>
      <c r="I87" s="18"/>
      <c r="J87" s="19"/>
      <c r="K87" s="18"/>
      <c r="L87" s="18"/>
      <c r="M87" s="18"/>
      <c r="N87" s="18"/>
      <c r="O87" s="18"/>
      <c r="P87" s="9"/>
      <c r="Q87" s="9"/>
      <c r="R87" s="9"/>
      <c r="S87" s="9"/>
      <c r="T87" s="9"/>
      <c r="U87" s="9"/>
      <c r="V87" s="9"/>
      <c r="W87" s="9"/>
      <c r="X87" s="9"/>
      <c r="Y87" s="9"/>
      <c r="Z87" s="9"/>
    </row>
    <row r="88" spans="1:26" ht="13.5" customHeight="1">
      <c r="A88" s="9"/>
      <c r="B88" s="17"/>
      <c r="C88" s="9"/>
      <c r="D88" s="9"/>
      <c r="E88" s="18"/>
      <c r="F88" s="18"/>
      <c r="G88" s="18"/>
      <c r="H88" s="18"/>
      <c r="I88" s="18"/>
      <c r="J88" s="19"/>
      <c r="K88" s="18"/>
      <c r="L88" s="18"/>
      <c r="M88" s="18"/>
      <c r="N88" s="18"/>
      <c r="O88" s="18"/>
      <c r="P88" s="9"/>
      <c r="Q88" s="9"/>
      <c r="R88" s="9"/>
      <c r="S88" s="9"/>
      <c r="T88" s="9"/>
      <c r="U88" s="9"/>
      <c r="V88" s="9"/>
      <c r="W88" s="9"/>
      <c r="X88" s="9"/>
      <c r="Y88" s="9"/>
      <c r="Z88" s="9"/>
    </row>
    <row r="89" spans="1:26" ht="13.5" customHeight="1">
      <c r="A89" s="9"/>
      <c r="B89" s="17"/>
      <c r="C89" s="9"/>
      <c r="D89" s="9"/>
      <c r="E89" s="18"/>
      <c r="F89" s="18"/>
      <c r="G89" s="18"/>
      <c r="H89" s="18"/>
      <c r="I89" s="18"/>
      <c r="J89" s="19"/>
      <c r="K89" s="18"/>
      <c r="L89" s="18"/>
      <c r="M89" s="18"/>
      <c r="N89" s="18"/>
      <c r="O89" s="18"/>
      <c r="P89" s="9"/>
      <c r="Q89" s="9"/>
      <c r="R89" s="9"/>
      <c r="S89" s="9"/>
      <c r="T89" s="9"/>
      <c r="U89" s="9"/>
      <c r="V89" s="9"/>
      <c r="W89" s="9"/>
      <c r="X89" s="9"/>
      <c r="Y89" s="9"/>
      <c r="Z89" s="9"/>
    </row>
    <row r="90" spans="1:26" ht="13.5" customHeight="1">
      <c r="A90" s="9"/>
      <c r="B90" s="17"/>
      <c r="C90" s="9"/>
      <c r="D90" s="9"/>
      <c r="E90" s="18"/>
      <c r="F90" s="18"/>
      <c r="G90" s="18"/>
      <c r="H90" s="18"/>
      <c r="I90" s="18"/>
      <c r="J90" s="19"/>
      <c r="K90" s="18"/>
      <c r="L90" s="18"/>
      <c r="M90" s="18"/>
      <c r="N90" s="18"/>
      <c r="O90" s="18"/>
      <c r="P90" s="9"/>
      <c r="Q90" s="9"/>
      <c r="R90" s="9"/>
      <c r="S90" s="9"/>
      <c r="T90" s="9"/>
      <c r="U90" s="9"/>
      <c r="V90" s="9"/>
      <c r="W90" s="9"/>
      <c r="X90" s="9"/>
      <c r="Y90" s="9"/>
      <c r="Z90" s="9"/>
    </row>
    <row r="91" spans="1:26" ht="13.5" customHeight="1">
      <c r="A91" s="9"/>
      <c r="B91" s="17"/>
      <c r="C91" s="9"/>
      <c r="D91" s="9"/>
      <c r="E91" s="18"/>
      <c r="F91" s="18"/>
      <c r="G91" s="18"/>
      <c r="H91" s="18"/>
      <c r="I91" s="18"/>
      <c r="J91" s="19"/>
      <c r="K91" s="18"/>
      <c r="L91" s="18"/>
      <c r="M91" s="18"/>
      <c r="N91" s="18"/>
      <c r="O91" s="18"/>
      <c r="P91" s="9"/>
      <c r="Q91" s="9"/>
      <c r="R91" s="9"/>
      <c r="S91" s="9"/>
      <c r="T91" s="9"/>
      <c r="U91" s="9"/>
      <c r="V91" s="9"/>
      <c r="W91" s="9"/>
      <c r="X91" s="9"/>
      <c r="Y91" s="9"/>
      <c r="Z91" s="9"/>
    </row>
    <row r="92" spans="1:26" ht="13.5" customHeight="1">
      <c r="A92" s="9"/>
      <c r="B92" s="17"/>
      <c r="C92" s="9"/>
      <c r="D92" s="9"/>
      <c r="E92" s="18"/>
      <c r="F92" s="18"/>
      <c r="G92" s="18"/>
      <c r="H92" s="18"/>
      <c r="I92" s="18"/>
      <c r="J92" s="19"/>
      <c r="K92" s="18"/>
      <c r="L92" s="18"/>
      <c r="M92" s="18"/>
      <c r="N92" s="18"/>
      <c r="O92" s="18"/>
      <c r="P92" s="9"/>
      <c r="Q92" s="9"/>
      <c r="R92" s="9"/>
      <c r="S92" s="9"/>
      <c r="T92" s="9"/>
      <c r="U92" s="9"/>
      <c r="V92" s="9"/>
      <c r="W92" s="9"/>
      <c r="X92" s="9"/>
      <c r="Y92" s="9"/>
      <c r="Z92" s="9"/>
    </row>
    <row r="93" spans="1:26" ht="13.5" customHeight="1">
      <c r="A93" s="9"/>
      <c r="B93" s="17"/>
      <c r="C93" s="9"/>
      <c r="D93" s="9"/>
      <c r="E93" s="18"/>
      <c r="F93" s="18"/>
      <c r="G93" s="18"/>
      <c r="H93" s="18"/>
      <c r="I93" s="18"/>
      <c r="J93" s="19"/>
      <c r="K93" s="18"/>
      <c r="L93" s="18"/>
      <c r="M93" s="18"/>
      <c r="N93" s="18"/>
      <c r="O93" s="18"/>
      <c r="P93" s="9"/>
      <c r="Q93" s="9"/>
      <c r="R93" s="9"/>
      <c r="S93" s="9"/>
      <c r="T93" s="9"/>
      <c r="U93" s="9"/>
      <c r="V93" s="9"/>
      <c r="W93" s="9"/>
      <c r="X93" s="9"/>
      <c r="Y93" s="9"/>
      <c r="Z93" s="9"/>
    </row>
    <row r="94" spans="1:26" ht="13.5" customHeight="1">
      <c r="A94" s="9"/>
      <c r="B94" s="17"/>
      <c r="C94" s="9"/>
      <c r="D94" s="9"/>
      <c r="E94" s="18"/>
      <c r="F94" s="18"/>
      <c r="G94" s="18"/>
      <c r="H94" s="18"/>
      <c r="I94" s="18"/>
      <c r="J94" s="19"/>
      <c r="K94" s="18"/>
      <c r="L94" s="18"/>
      <c r="M94" s="18"/>
      <c r="N94" s="18"/>
      <c r="O94" s="18"/>
      <c r="P94" s="9"/>
      <c r="Q94" s="9"/>
      <c r="R94" s="9"/>
      <c r="S94" s="9"/>
      <c r="T94" s="9"/>
      <c r="U94" s="9"/>
      <c r="V94" s="9"/>
      <c r="W94" s="9"/>
      <c r="X94" s="9"/>
      <c r="Y94" s="9"/>
      <c r="Z94" s="9"/>
    </row>
    <row r="95" spans="1:26" ht="13.5" customHeight="1">
      <c r="A95" s="9"/>
      <c r="B95" s="17"/>
      <c r="C95" s="9"/>
      <c r="D95" s="9"/>
      <c r="E95" s="18"/>
      <c r="F95" s="18"/>
      <c r="G95" s="18"/>
      <c r="H95" s="18"/>
      <c r="I95" s="18"/>
      <c r="J95" s="19"/>
      <c r="K95" s="18"/>
      <c r="L95" s="18"/>
      <c r="M95" s="18"/>
      <c r="N95" s="18"/>
      <c r="O95" s="18"/>
      <c r="P95" s="9"/>
      <c r="Q95" s="9"/>
      <c r="R95" s="9"/>
      <c r="S95" s="9"/>
      <c r="T95" s="9"/>
      <c r="U95" s="9"/>
      <c r="V95" s="9"/>
      <c r="W95" s="9"/>
      <c r="X95" s="9"/>
      <c r="Y95" s="9"/>
      <c r="Z95" s="9"/>
    </row>
    <row r="96" spans="1:26" ht="13.5" customHeight="1">
      <c r="A96" s="9"/>
      <c r="B96" s="17"/>
      <c r="C96" s="9"/>
      <c r="D96" s="9"/>
      <c r="E96" s="18"/>
      <c r="F96" s="18"/>
      <c r="G96" s="18"/>
      <c r="H96" s="18"/>
      <c r="I96" s="18"/>
      <c r="J96" s="19"/>
      <c r="K96" s="18"/>
      <c r="L96" s="18"/>
      <c r="M96" s="18"/>
      <c r="N96" s="18"/>
      <c r="O96" s="18"/>
      <c r="P96" s="9"/>
      <c r="Q96" s="9"/>
      <c r="R96" s="9"/>
      <c r="S96" s="9"/>
      <c r="T96" s="9"/>
      <c r="U96" s="9"/>
      <c r="V96" s="9"/>
      <c r="W96" s="9"/>
      <c r="X96" s="9"/>
      <c r="Y96" s="9"/>
      <c r="Z96" s="9"/>
    </row>
    <row r="97" spans="1:26" ht="13.5" customHeight="1">
      <c r="A97" s="9"/>
      <c r="B97" s="17"/>
      <c r="C97" s="9"/>
      <c r="D97" s="9"/>
      <c r="E97" s="18"/>
      <c r="F97" s="18"/>
      <c r="G97" s="18"/>
      <c r="H97" s="18"/>
      <c r="I97" s="18"/>
      <c r="J97" s="19"/>
      <c r="K97" s="18"/>
      <c r="L97" s="18"/>
      <c r="M97" s="18"/>
      <c r="N97" s="18"/>
      <c r="O97" s="18"/>
      <c r="P97" s="9"/>
      <c r="Q97" s="9"/>
      <c r="R97" s="9"/>
      <c r="S97" s="9"/>
      <c r="T97" s="9"/>
      <c r="U97" s="9"/>
      <c r="V97" s="9"/>
      <c r="W97" s="9"/>
      <c r="X97" s="9"/>
      <c r="Y97" s="9"/>
      <c r="Z97" s="9"/>
    </row>
    <row r="98" spans="1:26" ht="13.5" customHeight="1">
      <c r="A98" s="9"/>
      <c r="B98" s="17"/>
      <c r="C98" s="9"/>
      <c r="D98" s="9"/>
      <c r="E98" s="18"/>
      <c r="F98" s="18"/>
      <c r="G98" s="18"/>
      <c r="H98" s="18"/>
      <c r="I98" s="18"/>
      <c r="J98" s="19"/>
      <c r="K98" s="18"/>
      <c r="L98" s="18"/>
      <c r="M98" s="18"/>
      <c r="N98" s="18"/>
      <c r="O98" s="18"/>
      <c r="P98" s="9"/>
      <c r="Q98" s="9"/>
      <c r="R98" s="9"/>
      <c r="S98" s="9"/>
      <c r="T98" s="9"/>
      <c r="U98" s="9"/>
      <c r="V98" s="9"/>
      <c r="W98" s="9"/>
      <c r="X98" s="9"/>
      <c r="Y98" s="9"/>
      <c r="Z98" s="9"/>
    </row>
    <row r="99" spans="1:26" ht="13.5" customHeight="1">
      <c r="A99" s="9"/>
      <c r="B99" s="17"/>
      <c r="C99" s="9"/>
      <c r="D99" s="9"/>
      <c r="E99" s="18"/>
      <c r="F99" s="18"/>
      <c r="G99" s="18"/>
      <c r="H99" s="18"/>
      <c r="I99" s="18"/>
      <c r="J99" s="19"/>
      <c r="K99" s="18"/>
      <c r="L99" s="18"/>
      <c r="M99" s="18"/>
      <c r="N99" s="18"/>
      <c r="O99" s="18"/>
      <c r="P99" s="9"/>
      <c r="Q99" s="9"/>
      <c r="R99" s="9"/>
      <c r="S99" s="9"/>
      <c r="T99" s="9"/>
      <c r="U99" s="9"/>
      <c r="V99" s="9"/>
      <c r="W99" s="9"/>
      <c r="X99" s="9"/>
      <c r="Y99" s="9"/>
      <c r="Z99" s="9"/>
    </row>
    <row r="100" spans="1:26" ht="13.5" customHeight="1">
      <c r="A100" s="9"/>
      <c r="B100" s="17"/>
      <c r="C100" s="9"/>
      <c r="D100" s="9"/>
      <c r="E100" s="18"/>
      <c r="F100" s="18"/>
      <c r="G100" s="18"/>
      <c r="H100" s="18"/>
      <c r="I100" s="18"/>
      <c r="J100" s="19"/>
      <c r="K100" s="18"/>
      <c r="L100" s="18"/>
      <c r="M100" s="18"/>
      <c r="N100" s="18"/>
      <c r="O100" s="18"/>
      <c r="P100" s="9"/>
      <c r="Q100" s="9"/>
      <c r="R100" s="9"/>
      <c r="S100" s="9"/>
      <c r="T100" s="9"/>
      <c r="U100" s="9"/>
      <c r="V100" s="9"/>
      <c r="W100" s="9"/>
      <c r="X100" s="9"/>
      <c r="Y100" s="9"/>
      <c r="Z100" s="9"/>
    </row>
    <row r="101" spans="1:26" ht="13.5" customHeight="1">
      <c r="A101" s="9"/>
      <c r="B101" s="17"/>
      <c r="C101" s="9"/>
      <c r="D101" s="9"/>
      <c r="E101" s="18"/>
      <c r="F101" s="18"/>
      <c r="G101" s="18"/>
      <c r="H101" s="18"/>
      <c r="I101" s="18"/>
      <c r="J101" s="19"/>
      <c r="K101" s="18"/>
      <c r="L101" s="18"/>
      <c r="M101" s="18"/>
      <c r="N101" s="18"/>
      <c r="O101" s="18"/>
      <c r="P101" s="9"/>
      <c r="Q101" s="9"/>
      <c r="R101" s="9"/>
      <c r="S101" s="9"/>
      <c r="T101" s="9"/>
      <c r="U101" s="9"/>
      <c r="V101" s="9"/>
      <c r="W101" s="9"/>
      <c r="X101" s="9"/>
      <c r="Y101" s="9"/>
      <c r="Z101" s="9"/>
    </row>
    <row r="102" spans="1:26" ht="13.5" customHeight="1">
      <c r="A102" s="9"/>
      <c r="B102" s="17"/>
      <c r="C102" s="9"/>
      <c r="D102" s="9"/>
      <c r="E102" s="18"/>
      <c r="F102" s="18"/>
      <c r="G102" s="18"/>
      <c r="H102" s="18"/>
      <c r="I102" s="18"/>
      <c r="J102" s="19"/>
      <c r="K102" s="18"/>
      <c r="L102" s="18"/>
      <c r="M102" s="18"/>
      <c r="N102" s="18"/>
      <c r="O102" s="18"/>
      <c r="P102" s="9"/>
      <c r="Q102" s="9"/>
      <c r="R102" s="9"/>
      <c r="S102" s="9"/>
      <c r="T102" s="9"/>
      <c r="U102" s="9"/>
      <c r="V102" s="9"/>
      <c r="W102" s="9"/>
      <c r="X102" s="9"/>
      <c r="Y102" s="9"/>
      <c r="Z102" s="9"/>
    </row>
    <row r="103" spans="1:26" ht="13.5" customHeight="1">
      <c r="A103" s="9"/>
      <c r="B103" s="17"/>
      <c r="C103" s="9"/>
      <c r="D103" s="9"/>
      <c r="E103" s="18"/>
      <c r="F103" s="18"/>
      <c r="G103" s="18"/>
      <c r="H103" s="18"/>
      <c r="I103" s="18"/>
      <c r="J103" s="19"/>
      <c r="K103" s="18"/>
      <c r="L103" s="18"/>
      <c r="M103" s="18"/>
      <c r="N103" s="18"/>
      <c r="O103" s="18"/>
      <c r="P103" s="9"/>
      <c r="Q103" s="9"/>
      <c r="R103" s="9"/>
      <c r="S103" s="9"/>
      <c r="T103" s="9"/>
      <c r="U103" s="9"/>
      <c r="V103" s="9"/>
      <c r="W103" s="9"/>
      <c r="X103" s="9"/>
      <c r="Y103" s="9"/>
      <c r="Z103" s="9"/>
    </row>
    <row r="104" spans="1:26" ht="13.5" customHeight="1">
      <c r="A104" s="9"/>
      <c r="B104" s="17"/>
      <c r="C104" s="9"/>
      <c r="D104" s="9"/>
      <c r="E104" s="18"/>
      <c r="F104" s="18"/>
      <c r="G104" s="18"/>
      <c r="H104" s="18"/>
      <c r="I104" s="18"/>
      <c r="J104" s="19"/>
      <c r="K104" s="18"/>
      <c r="L104" s="18"/>
      <c r="M104" s="18"/>
      <c r="N104" s="18"/>
      <c r="O104" s="18"/>
      <c r="P104" s="9"/>
      <c r="Q104" s="9"/>
      <c r="R104" s="9"/>
      <c r="S104" s="9"/>
      <c r="T104" s="9"/>
      <c r="U104" s="9"/>
      <c r="V104" s="9"/>
      <c r="W104" s="9"/>
      <c r="X104" s="9"/>
      <c r="Y104" s="9"/>
      <c r="Z104" s="9"/>
    </row>
    <row r="105" spans="1:26" ht="13.5" customHeight="1">
      <c r="A105" s="9"/>
      <c r="B105" s="17"/>
      <c r="C105" s="9"/>
      <c r="D105" s="9"/>
      <c r="E105" s="18"/>
      <c r="F105" s="18"/>
      <c r="G105" s="18"/>
      <c r="H105" s="18"/>
      <c r="I105" s="18"/>
      <c r="J105" s="19"/>
      <c r="K105" s="18"/>
      <c r="L105" s="18"/>
      <c r="M105" s="18"/>
      <c r="N105" s="18"/>
      <c r="O105" s="18"/>
      <c r="P105" s="9"/>
      <c r="Q105" s="9"/>
      <c r="R105" s="9"/>
      <c r="S105" s="9"/>
      <c r="T105" s="9"/>
      <c r="U105" s="9"/>
      <c r="V105" s="9"/>
      <c r="W105" s="9"/>
      <c r="X105" s="9"/>
      <c r="Y105" s="9"/>
      <c r="Z105" s="9"/>
    </row>
    <row r="106" spans="1:26" ht="13.5" customHeight="1">
      <c r="A106" s="9"/>
      <c r="B106" s="17"/>
      <c r="C106" s="9"/>
      <c r="D106" s="9"/>
      <c r="E106" s="18"/>
      <c r="F106" s="18"/>
      <c r="G106" s="18"/>
      <c r="H106" s="18"/>
      <c r="I106" s="18"/>
      <c r="J106" s="19"/>
      <c r="K106" s="18"/>
      <c r="L106" s="18"/>
      <c r="M106" s="18"/>
      <c r="N106" s="18"/>
      <c r="O106" s="18"/>
      <c r="P106" s="9"/>
      <c r="Q106" s="9"/>
      <c r="R106" s="9"/>
      <c r="S106" s="9"/>
      <c r="T106" s="9"/>
      <c r="U106" s="9"/>
      <c r="V106" s="9"/>
      <c r="W106" s="9"/>
      <c r="X106" s="9"/>
      <c r="Y106" s="9"/>
      <c r="Z106" s="9"/>
    </row>
    <row r="107" spans="1:26" ht="13.5" customHeight="1">
      <c r="A107" s="9"/>
      <c r="B107" s="17"/>
      <c r="C107" s="9"/>
      <c r="D107" s="9"/>
      <c r="E107" s="18"/>
      <c r="F107" s="18"/>
      <c r="G107" s="18"/>
      <c r="H107" s="18"/>
      <c r="I107" s="18"/>
      <c r="J107" s="19"/>
      <c r="K107" s="18"/>
      <c r="L107" s="18"/>
      <c r="M107" s="18"/>
      <c r="N107" s="18"/>
      <c r="O107" s="18"/>
      <c r="P107" s="9"/>
      <c r="Q107" s="9"/>
      <c r="R107" s="9"/>
      <c r="S107" s="9"/>
      <c r="T107" s="9"/>
      <c r="U107" s="9"/>
      <c r="V107" s="9"/>
      <c r="W107" s="9"/>
      <c r="X107" s="9"/>
      <c r="Y107" s="9"/>
      <c r="Z107" s="9"/>
    </row>
    <row r="108" spans="1:26" ht="13.5" customHeight="1">
      <c r="A108" s="9"/>
      <c r="B108" s="17"/>
      <c r="C108" s="9"/>
      <c r="D108" s="9"/>
      <c r="E108" s="18"/>
      <c r="F108" s="18"/>
      <c r="G108" s="18"/>
      <c r="H108" s="18"/>
      <c r="I108" s="18"/>
      <c r="J108" s="19"/>
      <c r="K108" s="18"/>
      <c r="L108" s="18"/>
      <c r="M108" s="18"/>
      <c r="N108" s="18"/>
      <c r="O108" s="18"/>
      <c r="P108" s="9"/>
      <c r="Q108" s="9"/>
      <c r="R108" s="9"/>
      <c r="S108" s="9"/>
      <c r="T108" s="9"/>
      <c r="U108" s="9"/>
      <c r="V108" s="9"/>
      <c r="W108" s="9"/>
      <c r="X108" s="9"/>
      <c r="Y108" s="9"/>
      <c r="Z108" s="9"/>
    </row>
    <row r="109" spans="1:26" ht="13.5" customHeight="1">
      <c r="A109" s="9"/>
      <c r="B109" s="17"/>
      <c r="C109" s="9"/>
      <c r="D109" s="9"/>
      <c r="E109" s="18"/>
      <c r="F109" s="18"/>
      <c r="G109" s="18"/>
      <c r="H109" s="18"/>
      <c r="I109" s="18"/>
      <c r="J109" s="19"/>
      <c r="K109" s="18"/>
      <c r="L109" s="18"/>
      <c r="M109" s="18"/>
      <c r="N109" s="18"/>
      <c r="O109" s="18"/>
      <c r="P109" s="9"/>
      <c r="Q109" s="9"/>
      <c r="R109" s="9"/>
      <c r="S109" s="9"/>
      <c r="T109" s="9"/>
      <c r="U109" s="9"/>
      <c r="V109" s="9"/>
      <c r="W109" s="9"/>
      <c r="X109" s="9"/>
      <c r="Y109" s="9"/>
      <c r="Z109" s="9"/>
    </row>
    <row r="110" spans="1:26" ht="13.5" customHeight="1">
      <c r="A110" s="9"/>
      <c r="B110" s="17"/>
      <c r="C110" s="9"/>
      <c r="D110" s="9"/>
      <c r="E110" s="18"/>
      <c r="F110" s="18"/>
      <c r="G110" s="18"/>
      <c r="H110" s="18"/>
      <c r="I110" s="18"/>
      <c r="J110" s="19"/>
      <c r="K110" s="18"/>
      <c r="L110" s="18"/>
      <c r="M110" s="18"/>
      <c r="N110" s="18"/>
      <c r="O110" s="18"/>
      <c r="P110" s="9"/>
      <c r="Q110" s="9"/>
      <c r="R110" s="9"/>
      <c r="S110" s="9"/>
      <c r="T110" s="9"/>
      <c r="U110" s="9"/>
      <c r="V110" s="9"/>
      <c r="W110" s="9"/>
      <c r="X110" s="9"/>
      <c r="Y110" s="9"/>
      <c r="Z110" s="9"/>
    </row>
    <row r="111" spans="1:26" ht="13.5" customHeight="1">
      <c r="A111" s="9"/>
      <c r="B111" s="17"/>
      <c r="C111" s="9"/>
      <c r="D111" s="9"/>
      <c r="E111" s="18"/>
      <c r="F111" s="18"/>
      <c r="G111" s="18"/>
      <c r="H111" s="18"/>
      <c r="I111" s="18"/>
      <c r="J111" s="19"/>
      <c r="K111" s="18"/>
      <c r="L111" s="18"/>
      <c r="M111" s="18"/>
      <c r="N111" s="18"/>
      <c r="O111" s="18"/>
      <c r="P111" s="9"/>
      <c r="Q111" s="9"/>
      <c r="R111" s="9"/>
      <c r="S111" s="9"/>
      <c r="T111" s="9"/>
      <c r="U111" s="9"/>
      <c r="V111" s="9"/>
      <c r="W111" s="9"/>
      <c r="X111" s="9"/>
      <c r="Y111" s="9"/>
      <c r="Z111" s="9"/>
    </row>
    <row r="112" spans="1:26" ht="13.5" customHeight="1">
      <c r="A112" s="9"/>
      <c r="B112" s="17"/>
      <c r="C112" s="9"/>
      <c r="D112" s="9"/>
      <c r="E112" s="18"/>
      <c r="F112" s="18"/>
      <c r="G112" s="18"/>
      <c r="H112" s="18"/>
      <c r="I112" s="18"/>
      <c r="J112" s="19"/>
      <c r="K112" s="18"/>
      <c r="L112" s="18"/>
      <c r="M112" s="18"/>
      <c r="N112" s="18"/>
      <c r="O112" s="18"/>
      <c r="P112" s="9"/>
      <c r="Q112" s="9"/>
      <c r="R112" s="9"/>
      <c r="S112" s="9"/>
      <c r="T112" s="9"/>
      <c r="U112" s="9"/>
      <c r="V112" s="9"/>
      <c r="W112" s="9"/>
      <c r="X112" s="9"/>
      <c r="Y112" s="9"/>
      <c r="Z112" s="9"/>
    </row>
    <row r="113" spans="1:26" ht="13.5" customHeight="1">
      <c r="A113" s="9"/>
      <c r="B113" s="17"/>
      <c r="C113" s="9"/>
      <c r="D113" s="9"/>
      <c r="E113" s="18"/>
      <c r="F113" s="18"/>
      <c r="G113" s="18"/>
      <c r="H113" s="18"/>
      <c r="I113" s="18"/>
      <c r="J113" s="19"/>
      <c r="K113" s="18"/>
      <c r="L113" s="18"/>
      <c r="M113" s="18"/>
      <c r="N113" s="18"/>
      <c r="O113" s="18"/>
      <c r="P113" s="9"/>
      <c r="Q113" s="9"/>
      <c r="R113" s="9"/>
      <c r="S113" s="9"/>
      <c r="T113" s="9"/>
      <c r="U113" s="9"/>
      <c r="V113" s="9"/>
      <c r="W113" s="9"/>
      <c r="X113" s="9"/>
      <c r="Y113" s="9"/>
      <c r="Z113" s="9"/>
    </row>
    <row r="114" spans="1:26" ht="13.5" customHeight="1">
      <c r="A114" s="9"/>
      <c r="B114" s="17"/>
      <c r="C114" s="9"/>
      <c r="D114" s="9"/>
      <c r="E114" s="18"/>
      <c r="F114" s="18"/>
      <c r="G114" s="18"/>
      <c r="H114" s="18"/>
      <c r="I114" s="18"/>
      <c r="J114" s="19"/>
      <c r="K114" s="18"/>
      <c r="L114" s="18"/>
      <c r="M114" s="18"/>
      <c r="N114" s="18"/>
      <c r="O114" s="18"/>
      <c r="P114" s="9"/>
      <c r="Q114" s="9"/>
      <c r="R114" s="9"/>
      <c r="S114" s="9"/>
      <c r="T114" s="9"/>
      <c r="U114" s="9"/>
      <c r="V114" s="9"/>
      <c r="W114" s="9"/>
      <c r="X114" s="9"/>
      <c r="Y114" s="9"/>
      <c r="Z114" s="9"/>
    </row>
    <row r="115" spans="1:26" ht="13.5" customHeight="1">
      <c r="A115" s="9"/>
      <c r="B115" s="17"/>
      <c r="C115" s="9"/>
      <c r="D115" s="9"/>
      <c r="E115" s="18"/>
      <c r="F115" s="18"/>
      <c r="G115" s="18"/>
      <c r="H115" s="18"/>
      <c r="I115" s="18"/>
      <c r="J115" s="19"/>
      <c r="K115" s="18"/>
      <c r="L115" s="18"/>
      <c r="M115" s="18"/>
      <c r="N115" s="18"/>
      <c r="O115" s="18"/>
      <c r="P115" s="9"/>
      <c r="Q115" s="9"/>
      <c r="R115" s="9"/>
      <c r="S115" s="9"/>
      <c r="T115" s="9"/>
      <c r="U115" s="9"/>
      <c r="V115" s="9"/>
      <c r="W115" s="9"/>
      <c r="X115" s="9"/>
      <c r="Y115" s="9"/>
      <c r="Z115" s="9"/>
    </row>
    <row r="116" spans="1:26" ht="13.5" customHeight="1">
      <c r="A116" s="9"/>
      <c r="B116" s="17"/>
      <c r="C116" s="9"/>
      <c r="D116" s="9"/>
      <c r="E116" s="18"/>
      <c r="F116" s="18"/>
      <c r="G116" s="18"/>
      <c r="H116" s="18"/>
      <c r="I116" s="18"/>
      <c r="J116" s="19"/>
      <c r="K116" s="18"/>
      <c r="L116" s="18"/>
      <c r="M116" s="18"/>
      <c r="N116" s="18"/>
      <c r="O116" s="18"/>
      <c r="P116" s="9"/>
      <c r="Q116" s="9"/>
      <c r="R116" s="9"/>
      <c r="S116" s="9"/>
      <c r="T116" s="9"/>
      <c r="U116" s="9"/>
      <c r="V116" s="9"/>
      <c r="W116" s="9"/>
      <c r="X116" s="9"/>
      <c r="Y116" s="9"/>
      <c r="Z116" s="9"/>
    </row>
    <row r="117" spans="1:26" ht="13.5" customHeight="1">
      <c r="A117" s="9"/>
      <c r="B117" s="17"/>
      <c r="C117" s="9"/>
      <c r="D117" s="9"/>
      <c r="E117" s="18"/>
      <c r="F117" s="18"/>
      <c r="G117" s="18"/>
      <c r="H117" s="18"/>
      <c r="I117" s="18"/>
      <c r="J117" s="19"/>
      <c r="K117" s="18"/>
      <c r="L117" s="18"/>
      <c r="M117" s="18"/>
      <c r="N117" s="18"/>
      <c r="O117" s="18"/>
      <c r="P117" s="9"/>
      <c r="Q117" s="9"/>
      <c r="R117" s="9"/>
      <c r="S117" s="9"/>
      <c r="T117" s="9"/>
      <c r="U117" s="9"/>
      <c r="V117" s="9"/>
      <c r="W117" s="9"/>
      <c r="X117" s="9"/>
      <c r="Y117" s="9"/>
      <c r="Z117" s="9"/>
    </row>
    <row r="118" spans="1:26" ht="13.5" customHeight="1">
      <c r="A118" s="9"/>
      <c r="B118" s="17"/>
      <c r="C118" s="9"/>
      <c r="D118" s="9"/>
      <c r="E118" s="18"/>
      <c r="F118" s="18"/>
      <c r="G118" s="18"/>
      <c r="H118" s="18"/>
      <c r="I118" s="18"/>
      <c r="J118" s="19"/>
      <c r="K118" s="18"/>
      <c r="L118" s="18"/>
      <c r="M118" s="18"/>
      <c r="N118" s="18"/>
      <c r="O118" s="18"/>
      <c r="P118" s="9"/>
      <c r="Q118" s="9"/>
      <c r="R118" s="9"/>
      <c r="S118" s="9"/>
      <c r="T118" s="9"/>
      <c r="U118" s="9"/>
      <c r="V118" s="9"/>
      <c r="W118" s="9"/>
      <c r="X118" s="9"/>
      <c r="Y118" s="9"/>
      <c r="Z118" s="9"/>
    </row>
    <row r="119" spans="1:26" ht="13.5" customHeight="1">
      <c r="A119" s="9"/>
      <c r="B119" s="17"/>
      <c r="C119" s="9"/>
      <c r="D119" s="9"/>
      <c r="E119" s="18"/>
      <c r="F119" s="18"/>
      <c r="G119" s="18"/>
      <c r="H119" s="18"/>
      <c r="I119" s="18"/>
      <c r="J119" s="19"/>
      <c r="K119" s="18"/>
      <c r="L119" s="18"/>
      <c r="M119" s="18"/>
      <c r="N119" s="18"/>
      <c r="O119" s="18"/>
      <c r="P119" s="9"/>
      <c r="Q119" s="9"/>
      <c r="R119" s="9"/>
      <c r="S119" s="9"/>
      <c r="T119" s="9"/>
      <c r="U119" s="9"/>
      <c r="V119" s="9"/>
      <c r="W119" s="9"/>
      <c r="X119" s="9"/>
      <c r="Y119" s="9"/>
      <c r="Z119" s="9"/>
    </row>
    <row r="120" spans="1:26" ht="13.5" customHeight="1">
      <c r="A120" s="9"/>
      <c r="B120" s="17"/>
      <c r="C120" s="9"/>
      <c r="D120" s="9"/>
      <c r="E120" s="18"/>
      <c r="F120" s="18"/>
      <c r="G120" s="18"/>
      <c r="H120" s="18"/>
      <c r="I120" s="18"/>
      <c r="J120" s="19"/>
      <c r="K120" s="18"/>
      <c r="L120" s="18"/>
      <c r="M120" s="18"/>
      <c r="N120" s="18"/>
      <c r="O120" s="18"/>
      <c r="P120" s="9"/>
      <c r="Q120" s="9"/>
      <c r="R120" s="9"/>
      <c r="S120" s="9"/>
      <c r="T120" s="9"/>
      <c r="U120" s="9"/>
      <c r="V120" s="9"/>
      <c r="W120" s="9"/>
      <c r="X120" s="9"/>
      <c r="Y120" s="9"/>
      <c r="Z120" s="9"/>
    </row>
    <row r="121" spans="1:26" ht="13.5" customHeight="1">
      <c r="A121" s="9"/>
      <c r="B121" s="17"/>
      <c r="C121" s="9"/>
      <c r="D121" s="9"/>
      <c r="E121" s="18"/>
      <c r="F121" s="18"/>
      <c r="G121" s="18"/>
      <c r="H121" s="18"/>
      <c r="I121" s="18"/>
      <c r="J121" s="19"/>
      <c r="K121" s="18"/>
      <c r="L121" s="18"/>
      <c r="M121" s="18"/>
      <c r="N121" s="18"/>
      <c r="O121" s="18"/>
      <c r="P121" s="9"/>
      <c r="Q121" s="9"/>
      <c r="R121" s="9"/>
      <c r="S121" s="9"/>
      <c r="T121" s="9"/>
      <c r="U121" s="9"/>
      <c r="V121" s="9"/>
      <c r="W121" s="9"/>
      <c r="X121" s="9"/>
      <c r="Y121" s="9"/>
      <c r="Z121" s="9"/>
    </row>
    <row r="122" spans="1:26" ht="13.5" customHeight="1">
      <c r="A122" s="9"/>
      <c r="B122" s="17"/>
      <c r="C122" s="9"/>
      <c r="D122" s="9"/>
      <c r="E122" s="18"/>
      <c r="F122" s="18"/>
      <c r="G122" s="18"/>
      <c r="H122" s="18"/>
      <c r="I122" s="18"/>
      <c r="J122" s="19"/>
      <c r="K122" s="18"/>
      <c r="L122" s="18"/>
      <c r="M122" s="18"/>
      <c r="N122" s="18"/>
      <c r="O122" s="18"/>
      <c r="P122" s="9"/>
      <c r="Q122" s="9"/>
      <c r="R122" s="9"/>
      <c r="S122" s="9"/>
      <c r="T122" s="9"/>
      <c r="U122" s="9"/>
      <c r="V122" s="9"/>
      <c r="W122" s="9"/>
      <c r="X122" s="9"/>
      <c r="Y122" s="9"/>
      <c r="Z122" s="9"/>
    </row>
    <row r="123" spans="1:26" ht="13.5" customHeight="1">
      <c r="A123" s="9"/>
      <c r="B123" s="17"/>
      <c r="C123" s="9"/>
      <c r="D123" s="9"/>
      <c r="E123" s="18"/>
      <c r="F123" s="18"/>
      <c r="G123" s="18"/>
      <c r="H123" s="18"/>
      <c r="I123" s="18"/>
      <c r="J123" s="19"/>
      <c r="K123" s="18"/>
      <c r="L123" s="18"/>
      <c r="M123" s="18"/>
      <c r="N123" s="18"/>
      <c r="O123" s="18"/>
      <c r="P123" s="9"/>
      <c r="Q123" s="9"/>
      <c r="R123" s="9"/>
      <c r="S123" s="9"/>
      <c r="T123" s="9"/>
      <c r="U123" s="9"/>
      <c r="V123" s="9"/>
      <c r="W123" s="9"/>
      <c r="X123" s="9"/>
      <c r="Y123" s="9"/>
      <c r="Z123" s="9"/>
    </row>
    <row r="124" spans="1:26" ht="13.5" customHeight="1">
      <c r="A124" s="9"/>
      <c r="B124" s="17"/>
      <c r="C124" s="9"/>
      <c r="D124" s="9"/>
      <c r="E124" s="18"/>
      <c r="F124" s="18"/>
      <c r="G124" s="18"/>
      <c r="H124" s="18"/>
      <c r="I124" s="18"/>
      <c r="J124" s="19"/>
      <c r="K124" s="18"/>
      <c r="L124" s="18"/>
      <c r="M124" s="18"/>
      <c r="N124" s="18"/>
      <c r="O124" s="18"/>
      <c r="P124" s="9"/>
      <c r="Q124" s="9"/>
      <c r="R124" s="9"/>
      <c r="S124" s="9"/>
      <c r="T124" s="9"/>
      <c r="U124" s="9"/>
      <c r="V124" s="9"/>
      <c r="W124" s="9"/>
      <c r="X124" s="9"/>
      <c r="Y124" s="9"/>
      <c r="Z124" s="9"/>
    </row>
    <row r="125" spans="1:26" ht="13.5" customHeight="1">
      <c r="A125" s="9"/>
      <c r="B125" s="17"/>
      <c r="C125" s="9"/>
      <c r="D125" s="9"/>
      <c r="E125" s="18"/>
      <c r="F125" s="18"/>
      <c r="G125" s="18"/>
      <c r="H125" s="18"/>
      <c r="I125" s="18"/>
      <c r="J125" s="19"/>
      <c r="K125" s="18"/>
      <c r="L125" s="18"/>
      <c r="M125" s="18"/>
      <c r="N125" s="18"/>
      <c r="O125" s="18"/>
      <c r="P125" s="9"/>
      <c r="Q125" s="9"/>
      <c r="R125" s="9"/>
      <c r="S125" s="9"/>
      <c r="T125" s="9"/>
      <c r="U125" s="9"/>
      <c r="V125" s="9"/>
      <c r="W125" s="9"/>
      <c r="X125" s="9"/>
      <c r="Y125" s="9"/>
      <c r="Z125" s="9"/>
    </row>
    <row r="126" spans="1:26" ht="13.5" customHeight="1">
      <c r="A126" s="9"/>
      <c r="B126" s="17"/>
      <c r="C126" s="9"/>
      <c r="D126" s="9"/>
      <c r="E126" s="18"/>
      <c r="F126" s="18"/>
      <c r="G126" s="18"/>
      <c r="H126" s="18"/>
      <c r="I126" s="18"/>
      <c r="J126" s="19"/>
      <c r="K126" s="18"/>
      <c r="L126" s="18"/>
      <c r="M126" s="18"/>
      <c r="N126" s="18"/>
      <c r="O126" s="18"/>
      <c r="P126" s="9"/>
      <c r="Q126" s="9"/>
      <c r="R126" s="9"/>
      <c r="S126" s="9"/>
      <c r="T126" s="9"/>
      <c r="U126" s="9"/>
      <c r="V126" s="9"/>
      <c r="W126" s="9"/>
      <c r="X126" s="9"/>
      <c r="Y126" s="9"/>
      <c r="Z126" s="9"/>
    </row>
    <row r="127" spans="1:26" ht="13.5" customHeight="1">
      <c r="A127" s="9"/>
      <c r="B127" s="17"/>
      <c r="C127" s="9"/>
      <c r="D127" s="9"/>
      <c r="E127" s="18"/>
      <c r="F127" s="18"/>
      <c r="G127" s="18"/>
      <c r="H127" s="18"/>
      <c r="I127" s="18"/>
      <c r="J127" s="19"/>
      <c r="K127" s="18"/>
      <c r="L127" s="18"/>
      <c r="M127" s="18"/>
      <c r="N127" s="18"/>
      <c r="O127" s="18"/>
      <c r="P127" s="9"/>
      <c r="Q127" s="9"/>
      <c r="R127" s="9"/>
      <c r="S127" s="9"/>
      <c r="T127" s="9"/>
      <c r="U127" s="9"/>
      <c r="V127" s="9"/>
      <c r="W127" s="9"/>
      <c r="X127" s="9"/>
      <c r="Y127" s="9"/>
      <c r="Z127" s="9"/>
    </row>
    <row r="128" spans="1:26" ht="13.5" customHeight="1">
      <c r="A128" s="9"/>
      <c r="B128" s="17"/>
      <c r="C128" s="9"/>
      <c r="D128" s="9"/>
      <c r="E128" s="18"/>
      <c r="F128" s="18"/>
      <c r="G128" s="18"/>
      <c r="H128" s="18"/>
      <c r="I128" s="18"/>
      <c r="J128" s="19"/>
      <c r="K128" s="18"/>
      <c r="L128" s="18"/>
      <c r="M128" s="18"/>
      <c r="N128" s="18"/>
      <c r="O128" s="18"/>
      <c r="P128" s="9"/>
      <c r="Q128" s="9"/>
      <c r="R128" s="9"/>
      <c r="S128" s="9"/>
      <c r="T128" s="9"/>
      <c r="U128" s="9"/>
      <c r="V128" s="9"/>
      <c r="W128" s="9"/>
      <c r="X128" s="9"/>
      <c r="Y128" s="9"/>
      <c r="Z128" s="9"/>
    </row>
    <row r="129" spans="1:26" ht="13.5" customHeight="1">
      <c r="A129" s="9"/>
      <c r="B129" s="17"/>
      <c r="C129" s="9"/>
      <c r="D129" s="9"/>
      <c r="E129" s="18"/>
      <c r="F129" s="18"/>
      <c r="G129" s="18"/>
      <c r="H129" s="18"/>
      <c r="I129" s="18"/>
      <c r="J129" s="19"/>
      <c r="K129" s="18"/>
      <c r="L129" s="18"/>
      <c r="M129" s="18"/>
      <c r="N129" s="18"/>
      <c r="O129" s="18"/>
      <c r="P129" s="9"/>
      <c r="Q129" s="9"/>
      <c r="R129" s="9"/>
      <c r="S129" s="9"/>
      <c r="T129" s="9"/>
      <c r="U129" s="9"/>
      <c r="V129" s="9"/>
      <c r="W129" s="9"/>
      <c r="X129" s="9"/>
      <c r="Y129" s="9"/>
      <c r="Z129" s="9"/>
    </row>
    <row r="130" spans="1:26" ht="13.5" customHeight="1">
      <c r="A130" s="9"/>
      <c r="B130" s="17"/>
      <c r="C130" s="9"/>
      <c r="D130" s="9"/>
      <c r="E130" s="18"/>
      <c r="F130" s="18"/>
      <c r="G130" s="18"/>
      <c r="H130" s="18"/>
      <c r="I130" s="18"/>
      <c r="J130" s="19"/>
      <c r="K130" s="18"/>
      <c r="L130" s="18"/>
      <c r="M130" s="18"/>
      <c r="N130" s="18"/>
      <c r="O130" s="18"/>
      <c r="P130" s="9"/>
      <c r="Q130" s="9"/>
      <c r="R130" s="9"/>
      <c r="S130" s="9"/>
      <c r="T130" s="9"/>
      <c r="U130" s="9"/>
      <c r="V130" s="9"/>
      <c r="W130" s="9"/>
      <c r="X130" s="9"/>
      <c r="Y130" s="9"/>
      <c r="Z130" s="9"/>
    </row>
    <row r="131" spans="1:26" ht="13.5" customHeight="1">
      <c r="A131" s="9"/>
      <c r="B131" s="17"/>
      <c r="C131" s="9"/>
      <c r="D131" s="9"/>
      <c r="E131" s="18"/>
      <c r="F131" s="18"/>
      <c r="G131" s="18"/>
      <c r="H131" s="18"/>
      <c r="I131" s="18"/>
      <c r="J131" s="19"/>
      <c r="K131" s="18"/>
      <c r="L131" s="18"/>
      <c r="M131" s="18"/>
      <c r="N131" s="18"/>
      <c r="O131" s="18"/>
      <c r="P131" s="9"/>
      <c r="Q131" s="9"/>
      <c r="R131" s="9"/>
      <c r="S131" s="9"/>
      <c r="T131" s="9"/>
      <c r="U131" s="9"/>
      <c r="V131" s="9"/>
      <c r="W131" s="9"/>
      <c r="X131" s="9"/>
      <c r="Y131" s="9"/>
      <c r="Z131" s="9"/>
    </row>
    <row r="132" spans="1:26" ht="13.5" customHeight="1">
      <c r="A132" s="9"/>
      <c r="B132" s="17"/>
      <c r="C132" s="9"/>
      <c r="D132" s="9"/>
      <c r="E132" s="18"/>
      <c r="F132" s="18"/>
      <c r="G132" s="18"/>
      <c r="H132" s="18"/>
      <c r="I132" s="18"/>
      <c r="J132" s="19"/>
      <c r="K132" s="18"/>
      <c r="L132" s="18"/>
      <c r="M132" s="18"/>
      <c r="N132" s="18"/>
      <c r="O132" s="18"/>
      <c r="P132" s="9"/>
      <c r="Q132" s="9"/>
      <c r="R132" s="9"/>
      <c r="S132" s="9"/>
      <c r="T132" s="9"/>
      <c r="U132" s="9"/>
      <c r="V132" s="9"/>
      <c r="W132" s="9"/>
      <c r="X132" s="9"/>
      <c r="Y132" s="9"/>
      <c r="Z132" s="9"/>
    </row>
    <row r="133" spans="1:26" ht="13.5" customHeight="1">
      <c r="A133" s="9"/>
      <c r="B133" s="17"/>
      <c r="C133" s="9"/>
      <c r="D133" s="9"/>
      <c r="E133" s="18"/>
      <c r="F133" s="18"/>
      <c r="G133" s="18"/>
      <c r="H133" s="18"/>
      <c r="I133" s="18"/>
      <c r="J133" s="19"/>
      <c r="K133" s="18"/>
      <c r="L133" s="18"/>
      <c r="M133" s="18"/>
      <c r="N133" s="18"/>
      <c r="O133" s="18"/>
      <c r="P133" s="9"/>
      <c r="Q133" s="9"/>
      <c r="R133" s="9"/>
      <c r="S133" s="9"/>
      <c r="T133" s="9"/>
      <c r="U133" s="9"/>
      <c r="V133" s="9"/>
      <c r="W133" s="9"/>
      <c r="X133" s="9"/>
      <c r="Y133" s="9"/>
      <c r="Z133" s="9"/>
    </row>
    <row r="134" spans="1:26" ht="13.5" customHeight="1">
      <c r="A134" s="9"/>
      <c r="B134" s="17"/>
      <c r="C134" s="9"/>
      <c r="D134" s="9"/>
      <c r="E134" s="18"/>
      <c r="F134" s="18"/>
      <c r="G134" s="18"/>
      <c r="H134" s="18"/>
      <c r="I134" s="18"/>
      <c r="J134" s="19"/>
      <c r="K134" s="18"/>
      <c r="L134" s="18"/>
      <c r="M134" s="18"/>
      <c r="N134" s="18"/>
      <c r="O134" s="18"/>
      <c r="P134" s="9"/>
      <c r="Q134" s="9"/>
      <c r="R134" s="9"/>
      <c r="S134" s="9"/>
      <c r="T134" s="9"/>
      <c r="U134" s="9"/>
      <c r="V134" s="9"/>
      <c r="W134" s="9"/>
      <c r="X134" s="9"/>
      <c r="Y134" s="9"/>
      <c r="Z134" s="9"/>
    </row>
    <row r="135" spans="1:26" ht="13.5" customHeight="1">
      <c r="A135" s="9"/>
      <c r="B135" s="17"/>
      <c r="C135" s="9"/>
      <c r="D135" s="9"/>
      <c r="E135" s="18"/>
      <c r="F135" s="18"/>
      <c r="G135" s="18"/>
      <c r="H135" s="18"/>
      <c r="I135" s="18"/>
      <c r="J135" s="19"/>
      <c r="K135" s="18"/>
      <c r="L135" s="18"/>
      <c r="M135" s="18"/>
      <c r="N135" s="18"/>
      <c r="O135" s="18"/>
      <c r="P135" s="9"/>
      <c r="Q135" s="9"/>
      <c r="R135" s="9"/>
      <c r="S135" s="9"/>
      <c r="T135" s="9"/>
      <c r="U135" s="9"/>
      <c r="V135" s="9"/>
      <c r="W135" s="9"/>
      <c r="X135" s="9"/>
      <c r="Y135" s="9"/>
      <c r="Z135" s="9"/>
    </row>
    <row r="136" spans="1:26" ht="13.5" customHeight="1">
      <c r="A136" s="9"/>
      <c r="B136" s="17"/>
      <c r="C136" s="9"/>
      <c r="D136" s="9"/>
      <c r="E136" s="18"/>
      <c r="F136" s="18"/>
      <c r="G136" s="18"/>
      <c r="H136" s="18"/>
      <c r="I136" s="18"/>
      <c r="J136" s="19"/>
      <c r="K136" s="18"/>
      <c r="L136" s="18"/>
      <c r="M136" s="18"/>
      <c r="N136" s="18"/>
      <c r="O136" s="18"/>
      <c r="P136" s="9"/>
      <c r="Q136" s="9"/>
      <c r="R136" s="9"/>
      <c r="S136" s="9"/>
      <c r="T136" s="9"/>
      <c r="U136" s="9"/>
      <c r="V136" s="9"/>
      <c r="W136" s="9"/>
      <c r="X136" s="9"/>
      <c r="Y136" s="9"/>
      <c r="Z136" s="9"/>
    </row>
    <row r="137" spans="1:26" ht="13.5" customHeight="1">
      <c r="A137" s="9"/>
      <c r="B137" s="17"/>
      <c r="C137" s="9"/>
      <c r="D137" s="9"/>
      <c r="E137" s="18"/>
      <c r="F137" s="18"/>
      <c r="G137" s="18"/>
      <c r="H137" s="18"/>
      <c r="I137" s="18"/>
      <c r="J137" s="19"/>
      <c r="K137" s="18"/>
      <c r="L137" s="18"/>
      <c r="M137" s="18"/>
      <c r="N137" s="18"/>
      <c r="O137" s="18"/>
      <c r="P137" s="9"/>
      <c r="Q137" s="9"/>
      <c r="R137" s="9"/>
      <c r="S137" s="9"/>
      <c r="T137" s="9"/>
      <c r="U137" s="9"/>
      <c r="V137" s="9"/>
      <c r="W137" s="9"/>
      <c r="X137" s="9"/>
      <c r="Y137" s="9"/>
      <c r="Z137" s="9"/>
    </row>
    <row r="138" spans="1:26" ht="13.5" customHeight="1">
      <c r="A138" s="9"/>
      <c r="B138" s="17"/>
      <c r="C138" s="9"/>
      <c r="D138" s="9"/>
      <c r="E138" s="18"/>
      <c r="F138" s="18"/>
      <c r="G138" s="18"/>
      <c r="H138" s="18"/>
      <c r="I138" s="18"/>
      <c r="J138" s="19"/>
      <c r="K138" s="18"/>
      <c r="L138" s="18"/>
      <c r="M138" s="18"/>
      <c r="N138" s="18"/>
      <c r="O138" s="18"/>
      <c r="P138" s="9"/>
      <c r="Q138" s="9"/>
      <c r="R138" s="9"/>
      <c r="S138" s="9"/>
      <c r="T138" s="9"/>
      <c r="U138" s="9"/>
      <c r="V138" s="9"/>
      <c r="W138" s="9"/>
      <c r="X138" s="9"/>
      <c r="Y138" s="9"/>
      <c r="Z138" s="9"/>
    </row>
    <row r="139" spans="1:26" ht="13.5" customHeight="1">
      <c r="A139" s="9"/>
      <c r="B139" s="17"/>
      <c r="C139" s="9"/>
      <c r="D139" s="9"/>
      <c r="E139" s="18"/>
      <c r="F139" s="18"/>
      <c r="G139" s="18"/>
      <c r="H139" s="18"/>
      <c r="I139" s="18"/>
      <c r="J139" s="19"/>
      <c r="K139" s="18"/>
      <c r="L139" s="18"/>
      <c r="M139" s="18"/>
      <c r="N139" s="18"/>
      <c r="O139" s="18"/>
      <c r="P139" s="9"/>
      <c r="Q139" s="9"/>
      <c r="R139" s="9"/>
      <c r="S139" s="9"/>
      <c r="T139" s="9"/>
      <c r="U139" s="9"/>
      <c r="V139" s="9"/>
      <c r="W139" s="9"/>
      <c r="X139" s="9"/>
      <c r="Y139" s="9"/>
      <c r="Z139" s="9"/>
    </row>
    <row r="140" spans="1:26" ht="13.5" customHeight="1">
      <c r="A140" s="9"/>
      <c r="B140" s="17"/>
      <c r="C140" s="9"/>
      <c r="D140" s="9"/>
      <c r="E140" s="18"/>
      <c r="F140" s="18"/>
      <c r="G140" s="18"/>
      <c r="H140" s="18"/>
      <c r="I140" s="18"/>
      <c r="J140" s="19"/>
      <c r="K140" s="18"/>
      <c r="L140" s="18"/>
      <c r="M140" s="18"/>
      <c r="N140" s="18"/>
      <c r="O140" s="18"/>
      <c r="P140" s="9"/>
      <c r="Q140" s="9"/>
      <c r="R140" s="9"/>
      <c r="S140" s="9"/>
      <c r="T140" s="9"/>
      <c r="U140" s="9"/>
      <c r="V140" s="9"/>
      <c r="W140" s="9"/>
      <c r="X140" s="9"/>
      <c r="Y140" s="9"/>
      <c r="Z140" s="9"/>
    </row>
    <row r="141" spans="1:26" ht="13.5" customHeight="1">
      <c r="A141" s="9"/>
      <c r="B141" s="17"/>
      <c r="C141" s="9"/>
      <c r="D141" s="9"/>
      <c r="E141" s="18"/>
      <c r="F141" s="18"/>
      <c r="G141" s="18"/>
      <c r="H141" s="18"/>
      <c r="I141" s="18"/>
      <c r="J141" s="19"/>
      <c r="K141" s="18"/>
      <c r="L141" s="18"/>
      <c r="M141" s="18"/>
      <c r="N141" s="18"/>
      <c r="O141" s="18"/>
      <c r="P141" s="9"/>
      <c r="Q141" s="9"/>
      <c r="R141" s="9"/>
      <c r="S141" s="9"/>
      <c r="T141" s="9"/>
      <c r="U141" s="9"/>
      <c r="V141" s="9"/>
      <c r="W141" s="9"/>
      <c r="X141" s="9"/>
      <c r="Y141" s="9"/>
      <c r="Z141" s="9"/>
    </row>
    <row r="142" spans="1:26" ht="13.5" customHeight="1">
      <c r="A142" s="9"/>
      <c r="B142" s="17"/>
      <c r="C142" s="9"/>
      <c r="D142" s="9"/>
      <c r="E142" s="18"/>
      <c r="F142" s="18"/>
      <c r="G142" s="18"/>
      <c r="H142" s="18"/>
      <c r="I142" s="18"/>
      <c r="J142" s="19"/>
      <c r="K142" s="18"/>
      <c r="L142" s="18"/>
      <c r="M142" s="18"/>
      <c r="N142" s="18"/>
      <c r="O142" s="18"/>
      <c r="P142" s="9"/>
      <c r="Q142" s="9"/>
      <c r="R142" s="9"/>
      <c r="S142" s="9"/>
      <c r="T142" s="9"/>
      <c r="U142" s="9"/>
      <c r="V142" s="9"/>
      <c r="W142" s="9"/>
      <c r="X142" s="9"/>
      <c r="Y142" s="9"/>
      <c r="Z142" s="9"/>
    </row>
    <row r="143" spans="1:26" ht="13.5" customHeight="1">
      <c r="A143" s="9"/>
      <c r="B143" s="17"/>
      <c r="C143" s="9"/>
      <c r="D143" s="9"/>
      <c r="E143" s="18"/>
      <c r="F143" s="18"/>
      <c r="G143" s="18"/>
      <c r="H143" s="18"/>
      <c r="I143" s="18"/>
      <c r="J143" s="19"/>
      <c r="K143" s="18"/>
      <c r="L143" s="18"/>
      <c r="M143" s="18"/>
      <c r="N143" s="18"/>
      <c r="O143" s="18"/>
      <c r="P143" s="9"/>
      <c r="Q143" s="9"/>
      <c r="R143" s="9"/>
      <c r="S143" s="9"/>
      <c r="T143" s="9"/>
      <c r="U143" s="9"/>
      <c r="V143" s="9"/>
      <c r="W143" s="9"/>
      <c r="X143" s="9"/>
      <c r="Y143" s="9"/>
      <c r="Z143" s="9"/>
    </row>
    <row r="144" spans="1:26" ht="13.5" customHeight="1">
      <c r="A144" s="9"/>
      <c r="B144" s="17"/>
      <c r="C144" s="9"/>
      <c r="D144" s="9"/>
      <c r="E144" s="18"/>
      <c r="F144" s="18"/>
      <c r="G144" s="18"/>
      <c r="H144" s="18"/>
      <c r="I144" s="18"/>
      <c r="J144" s="19"/>
      <c r="K144" s="18"/>
      <c r="L144" s="18"/>
      <c r="M144" s="18"/>
      <c r="N144" s="18"/>
      <c r="O144" s="18"/>
      <c r="P144" s="9"/>
      <c r="Q144" s="9"/>
      <c r="R144" s="9"/>
      <c r="S144" s="9"/>
      <c r="T144" s="9"/>
      <c r="U144" s="9"/>
      <c r="V144" s="9"/>
      <c r="W144" s="9"/>
      <c r="X144" s="9"/>
      <c r="Y144" s="9"/>
      <c r="Z144" s="9"/>
    </row>
    <row r="145" spans="1:26" ht="13.5" customHeight="1">
      <c r="A145" s="9"/>
      <c r="B145" s="17"/>
      <c r="C145" s="9"/>
      <c r="D145" s="9"/>
      <c r="E145" s="18"/>
      <c r="F145" s="18"/>
      <c r="G145" s="18"/>
      <c r="H145" s="18"/>
      <c r="I145" s="18"/>
      <c r="J145" s="19"/>
      <c r="K145" s="18"/>
      <c r="L145" s="18"/>
      <c r="M145" s="18"/>
      <c r="N145" s="18"/>
      <c r="O145" s="18"/>
      <c r="P145" s="9"/>
      <c r="Q145" s="9"/>
      <c r="R145" s="9"/>
      <c r="S145" s="9"/>
      <c r="T145" s="9"/>
      <c r="U145" s="9"/>
      <c r="V145" s="9"/>
      <c r="W145" s="9"/>
      <c r="X145" s="9"/>
      <c r="Y145" s="9"/>
      <c r="Z145" s="9"/>
    </row>
    <row r="146" spans="1:26" ht="13.5" customHeight="1">
      <c r="A146" s="9"/>
      <c r="B146" s="17"/>
      <c r="C146" s="9"/>
      <c r="D146" s="9"/>
      <c r="E146" s="18"/>
      <c r="F146" s="18"/>
      <c r="G146" s="18"/>
      <c r="H146" s="18"/>
      <c r="I146" s="18"/>
      <c r="J146" s="19"/>
      <c r="K146" s="18"/>
      <c r="L146" s="18"/>
      <c r="M146" s="18"/>
      <c r="N146" s="18"/>
      <c r="O146" s="18"/>
      <c r="P146" s="9"/>
      <c r="Q146" s="9"/>
      <c r="R146" s="9"/>
      <c r="S146" s="9"/>
      <c r="T146" s="9"/>
      <c r="U146" s="9"/>
      <c r="V146" s="9"/>
      <c r="W146" s="9"/>
      <c r="X146" s="9"/>
      <c r="Y146" s="9"/>
      <c r="Z146" s="9"/>
    </row>
    <row r="147" spans="1:26" ht="13.5" customHeight="1">
      <c r="A147" s="9"/>
      <c r="B147" s="17"/>
      <c r="C147" s="9"/>
      <c r="D147" s="9"/>
      <c r="E147" s="18"/>
      <c r="F147" s="18"/>
      <c r="G147" s="18"/>
      <c r="H147" s="18"/>
      <c r="I147" s="18"/>
      <c r="J147" s="19"/>
      <c r="K147" s="18"/>
      <c r="L147" s="18"/>
      <c r="M147" s="18"/>
      <c r="N147" s="18"/>
      <c r="O147" s="18"/>
      <c r="P147" s="9"/>
      <c r="Q147" s="9"/>
      <c r="R147" s="9"/>
      <c r="S147" s="9"/>
      <c r="T147" s="9"/>
      <c r="U147" s="9"/>
      <c r="V147" s="9"/>
      <c r="W147" s="9"/>
      <c r="X147" s="9"/>
      <c r="Y147" s="9"/>
      <c r="Z147" s="9"/>
    </row>
    <row r="148" spans="1:26" ht="13.5" customHeight="1">
      <c r="A148" s="9"/>
      <c r="B148" s="17"/>
      <c r="C148" s="9"/>
      <c r="D148" s="9"/>
      <c r="E148" s="18"/>
      <c r="F148" s="18"/>
      <c r="G148" s="18"/>
      <c r="H148" s="18"/>
      <c r="I148" s="18"/>
      <c r="J148" s="19"/>
      <c r="K148" s="18"/>
      <c r="L148" s="18"/>
      <c r="M148" s="18"/>
      <c r="N148" s="18"/>
      <c r="O148" s="18"/>
      <c r="P148" s="9"/>
      <c r="Q148" s="9"/>
      <c r="R148" s="9"/>
      <c r="S148" s="9"/>
      <c r="T148" s="9"/>
      <c r="U148" s="9"/>
      <c r="V148" s="9"/>
      <c r="W148" s="9"/>
      <c r="X148" s="9"/>
      <c r="Y148" s="9"/>
      <c r="Z148" s="9"/>
    </row>
    <row r="149" spans="1:26" ht="13.5" customHeight="1">
      <c r="A149" s="9"/>
      <c r="B149" s="17"/>
      <c r="C149" s="9"/>
      <c r="D149" s="9"/>
      <c r="E149" s="18"/>
      <c r="F149" s="18"/>
      <c r="G149" s="18"/>
      <c r="H149" s="18"/>
      <c r="I149" s="18"/>
      <c r="J149" s="19"/>
      <c r="K149" s="18"/>
      <c r="L149" s="18"/>
      <c r="M149" s="18"/>
      <c r="N149" s="18"/>
      <c r="O149" s="18"/>
      <c r="P149" s="9"/>
      <c r="Q149" s="9"/>
      <c r="R149" s="9"/>
      <c r="S149" s="9"/>
      <c r="T149" s="9"/>
      <c r="U149" s="9"/>
      <c r="V149" s="9"/>
      <c r="W149" s="9"/>
      <c r="X149" s="9"/>
      <c r="Y149" s="9"/>
      <c r="Z149" s="9"/>
    </row>
    <row r="150" spans="1:26" ht="13.5" customHeight="1">
      <c r="A150" s="9"/>
      <c r="B150" s="17"/>
      <c r="C150" s="9"/>
      <c r="D150" s="9"/>
      <c r="E150" s="18"/>
      <c r="F150" s="18"/>
      <c r="G150" s="18"/>
      <c r="H150" s="18"/>
      <c r="I150" s="18"/>
      <c r="J150" s="19"/>
      <c r="K150" s="18"/>
      <c r="L150" s="18"/>
      <c r="M150" s="18"/>
      <c r="N150" s="18"/>
      <c r="O150" s="18"/>
      <c r="P150" s="9"/>
      <c r="Q150" s="9"/>
      <c r="R150" s="9"/>
      <c r="S150" s="9"/>
      <c r="T150" s="9"/>
      <c r="U150" s="9"/>
      <c r="V150" s="9"/>
      <c r="W150" s="9"/>
      <c r="X150" s="9"/>
      <c r="Y150" s="9"/>
      <c r="Z150" s="9"/>
    </row>
    <row r="151" spans="1:26" ht="13.5" customHeight="1">
      <c r="A151" s="9"/>
      <c r="B151" s="17"/>
      <c r="C151" s="9"/>
      <c r="D151" s="9"/>
      <c r="E151" s="18"/>
      <c r="F151" s="18"/>
      <c r="G151" s="18"/>
      <c r="H151" s="18"/>
      <c r="I151" s="18"/>
      <c r="J151" s="19"/>
      <c r="K151" s="18"/>
      <c r="L151" s="18"/>
      <c r="M151" s="18"/>
      <c r="N151" s="18"/>
      <c r="O151" s="18"/>
      <c r="P151" s="9"/>
      <c r="Q151" s="9"/>
      <c r="R151" s="9"/>
      <c r="S151" s="9"/>
      <c r="T151" s="9"/>
      <c r="U151" s="9"/>
      <c r="V151" s="9"/>
      <c r="W151" s="9"/>
      <c r="X151" s="9"/>
      <c r="Y151" s="9"/>
      <c r="Z151" s="9"/>
    </row>
    <row r="152" spans="1:26" ht="13.5" customHeight="1">
      <c r="A152" s="9"/>
      <c r="B152" s="17"/>
      <c r="C152" s="9"/>
      <c r="D152" s="9"/>
      <c r="E152" s="18"/>
      <c r="F152" s="18"/>
      <c r="G152" s="18"/>
      <c r="H152" s="18"/>
      <c r="I152" s="18"/>
      <c r="J152" s="19"/>
      <c r="K152" s="18"/>
      <c r="L152" s="18"/>
      <c r="M152" s="18"/>
      <c r="N152" s="18"/>
      <c r="O152" s="18"/>
      <c r="P152" s="9"/>
      <c r="Q152" s="9"/>
      <c r="R152" s="9"/>
      <c r="S152" s="9"/>
      <c r="T152" s="9"/>
      <c r="U152" s="9"/>
      <c r="V152" s="9"/>
      <c r="W152" s="9"/>
      <c r="X152" s="9"/>
      <c r="Y152" s="9"/>
      <c r="Z152" s="9"/>
    </row>
    <row r="153" spans="1:26" ht="13.5" customHeight="1">
      <c r="A153" s="9"/>
      <c r="B153" s="17"/>
      <c r="C153" s="9"/>
      <c r="D153" s="9"/>
      <c r="E153" s="18"/>
      <c r="F153" s="18"/>
      <c r="G153" s="18"/>
      <c r="H153" s="18"/>
      <c r="I153" s="18"/>
      <c r="J153" s="19"/>
      <c r="K153" s="18"/>
      <c r="L153" s="18"/>
      <c r="M153" s="18"/>
      <c r="N153" s="18"/>
      <c r="O153" s="18"/>
      <c r="P153" s="9"/>
      <c r="Q153" s="9"/>
      <c r="R153" s="9"/>
      <c r="S153" s="9"/>
      <c r="T153" s="9"/>
      <c r="U153" s="9"/>
      <c r="V153" s="9"/>
      <c r="W153" s="9"/>
      <c r="X153" s="9"/>
      <c r="Y153" s="9"/>
      <c r="Z153" s="9"/>
    </row>
    <row r="154" spans="1:26" ht="13.5" customHeight="1">
      <c r="A154" s="9"/>
      <c r="B154" s="17"/>
      <c r="C154" s="9"/>
      <c r="D154" s="9"/>
      <c r="E154" s="18"/>
      <c r="F154" s="18"/>
      <c r="G154" s="18"/>
      <c r="H154" s="18"/>
      <c r="I154" s="18"/>
      <c r="J154" s="19"/>
      <c r="K154" s="18"/>
      <c r="L154" s="18"/>
      <c r="M154" s="18"/>
      <c r="N154" s="18"/>
      <c r="O154" s="18"/>
      <c r="P154" s="9"/>
      <c r="Q154" s="9"/>
      <c r="R154" s="9"/>
      <c r="S154" s="9"/>
      <c r="T154" s="9"/>
      <c r="U154" s="9"/>
      <c r="V154" s="9"/>
      <c r="W154" s="9"/>
      <c r="X154" s="9"/>
      <c r="Y154" s="9"/>
      <c r="Z154" s="9"/>
    </row>
    <row r="155" spans="1:26" ht="13.5" customHeight="1">
      <c r="A155" s="9"/>
      <c r="B155" s="17"/>
      <c r="C155" s="9"/>
      <c r="D155" s="9"/>
      <c r="E155" s="18"/>
      <c r="F155" s="18"/>
      <c r="G155" s="18"/>
      <c r="H155" s="18"/>
      <c r="I155" s="18"/>
      <c r="J155" s="19"/>
      <c r="K155" s="18"/>
      <c r="L155" s="18"/>
      <c r="M155" s="18"/>
      <c r="N155" s="18"/>
      <c r="O155" s="18"/>
      <c r="P155" s="9"/>
      <c r="Q155" s="9"/>
      <c r="R155" s="9"/>
      <c r="S155" s="9"/>
      <c r="T155" s="9"/>
      <c r="U155" s="9"/>
      <c r="V155" s="9"/>
      <c r="W155" s="9"/>
      <c r="X155" s="9"/>
      <c r="Y155" s="9"/>
      <c r="Z155" s="9"/>
    </row>
    <row r="156" spans="1:26" ht="13.5" customHeight="1">
      <c r="A156" s="9"/>
      <c r="B156" s="17"/>
      <c r="C156" s="9"/>
      <c r="D156" s="9"/>
      <c r="E156" s="18"/>
      <c r="F156" s="18"/>
      <c r="G156" s="18"/>
      <c r="H156" s="18"/>
      <c r="I156" s="18"/>
      <c r="J156" s="19"/>
      <c r="K156" s="18"/>
      <c r="L156" s="18"/>
      <c r="M156" s="18"/>
      <c r="N156" s="18"/>
      <c r="O156" s="18"/>
      <c r="P156" s="9"/>
      <c r="Q156" s="9"/>
      <c r="R156" s="9"/>
      <c r="S156" s="9"/>
      <c r="T156" s="9"/>
      <c r="U156" s="9"/>
      <c r="V156" s="9"/>
      <c r="W156" s="9"/>
      <c r="X156" s="9"/>
      <c r="Y156" s="9"/>
      <c r="Z156" s="9"/>
    </row>
    <row r="157" spans="1:26" ht="13.5" customHeight="1">
      <c r="A157" s="9"/>
      <c r="B157" s="17"/>
      <c r="C157" s="9"/>
      <c r="D157" s="9"/>
      <c r="E157" s="18"/>
      <c r="F157" s="18"/>
      <c r="G157" s="18"/>
      <c r="H157" s="18"/>
      <c r="I157" s="18"/>
      <c r="J157" s="19"/>
      <c r="K157" s="18"/>
      <c r="L157" s="18"/>
      <c r="M157" s="18"/>
      <c r="N157" s="18"/>
      <c r="O157" s="18"/>
      <c r="P157" s="9"/>
      <c r="Q157" s="9"/>
      <c r="R157" s="9"/>
      <c r="S157" s="9"/>
      <c r="T157" s="9"/>
      <c r="U157" s="9"/>
      <c r="V157" s="9"/>
      <c r="W157" s="9"/>
      <c r="X157" s="9"/>
      <c r="Y157" s="9"/>
      <c r="Z157" s="9"/>
    </row>
    <row r="158" spans="1:26" ht="13.5" customHeight="1">
      <c r="A158" s="9"/>
      <c r="B158" s="17"/>
      <c r="C158" s="9"/>
      <c r="D158" s="9"/>
      <c r="E158" s="18"/>
      <c r="F158" s="18"/>
      <c r="G158" s="18"/>
      <c r="H158" s="18"/>
      <c r="I158" s="18"/>
      <c r="J158" s="19"/>
      <c r="K158" s="18"/>
      <c r="L158" s="18"/>
      <c r="M158" s="18"/>
      <c r="N158" s="18"/>
      <c r="O158" s="18"/>
      <c r="P158" s="9"/>
      <c r="Q158" s="9"/>
      <c r="R158" s="9"/>
      <c r="S158" s="9"/>
      <c r="T158" s="9"/>
      <c r="U158" s="9"/>
      <c r="V158" s="9"/>
      <c r="W158" s="9"/>
      <c r="X158" s="9"/>
      <c r="Y158" s="9"/>
      <c r="Z158" s="9"/>
    </row>
    <row r="159" spans="1:26" ht="13.5" customHeight="1">
      <c r="A159" s="9"/>
      <c r="B159" s="17"/>
      <c r="C159" s="9"/>
      <c r="D159" s="9"/>
      <c r="E159" s="18"/>
      <c r="F159" s="18"/>
      <c r="G159" s="18"/>
      <c r="H159" s="18"/>
      <c r="I159" s="18"/>
      <c r="J159" s="19"/>
      <c r="K159" s="18"/>
      <c r="L159" s="18"/>
      <c r="M159" s="18"/>
      <c r="N159" s="18"/>
      <c r="O159" s="18"/>
      <c r="P159" s="9"/>
      <c r="Q159" s="9"/>
      <c r="R159" s="9"/>
      <c r="S159" s="9"/>
      <c r="T159" s="9"/>
      <c r="U159" s="9"/>
      <c r="V159" s="9"/>
      <c r="W159" s="9"/>
      <c r="X159" s="9"/>
      <c r="Y159" s="9"/>
      <c r="Z159" s="9"/>
    </row>
    <row r="160" spans="1:26" ht="13.5" customHeight="1">
      <c r="A160" s="9"/>
      <c r="B160" s="17"/>
      <c r="C160" s="9"/>
      <c r="D160" s="9"/>
      <c r="E160" s="18"/>
      <c r="F160" s="18"/>
      <c r="G160" s="18"/>
      <c r="H160" s="18"/>
      <c r="I160" s="18"/>
      <c r="J160" s="19"/>
      <c r="K160" s="18"/>
      <c r="L160" s="18"/>
      <c r="M160" s="18"/>
      <c r="N160" s="18"/>
      <c r="O160" s="18"/>
      <c r="P160" s="9"/>
      <c r="Q160" s="9"/>
      <c r="R160" s="9"/>
      <c r="S160" s="9"/>
      <c r="T160" s="9"/>
      <c r="U160" s="9"/>
      <c r="V160" s="9"/>
      <c r="W160" s="9"/>
      <c r="X160" s="9"/>
      <c r="Y160" s="9"/>
      <c r="Z160" s="9"/>
    </row>
    <row r="161" spans="1:26" ht="13.5" customHeight="1">
      <c r="A161" s="9"/>
      <c r="B161" s="17"/>
      <c r="C161" s="9"/>
      <c r="D161" s="9"/>
      <c r="E161" s="18"/>
      <c r="F161" s="18"/>
      <c r="G161" s="18"/>
      <c r="H161" s="18"/>
      <c r="I161" s="18"/>
      <c r="J161" s="19"/>
      <c r="K161" s="18"/>
      <c r="L161" s="18"/>
      <c r="M161" s="18"/>
      <c r="N161" s="18"/>
      <c r="O161" s="18"/>
      <c r="P161" s="9"/>
      <c r="Q161" s="9"/>
      <c r="R161" s="9"/>
      <c r="S161" s="9"/>
      <c r="T161" s="9"/>
      <c r="U161" s="9"/>
      <c r="V161" s="9"/>
      <c r="W161" s="9"/>
      <c r="X161" s="9"/>
      <c r="Y161" s="9"/>
      <c r="Z161" s="9"/>
    </row>
    <row r="162" spans="1:26" ht="13.5" customHeight="1">
      <c r="A162" s="9"/>
      <c r="B162" s="17"/>
      <c r="C162" s="9"/>
      <c r="D162" s="9"/>
      <c r="E162" s="18"/>
      <c r="F162" s="18"/>
      <c r="G162" s="18"/>
      <c r="H162" s="18"/>
      <c r="I162" s="18"/>
      <c r="J162" s="19"/>
      <c r="K162" s="18"/>
      <c r="L162" s="18"/>
      <c r="M162" s="18"/>
      <c r="N162" s="18"/>
      <c r="O162" s="18"/>
      <c r="P162" s="9"/>
      <c r="Q162" s="9"/>
      <c r="R162" s="9"/>
      <c r="S162" s="9"/>
      <c r="T162" s="9"/>
      <c r="U162" s="9"/>
      <c r="V162" s="9"/>
      <c r="W162" s="9"/>
      <c r="X162" s="9"/>
      <c r="Y162" s="9"/>
      <c r="Z162" s="9"/>
    </row>
    <row r="163" spans="1:26" ht="13.5" customHeight="1">
      <c r="A163" s="9"/>
      <c r="B163" s="17"/>
      <c r="C163" s="9"/>
      <c r="D163" s="9"/>
      <c r="E163" s="18"/>
      <c r="F163" s="18"/>
      <c r="G163" s="18"/>
      <c r="H163" s="18"/>
      <c r="I163" s="18"/>
      <c r="J163" s="19"/>
      <c r="K163" s="18"/>
      <c r="L163" s="18"/>
      <c r="M163" s="18"/>
      <c r="N163" s="18"/>
      <c r="O163" s="18"/>
      <c r="P163" s="9"/>
      <c r="Q163" s="9"/>
      <c r="R163" s="9"/>
      <c r="S163" s="9"/>
      <c r="T163" s="9"/>
      <c r="U163" s="9"/>
      <c r="V163" s="9"/>
      <c r="W163" s="9"/>
      <c r="X163" s="9"/>
      <c r="Y163" s="9"/>
      <c r="Z163" s="9"/>
    </row>
    <row r="164" spans="1:26" ht="13.5" customHeight="1">
      <c r="A164" s="9"/>
      <c r="B164" s="17"/>
      <c r="C164" s="9"/>
      <c r="D164" s="9"/>
      <c r="E164" s="18"/>
      <c r="F164" s="18"/>
      <c r="G164" s="18"/>
      <c r="H164" s="18"/>
      <c r="I164" s="18"/>
      <c r="J164" s="19"/>
      <c r="K164" s="18"/>
      <c r="L164" s="18"/>
      <c r="M164" s="18"/>
      <c r="N164" s="18"/>
      <c r="O164" s="18"/>
      <c r="P164" s="9"/>
      <c r="Q164" s="9"/>
      <c r="R164" s="9"/>
      <c r="S164" s="9"/>
      <c r="T164" s="9"/>
      <c r="U164" s="9"/>
      <c r="V164" s="9"/>
      <c r="W164" s="9"/>
      <c r="X164" s="9"/>
      <c r="Y164" s="9"/>
      <c r="Z164" s="9"/>
    </row>
    <row r="165" spans="1:26" ht="13.5" customHeight="1">
      <c r="A165" s="9"/>
      <c r="B165" s="17"/>
      <c r="C165" s="9"/>
      <c r="D165" s="9"/>
      <c r="E165" s="18"/>
      <c r="F165" s="18"/>
      <c r="G165" s="18"/>
      <c r="H165" s="18"/>
      <c r="I165" s="18"/>
      <c r="J165" s="19"/>
      <c r="K165" s="18"/>
      <c r="L165" s="18"/>
      <c r="M165" s="18"/>
      <c r="N165" s="18"/>
      <c r="O165" s="18"/>
      <c r="P165" s="9"/>
      <c r="Q165" s="9"/>
      <c r="R165" s="9"/>
      <c r="S165" s="9"/>
      <c r="T165" s="9"/>
      <c r="U165" s="9"/>
      <c r="V165" s="9"/>
      <c r="W165" s="9"/>
      <c r="X165" s="9"/>
      <c r="Y165" s="9"/>
      <c r="Z165" s="9"/>
    </row>
    <row r="166" spans="1:26" ht="13.5" customHeight="1">
      <c r="A166" s="9"/>
      <c r="B166" s="17"/>
      <c r="C166" s="9"/>
      <c r="D166" s="9"/>
      <c r="E166" s="18"/>
      <c r="F166" s="18"/>
      <c r="G166" s="18"/>
      <c r="H166" s="18"/>
      <c r="I166" s="18"/>
      <c r="J166" s="19"/>
      <c r="K166" s="18"/>
      <c r="L166" s="18"/>
      <c r="M166" s="18"/>
      <c r="N166" s="18"/>
      <c r="O166" s="18"/>
      <c r="P166" s="9"/>
      <c r="Q166" s="9"/>
      <c r="R166" s="9"/>
      <c r="S166" s="9"/>
      <c r="T166" s="9"/>
      <c r="U166" s="9"/>
      <c r="V166" s="9"/>
      <c r="W166" s="9"/>
      <c r="X166" s="9"/>
      <c r="Y166" s="9"/>
      <c r="Z166" s="9"/>
    </row>
    <row r="167" spans="1:26" ht="13.5" customHeight="1">
      <c r="A167" s="9"/>
      <c r="B167" s="17"/>
      <c r="C167" s="9"/>
      <c r="D167" s="9"/>
      <c r="E167" s="18"/>
      <c r="F167" s="18"/>
      <c r="G167" s="18"/>
      <c r="H167" s="18"/>
      <c r="I167" s="18"/>
      <c r="J167" s="19"/>
      <c r="K167" s="18"/>
      <c r="L167" s="18"/>
      <c r="M167" s="18"/>
      <c r="N167" s="18"/>
      <c r="O167" s="18"/>
      <c r="P167" s="9"/>
      <c r="Q167" s="9"/>
      <c r="R167" s="9"/>
      <c r="S167" s="9"/>
      <c r="T167" s="9"/>
      <c r="U167" s="9"/>
      <c r="V167" s="9"/>
      <c r="W167" s="9"/>
      <c r="X167" s="9"/>
      <c r="Y167" s="9"/>
      <c r="Z167" s="9"/>
    </row>
    <row r="168" spans="1:26" ht="13.5" customHeight="1">
      <c r="A168" s="9"/>
      <c r="B168" s="17"/>
      <c r="C168" s="9"/>
      <c r="D168" s="9"/>
      <c r="E168" s="18"/>
      <c r="F168" s="18"/>
      <c r="G168" s="18"/>
      <c r="H168" s="18"/>
      <c r="I168" s="18"/>
      <c r="J168" s="19"/>
      <c r="K168" s="18"/>
      <c r="L168" s="18"/>
      <c r="M168" s="18"/>
      <c r="N168" s="18"/>
      <c r="O168" s="18"/>
      <c r="P168" s="9"/>
      <c r="Q168" s="9"/>
      <c r="R168" s="9"/>
      <c r="S168" s="9"/>
      <c r="T168" s="9"/>
      <c r="U168" s="9"/>
      <c r="V168" s="9"/>
      <c r="W168" s="9"/>
      <c r="X168" s="9"/>
      <c r="Y168" s="9"/>
      <c r="Z168" s="9"/>
    </row>
    <row r="169" spans="1:26" ht="13.5" customHeight="1">
      <c r="A169" s="9"/>
      <c r="B169" s="17"/>
      <c r="C169" s="9"/>
      <c r="D169" s="9"/>
      <c r="E169" s="18"/>
      <c r="F169" s="18"/>
      <c r="G169" s="18"/>
      <c r="H169" s="18"/>
      <c r="I169" s="18"/>
      <c r="J169" s="19"/>
      <c r="K169" s="18"/>
      <c r="L169" s="18"/>
      <c r="M169" s="18"/>
      <c r="N169" s="18"/>
      <c r="O169" s="18"/>
      <c r="P169" s="9"/>
      <c r="Q169" s="9"/>
      <c r="R169" s="9"/>
      <c r="S169" s="9"/>
      <c r="T169" s="9"/>
      <c r="U169" s="9"/>
      <c r="V169" s="9"/>
      <c r="W169" s="9"/>
      <c r="X169" s="9"/>
      <c r="Y169" s="9"/>
      <c r="Z169" s="9"/>
    </row>
    <row r="170" spans="1:26" ht="13.5" customHeight="1">
      <c r="A170" s="9"/>
      <c r="B170" s="17"/>
      <c r="C170" s="9"/>
      <c r="D170" s="9"/>
      <c r="E170" s="18"/>
      <c r="F170" s="18"/>
      <c r="G170" s="18"/>
      <c r="H170" s="18"/>
      <c r="I170" s="18"/>
      <c r="J170" s="19"/>
      <c r="K170" s="18"/>
      <c r="L170" s="18"/>
      <c r="M170" s="18"/>
      <c r="N170" s="18"/>
      <c r="O170" s="18"/>
      <c r="P170" s="9"/>
      <c r="Q170" s="9"/>
      <c r="R170" s="9"/>
      <c r="S170" s="9"/>
      <c r="T170" s="9"/>
      <c r="U170" s="9"/>
      <c r="V170" s="9"/>
      <c r="W170" s="9"/>
      <c r="X170" s="9"/>
      <c r="Y170" s="9"/>
      <c r="Z170" s="9"/>
    </row>
    <row r="171" spans="1:26" ht="13.5" customHeight="1">
      <c r="A171" s="9"/>
      <c r="B171" s="17"/>
      <c r="C171" s="9"/>
      <c r="D171" s="9"/>
      <c r="E171" s="18"/>
      <c r="F171" s="18"/>
      <c r="G171" s="18"/>
      <c r="H171" s="18"/>
      <c r="I171" s="18"/>
      <c r="J171" s="19"/>
      <c r="K171" s="18"/>
      <c r="L171" s="18"/>
      <c r="M171" s="18"/>
      <c r="N171" s="18"/>
      <c r="O171" s="18"/>
      <c r="P171" s="9"/>
      <c r="Q171" s="9"/>
      <c r="R171" s="9"/>
      <c r="S171" s="9"/>
      <c r="T171" s="9"/>
      <c r="U171" s="9"/>
      <c r="V171" s="9"/>
      <c r="W171" s="9"/>
      <c r="X171" s="9"/>
      <c r="Y171" s="9"/>
      <c r="Z171" s="9"/>
    </row>
    <row r="172" spans="1:26" ht="13.5" customHeight="1">
      <c r="A172" s="9"/>
      <c r="B172" s="17"/>
      <c r="C172" s="9"/>
      <c r="D172" s="9"/>
      <c r="E172" s="18"/>
      <c r="F172" s="18"/>
      <c r="G172" s="18"/>
      <c r="H172" s="18"/>
      <c r="I172" s="18"/>
      <c r="J172" s="19"/>
      <c r="K172" s="18"/>
      <c r="L172" s="18"/>
      <c r="M172" s="18"/>
      <c r="N172" s="18"/>
      <c r="O172" s="18"/>
      <c r="P172" s="9"/>
      <c r="Q172" s="9"/>
      <c r="R172" s="9"/>
      <c r="S172" s="9"/>
      <c r="T172" s="9"/>
      <c r="U172" s="9"/>
      <c r="V172" s="9"/>
      <c r="W172" s="9"/>
      <c r="X172" s="9"/>
      <c r="Y172" s="9"/>
      <c r="Z172" s="9"/>
    </row>
    <row r="173" spans="1:26" ht="13.5" customHeight="1">
      <c r="A173" s="9"/>
      <c r="B173" s="17"/>
      <c r="C173" s="9"/>
      <c r="D173" s="9"/>
      <c r="E173" s="18"/>
      <c r="F173" s="18"/>
      <c r="G173" s="18"/>
      <c r="H173" s="18"/>
      <c r="I173" s="18"/>
      <c r="J173" s="19"/>
      <c r="K173" s="18"/>
      <c r="L173" s="18"/>
      <c r="M173" s="18"/>
      <c r="N173" s="18"/>
      <c r="O173" s="18"/>
      <c r="P173" s="9"/>
      <c r="Q173" s="9"/>
      <c r="R173" s="9"/>
      <c r="S173" s="9"/>
      <c r="T173" s="9"/>
      <c r="U173" s="9"/>
      <c r="V173" s="9"/>
      <c r="W173" s="9"/>
      <c r="X173" s="9"/>
      <c r="Y173" s="9"/>
      <c r="Z173" s="9"/>
    </row>
    <row r="174" spans="1:26" ht="13.5" customHeight="1">
      <c r="A174" s="9"/>
      <c r="B174" s="17"/>
      <c r="C174" s="9"/>
      <c r="D174" s="9"/>
      <c r="E174" s="18"/>
      <c r="F174" s="18"/>
      <c r="G174" s="18"/>
      <c r="H174" s="18"/>
      <c r="I174" s="18"/>
      <c r="J174" s="19"/>
      <c r="K174" s="18"/>
      <c r="L174" s="18"/>
      <c r="M174" s="18"/>
      <c r="N174" s="18"/>
      <c r="O174" s="18"/>
      <c r="P174" s="9"/>
      <c r="Q174" s="9"/>
      <c r="R174" s="9"/>
      <c r="S174" s="9"/>
      <c r="T174" s="9"/>
      <c r="U174" s="9"/>
      <c r="V174" s="9"/>
      <c r="W174" s="9"/>
      <c r="X174" s="9"/>
      <c r="Y174" s="9"/>
      <c r="Z174" s="9"/>
    </row>
    <row r="175" spans="1:26" ht="13.5" customHeight="1">
      <c r="A175" s="9"/>
      <c r="B175" s="17"/>
      <c r="C175" s="9"/>
      <c r="D175" s="9"/>
      <c r="E175" s="18"/>
      <c r="F175" s="18"/>
      <c r="G175" s="18"/>
      <c r="H175" s="18"/>
      <c r="I175" s="18"/>
      <c r="J175" s="19"/>
      <c r="K175" s="18"/>
      <c r="L175" s="18"/>
      <c r="M175" s="18"/>
      <c r="N175" s="18"/>
      <c r="O175" s="18"/>
      <c r="P175" s="9"/>
      <c r="Q175" s="9"/>
      <c r="R175" s="9"/>
      <c r="S175" s="9"/>
      <c r="T175" s="9"/>
      <c r="U175" s="9"/>
      <c r="V175" s="9"/>
      <c r="W175" s="9"/>
      <c r="X175" s="9"/>
      <c r="Y175" s="9"/>
      <c r="Z175" s="9"/>
    </row>
    <row r="176" spans="1:26" ht="13.5" customHeight="1">
      <c r="A176" s="9"/>
      <c r="B176" s="17"/>
      <c r="C176" s="9"/>
      <c r="D176" s="9"/>
      <c r="E176" s="18"/>
      <c r="F176" s="18"/>
      <c r="G176" s="18"/>
      <c r="H176" s="18"/>
      <c r="I176" s="18"/>
      <c r="J176" s="19"/>
      <c r="K176" s="18"/>
      <c r="L176" s="18"/>
      <c r="M176" s="18"/>
      <c r="N176" s="18"/>
      <c r="O176" s="18"/>
      <c r="P176" s="9"/>
      <c r="Q176" s="9"/>
      <c r="R176" s="9"/>
      <c r="S176" s="9"/>
      <c r="T176" s="9"/>
      <c r="U176" s="9"/>
      <c r="V176" s="9"/>
      <c r="W176" s="9"/>
      <c r="X176" s="9"/>
      <c r="Y176" s="9"/>
      <c r="Z176" s="9"/>
    </row>
    <row r="177" spans="1:26" ht="13.5" customHeight="1">
      <c r="A177" s="9"/>
      <c r="B177" s="17"/>
      <c r="C177" s="9"/>
      <c r="D177" s="9"/>
      <c r="E177" s="18"/>
      <c r="F177" s="18"/>
      <c r="G177" s="18"/>
      <c r="H177" s="18"/>
      <c r="I177" s="18"/>
      <c r="J177" s="19"/>
      <c r="K177" s="18"/>
      <c r="L177" s="18"/>
      <c r="M177" s="18"/>
      <c r="N177" s="18"/>
      <c r="O177" s="18"/>
      <c r="P177" s="9"/>
      <c r="Q177" s="9"/>
      <c r="R177" s="9"/>
      <c r="S177" s="9"/>
      <c r="T177" s="9"/>
      <c r="U177" s="9"/>
      <c r="V177" s="9"/>
      <c r="W177" s="9"/>
      <c r="X177" s="9"/>
      <c r="Y177" s="9"/>
      <c r="Z177" s="9"/>
    </row>
    <row r="178" spans="1:26" ht="13.5" customHeight="1">
      <c r="A178" s="9"/>
      <c r="B178" s="17"/>
      <c r="C178" s="9"/>
      <c r="D178" s="9"/>
      <c r="E178" s="18"/>
      <c r="F178" s="18"/>
      <c r="G178" s="18"/>
      <c r="H178" s="18"/>
      <c r="I178" s="18"/>
      <c r="J178" s="19"/>
      <c r="K178" s="18"/>
      <c r="L178" s="18"/>
      <c r="M178" s="18"/>
      <c r="N178" s="18"/>
      <c r="O178" s="18"/>
      <c r="P178" s="9"/>
      <c r="Q178" s="9"/>
      <c r="R178" s="9"/>
      <c r="S178" s="9"/>
      <c r="T178" s="9"/>
      <c r="U178" s="9"/>
      <c r="V178" s="9"/>
      <c r="W178" s="9"/>
      <c r="X178" s="9"/>
      <c r="Y178" s="9"/>
      <c r="Z178" s="9"/>
    </row>
    <row r="179" spans="1:26" ht="13.5" customHeight="1">
      <c r="A179" s="9"/>
      <c r="B179" s="17"/>
      <c r="C179" s="9"/>
      <c r="D179" s="9"/>
      <c r="E179" s="18"/>
      <c r="F179" s="18"/>
      <c r="G179" s="18"/>
      <c r="H179" s="18"/>
      <c r="I179" s="18"/>
      <c r="J179" s="19"/>
      <c r="K179" s="18"/>
      <c r="L179" s="18"/>
      <c r="M179" s="18"/>
      <c r="N179" s="18"/>
      <c r="O179" s="18"/>
      <c r="P179" s="9"/>
      <c r="Q179" s="9"/>
      <c r="R179" s="9"/>
      <c r="S179" s="9"/>
      <c r="T179" s="9"/>
      <c r="U179" s="9"/>
      <c r="V179" s="9"/>
      <c r="W179" s="9"/>
      <c r="X179" s="9"/>
      <c r="Y179" s="9"/>
      <c r="Z179" s="9"/>
    </row>
    <row r="180" spans="1:26" ht="13.5" customHeight="1">
      <c r="A180" s="9"/>
      <c r="B180" s="17"/>
      <c r="C180" s="9"/>
      <c r="D180" s="9"/>
      <c r="E180" s="18"/>
      <c r="F180" s="18"/>
      <c r="G180" s="18"/>
      <c r="H180" s="18"/>
      <c r="I180" s="18"/>
      <c r="J180" s="19"/>
      <c r="K180" s="18"/>
      <c r="L180" s="18"/>
      <c r="M180" s="18"/>
      <c r="N180" s="18"/>
      <c r="O180" s="18"/>
      <c r="P180" s="9"/>
      <c r="Q180" s="9"/>
      <c r="R180" s="9"/>
      <c r="S180" s="9"/>
      <c r="T180" s="9"/>
      <c r="U180" s="9"/>
      <c r="V180" s="9"/>
      <c r="W180" s="9"/>
      <c r="X180" s="9"/>
      <c r="Y180" s="9"/>
      <c r="Z180" s="9"/>
    </row>
    <row r="181" spans="1:26" ht="13.5" customHeight="1">
      <c r="A181" s="9"/>
      <c r="B181" s="17"/>
      <c r="C181" s="9"/>
      <c r="D181" s="9"/>
      <c r="E181" s="18"/>
      <c r="F181" s="18"/>
      <c r="G181" s="18"/>
      <c r="H181" s="18"/>
      <c r="I181" s="18"/>
      <c r="J181" s="19"/>
      <c r="K181" s="18"/>
      <c r="L181" s="18"/>
      <c r="M181" s="18"/>
      <c r="N181" s="18"/>
      <c r="O181" s="18"/>
      <c r="P181" s="9"/>
      <c r="Q181" s="9"/>
      <c r="R181" s="9"/>
      <c r="S181" s="9"/>
      <c r="T181" s="9"/>
      <c r="U181" s="9"/>
      <c r="V181" s="9"/>
      <c r="W181" s="9"/>
      <c r="X181" s="9"/>
      <c r="Y181" s="9"/>
      <c r="Z181" s="9"/>
    </row>
    <row r="182" spans="1:26" ht="13.5" customHeight="1">
      <c r="A182" s="9"/>
      <c r="B182" s="17"/>
      <c r="C182" s="9"/>
      <c r="D182" s="9"/>
      <c r="E182" s="18"/>
      <c r="F182" s="18"/>
      <c r="G182" s="18"/>
      <c r="H182" s="18"/>
      <c r="I182" s="18"/>
      <c r="J182" s="19"/>
      <c r="K182" s="18"/>
      <c r="L182" s="18"/>
      <c r="M182" s="18"/>
      <c r="N182" s="18"/>
      <c r="O182" s="18"/>
      <c r="P182" s="9"/>
      <c r="Q182" s="9"/>
      <c r="R182" s="9"/>
      <c r="S182" s="9"/>
      <c r="T182" s="9"/>
      <c r="U182" s="9"/>
      <c r="V182" s="9"/>
      <c r="W182" s="9"/>
      <c r="X182" s="9"/>
      <c r="Y182" s="9"/>
      <c r="Z182" s="9"/>
    </row>
    <row r="183" spans="1:26" ht="13.5" customHeight="1">
      <c r="A183" s="9"/>
      <c r="B183" s="17"/>
      <c r="C183" s="9"/>
      <c r="D183" s="9"/>
      <c r="E183" s="18"/>
      <c r="F183" s="18"/>
      <c r="G183" s="18"/>
      <c r="H183" s="18"/>
      <c r="I183" s="18"/>
      <c r="J183" s="19"/>
      <c r="K183" s="18"/>
      <c r="L183" s="18"/>
      <c r="M183" s="18"/>
      <c r="N183" s="18"/>
      <c r="O183" s="18"/>
      <c r="P183" s="9"/>
      <c r="Q183" s="9"/>
      <c r="R183" s="9"/>
      <c r="S183" s="9"/>
      <c r="T183" s="9"/>
      <c r="U183" s="9"/>
      <c r="V183" s="9"/>
      <c r="W183" s="9"/>
      <c r="X183" s="9"/>
      <c r="Y183" s="9"/>
      <c r="Z183" s="9"/>
    </row>
    <row r="184" spans="1:26" ht="13.5" customHeight="1">
      <c r="A184" s="9"/>
      <c r="B184" s="17"/>
      <c r="C184" s="9"/>
      <c r="D184" s="9"/>
      <c r="E184" s="18"/>
      <c r="F184" s="18"/>
      <c r="G184" s="18"/>
      <c r="H184" s="18"/>
      <c r="I184" s="18"/>
      <c r="J184" s="19"/>
      <c r="K184" s="18"/>
      <c r="L184" s="18"/>
      <c r="M184" s="18"/>
      <c r="N184" s="18"/>
      <c r="O184" s="18"/>
      <c r="P184" s="9"/>
      <c r="Q184" s="9"/>
      <c r="R184" s="9"/>
      <c r="S184" s="9"/>
      <c r="T184" s="9"/>
      <c r="U184" s="9"/>
      <c r="V184" s="9"/>
      <c r="W184" s="9"/>
      <c r="X184" s="9"/>
      <c r="Y184" s="9"/>
      <c r="Z184" s="9"/>
    </row>
    <row r="185" spans="1:26" ht="13.5" customHeight="1">
      <c r="A185" s="9"/>
      <c r="B185" s="17"/>
      <c r="C185" s="9"/>
      <c r="D185" s="9"/>
      <c r="E185" s="18"/>
      <c r="F185" s="18"/>
      <c r="G185" s="18"/>
      <c r="H185" s="18"/>
      <c r="I185" s="18"/>
      <c r="J185" s="19"/>
      <c r="K185" s="18"/>
      <c r="L185" s="18"/>
      <c r="M185" s="18"/>
      <c r="N185" s="18"/>
      <c r="O185" s="18"/>
      <c r="P185" s="9"/>
      <c r="Q185" s="9"/>
      <c r="R185" s="9"/>
      <c r="S185" s="9"/>
      <c r="T185" s="9"/>
      <c r="U185" s="9"/>
      <c r="V185" s="9"/>
      <c r="W185" s="9"/>
      <c r="X185" s="9"/>
      <c r="Y185" s="9"/>
      <c r="Z185" s="9"/>
    </row>
    <row r="186" spans="1:26" ht="13.5" customHeight="1">
      <c r="A186" s="9"/>
      <c r="B186" s="17"/>
      <c r="C186" s="9"/>
      <c r="D186" s="9"/>
      <c r="E186" s="18"/>
      <c r="F186" s="18"/>
      <c r="G186" s="18"/>
      <c r="H186" s="18"/>
      <c r="I186" s="18"/>
      <c r="J186" s="19"/>
      <c r="K186" s="18"/>
      <c r="L186" s="18"/>
      <c r="M186" s="18"/>
      <c r="N186" s="18"/>
      <c r="O186" s="18"/>
      <c r="P186" s="9"/>
      <c r="Q186" s="9"/>
      <c r="R186" s="9"/>
      <c r="S186" s="9"/>
      <c r="T186" s="9"/>
      <c r="U186" s="9"/>
      <c r="V186" s="9"/>
      <c r="W186" s="9"/>
      <c r="X186" s="9"/>
      <c r="Y186" s="9"/>
      <c r="Z186" s="9"/>
    </row>
    <row r="187" spans="1:26" ht="13.5" customHeight="1">
      <c r="A187" s="9"/>
      <c r="B187" s="17"/>
      <c r="C187" s="9"/>
      <c r="D187" s="9"/>
      <c r="E187" s="18"/>
      <c r="F187" s="18"/>
      <c r="G187" s="18"/>
      <c r="H187" s="18"/>
      <c r="I187" s="18"/>
      <c r="J187" s="19"/>
      <c r="K187" s="18"/>
      <c r="L187" s="18"/>
      <c r="M187" s="18"/>
      <c r="N187" s="18"/>
      <c r="O187" s="18"/>
      <c r="P187" s="9"/>
      <c r="Q187" s="9"/>
      <c r="R187" s="9"/>
      <c r="S187" s="9"/>
      <c r="T187" s="9"/>
      <c r="U187" s="9"/>
      <c r="V187" s="9"/>
      <c r="W187" s="9"/>
      <c r="X187" s="9"/>
      <c r="Y187" s="9"/>
      <c r="Z187" s="9"/>
    </row>
    <row r="188" spans="1:26" ht="13.5" customHeight="1">
      <c r="A188" s="9"/>
      <c r="B188" s="17"/>
      <c r="C188" s="9"/>
      <c r="D188" s="9"/>
      <c r="E188" s="18"/>
      <c r="F188" s="18"/>
      <c r="G188" s="18"/>
      <c r="H188" s="18"/>
      <c r="I188" s="18"/>
      <c r="J188" s="19"/>
      <c r="K188" s="18"/>
      <c r="L188" s="18"/>
      <c r="M188" s="18"/>
      <c r="N188" s="18"/>
      <c r="O188" s="18"/>
      <c r="P188" s="9"/>
      <c r="Q188" s="9"/>
      <c r="R188" s="9"/>
      <c r="S188" s="9"/>
      <c r="T188" s="9"/>
      <c r="U188" s="9"/>
      <c r="V188" s="9"/>
      <c r="W188" s="9"/>
      <c r="X188" s="9"/>
      <c r="Y188" s="9"/>
      <c r="Z188" s="9"/>
    </row>
    <row r="189" spans="1:26" ht="13.5" customHeight="1">
      <c r="A189" s="9"/>
      <c r="B189" s="17"/>
      <c r="C189" s="9"/>
      <c r="D189" s="9"/>
      <c r="E189" s="18"/>
      <c r="F189" s="18"/>
      <c r="G189" s="18"/>
      <c r="H189" s="18"/>
      <c r="I189" s="18"/>
      <c r="J189" s="19"/>
      <c r="K189" s="18"/>
      <c r="L189" s="18"/>
      <c r="M189" s="18"/>
      <c r="N189" s="18"/>
      <c r="O189" s="18"/>
      <c r="P189" s="9"/>
      <c r="Q189" s="9"/>
      <c r="R189" s="9"/>
      <c r="S189" s="9"/>
      <c r="T189" s="9"/>
      <c r="U189" s="9"/>
      <c r="V189" s="9"/>
      <c r="W189" s="9"/>
      <c r="X189" s="9"/>
      <c r="Y189" s="9"/>
      <c r="Z189" s="9"/>
    </row>
    <row r="190" spans="1:26" ht="13.5" customHeight="1">
      <c r="A190" s="9"/>
      <c r="B190" s="17"/>
      <c r="C190" s="9"/>
      <c r="D190" s="9"/>
      <c r="E190" s="18"/>
      <c r="F190" s="18"/>
      <c r="G190" s="18"/>
      <c r="H190" s="18"/>
      <c r="I190" s="18"/>
      <c r="J190" s="19"/>
      <c r="K190" s="18"/>
      <c r="L190" s="18"/>
      <c r="M190" s="18"/>
      <c r="N190" s="18"/>
      <c r="O190" s="18"/>
      <c r="P190" s="9"/>
      <c r="Q190" s="9"/>
      <c r="R190" s="9"/>
      <c r="S190" s="9"/>
      <c r="T190" s="9"/>
      <c r="U190" s="9"/>
      <c r="V190" s="9"/>
      <c r="W190" s="9"/>
      <c r="X190" s="9"/>
      <c r="Y190" s="9"/>
      <c r="Z190" s="9"/>
    </row>
    <row r="191" spans="1:26" ht="13.5" customHeight="1">
      <c r="A191" s="9"/>
      <c r="B191" s="17"/>
      <c r="C191" s="9"/>
      <c r="D191" s="9"/>
      <c r="E191" s="18"/>
      <c r="F191" s="18"/>
      <c r="G191" s="18"/>
      <c r="H191" s="18"/>
      <c r="I191" s="18"/>
      <c r="J191" s="19"/>
      <c r="K191" s="18"/>
      <c r="L191" s="18"/>
      <c r="M191" s="18"/>
      <c r="N191" s="18"/>
      <c r="O191" s="18"/>
      <c r="P191" s="9"/>
      <c r="Q191" s="9"/>
      <c r="R191" s="9"/>
      <c r="S191" s="9"/>
      <c r="T191" s="9"/>
      <c r="U191" s="9"/>
      <c r="V191" s="9"/>
      <c r="W191" s="9"/>
      <c r="X191" s="9"/>
      <c r="Y191" s="9"/>
      <c r="Z191" s="9"/>
    </row>
    <row r="192" spans="1:26" ht="13.5" customHeight="1">
      <c r="A192" s="9"/>
      <c r="B192" s="17"/>
      <c r="C192" s="9"/>
      <c r="D192" s="9"/>
      <c r="E192" s="18"/>
      <c r="F192" s="18"/>
      <c r="G192" s="18"/>
      <c r="H192" s="18"/>
      <c r="I192" s="18"/>
      <c r="J192" s="19"/>
      <c r="K192" s="18"/>
      <c r="L192" s="18"/>
      <c r="M192" s="18"/>
      <c r="N192" s="18"/>
      <c r="O192" s="18"/>
      <c r="P192" s="9"/>
      <c r="Q192" s="9"/>
      <c r="R192" s="9"/>
      <c r="S192" s="9"/>
      <c r="T192" s="9"/>
      <c r="U192" s="9"/>
      <c r="V192" s="9"/>
      <c r="W192" s="9"/>
      <c r="X192" s="9"/>
      <c r="Y192" s="9"/>
      <c r="Z192" s="9"/>
    </row>
    <row r="193" spans="1:26" ht="13.5" customHeight="1">
      <c r="A193" s="9"/>
      <c r="B193" s="17"/>
      <c r="C193" s="9"/>
      <c r="D193" s="9"/>
      <c r="E193" s="18"/>
      <c r="F193" s="18"/>
      <c r="G193" s="18"/>
      <c r="H193" s="18"/>
      <c r="I193" s="18"/>
      <c r="J193" s="19"/>
      <c r="K193" s="18"/>
      <c r="L193" s="18"/>
      <c r="M193" s="18"/>
      <c r="N193" s="18"/>
      <c r="O193" s="18"/>
      <c r="P193" s="9"/>
      <c r="Q193" s="9"/>
      <c r="R193" s="9"/>
      <c r="S193" s="9"/>
      <c r="T193" s="9"/>
      <c r="U193" s="9"/>
      <c r="V193" s="9"/>
      <c r="W193" s="9"/>
      <c r="X193" s="9"/>
      <c r="Y193" s="9"/>
      <c r="Z193" s="9"/>
    </row>
    <row r="194" spans="1:26" ht="13.5" customHeight="1">
      <c r="A194" s="9"/>
      <c r="B194" s="17"/>
      <c r="C194" s="9"/>
      <c r="D194" s="9"/>
      <c r="E194" s="18"/>
      <c r="F194" s="18"/>
      <c r="G194" s="18"/>
      <c r="H194" s="18"/>
      <c r="I194" s="18"/>
      <c r="J194" s="19"/>
      <c r="K194" s="18"/>
      <c r="L194" s="18"/>
      <c r="M194" s="18"/>
      <c r="N194" s="18"/>
      <c r="O194" s="18"/>
      <c r="P194" s="9"/>
      <c r="Q194" s="9"/>
      <c r="R194" s="9"/>
      <c r="S194" s="9"/>
      <c r="T194" s="9"/>
      <c r="U194" s="9"/>
      <c r="V194" s="9"/>
      <c r="W194" s="9"/>
      <c r="X194" s="9"/>
      <c r="Y194" s="9"/>
      <c r="Z194" s="9"/>
    </row>
    <row r="195" spans="1:26" ht="13.5" customHeight="1">
      <c r="A195" s="9"/>
      <c r="B195" s="17"/>
      <c r="C195" s="9"/>
      <c r="D195" s="9"/>
      <c r="E195" s="18"/>
      <c r="F195" s="18"/>
      <c r="G195" s="18"/>
      <c r="H195" s="18"/>
      <c r="I195" s="18"/>
      <c r="J195" s="19"/>
      <c r="K195" s="18"/>
      <c r="L195" s="18"/>
      <c r="M195" s="18"/>
      <c r="N195" s="18"/>
      <c r="O195" s="18"/>
      <c r="P195" s="9"/>
      <c r="Q195" s="9"/>
      <c r="R195" s="9"/>
      <c r="S195" s="9"/>
      <c r="T195" s="9"/>
      <c r="U195" s="9"/>
      <c r="V195" s="9"/>
      <c r="W195" s="9"/>
      <c r="X195" s="9"/>
      <c r="Y195" s="9"/>
      <c r="Z195" s="9"/>
    </row>
    <row r="196" spans="1:26" ht="13.5" customHeight="1">
      <c r="A196" s="9"/>
      <c r="B196" s="17"/>
      <c r="C196" s="9"/>
      <c r="D196" s="9"/>
      <c r="E196" s="18"/>
      <c r="F196" s="18"/>
      <c r="G196" s="18"/>
      <c r="H196" s="18"/>
      <c r="I196" s="18"/>
      <c r="J196" s="19"/>
      <c r="K196" s="18"/>
      <c r="L196" s="18"/>
      <c r="M196" s="18"/>
      <c r="N196" s="18"/>
      <c r="O196" s="18"/>
      <c r="P196" s="9"/>
      <c r="Q196" s="9"/>
      <c r="R196" s="9"/>
      <c r="S196" s="9"/>
      <c r="T196" s="9"/>
      <c r="U196" s="9"/>
      <c r="V196" s="9"/>
      <c r="W196" s="9"/>
      <c r="X196" s="9"/>
      <c r="Y196" s="9"/>
      <c r="Z196" s="9"/>
    </row>
    <row r="197" spans="1:26" ht="13.5" customHeight="1">
      <c r="A197" s="9"/>
      <c r="B197" s="17"/>
      <c r="C197" s="9"/>
      <c r="D197" s="9"/>
      <c r="E197" s="18"/>
      <c r="F197" s="18"/>
      <c r="G197" s="18"/>
      <c r="H197" s="18"/>
      <c r="I197" s="18"/>
      <c r="J197" s="19"/>
      <c r="K197" s="18"/>
      <c r="L197" s="18"/>
      <c r="M197" s="18"/>
      <c r="N197" s="18"/>
      <c r="O197" s="18"/>
      <c r="P197" s="9"/>
      <c r="Q197" s="9"/>
      <c r="R197" s="9"/>
      <c r="S197" s="9"/>
      <c r="T197" s="9"/>
      <c r="U197" s="9"/>
      <c r="V197" s="9"/>
      <c r="W197" s="9"/>
      <c r="X197" s="9"/>
      <c r="Y197" s="9"/>
      <c r="Z197" s="9"/>
    </row>
    <row r="198" spans="1:26" ht="13.5" customHeight="1">
      <c r="A198" s="9"/>
      <c r="B198" s="17"/>
      <c r="C198" s="9"/>
      <c r="D198" s="9"/>
      <c r="E198" s="18"/>
      <c r="F198" s="18"/>
      <c r="G198" s="18"/>
      <c r="H198" s="18"/>
      <c r="I198" s="18"/>
      <c r="J198" s="19"/>
      <c r="K198" s="18"/>
      <c r="L198" s="18"/>
      <c r="M198" s="18"/>
      <c r="N198" s="18"/>
      <c r="O198" s="18"/>
      <c r="P198" s="9"/>
      <c r="Q198" s="9"/>
      <c r="R198" s="9"/>
      <c r="S198" s="9"/>
      <c r="T198" s="9"/>
      <c r="U198" s="9"/>
      <c r="V198" s="9"/>
      <c r="W198" s="9"/>
      <c r="X198" s="9"/>
      <c r="Y198" s="9"/>
      <c r="Z198" s="9"/>
    </row>
    <row r="199" spans="1:26" ht="13.5" customHeight="1">
      <c r="A199" s="9"/>
      <c r="B199" s="17"/>
      <c r="C199" s="9"/>
      <c r="D199" s="9"/>
      <c r="E199" s="18"/>
      <c r="F199" s="18"/>
      <c r="G199" s="18"/>
      <c r="H199" s="18"/>
      <c r="I199" s="18"/>
      <c r="J199" s="19"/>
      <c r="K199" s="18"/>
      <c r="L199" s="18"/>
      <c r="M199" s="18"/>
      <c r="N199" s="18"/>
      <c r="O199" s="18"/>
      <c r="P199" s="9"/>
      <c r="Q199" s="9"/>
      <c r="R199" s="9"/>
      <c r="S199" s="9"/>
      <c r="T199" s="9"/>
      <c r="U199" s="9"/>
      <c r="V199" s="9"/>
      <c r="W199" s="9"/>
      <c r="X199" s="9"/>
      <c r="Y199" s="9"/>
      <c r="Z199" s="9"/>
    </row>
    <row r="200" spans="1:26" ht="13.5" customHeight="1">
      <c r="A200" s="9"/>
      <c r="B200" s="17"/>
      <c r="C200" s="9"/>
      <c r="D200" s="9"/>
      <c r="E200" s="18"/>
      <c r="F200" s="18"/>
      <c r="G200" s="18"/>
      <c r="H200" s="18"/>
      <c r="I200" s="18"/>
      <c r="J200" s="19"/>
      <c r="K200" s="18"/>
      <c r="L200" s="18"/>
      <c r="M200" s="18"/>
      <c r="N200" s="18"/>
      <c r="O200" s="18"/>
      <c r="P200" s="9"/>
      <c r="Q200" s="9"/>
      <c r="R200" s="9"/>
      <c r="S200" s="9"/>
      <c r="T200" s="9"/>
      <c r="U200" s="9"/>
      <c r="V200" s="9"/>
      <c r="W200" s="9"/>
      <c r="X200" s="9"/>
      <c r="Y200" s="9"/>
      <c r="Z200" s="9"/>
    </row>
    <row r="201" spans="1:26" ht="13.5" customHeight="1">
      <c r="A201" s="9"/>
      <c r="B201" s="17"/>
      <c r="C201" s="9"/>
      <c r="D201" s="9"/>
      <c r="E201" s="18"/>
      <c r="F201" s="18"/>
      <c r="G201" s="18"/>
      <c r="H201" s="18"/>
      <c r="I201" s="18"/>
      <c r="J201" s="19"/>
      <c r="K201" s="18"/>
      <c r="L201" s="18"/>
      <c r="M201" s="18"/>
      <c r="N201" s="18"/>
      <c r="O201" s="18"/>
      <c r="P201" s="9"/>
      <c r="Q201" s="9"/>
      <c r="R201" s="9"/>
      <c r="S201" s="9"/>
      <c r="T201" s="9"/>
      <c r="U201" s="9"/>
      <c r="V201" s="9"/>
      <c r="W201" s="9"/>
      <c r="X201" s="9"/>
      <c r="Y201" s="9"/>
      <c r="Z201" s="9"/>
    </row>
    <row r="202" spans="1:26" ht="13.5" customHeight="1">
      <c r="A202" s="9"/>
      <c r="B202" s="17"/>
      <c r="C202" s="9"/>
      <c r="D202" s="9"/>
      <c r="E202" s="18"/>
      <c r="F202" s="18"/>
      <c r="G202" s="18"/>
      <c r="H202" s="18"/>
      <c r="I202" s="18"/>
      <c r="J202" s="19"/>
      <c r="K202" s="18"/>
      <c r="L202" s="18"/>
      <c r="M202" s="18"/>
      <c r="N202" s="18"/>
      <c r="O202" s="18"/>
      <c r="P202" s="9"/>
      <c r="Q202" s="9"/>
      <c r="R202" s="9"/>
      <c r="S202" s="9"/>
      <c r="T202" s="9"/>
      <c r="U202" s="9"/>
      <c r="V202" s="9"/>
      <c r="W202" s="9"/>
      <c r="X202" s="9"/>
      <c r="Y202" s="9"/>
      <c r="Z202" s="9"/>
    </row>
    <row r="203" spans="1:26" ht="13.5" customHeight="1">
      <c r="A203" s="9"/>
      <c r="B203" s="17"/>
      <c r="C203" s="9"/>
      <c r="D203" s="9"/>
      <c r="E203" s="18"/>
      <c r="F203" s="18"/>
      <c r="G203" s="18"/>
      <c r="H203" s="18"/>
      <c r="I203" s="18"/>
      <c r="J203" s="19"/>
      <c r="K203" s="18"/>
      <c r="L203" s="18"/>
      <c r="M203" s="18"/>
      <c r="N203" s="18"/>
      <c r="O203" s="18"/>
      <c r="P203" s="9"/>
      <c r="Q203" s="9"/>
      <c r="R203" s="9"/>
      <c r="S203" s="9"/>
      <c r="T203" s="9"/>
      <c r="U203" s="9"/>
      <c r="V203" s="9"/>
      <c r="W203" s="9"/>
      <c r="X203" s="9"/>
      <c r="Y203" s="9"/>
      <c r="Z203" s="9"/>
    </row>
    <row r="204" spans="1:26" ht="13.5" customHeight="1">
      <c r="A204" s="9"/>
      <c r="B204" s="17"/>
      <c r="C204" s="9"/>
      <c r="D204" s="9"/>
      <c r="E204" s="18"/>
      <c r="F204" s="18"/>
      <c r="G204" s="18"/>
      <c r="H204" s="18"/>
      <c r="I204" s="18"/>
      <c r="J204" s="19"/>
      <c r="K204" s="18"/>
      <c r="L204" s="18"/>
      <c r="M204" s="18"/>
      <c r="N204" s="18"/>
      <c r="O204" s="18"/>
      <c r="P204" s="9"/>
      <c r="Q204" s="9"/>
      <c r="R204" s="9"/>
      <c r="S204" s="9"/>
      <c r="T204" s="9"/>
      <c r="U204" s="9"/>
      <c r="V204" s="9"/>
      <c r="W204" s="9"/>
      <c r="X204" s="9"/>
      <c r="Y204" s="9"/>
      <c r="Z204" s="9"/>
    </row>
    <row r="205" spans="1:26"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13">
    <mergeCell ref="S8:S9"/>
    <mergeCell ref="A1:T1"/>
    <mergeCell ref="C2:D2"/>
    <mergeCell ref="D7:R7"/>
    <mergeCell ref="T7:T9"/>
    <mergeCell ref="D8:E8"/>
    <mergeCell ref="F8:G8"/>
    <mergeCell ref="H8:I8"/>
    <mergeCell ref="J8:K8"/>
    <mergeCell ref="L8:M8"/>
    <mergeCell ref="N8:O8"/>
    <mergeCell ref="P8:Q8"/>
    <mergeCell ref="R8:R9"/>
  </mergeCells>
  <pageMargins left="0.7" right="0.7" top="0.75" bottom="0.75" header="0" footer="0"/>
  <pageSetup orientation="landscape"/>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231"/>
  <sheetViews>
    <sheetView showGridLines="0" workbookViewId="0">
      <selection sqref="A1:T1"/>
    </sheetView>
  </sheetViews>
  <sheetFormatPr defaultColWidth="12.6640625" defaultRowHeight="15" customHeight="1"/>
  <cols>
    <col min="1" max="1" width="16" style="1" customWidth="1"/>
    <col min="2" max="16" width="14.21875" style="1" customWidth="1"/>
    <col min="17" max="19" width="12" style="1" customWidth="1"/>
    <col min="20" max="20" width="11.44140625" style="1" customWidth="1"/>
    <col min="21" max="36" width="12" style="1" customWidth="1"/>
    <col min="37" max="37" width="12.6640625" style="1" customWidth="1"/>
    <col min="38" max="16384" width="12.6640625" style="1"/>
  </cols>
  <sheetData>
    <row r="1" spans="1:36" ht="28.5" customHeight="1">
      <c r="A1" s="212" t="s">
        <v>15</v>
      </c>
      <c r="B1" s="213"/>
      <c r="C1" s="213"/>
      <c r="D1" s="213"/>
      <c r="E1" s="213"/>
      <c r="F1" s="213"/>
      <c r="G1" s="213"/>
      <c r="H1" s="213"/>
      <c r="I1" s="213"/>
      <c r="J1" s="213"/>
      <c r="K1" s="213"/>
      <c r="L1" s="213"/>
      <c r="M1" s="213"/>
      <c r="N1" s="213"/>
      <c r="O1" s="213"/>
      <c r="P1" s="213"/>
      <c r="Q1" s="213"/>
      <c r="R1" s="213"/>
      <c r="S1" s="213"/>
      <c r="T1" s="213"/>
      <c r="U1" s="76"/>
      <c r="V1" s="76"/>
      <c r="W1" s="76"/>
      <c r="X1" s="76"/>
      <c r="Y1" s="76"/>
      <c r="Z1" s="76"/>
      <c r="AA1" s="76"/>
      <c r="AB1" s="76"/>
      <c r="AC1" s="76"/>
      <c r="AD1" s="76"/>
      <c r="AE1" s="76"/>
      <c r="AF1" s="76"/>
      <c r="AG1" s="76"/>
      <c r="AH1" s="76"/>
      <c r="AI1" s="76"/>
      <c r="AJ1" s="76"/>
    </row>
    <row r="2" spans="1:36" ht="28.5" customHeight="1">
      <c r="A2" s="10" t="s">
        <v>17</v>
      </c>
      <c r="B2" s="11"/>
      <c r="C2" s="214" t="str">
        <f>'Course Abstract'!C2:C2</f>
        <v>CSE</v>
      </c>
      <c r="D2" s="213"/>
      <c r="E2" s="11"/>
      <c r="F2" s="11"/>
      <c r="G2" s="11"/>
      <c r="H2" s="11"/>
      <c r="I2" s="11"/>
      <c r="J2" s="11"/>
      <c r="K2" s="11"/>
      <c r="L2" s="11"/>
      <c r="M2" s="11"/>
      <c r="N2" s="11"/>
      <c r="O2" s="11"/>
      <c r="P2" s="11"/>
      <c r="Q2" s="11"/>
      <c r="R2" s="11"/>
      <c r="S2" s="11"/>
      <c r="T2" s="11"/>
      <c r="U2" s="76"/>
      <c r="V2" s="76"/>
      <c r="W2" s="76"/>
      <c r="X2" s="76"/>
      <c r="Y2" s="76"/>
      <c r="Z2" s="76"/>
      <c r="AA2" s="76"/>
      <c r="AB2" s="76"/>
      <c r="AC2" s="76"/>
      <c r="AD2" s="76"/>
      <c r="AE2" s="76"/>
      <c r="AF2" s="76"/>
      <c r="AG2" s="76"/>
      <c r="AH2" s="76"/>
      <c r="AI2" s="76"/>
      <c r="AJ2" s="76"/>
    </row>
    <row r="3" spans="1:36" ht="28.5" customHeight="1">
      <c r="A3" s="10" t="s">
        <v>19</v>
      </c>
      <c r="B3" s="11"/>
      <c r="C3" s="12" t="str">
        <f>'Course Abstract'!C3</f>
        <v>B.TECH</v>
      </c>
      <c r="D3" s="11"/>
      <c r="E3" s="13" t="s">
        <v>21</v>
      </c>
      <c r="F3" s="11"/>
      <c r="G3" s="13" t="str">
        <f>'Course Abstract'!G3</f>
        <v>CSE</v>
      </c>
      <c r="H3" s="11"/>
      <c r="I3" s="11"/>
      <c r="J3" s="11"/>
      <c r="K3" s="11"/>
      <c r="L3" s="13" t="s">
        <v>22</v>
      </c>
      <c r="M3" s="8"/>
      <c r="N3" s="13" t="str">
        <f>'Course Abstract'!M3</f>
        <v>2022-2026</v>
      </c>
      <c r="O3" s="11"/>
      <c r="P3" s="11"/>
      <c r="Q3" s="11"/>
      <c r="R3" s="11"/>
      <c r="S3" s="11"/>
      <c r="T3" s="11"/>
      <c r="U3" s="76"/>
      <c r="V3" s="76"/>
      <c r="W3" s="76"/>
      <c r="X3" s="76"/>
      <c r="Y3" s="76"/>
      <c r="Z3" s="76"/>
      <c r="AA3" s="76"/>
      <c r="AB3" s="76"/>
      <c r="AC3" s="76"/>
      <c r="AD3" s="76"/>
      <c r="AE3" s="76"/>
      <c r="AF3" s="76"/>
      <c r="AG3" s="76"/>
      <c r="AH3" s="76"/>
      <c r="AI3" s="76"/>
      <c r="AJ3" s="76"/>
    </row>
    <row r="4" spans="1:36" ht="28.5" customHeight="1">
      <c r="A4" s="13" t="s">
        <v>55</v>
      </c>
      <c r="B4" s="11"/>
      <c r="C4" s="13" t="str">
        <f>'Course Abstract'!C4</f>
        <v>2023-2024</v>
      </c>
      <c r="D4" s="11"/>
      <c r="E4" s="12" t="s">
        <v>57</v>
      </c>
      <c r="F4" s="13" t="str">
        <f>'Course Abstract'!F4</f>
        <v>II</v>
      </c>
      <c r="G4" s="9"/>
      <c r="H4" s="11"/>
      <c r="I4" s="11"/>
      <c r="J4" s="11"/>
      <c r="K4" s="11"/>
      <c r="L4" s="12" t="s">
        <v>58</v>
      </c>
      <c r="M4" s="11"/>
      <c r="N4" s="13" t="s">
        <v>49</v>
      </c>
      <c r="O4" s="13" t="s">
        <v>59</v>
      </c>
      <c r="P4" s="13" t="s">
        <v>60</v>
      </c>
      <c r="Q4" s="11"/>
      <c r="R4" s="11"/>
      <c r="S4" s="11"/>
      <c r="T4" s="11"/>
      <c r="U4" s="8"/>
      <c r="V4" s="8"/>
      <c r="W4" s="8"/>
      <c r="X4" s="8"/>
      <c r="Y4" s="8"/>
      <c r="Z4" s="8"/>
      <c r="AA4" s="8"/>
      <c r="AB4" s="8"/>
      <c r="AC4" s="8"/>
      <c r="AD4" s="8"/>
      <c r="AE4" s="8"/>
      <c r="AF4" s="8"/>
      <c r="AG4" s="8"/>
      <c r="AH4" s="8"/>
      <c r="AI4" s="8"/>
      <c r="AJ4" s="8"/>
    </row>
    <row r="5" spans="1:36" ht="28.5" customHeight="1">
      <c r="A5" s="45" t="s">
        <v>61</v>
      </c>
      <c r="B5" s="15"/>
      <c r="C5" s="46" t="s">
        <v>62</v>
      </c>
      <c r="D5" s="47" t="s">
        <v>63</v>
      </c>
      <c r="E5" s="9"/>
      <c r="F5" s="9"/>
      <c r="G5" s="8"/>
      <c r="H5" s="15"/>
      <c r="I5" s="15"/>
      <c r="J5" s="16"/>
      <c r="K5" s="11"/>
      <c r="L5" s="12" t="s">
        <v>64</v>
      </c>
      <c r="M5" s="11"/>
      <c r="N5" s="13" t="str">
        <f>'Course Abstract'!O5</f>
        <v>Dr. P. Chithra</v>
      </c>
      <c r="O5" s="11"/>
      <c r="P5" s="11"/>
      <c r="Q5" s="15"/>
      <c r="R5" s="15"/>
      <c r="S5" s="15"/>
      <c r="T5" s="15"/>
      <c r="U5" s="8"/>
      <c r="V5" s="8"/>
      <c r="W5" s="8"/>
      <c r="X5" s="8"/>
      <c r="Y5" s="8"/>
      <c r="Z5" s="8"/>
      <c r="AA5" s="8"/>
      <c r="AB5" s="8"/>
      <c r="AC5" s="8"/>
      <c r="AD5" s="8"/>
      <c r="AE5" s="8"/>
      <c r="AF5" s="8"/>
      <c r="AG5" s="8"/>
      <c r="AH5" s="8"/>
      <c r="AI5" s="8"/>
      <c r="AJ5" s="8"/>
    </row>
    <row r="6" spans="1:36" ht="28.5" customHeight="1">
      <c r="A6" s="77" t="s">
        <v>84</v>
      </c>
      <c r="B6" s="15"/>
      <c r="C6" s="8"/>
      <c r="D6" s="9"/>
      <c r="E6" s="9"/>
      <c r="F6" s="9"/>
      <c r="G6" s="16"/>
      <c r="H6" s="15"/>
      <c r="I6" s="15"/>
      <c r="J6" s="15"/>
      <c r="K6" s="15"/>
      <c r="L6" s="15"/>
      <c r="M6" s="15"/>
      <c r="N6" s="15"/>
      <c r="O6" s="15"/>
      <c r="P6" s="15"/>
      <c r="Q6" s="15"/>
      <c r="R6" s="15"/>
      <c r="S6" s="15"/>
      <c r="T6" s="15"/>
      <c r="U6" s="8"/>
      <c r="V6" s="8"/>
      <c r="W6" s="8"/>
      <c r="X6" s="8"/>
      <c r="Y6" s="8"/>
      <c r="Z6" s="8"/>
      <c r="AA6" s="8"/>
      <c r="AB6" s="8"/>
      <c r="AC6" s="8"/>
      <c r="AD6" s="8"/>
      <c r="AE6" s="8"/>
      <c r="AF6" s="8"/>
      <c r="AG6" s="8"/>
      <c r="AH6" s="8"/>
      <c r="AI6" s="8"/>
      <c r="AJ6" s="8"/>
    </row>
    <row r="7" spans="1:36" ht="27.75" customHeight="1">
      <c r="A7" s="227" t="s">
        <v>85</v>
      </c>
      <c r="B7" s="228"/>
      <c r="C7" s="224"/>
      <c r="D7" s="224"/>
      <c r="E7" s="224"/>
      <c r="F7" s="224"/>
      <c r="G7" s="224"/>
      <c r="H7" s="224"/>
      <c r="I7" s="79"/>
      <c r="J7" s="79"/>
      <c r="K7" s="79"/>
      <c r="L7" s="79"/>
      <c r="M7" s="79"/>
      <c r="N7" s="76"/>
      <c r="O7" s="76"/>
      <c r="P7" s="76"/>
      <c r="Q7" s="76"/>
      <c r="R7" s="76"/>
      <c r="S7" s="76"/>
      <c r="T7" s="76"/>
      <c r="U7" s="8"/>
      <c r="V7" s="8"/>
      <c r="W7" s="8"/>
      <c r="X7" s="8"/>
      <c r="Y7" s="8"/>
      <c r="Z7" s="8"/>
      <c r="AA7" s="8"/>
      <c r="AB7" s="8"/>
      <c r="AC7" s="8"/>
      <c r="AD7" s="8"/>
      <c r="AE7" s="8"/>
      <c r="AF7" s="8"/>
      <c r="AG7" s="8"/>
      <c r="AH7" s="8"/>
      <c r="AI7" s="8"/>
      <c r="AJ7" s="8"/>
    </row>
    <row r="8" spans="1:36" ht="27.75" customHeight="1">
      <c r="A8" s="80" t="s">
        <v>86</v>
      </c>
      <c r="B8" s="229" t="s">
        <v>87</v>
      </c>
      <c r="C8" s="230"/>
      <c r="D8" s="218"/>
      <c r="E8" s="218"/>
      <c r="F8" s="218"/>
      <c r="G8" s="218"/>
      <c r="H8" s="218"/>
      <c r="I8" s="218"/>
      <c r="J8" s="218"/>
      <c r="K8" s="218"/>
      <c r="L8" s="219"/>
      <c r="M8" s="81"/>
      <c r="N8" s="82"/>
      <c r="O8" s="8"/>
      <c r="P8" s="8"/>
      <c r="Q8" s="8"/>
      <c r="R8" s="8"/>
      <c r="S8" s="8"/>
      <c r="T8" s="8"/>
      <c r="U8" s="8"/>
      <c r="V8" s="8"/>
      <c r="W8" s="8"/>
      <c r="X8" s="8"/>
      <c r="Y8" s="8"/>
      <c r="Z8" s="8"/>
      <c r="AA8" s="8"/>
      <c r="AB8" s="8"/>
      <c r="AC8" s="8"/>
      <c r="AD8" s="8"/>
      <c r="AE8" s="8"/>
      <c r="AF8" s="8"/>
      <c r="AG8" s="8"/>
      <c r="AH8" s="8"/>
      <c r="AI8" s="8"/>
      <c r="AJ8" s="8"/>
    </row>
    <row r="9" spans="1:36" ht="24" customHeight="1">
      <c r="A9" s="83" t="s">
        <v>88</v>
      </c>
      <c r="B9" s="231" t="s">
        <v>89</v>
      </c>
      <c r="C9" s="230"/>
      <c r="D9" s="218"/>
      <c r="E9" s="218"/>
      <c r="F9" s="218"/>
      <c r="G9" s="218"/>
      <c r="H9" s="218"/>
      <c r="I9" s="218"/>
      <c r="J9" s="218"/>
      <c r="K9" s="218"/>
      <c r="L9" s="219"/>
      <c r="M9" s="84"/>
      <c r="N9" s="82"/>
      <c r="O9" s="8"/>
      <c r="P9" s="8"/>
      <c r="Q9" s="8"/>
      <c r="R9" s="8"/>
      <c r="S9" s="8"/>
      <c r="T9" s="8"/>
      <c r="U9" s="8"/>
      <c r="V9" s="8"/>
      <c r="W9" s="8"/>
      <c r="X9" s="8"/>
      <c r="Y9" s="8"/>
      <c r="Z9" s="8"/>
      <c r="AA9" s="8"/>
      <c r="AB9" s="8"/>
      <c r="AC9" s="8"/>
      <c r="AD9" s="8"/>
      <c r="AE9" s="8"/>
      <c r="AF9" s="8"/>
      <c r="AG9" s="8"/>
      <c r="AH9" s="8"/>
      <c r="AI9" s="8"/>
      <c r="AJ9" s="8"/>
    </row>
    <row r="10" spans="1:36" ht="24" customHeight="1">
      <c r="A10" s="83" t="s">
        <v>90</v>
      </c>
      <c r="B10" s="232" t="s">
        <v>91</v>
      </c>
      <c r="C10" s="230"/>
      <c r="D10" s="218"/>
      <c r="E10" s="218"/>
      <c r="F10" s="218"/>
      <c r="G10" s="218"/>
      <c r="H10" s="218"/>
      <c r="I10" s="218"/>
      <c r="J10" s="218"/>
      <c r="K10" s="218"/>
      <c r="L10" s="219"/>
      <c r="M10" s="84"/>
      <c r="N10" s="82"/>
      <c r="O10" s="8"/>
      <c r="P10" s="8"/>
      <c r="Q10" s="8"/>
      <c r="R10" s="8"/>
      <c r="S10" s="8"/>
      <c r="T10" s="8"/>
      <c r="U10" s="8"/>
      <c r="V10" s="8"/>
      <c r="W10" s="8"/>
      <c r="X10" s="8"/>
      <c r="Y10" s="8"/>
      <c r="Z10" s="8"/>
      <c r="AA10" s="8"/>
      <c r="AB10" s="8"/>
      <c r="AC10" s="8"/>
      <c r="AD10" s="8"/>
      <c r="AE10" s="8"/>
      <c r="AF10" s="8"/>
      <c r="AG10" s="8"/>
      <c r="AH10" s="8"/>
      <c r="AI10" s="8"/>
      <c r="AJ10" s="8"/>
    </row>
    <row r="11" spans="1:36" ht="24" customHeight="1">
      <c r="A11" s="83" t="s">
        <v>92</v>
      </c>
      <c r="B11" s="232" t="s">
        <v>93</v>
      </c>
      <c r="C11" s="230"/>
      <c r="D11" s="218"/>
      <c r="E11" s="218"/>
      <c r="F11" s="218"/>
      <c r="G11" s="218"/>
      <c r="H11" s="218"/>
      <c r="I11" s="218"/>
      <c r="J11" s="218"/>
      <c r="K11" s="218"/>
      <c r="L11" s="219"/>
      <c r="M11" s="84"/>
      <c r="N11" s="82"/>
      <c r="O11" s="8"/>
      <c r="P11" s="8"/>
      <c r="Q11" s="8"/>
      <c r="R11" s="8"/>
      <c r="S11" s="8"/>
      <c r="T11" s="8"/>
      <c r="U11" s="8"/>
      <c r="V11" s="8"/>
      <c r="W11" s="8"/>
      <c r="X11" s="8"/>
      <c r="Y11" s="8"/>
      <c r="Z11" s="8"/>
      <c r="AA11" s="8"/>
      <c r="AB11" s="8"/>
      <c r="AC11" s="8"/>
      <c r="AD11" s="8"/>
      <c r="AE11" s="8"/>
      <c r="AF11" s="8"/>
      <c r="AG11" s="8"/>
      <c r="AH11" s="8"/>
      <c r="AI11" s="8"/>
      <c r="AJ11" s="8"/>
    </row>
    <row r="12" spans="1:36" ht="24" customHeight="1">
      <c r="A12" s="83" t="s">
        <v>94</v>
      </c>
      <c r="B12" s="232" t="s">
        <v>95</v>
      </c>
      <c r="C12" s="230"/>
      <c r="D12" s="218"/>
      <c r="E12" s="218"/>
      <c r="F12" s="218"/>
      <c r="G12" s="218"/>
      <c r="H12" s="218"/>
      <c r="I12" s="218"/>
      <c r="J12" s="218"/>
      <c r="K12" s="218"/>
      <c r="L12" s="219"/>
      <c r="M12" s="84"/>
      <c r="N12" s="82"/>
      <c r="O12" s="8"/>
      <c r="P12" s="8"/>
      <c r="Q12" s="8"/>
      <c r="R12" s="8"/>
      <c r="S12" s="8"/>
      <c r="T12" s="8"/>
      <c r="U12" s="8"/>
      <c r="V12" s="8"/>
      <c r="W12" s="8"/>
      <c r="X12" s="8"/>
      <c r="Y12" s="8"/>
      <c r="Z12" s="8"/>
      <c r="AA12" s="8"/>
      <c r="AB12" s="8"/>
      <c r="AC12" s="8"/>
      <c r="AD12" s="8"/>
      <c r="AE12" s="8"/>
      <c r="AF12" s="8"/>
      <c r="AG12" s="8"/>
      <c r="AH12" s="8"/>
      <c r="AI12" s="8"/>
      <c r="AJ12" s="8"/>
    </row>
    <row r="13" spans="1:36" ht="24" customHeight="1">
      <c r="A13" s="83" t="s">
        <v>96</v>
      </c>
      <c r="B13" s="232" t="s">
        <v>97</v>
      </c>
      <c r="C13" s="230"/>
      <c r="D13" s="218"/>
      <c r="E13" s="218"/>
      <c r="F13" s="218"/>
      <c r="G13" s="218"/>
      <c r="H13" s="218"/>
      <c r="I13" s="218"/>
      <c r="J13" s="218"/>
      <c r="K13" s="218"/>
      <c r="L13" s="219"/>
      <c r="M13" s="84"/>
      <c r="N13" s="82"/>
      <c r="O13" s="8"/>
      <c r="P13" s="8"/>
      <c r="Q13" s="8"/>
      <c r="R13" s="8"/>
      <c r="S13" s="8"/>
      <c r="T13" s="8"/>
      <c r="U13" s="8"/>
      <c r="V13" s="8"/>
      <c r="W13" s="8"/>
      <c r="X13" s="8"/>
      <c r="Y13" s="8"/>
      <c r="Z13" s="8"/>
      <c r="AA13" s="8"/>
      <c r="AB13" s="8"/>
      <c r="AC13" s="8"/>
      <c r="AD13" s="8"/>
      <c r="AE13" s="8"/>
      <c r="AF13" s="8"/>
      <c r="AG13" s="8"/>
      <c r="AH13" s="8"/>
      <c r="AI13" s="8"/>
      <c r="AJ13" s="8"/>
    </row>
    <row r="14" spans="1:36" ht="26.25" customHeight="1">
      <c r="A14" s="83" t="s">
        <v>98</v>
      </c>
      <c r="B14" s="233"/>
      <c r="C14" s="230"/>
      <c r="D14" s="218"/>
      <c r="E14" s="218"/>
      <c r="F14" s="218"/>
      <c r="G14" s="218"/>
      <c r="H14" s="218"/>
      <c r="I14" s="218"/>
      <c r="J14" s="218"/>
      <c r="K14" s="218"/>
      <c r="L14" s="219"/>
      <c r="M14" s="85"/>
      <c r="N14" s="86"/>
      <c r="O14" s="87"/>
      <c r="P14" s="87"/>
      <c r="Q14" s="8"/>
      <c r="R14" s="8"/>
      <c r="S14" s="8"/>
      <c r="T14" s="8"/>
      <c r="U14" s="8"/>
      <c r="V14" s="8"/>
      <c r="W14" s="8"/>
      <c r="X14" s="8"/>
      <c r="Y14" s="8"/>
      <c r="Z14" s="8"/>
      <c r="AA14" s="8"/>
      <c r="AB14" s="8"/>
      <c r="AC14" s="8"/>
      <c r="AD14" s="8"/>
      <c r="AE14" s="8"/>
      <c r="AF14" s="8"/>
      <c r="AG14" s="8"/>
      <c r="AH14" s="8"/>
      <c r="AI14" s="8"/>
      <c r="AJ14" s="8"/>
    </row>
    <row r="15" spans="1:36" ht="26.25" customHeight="1">
      <c r="A15" s="88" t="s">
        <v>99</v>
      </c>
      <c r="B15" s="89"/>
      <c r="C15" s="89"/>
      <c r="D15" s="90"/>
      <c r="E15" s="91"/>
      <c r="F15" s="92"/>
      <c r="G15" s="92"/>
      <c r="H15" s="92"/>
      <c r="I15" s="92"/>
      <c r="J15" s="92"/>
      <c r="K15" s="92"/>
      <c r="L15" s="92"/>
      <c r="M15" s="92"/>
      <c r="N15" s="93"/>
      <c r="O15" s="93"/>
      <c r="P15" s="93"/>
      <c r="Q15" s="8"/>
      <c r="R15" s="8"/>
      <c r="S15" s="8"/>
      <c r="T15" s="8"/>
      <c r="U15" s="8"/>
      <c r="V15" s="8"/>
      <c r="W15" s="8"/>
      <c r="X15" s="8"/>
      <c r="Y15" s="8"/>
      <c r="Z15" s="8"/>
      <c r="AA15" s="8"/>
      <c r="AB15" s="8"/>
      <c r="AC15" s="8"/>
      <c r="AD15" s="8"/>
      <c r="AE15" s="8"/>
      <c r="AF15" s="8"/>
      <c r="AG15" s="8"/>
      <c r="AH15" s="8"/>
      <c r="AI15" s="8"/>
      <c r="AJ15" s="8"/>
    </row>
    <row r="16" spans="1:36" ht="270.75" customHeight="1">
      <c r="A16" s="234" t="s">
        <v>100</v>
      </c>
      <c r="B16" s="235"/>
      <c r="C16" s="235"/>
      <c r="D16" s="236"/>
      <c r="E16" s="213"/>
      <c r="F16" s="213"/>
      <c r="G16" s="213"/>
      <c r="H16" s="213"/>
      <c r="I16" s="213"/>
      <c r="J16" s="213"/>
      <c r="K16" s="213"/>
      <c r="L16" s="213"/>
      <c r="M16" s="213"/>
      <c r="N16" s="213"/>
      <c r="O16" s="213"/>
      <c r="P16" s="213"/>
      <c r="Q16" s="8"/>
      <c r="R16" s="8"/>
      <c r="S16" s="8"/>
      <c r="T16" s="8"/>
      <c r="U16" s="8"/>
      <c r="V16" s="8"/>
      <c r="W16" s="8"/>
      <c r="X16" s="8"/>
      <c r="Y16" s="8"/>
      <c r="Z16" s="8"/>
      <c r="AA16" s="8"/>
      <c r="AB16" s="8"/>
      <c r="AC16" s="8"/>
      <c r="AD16" s="8"/>
      <c r="AE16" s="8"/>
      <c r="AF16" s="8"/>
      <c r="AG16" s="8"/>
      <c r="AH16" s="8"/>
      <c r="AI16" s="8"/>
      <c r="AJ16" s="8"/>
    </row>
    <row r="17" spans="1:36" ht="28.5" customHeight="1">
      <c r="A17" s="96" t="s">
        <v>101</v>
      </c>
      <c r="B17" s="97"/>
      <c r="C17" s="97"/>
      <c r="D17" s="97"/>
      <c r="E17" s="98"/>
      <c r="F17" s="99"/>
      <c r="G17" s="99"/>
      <c r="H17" s="99"/>
      <c r="I17" s="99"/>
      <c r="J17" s="99"/>
      <c r="K17" s="99"/>
      <c r="L17" s="99"/>
      <c r="M17" s="99"/>
      <c r="N17" s="99"/>
      <c r="O17" s="99"/>
      <c r="P17" s="99"/>
      <c r="Q17" s="8"/>
      <c r="R17" s="8"/>
      <c r="S17" s="8"/>
      <c r="T17" s="8"/>
      <c r="U17" s="8"/>
      <c r="V17" s="8"/>
      <c r="W17" s="8"/>
      <c r="X17" s="8"/>
      <c r="Y17" s="8"/>
      <c r="Z17" s="8"/>
      <c r="AA17" s="8"/>
      <c r="AB17" s="8"/>
      <c r="AC17" s="8"/>
      <c r="AD17" s="8"/>
      <c r="AE17" s="8"/>
      <c r="AF17" s="8"/>
      <c r="AG17" s="8"/>
      <c r="AH17" s="8"/>
      <c r="AI17" s="8"/>
      <c r="AJ17" s="8"/>
    </row>
    <row r="18" spans="1:36" ht="21.75" customHeight="1">
      <c r="A18" s="100" t="s">
        <v>102</v>
      </c>
      <c r="B18" s="237" t="s">
        <v>103</v>
      </c>
      <c r="C18" s="238"/>
      <c r="D18" s="238"/>
      <c r="E18" s="238"/>
      <c r="F18" s="238"/>
      <c r="G18" s="238"/>
      <c r="H18" s="238"/>
      <c r="I18" s="238"/>
      <c r="J18" s="238"/>
      <c r="K18" s="238"/>
      <c r="L18" s="238"/>
      <c r="M18" s="238"/>
      <c r="N18" s="238"/>
      <c r="O18" s="238"/>
      <c r="P18" s="239"/>
      <c r="Q18" s="82"/>
      <c r="R18" s="8"/>
      <c r="S18" s="8"/>
      <c r="T18" s="8"/>
      <c r="U18" s="8"/>
      <c r="V18" s="8"/>
      <c r="W18" s="8"/>
      <c r="X18" s="8"/>
      <c r="Y18" s="8"/>
      <c r="Z18" s="8"/>
      <c r="AA18" s="8"/>
      <c r="AB18" s="8"/>
      <c r="AC18" s="8"/>
      <c r="AD18" s="8"/>
      <c r="AE18" s="8"/>
      <c r="AF18" s="8"/>
      <c r="AG18" s="8"/>
      <c r="AH18" s="8"/>
      <c r="AI18" s="8"/>
      <c r="AJ18" s="8"/>
    </row>
    <row r="19" spans="1:36" ht="22.5" customHeight="1">
      <c r="A19" s="101" t="s">
        <v>104</v>
      </c>
      <c r="B19" s="221" t="s">
        <v>105</v>
      </c>
      <c r="C19" s="213"/>
      <c r="D19" s="213"/>
      <c r="E19" s="213"/>
      <c r="F19" s="213"/>
      <c r="G19" s="213"/>
      <c r="H19" s="213"/>
      <c r="I19" s="213"/>
      <c r="J19" s="213"/>
      <c r="K19" s="213"/>
      <c r="L19" s="213"/>
      <c r="M19" s="213"/>
      <c r="N19" s="213"/>
      <c r="O19" s="213"/>
      <c r="P19" s="222"/>
      <c r="Q19" s="103"/>
      <c r="R19" s="7"/>
      <c r="S19" s="7"/>
      <c r="T19" s="7"/>
      <c r="U19" s="7"/>
      <c r="V19" s="7"/>
      <c r="W19" s="7"/>
      <c r="X19" s="7"/>
      <c r="Y19" s="7"/>
      <c r="Z19" s="7"/>
      <c r="AA19" s="7"/>
      <c r="AB19" s="7"/>
      <c r="AC19" s="7"/>
      <c r="AD19" s="7"/>
      <c r="AE19" s="7"/>
      <c r="AF19" s="7"/>
      <c r="AG19" s="7"/>
      <c r="AH19" s="7"/>
      <c r="AI19" s="7"/>
      <c r="AJ19" s="7"/>
    </row>
    <row r="20" spans="1:36" ht="22.5" customHeight="1">
      <c r="A20" s="104" t="s">
        <v>106</v>
      </c>
      <c r="B20" s="223" t="s">
        <v>107</v>
      </c>
      <c r="C20" s="224"/>
      <c r="D20" s="224"/>
      <c r="E20" s="224"/>
      <c r="F20" s="224"/>
      <c r="G20" s="224"/>
      <c r="H20" s="224"/>
      <c r="I20" s="224"/>
      <c r="J20" s="224"/>
      <c r="K20" s="224"/>
      <c r="L20" s="224"/>
      <c r="M20" s="224"/>
      <c r="N20" s="224"/>
      <c r="O20" s="224"/>
      <c r="P20" s="225"/>
      <c r="Q20" s="105"/>
      <c r="R20" s="7"/>
      <c r="S20" s="7"/>
      <c r="T20" s="7"/>
      <c r="U20" s="7"/>
      <c r="V20" s="7"/>
      <c r="W20" s="7"/>
      <c r="X20" s="7"/>
      <c r="Y20" s="7"/>
      <c r="Z20" s="7"/>
      <c r="AA20" s="7"/>
      <c r="AB20" s="7"/>
      <c r="AC20" s="7"/>
      <c r="AD20" s="7"/>
      <c r="AE20" s="7"/>
      <c r="AF20" s="7"/>
      <c r="AG20" s="7"/>
      <c r="AH20" s="7"/>
      <c r="AI20" s="7"/>
      <c r="AJ20" s="7"/>
    </row>
    <row r="21" spans="1:36" ht="22.5" customHeight="1">
      <c r="A21" s="106"/>
      <c r="B21" s="106"/>
      <c r="C21" s="106"/>
      <c r="D21" s="106"/>
      <c r="E21" s="106"/>
      <c r="F21" s="106"/>
      <c r="G21" s="106"/>
      <c r="H21" s="106"/>
      <c r="I21" s="106"/>
      <c r="J21" s="106"/>
      <c r="K21" s="106"/>
      <c r="L21" s="106"/>
      <c r="M21" s="106"/>
      <c r="N21" s="106"/>
      <c r="O21" s="106"/>
      <c r="P21" s="106"/>
      <c r="Q21" s="107"/>
      <c r="R21" s="7"/>
      <c r="S21" s="7"/>
      <c r="T21" s="7"/>
      <c r="U21" s="7"/>
      <c r="V21" s="7"/>
      <c r="W21" s="7"/>
      <c r="X21" s="7"/>
      <c r="Y21" s="7"/>
      <c r="Z21" s="7"/>
      <c r="AA21" s="7"/>
      <c r="AB21" s="7"/>
      <c r="AC21" s="7"/>
      <c r="AD21" s="7"/>
      <c r="AE21" s="7"/>
      <c r="AF21" s="7"/>
      <c r="AG21" s="7"/>
      <c r="AH21" s="7"/>
      <c r="AI21" s="7"/>
      <c r="AJ21" s="7"/>
    </row>
    <row r="22" spans="1:36" ht="22.5" customHeight="1">
      <c r="A22" s="108"/>
      <c r="B22" s="108"/>
      <c r="C22" s="108"/>
      <c r="D22" s="108"/>
      <c r="E22" s="108"/>
      <c r="F22" s="108"/>
      <c r="G22" s="108"/>
      <c r="H22" s="108"/>
      <c r="I22" s="108"/>
      <c r="J22" s="108"/>
      <c r="K22" s="108"/>
      <c r="L22" s="108"/>
      <c r="M22" s="108"/>
      <c r="N22" s="108"/>
      <c r="O22" s="108"/>
      <c r="P22" s="108"/>
      <c r="Q22" s="107"/>
      <c r="R22" s="7"/>
      <c r="S22" s="7"/>
      <c r="T22" s="7"/>
      <c r="U22" s="7"/>
      <c r="V22" s="7"/>
      <c r="W22" s="7"/>
      <c r="X22" s="7"/>
      <c r="Y22" s="7"/>
      <c r="Z22" s="7"/>
      <c r="AA22" s="7"/>
      <c r="AB22" s="7"/>
      <c r="AC22" s="7"/>
      <c r="AD22" s="7"/>
      <c r="AE22" s="7"/>
      <c r="AF22" s="7"/>
      <c r="AG22" s="7"/>
      <c r="AH22" s="7"/>
      <c r="AI22" s="7"/>
      <c r="AJ22" s="7"/>
    </row>
    <row r="23" spans="1:36" ht="22.5" customHeight="1">
      <c r="A23" s="109" t="s">
        <v>108</v>
      </c>
      <c r="B23" s="110"/>
      <c r="C23" s="111"/>
      <c r="D23" s="226" t="s">
        <v>109</v>
      </c>
      <c r="E23" s="224"/>
      <c r="F23" s="224"/>
      <c r="G23" s="224"/>
      <c r="H23" s="224"/>
      <c r="I23" s="224"/>
      <c r="J23" s="224"/>
      <c r="K23" s="224"/>
      <c r="L23" s="224"/>
      <c r="M23" s="224"/>
      <c r="N23" s="224"/>
      <c r="O23" s="224"/>
      <c r="P23" s="224"/>
      <c r="Q23" s="107"/>
      <c r="R23" s="7"/>
      <c r="S23" s="7"/>
      <c r="T23" s="7"/>
      <c r="U23" s="7"/>
      <c r="V23" s="7"/>
      <c r="W23" s="7"/>
      <c r="X23" s="7"/>
      <c r="Y23" s="7"/>
      <c r="Z23" s="7"/>
      <c r="AA23" s="7"/>
      <c r="AB23" s="7"/>
      <c r="AC23" s="7"/>
      <c r="AD23" s="7"/>
      <c r="AE23" s="7"/>
      <c r="AF23" s="7"/>
      <c r="AG23" s="7"/>
      <c r="AH23" s="7"/>
      <c r="AI23" s="7"/>
      <c r="AJ23" s="7"/>
    </row>
    <row r="24" spans="1:36" ht="22.5" customHeight="1">
      <c r="A24" s="112" t="s">
        <v>110</v>
      </c>
      <c r="B24" s="112" t="s">
        <v>31</v>
      </c>
      <c r="C24" s="112" t="s">
        <v>32</v>
      </c>
      <c r="D24" s="112" t="s">
        <v>33</v>
      </c>
      <c r="E24" s="112" t="s">
        <v>34</v>
      </c>
      <c r="F24" s="112" t="s">
        <v>35</v>
      </c>
      <c r="G24" s="112" t="s">
        <v>36</v>
      </c>
      <c r="H24" s="112" t="s">
        <v>37</v>
      </c>
      <c r="I24" s="112" t="s">
        <v>38</v>
      </c>
      <c r="J24" s="112" t="s">
        <v>39</v>
      </c>
      <c r="K24" s="112" t="s">
        <v>40</v>
      </c>
      <c r="L24" s="112" t="s">
        <v>41</v>
      </c>
      <c r="M24" s="112" t="s">
        <v>42</v>
      </c>
      <c r="N24" s="112" t="s">
        <v>43</v>
      </c>
      <c r="O24" s="112" t="s">
        <v>44</v>
      </c>
      <c r="P24" s="112" t="s">
        <v>45</v>
      </c>
      <c r="Q24" s="113"/>
      <c r="R24" s="7"/>
      <c r="S24" s="7"/>
      <c r="T24" s="7"/>
      <c r="U24" s="7"/>
      <c r="V24" s="7"/>
      <c r="W24" s="7"/>
      <c r="X24" s="7"/>
      <c r="Y24" s="7"/>
      <c r="Z24" s="7"/>
      <c r="AA24" s="7"/>
      <c r="AB24" s="7"/>
      <c r="AC24" s="7"/>
      <c r="AD24" s="7"/>
      <c r="AE24" s="7"/>
      <c r="AF24" s="7"/>
      <c r="AG24" s="7"/>
      <c r="AH24" s="7"/>
      <c r="AI24" s="7"/>
      <c r="AJ24" s="7"/>
    </row>
    <row r="25" spans="1:36" ht="27.75" customHeight="1">
      <c r="A25" s="114">
        <v>1</v>
      </c>
      <c r="B25" s="115">
        <v>1</v>
      </c>
      <c r="C25" s="115">
        <v>2</v>
      </c>
      <c r="D25" s="116" t="s">
        <v>111</v>
      </c>
      <c r="E25" s="116" t="s">
        <v>111</v>
      </c>
      <c r="F25" s="116" t="s">
        <v>111</v>
      </c>
      <c r="G25" s="116" t="s">
        <v>111</v>
      </c>
      <c r="H25" s="116" t="s">
        <v>111</v>
      </c>
      <c r="I25" s="116" t="s">
        <v>111</v>
      </c>
      <c r="J25" s="116" t="s">
        <v>111</v>
      </c>
      <c r="K25" s="116" t="s">
        <v>111</v>
      </c>
      <c r="L25" s="116" t="s">
        <v>111</v>
      </c>
      <c r="M25" s="116" t="s">
        <v>111</v>
      </c>
      <c r="N25" s="116" t="s">
        <v>111</v>
      </c>
      <c r="O25" s="117">
        <v>2</v>
      </c>
      <c r="P25" s="116" t="s">
        <v>111</v>
      </c>
      <c r="Q25" s="103"/>
      <c r="R25" s="7"/>
      <c r="S25" s="7"/>
      <c r="T25" s="7"/>
      <c r="U25" s="7"/>
      <c r="V25" s="7"/>
      <c r="W25" s="7"/>
      <c r="X25" s="7"/>
      <c r="Y25" s="7"/>
      <c r="Z25" s="7"/>
      <c r="AA25" s="7"/>
      <c r="AB25" s="7"/>
      <c r="AC25" s="7"/>
      <c r="AD25" s="7"/>
      <c r="AE25" s="7"/>
      <c r="AF25" s="7"/>
      <c r="AG25" s="7"/>
      <c r="AH25" s="7"/>
      <c r="AI25" s="7"/>
      <c r="AJ25" s="7"/>
    </row>
    <row r="26" spans="1:36" ht="27.75" customHeight="1">
      <c r="A26" s="114">
        <v>2</v>
      </c>
      <c r="B26" s="115">
        <v>1</v>
      </c>
      <c r="C26" s="115">
        <v>2</v>
      </c>
      <c r="D26" s="115">
        <v>2</v>
      </c>
      <c r="E26" s="116" t="s">
        <v>111</v>
      </c>
      <c r="F26" s="116" t="s">
        <v>111</v>
      </c>
      <c r="G26" s="116" t="s">
        <v>111</v>
      </c>
      <c r="H26" s="116" t="s">
        <v>111</v>
      </c>
      <c r="I26" s="116" t="s">
        <v>111</v>
      </c>
      <c r="J26" s="116" t="s">
        <v>111</v>
      </c>
      <c r="K26" s="116" t="s">
        <v>111</v>
      </c>
      <c r="L26" s="116" t="s">
        <v>111</v>
      </c>
      <c r="M26" s="116" t="s">
        <v>111</v>
      </c>
      <c r="N26" s="116" t="s">
        <v>111</v>
      </c>
      <c r="O26" s="116" t="s">
        <v>111</v>
      </c>
      <c r="P26" s="116" t="s">
        <v>111</v>
      </c>
      <c r="Q26" s="103"/>
      <c r="R26" s="7"/>
      <c r="S26" s="7"/>
      <c r="T26" s="7"/>
      <c r="U26" s="7"/>
      <c r="V26" s="7"/>
      <c r="W26" s="7"/>
      <c r="X26" s="7"/>
      <c r="Y26" s="7"/>
      <c r="Z26" s="7"/>
      <c r="AA26" s="7"/>
      <c r="AB26" s="7"/>
      <c r="AC26" s="7"/>
      <c r="AD26" s="7"/>
      <c r="AE26" s="7"/>
      <c r="AF26" s="7"/>
      <c r="AG26" s="7"/>
      <c r="AH26" s="7"/>
      <c r="AI26" s="7"/>
      <c r="AJ26" s="7"/>
    </row>
    <row r="27" spans="1:36" ht="27.75" customHeight="1">
      <c r="A27" s="114">
        <v>3</v>
      </c>
      <c r="B27" s="116" t="s">
        <v>111</v>
      </c>
      <c r="C27" s="115">
        <v>2</v>
      </c>
      <c r="D27" s="115">
        <v>3</v>
      </c>
      <c r="E27" s="116" t="s">
        <v>111</v>
      </c>
      <c r="F27" s="116" t="s">
        <v>111</v>
      </c>
      <c r="G27" s="116" t="s">
        <v>111</v>
      </c>
      <c r="H27" s="116" t="s">
        <v>111</v>
      </c>
      <c r="I27" s="116" t="s">
        <v>111</v>
      </c>
      <c r="J27" s="116" t="s">
        <v>111</v>
      </c>
      <c r="K27" s="116" t="s">
        <v>111</v>
      </c>
      <c r="L27" s="116" t="s">
        <v>111</v>
      </c>
      <c r="M27" s="116" t="s">
        <v>111</v>
      </c>
      <c r="N27" s="116" t="s">
        <v>111</v>
      </c>
      <c r="O27" s="116" t="s">
        <v>111</v>
      </c>
      <c r="P27" s="116" t="s">
        <v>111</v>
      </c>
      <c r="Q27" s="103"/>
      <c r="R27" s="7"/>
      <c r="S27" s="7"/>
      <c r="T27" s="7"/>
      <c r="U27" s="7"/>
      <c r="V27" s="7"/>
      <c r="W27" s="7"/>
      <c r="X27" s="7"/>
      <c r="Y27" s="7"/>
      <c r="Z27" s="7"/>
      <c r="AA27" s="7"/>
      <c r="AB27" s="7"/>
      <c r="AC27" s="7"/>
      <c r="AD27" s="7"/>
      <c r="AE27" s="7"/>
      <c r="AF27" s="7"/>
      <c r="AG27" s="7"/>
      <c r="AH27" s="7"/>
      <c r="AI27" s="7"/>
      <c r="AJ27" s="7"/>
    </row>
    <row r="28" spans="1:36" ht="27.75" customHeight="1">
      <c r="A28" s="114">
        <v>4</v>
      </c>
      <c r="B28" s="115">
        <v>1</v>
      </c>
      <c r="C28" s="115">
        <v>2</v>
      </c>
      <c r="D28" s="116" t="s">
        <v>111</v>
      </c>
      <c r="E28" s="116" t="s">
        <v>111</v>
      </c>
      <c r="F28" s="116" t="s">
        <v>111</v>
      </c>
      <c r="G28" s="116" t="s">
        <v>111</v>
      </c>
      <c r="H28" s="116" t="s">
        <v>111</v>
      </c>
      <c r="I28" s="116" t="s">
        <v>111</v>
      </c>
      <c r="J28" s="116" t="s">
        <v>111</v>
      </c>
      <c r="K28" s="116" t="s">
        <v>111</v>
      </c>
      <c r="L28" s="116" t="s">
        <v>111</v>
      </c>
      <c r="M28" s="116" t="s">
        <v>111</v>
      </c>
      <c r="N28" s="116" t="s">
        <v>111</v>
      </c>
      <c r="O28" s="117">
        <v>2</v>
      </c>
      <c r="P28" s="116" t="s">
        <v>111</v>
      </c>
      <c r="Q28" s="82"/>
      <c r="R28" s="8"/>
      <c r="S28" s="8"/>
      <c r="T28" s="8"/>
      <c r="U28" s="8"/>
      <c r="V28" s="8"/>
      <c r="W28" s="8"/>
      <c r="X28" s="8"/>
      <c r="Y28" s="8"/>
      <c r="Z28" s="8"/>
      <c r="AA28" s="8"/>
      <c r="AB28" s="8"/>
      <c r="AC28" s="8"/>
      <c r="AD28" s="8"/>
      <c r="AE28" s="8"/>
      <c r="AF28" s="8"/>
      <c r="AG28" s="8"/>
      <c r="AH28" s="8"/>
      <c r="AI28" s="8"/>
      <c r="AJ28" s="8"/>
    </row>
    <row r="29" spans="1:36" ht="27.75" customHeight="1">
      <c r="A29" s="114">
        <v>5</v>
      </c>
      <c r="B29" s="115">
        <v>3</v>
      </c>
      <c r="C29" s="115">
        <v>2</v>
      </c>
      <c r="D29" s="115">
        <v>3</v>
      </c>
      <c r="E29" s="116" t="s">
        <v>111</v>
      </c>
      <c r="F29" s="116" t="s">
        <v>111</v>
      </c>
      <c r="G29" s="116" t="s">
        <v>111</v>
      </c>
      <c r="H29" s="116" t="s">
        <v>111</v>
      </c>
      <c r="I29" s="116" t="s">
        <v>111</v>
      </c>
      <c r="J29" s="116" t="s">
        <v>111</v>
      </c>
      <c r="K29" s="116" t="s">
        <v>111</v>
      </c>
      <c r="L29" s="116" t="s">
        <v>111</v>
      </c>
      <c r="M29" s="116" t="s">
        <v>111</v>
      </c>
      <c r="N29" s="117">
        <v>1</v>
      </c>
      <c r="O29" s="116" t="s">
        <v>111</v>
      </c>
      <c r="P29" s="116" t="s">
        <v>111</v>
      </c>
      <c r="Q29" s="82"/>
      <c r="R29" s="8"/>
      <c r="S29" s="8"/>
      <c r="T29" s="8"/>
      <c r="U29" s="8"/>
      <c r="V29" s="8"/>
      <c r="W29" s="8"/>
      <c r="X29" s="8"/>
      <c r="Y29" s="8"/>
      <c r="Z29" s="8"/>
      <c r="AA29" s="8"/>
      <c r="AB29" s="8"/>
      <c r="AC29" s="8"/>
      <c r="AD29" s="8"/>
      <c r="AE29" s="8"/>
      <c r="AF29" s="8"/>
      <c r="AG29" s="8"/>
      <c r="AH29" s="8"/>
      <c r="AI29" s="8"/>
      <c r="AJ29" s="8"/>
    </row>
    <row r="30" spans="1:36" ht="27.75" customHeight="1">
      <c r="A30" s="114">
        <v>6</v>
      </c>
      <c r="B30" s="118"/>
      <c r="C30" s="118"/>
      <c r="D30" s="118"/>
      <c r="E30" s="118"/>
      <c r="F30" s="118"/>
      <c r="G30" s="118"/>
      <c r="H30" s="118"/>
      <c r="I30" s="118"/>
      <c r="J30" s="118"/>
      <c r="K30" s="118"/>
      <c r="L30" s="118"/>
      <c r="M30" s="118"/>
      <c r="N30" s="115"/>
      <c r="O30" s="115"/>
      <c r="P30" s="118"/>
      <c r="Q30" s="82"/>
      <c r="R30" s="8"/>
      <c r="S30" s="8"/>
      <c r="T30" s="8"/>
      <c r="U30" s="8"/>
      <c r="V30" s="8"/>
      <c r="W30" s="8"/>
      <c r="X30" s="8"/>
      <c r="Y30" s="8"/>
      <c r="Z30" s="8"/>
      <c r="AA30" s="8"/>
      <c r="AB30" s="8"/>
      <c r="AC30" s="8"/>
      <c r="AD30" s="8"/>
      <c r="AE30" s="8"/>
      <c r="AF30" s="8"/>
      <c r="AG30" s="8"/>
      <c r="AH30" s="8"/>
      <c r="AI30" s="8"/>
      <c r="AJ30" s="8"/>
    </row>
    <row r="31" spans="1:36" ht="27.75" customHeight="1">
      <c r="A31" s="119" t="s">
        <v>54</v>
      </c>
      <c r="B31" s="74">
        <f t="shared" ref="B31:P31" si="0">IFERROR(AVERAGE(B25:B30),"-")</f>
        <v>1.5</v>
      </c>
      <c r="C31" s="74">
        <f t="shared" si="0"/>
        <v>2</v>
      </c>
      <c r="D31" s="74">
        <f t="shared" si="0"/>
        <v>2.6666666666666665</v>
      </c>
      <c r="E31" s="119" t="str">
        <f t="shared" si="0"/>
        <v>-</v>
      </c>
      <c r="F31" s="119" t="str">
        <f t="shared" si="0"/>
        <v>-</v>
      </c>
      <c r="G31" s="119" t="str">
        <f t="shared" si="0"/>
        <v>-</v>
      </c>
      <c r="H31" s="119" t="str">
        <f t="shared" si="0"/>
        <v>-</v>
      </c>
      <c r="I31" s="119" t="str">
        <f t="shared" si="0"/>
        <v>-</v>
      </c>
      <c r="J31" s="119" t="str">
        <f t="shared" si="0"/>
        <v>-</v>
      </c>
      <c r="K31" s="119" t="str">
        <f t="shared" si="0"/>
        <v>-</v>
      </c>
      <c r="L31" s="119" t="str">
        <f t="shared" si="0"/>
        <v>-</v>
      </c>
      <c r="M31" s="119" t="str">
        <f t="shared" si="0"/>
        <v>-</v>
      </c>
      <c r="N31" s="120">
        <f t="shared" si="0"/>
        <v>1</v>
      </c>
      <c r="O31" s="120">
        <f t="shared" si="0"/>
        <v>2</v>
      </c>
      <c r="P31" s="119" t="str">
        <f t="shared" si="0"/>
        <v>-</v>
      </c>
      <c r="Q31" s="82"/>
      <c r="R31" s="8"/>
      <c r="S31" s="8"/>
      <c r="T31" s="8"/>
      <c r="U31" s="8"/>
      <c r="V31" s="8"/>
      <c r="W31" s="8"/>
      <c r="X31" s="8"/>
      <c r="Y31" s="8"/>
      <c r="Z31" s="8"/>
      <c r="AA31" s="8"/>
      <c r="AB31" s="8"/>
      <c r="AC31" s="8"/>
      <c r="AD31" s="8"/>
      <c r="AE31" s="8"/>
      <c r="AF31" s="8"/>
      <c r="AG31" s="8"/>
      <c r="AH31" s="8"/>
      <c r="AI31" s="8"/>
      <c r="AJ31" s="8"/>
    </row>
    <row r="32" spans="1:36" ht="12" customHeight="1">
      <c r="A32" s="91"/>
      <c r="B32" s="91"/>
      <c r="C32" s="91"/>
      <c r="D32" s="91"/>
      <c r="E32" s="91"/>
      <c r="F32" s="91"/>
      <c r="G32" s="91"/>
      <c r="H32" s="91"/>
      <c r="I32" s="91"/>
      <c r="J32" s="91"/>
      <c r="K32" s="91"/>
      <c r="L32" s="91"/>
      <c r="M32" s="91"/>
      <c r="N32" s="91"/>
      <c r="O32" s="91"/>
      <c r="P32" s="91"/>
      <c r="Q32" s="95"/>
      <c r="R32" s="95"/>
      <c r="S32" s="95"/>
      <c r="T32" s="8"/>
      <c r="U32" s="8"/>
      <c r="V32" s="8"/>
      <c r="W32" s="8"/>
      <c r="X32" s="8"/>
      <c r="Y32" s="8"/>
      <c r="Z32" s="8"/>
      <c r="AA32" s="8"/>
      <c r="AB32" s="8"/>
      <c r="AC32" s="8"/>
      <c r="AD32" s="8"/>
      <c r="AE32" s="8"/>
      <c r="AF32" s="8"/>
      <c r="AG32" s="8"/>
      <c r="AH32" s="8"/>
      <c r="AI32" s="8"/>
      <c r="AJ32" s="8"/>
    </row>
    <row r="33" spans="1:36" ht="12" customHeight="1">
      <c r="A33" s="8"/>
      <c r="B33" s="8"/>
      <c r="C33" s="8"/>
      <c r="D33" s="8"/>
      <c r="E33" s="8"/>
      <c r="F33" s="8"/>
      <c r="G33" s="8"/>
      <c r="H33" s="8"/>
      <c r="I33" s="8"/>
      <c r="J33" s="8"/>
      <c r="K33" s="8"/>
      <c r="L33" s="8"/>
      <c r="M33" s="8"/>
      <c r="N33" s="8"/>
      <c r="O33" s="8"/>
      <c r="P33" s="121"/>
      <c r="Q33" s="122"/>
      <c r="R33" s="122"/>
      <c r="S33" s="122"/>
      <c r="T33" s="123"/>
      <c r="U33" s="8"/>
      <c r="V33" s="8"/>
      <c r="W33" s="8"/>
      <c r="X33" s="8"/>
      <c r="Y33" s="8"/>
      <c r="Z33" s="8"/>
      <c r="AA33" s="8"/>
      <c r="AB33" s="8"/>
      <c r="AC33" s="8"/>
      <c r="AD33" s="8"/>
      <c r="AE33" s="8"/>
      <c r="AF33" s="8"/>
      <c r="AG33" s="8"/>
      <c r="AH33" s="8"/>
      <c r="AI33" s="8"/>
      <c r="AJ33" s="8"/>
    </row>
    <row r="34" spans="1:36" ht="12" customHeight="1">
      <c r="A34" s="8"/>
      <c r="B34" s="8"/>
      <c r="C34" s="8"/>
      <c r="D34" s="8"/>
      <c r="E34" s="8"/>
      <c r="F34" s="8"/>
      <c r="G34" s="8"/>
      <c r="H34" s="8"/>
      <c r="I34" s="8"/>
      <c r="J34" s="8"/>
      <c r="K34" s="8"/>
      <c r="L34" s="8"/>
      <c r="M34" s="8"/>
      <c r="N34" s="8"/>
      <c r="O34" s="8"/>
      <c r="P34" s="121"/>
      <c r="Q34" s="122"/>
      <c r="R34" s="122"/>
      <c r="S34" s="122"/>
      <c r="T34" s="123"/>
      <c r="U34" s="8"/>
      <c r="V34" s="8"/>
      <c r="W34" s="8"/>
      <c r="X34" s="8"/>
      <c r="Y34" s="8"/>
      <c r="Z34" s="8"/>
      <c r="AA34" s="8"/>
      <c r="AB34" s="8"/>
      <c r="AC34" s="8"/>
      <c r="AD34" s="8"/>
      <c r="AE34" s="8"/>
      <c r="AF34" s="8"/>
      <c r="AG34" s="8"/>
      <c r="AH34" s="8"/>
      <c r="AI34" s="8"/>
      <c r="AJ34" s="8"/>
    </row>
    <row r="35" spans="1:36" ht="12" customHeight="1">
      <c r="A35" s="8"/>
      <c r="B35" s="8"/>
      <c r="C35" s="8"/>
      <c r="D35" s="8"/>
      <c r="E35" s="8"/>
      <c r="F35" s="8"/>
      <c r="G35" s="8"/>
      <c r="H35" s="8"/>
      <c r="I35" s="8"/>
      <c r="J35" s="8"/>
      <c r="K35" s="8"/>
      <c r="L35" s="8"/>
      <c r="M35" s="8"/>
      <c r="N35" s="8"/>
      <c r="O35" s="8"/>
      <c r="P35" s="121"/>
      <c r="Q35" s="122"/>
      <c r="R35" s="122"/>
      <c r="S35" s="122"/>
      <c r="T35" s="123"/>
      <c r="U35" s="8"/>
      <c r="V35" s="8"/>
      <c r="W35" s="8"/>
      <c r="X35" s="8"/>
      <c r="Y35" s="8"/>
      <c r="Z35" s="8"/>
      <c r="AA35" s="8"/>
      <c r="AB35" s="8"/>
      <c r="AC35" s="8"/>
      <c r="AD35" s="8"/>
      <c r="AE35" s="8"/>
      <c r="AF35" s="8"/>
      <c r="AG35" s="8"/>
      <c r="AH35" s="8"/>
      <c r="AI35" s="8"/>
      <c r="AJ35" s="8"/>
    </row>
    <row r="36" spans="1:36" ht="12" customHeight="1">
      <c r="A36" s="8"/>
      <c r="B36" s="8"/>
      <c r="C36" s="8"/>
      <c r="D36" s="8"/>
      <c r="E36" s="8"/>
      <c r="F36" s="8"/>
      <c r="G36" s="8"/>
      <c r="H36" s="8"/>
      <c r="I36" s="95"/>
      <c r="J36" s="95"/>
      <c r="K36" s="95"/>
      <c r="L36" s="95"/>
      <c r="M36" s="95"/>
      <c r="N36" s="95"/>
      <c r="O36" s="95"/>
      <c r="P36" s="124"/>
      <c r="Q36" s="122"/>
      <c r="R36" s="122"/>
      <c r="S36" s="122"/>
      <c r="T36" s="123"/>
      <c r="U36" s="8"/>
      <c r="V36" s="8"/>
      <c r="W36" s="8"/>
      <c r="X36" s="8"/>
      <c r="Y36" s="8"/>
      <c r="Z36" s="8"/>
      <c r="AA36" s="8"/>
      <c r="AB36" s="8"/>
      <c r="AC36" s="8"/>
      <c r="AD36" s="8"/>
      <c r="AE36" s="8"/>
      <c r="AF36" s="8"/>
      <c r="AG36" s="8"/>
      <c r="AH36" s="8"/>
      <c r="AI36" s="8"/>
      <c r="AJ36" s="8"/>
    </row>
    <row r="37" spans="1:36" ht="12" customHeight="1">
      <c r="A37" s="8"/>
      <c r="B37" s="8"/>
      <c r="C37" s="8"/>
      <c r="D37" s="8"/>
      <c r="E37" s="8"/>
      <c r="F37" s="8"/>
      <c r="G37" s="8"/>
      <c r="H37" s="121"/>
      <c r="I37" s="122"/>
      <c r="J37" s="122"/>
      <c r="K37" s="122"/>
      <c r="L37" s="122"/>
      <c r="M37" s="122"/>
      <c r="N37" s="122"/>
      <c r="O37" s="122"/>
      <c r="P37" s="122"/>
      <c r="Q37" s="122"/>
      <c r="R37" s="122"/>
      <c r="S37" s="122"/>
      <c r="T37" s="123"/>
      <c r="U37" s="8"/>
      <c r="V37" s="8"/>
      <c r="W37" s="8"/>
      <c r="X37" s="8"/>
      <c r="Y37" s="8"/>
      <c r="Z37" s="8"/>
      <c r="AA37" s="8"/>
      <c r="AB37" s="8"/>
      <c r="AC37" s="8"/>
      <c r="AD37" s="8"/>
      <c r="AE37" s="8"/>
      <c r="AF37" s="8"/>
      <c r="AG37" s="8"/>
      <c r="AH37" s="8"/>
      <c r="AI37" s="8"/>
      <c r="AJ37" s="8"/>
    </row>
    <row r="38" spans="1:36" ht="12" customHeight="1">
      <c r="A38" s="8"/>
      <c r="B38" s="8"/>
      <c r="C38" s="8"/>
      <c r="D38" s="8"/>
      <c r="E38" s="8"/>
      <c r="F38" s="8"/>
      <c r="G38" s="8"/>
      <c r="H38" s="121"/>
      <c r="I38" s="122"/>
      <c r="J38" s="122"/>
      <c r="K38" s="122"/>
      <c r="L38" s="122"/>
      <c r="M38" s="122"/>
      <c r="N38" s="122"/>
      <c r="O38" s="122"/>
      <c r="P38" s="122"/>
      <c r="Q38" s="122"/>
      <c r="R38" s="122"/>
      <c r="S38" s="122"/>
      <c r="T38" s="123"/>
      <c r="U38" s="8"/>
      <c r="V38" s="8"/>
      <c r="W38" s="8"/>
      <c r="X38" s="8"/>
      <c r="Y38" s="8"/>
      <c r="Z38" s="8"/>
      <c r="AA38" s="8"/>
      <c r="AB38" s="8"/>
      <c r="AC38" s="8"/>
      <c r="AD38" s="8"/>
      <c r="AE38" s="8"/>
      <c r="AF38" s="8"/>
      <c r="AG38" s="8"/>
      <c r="AH38" s="8"/>
      <c r="AI38" s="8"/>
      <c r="AJ38" s="8"/>
    </row>
    <row r="39" spans="1:36" ht="12" customHeight="1">
      <c r="A39" s="8"/>
      <c r="B39" s="8"/>
      <c r="C39" s="8"/>
      <c r="D39" s="8"/>
      <c r="E39" s="8"/>
      <c r="F39" s="8"/>
      <c r="G39" s="8"/>
      <c r="H39" s="121"/>
      <c r="I39" s="122"/>
      <c r="J39" s="122"/>
      <c r="K39" s="122"/>
      <c r="L39" s="122"/>
      <c r="M39" s="122"/>
      <c r="N39" s="122"/>
      <c r="O39" s="122"/>
      <c r="P39" s="122"/>
      <c r="Q39" s="122"/>
      <c r="R39" s="122"/>
      <c r="S39" s="122"/>
      <c r="T39" s="123"/>
      <c r="U39" s="8"/>
      <c r="V39" s="8"/>
      <c r="W39" s="8"/>
      <c r="X39" s="8"/>
      <c r="Y39" s="8"/>
      <c r="Z39" s="8"/>
      <c r="AA39" s="8"/>
      <c r="AB39" s="8"/>
      <c r="AC39" s="8"/>
      <c r="AD39" s="8"/>
      <c r="AE39" s="8"/>
      <c r="AF39" s="8"/>
      <c r="AG39" s="8"/>
      <c r="AH39" s="8"/>
      <c r="AI39" s="8"/>
      <c r="AJ39" s="8"/>
    </row>
    <row r="40" spans="1:36" ht="12" customHeight="1">
      <c r="A40" s="8"/>
      <c r="B40" s="8"/>
      <c r="C40" s="8"/>
      <c r="D40" s="8"/>
      <c r="E40" s="8"/>
      <c r="F40" s="8"/>
      <c r="G40" s="8"/>
      <c r="H40" s="121"/>
      <c r="I40" s="122"/>
      <c r="J40" s="122"/>
      <c r="K40" s="122"/>
      <c r="L40" s="122"/>
      <c r="M40" s="122"/>
      <c r="N40" s="122"/>
      <c r="O40" s="122"/>
      <c r="P40" s="122"/>
      <c r="Q40" s="122"/>
      <c r="R40" s="122"/>
      <c r="S40" s="122"/>
      <c r="T40" s="123"/>
      <c r="U40" s="8"/>
      <c r="V40" s="8"/>
      <c r="W40" s="8"/>
      <c r="X40" s="8"/>
      <c r="Y40" s="8"/>
      <c r="Z40" s="8"/>
      <c r="AA40" s="8"/>
      <c r="AB40" s="8"/>
      <c r="AC40" s="8"/>
      <c r="AD40" s="8"/>
      <c r="AE40" s="8"/>
      <c r="AF40" s="8"/>
      <c r="AG40" s="8"/>
      <c r="AH40" s="8"/>
      <c r="AI40" s="8"/>
      <c r="AJ40" s="8"/>
    </row>
    <row r="41" spans="1:36" ht="12" customHeight="1">
      <c r="A41" s="8"/>
      <c r="B41" s="8"/>
      <c r="C41" s="8"/>
      <c r="D41" s="8"/>
      <c r="E41" s="8"/>
      <c r="F41" s="8"/>
      <c r="G41" s="8"/>
      <c r="H41" s="121"/>
      <c r="I41" s="122"/>
      <c r="J41" s="122"/>
      <c r="K41" s="122"/>
      <c r="L41" s="122"/>
      <c r="M41" s="122"/>
      <c r="N41" s="122"/>
      <c r="O41" s="122"/>
      <c r="P41" s="122"/>
      <c r="Q41" s="122"/>
      <c r="R41" s="122"/>
      <c r="S41" s="122"/>
      <c r="T41" s="123"/>
      <c r="U41" s="8"/>
      <c r="V41" s="8"/>
      <c r="W41" s="8"/>
      <c r="X41" s="8"/>
      <c r="Y41" s="8"/>
      <c r="Z41" s="8"/>
      <c r="AA41" s="8"/>
      <c r="AB41" s="8"/>
      <c r="AC41" s="8"/>
      <c r="AD41" s="8"/>
      <c r="AE41" s="8"/>
      <c r="AF41" s="8"/>
      <c r="AG41" s="8"/>
      <c r="AH41" s="8"/>
      <c r="AI41" s="8"/>
      <c r="AJ41" s="8"/>
    </row>
    <row r="42" spans="1:36" ht="12" customHeight="1">
      <c r="A42" s="8"/>
      <c r="B42" s="8"/>
      <c r="C42" s="8"/>
      <c r="D42" s="8"/>
      <c r="E42" s="8"/>
      <c r="F42" s="8"/>
      <c r="G42" s="8"/>
      <c r="H42" s="121"/>
      <c r="I42" s="122"/>
      <c r="J42" s="122"/>
      <c r="K42" s="122"/>
      <c r="L42" s="122"/>
      <c r="M42" s="122"/>
      <c r="N42" s="122"/>
      <c r="O42" s="122"/>
      <c r="P42" s="122"/>
      <c r="Q42" s="122"/>
      <c r="R42" s="122"/>
      <c r="S42" s="122"/>
      <c r="T42" s="123"/>
      <c r="U42" s="8"/>
      <c r="V42" s="8"/>
      <c r="W42" s="8"/>
      <c r="X42" s="8"/>
      <c r="Y42" s="8"/>
      <c r="Z42" s="8"/>
      <c r="AA42" s="8"/>
      <c r="AB42" s="8"/>
      <c r="AC42" s="8"/>
      <c r="AD42" s="8"/>
      <c r="AE42" s="8"/>
      <c r="AF42" s="8"/>
      <c r="AG42" s="8"/>
      <c r="AH42" s="8"/>
      <c r="AI42" s="8"/>
      <c r="AJ42" s="8"/>
    </row>
    <row r="43" spans="1:36" ht="12" customHeight="1">
      <c r="A43" s="8"/>
      <c r="B43" s="8"/>
      <c r="C43" s="8"/>
      <c r="D43" s="8"/>
      <c r="E43" s="8"/>
      <c r="F43" s="8"/>
      <c r="G43" s="8"/>
      <c r="H43" s="121"/>
      <c r="I43" s="122"/>
      <c r="J43" s="122"/>
      <c r="K43" s="122"/>
      <c r="L43" s="122"/>
      <c r="M43" s="122"/>
      <c r="N43" s="122"/>
      <c r="O43" s="122"/>
      <c r="P43" s="122"/>
      <c r="Q43" s="122"/>
      <c r="R43" s="122"/>
      <c r="S43" s="122"/>
      <c r="T43" s="123"/>
      <c r="U43" s="8"/>
      <c r="V43" s="8"/>
      <c r="W43" s="8"/>
      <c r="X43" s="8"/>
      <c r="Y43" s="8"/>
      <c r="Z43" s="8"/>
      <c r="AA43" s="8"/>
      <c r="AB43" s="8"/>
      <c r="AC43" s="8"/>
      <c r="AD43" s="8"/>
      <c r="AE43" s="8"/>
      <c r="AF43" s="8"/>
      <c r="AG43" s="8"/>
      <c r="AH43" s="8"/>
      <c r="AI43" s="8"/>
      <c r="AJ43" s="8"/>
    </row>
    <row r="44" spans="1:36" ht="12" customHeight="1">
      <c r="A44" s="8"/>
      <c r="B44" s="8"/>
      <c r="C44" s="8"/>
      <c r="D44" s="8"/>
      <c r="E44" s="8"/>
      <c r="F44" s="8"/>
      <c r="G44" s="8"/>
      <c r="H44" s="121"/>
      <c r="I44" s="122"/>
      <c r="J44" s="122"/>
      <c r="K44" s="122"/>
      <c r="L44" s="122"/>
      <c r="M44" s="122"/>
      <c r="N44" s="122"/>
      <c r="O44" s="122"/>
      <c r="P44" s="122"/>
      <c r="Q44" s="122"/>
      <c r="R44" s="122"/>
      <c r="S44" s="122"/>
      <c r="T44" s="123"/>
      <c r="U44" s="8"/>
      <c r="V44" s="8"/>
      <c r="W44" s="8"/>
      <c r="X44" s="8"/>
      <c r="Y44" s="8"/>
      <c r="Z44" s="8"/>
      <c r="AA44" s="8"/>
      <c r="AB44" s="8"/>
      <c r="AC44" s="8"/>
      <c r="AD44" s="8"/>
      <c r="AE44" s="8"/>
      <c r="AF44" s="8"/>
      <c r="AG44" s="8"/>
      <c r="AH44" s="8"/>
      <c r="AI44" s="8"/>
      <c r="AJ44" s="8"/>
    </row>
    <row r="45" spans="1:36" ht="12" customHeight="1">
      <c r="A45" s="8"/>
      <c r="B45" s="8"/>
      <c r="C45" s="8"/>
      <c r="D45" s="8"/>
      <c r="E45" s="8"/>
      <c r="F45" s="8"/>
      <c r="G45" s="8"/>
      <c r="H45" s="121"/>
      <c r="I45" s="122"/>
      <c r="J45" s="122"/>
      <c r="K45" s="122"/>
      <c r="L45" s="122"/>
      <c r="M45" s="122"/>
      <c r="N45" s="122"/>
      <c r="O45" s="122"/>
      <c r="P45" s="122"/>
      <c r="Q45" s="122"/>
      <c r="R45" s="122"/>
      <c r="S45" s="122"/>
      <c r="T45" s="123"/>
      <c r="U45" s="8"/>
      <c r="V45" s="8"/>
      <c r="W45" s="8"/>
      <c r="X45" s="8"/>
      <c r="Y45" s="8"/>
      <c r="Z45" s="8"/>
      <c r="AA45" s="8"/>
      <c r="AB45" s="8"/>
      <c r="AC45" s="8"/>
      <c r="AD45" s="8"/>
      <c r="AE45" s="8"/>
      <c r="AF45" s="8"/>
      <c r="AG45" s="8"/>
      <c r="AH45" s="8"/>
      <c r="AI45" s="8"/>
      <c r="AJ45" s="8"/>
    </row>
    <row r="46" spans="1:36" ht="12" customHeight="1">
      <c r="A46" s="8"/>
      <c r="B46" s="8"/>
      <c r="C46" s="8"/>
      <c r="D46" s="8"/>
      <c r="E46" s="8"/>
      <c r="F46" s="8"/>
      <c r="G46" s="8"/>
      <c r="H46" s="121"/>
      <c r="I46" s="122"/>
      <c r="J46" s="122"/>
      <c r="K46" s="122"/>
      <c r="L46" s="122"/>
      <c r="M46" s="122"/>
      <c r="N46" s="122"/>
      <c r="O46" s="122"/>
      <c r="P46" s="122"/>
      <c r="Q46" s="122"/>
      <c r="R46" s="122"/>
      <c r="S46" s="122"/>
      <c r="T46" s="123"/>
      <c r="U46" s="8"/>
      <c r="V46" s="8"/>
      <c r="W46" s="8"/>
      <c r="X46" s="8"/>
      <c r="Y46" s="8"/>
      <c r="Z46" s="8"/>
      <c r="AA46" s="8"/>
      <c r="AB46" s="8"/>
      <c r="AC46" s="8"/>
      <c r="AD46" s="8"/>
      <c r="AE46" s="8"/>
      <c r="AF46" s="8"/>
      <c r="AG46" s="8"/>
      <c r="AH46" s="8"/>
      <c r="AI46" s="8"/>
      <c r="AJ46" s="8"/>
    </row>
    <row r="47" spans="1:36" ht="12" customHeight="1">
      <c r="A47" s="8"/>
      <c r="B47" s="8"/>
      <c r="C47" s="8"/>
      <c r="D47" s="8"/>
      <c r="E47" s="8"/>
      <c r="F47" s="8"/>
      <c r="G47" s="8"/>
      <c r="H47" s="121"/>
      <c r="I47" s="122"/>
      <c r="J47" s="122"/>
      <c r="K47" s="122"/>
      <c r="L47" s="122"/>
      <c r="M47" s="122"/>
      <c r="N47" s="122"/>
      <c r="O47" s="122"/>
      <c r="P47" s="122"/>
      <c r="Q47" s="122"/>
      <c r="R47" s="122"/>
      <c r="S47" s="122"/>
      <c r="T47" s="123"/>
      <c r="U47" s="8"/>
      <c r="V47" s="8"/>
      <c r="W47" s="8"/>
      <c r="X47" s="8"/>
      <c r="Y47" s="8"/>
      <c r="Z47" s="8"/>
      <c r="AA47" s="8"/>
      <c r="AB47" s="8"/>
      <c r="AC47" s="8"/>
      <c r="AD47" s="8"/>
      <c r="AE47" s="8"/>
      <c r="AF47" s="8"/>
      <c r="AG47" s="8"/>
      <c r="AH47" s="8"/>
      <c r="AI47" s="8"/>
      <c r="AJ47" s="8"/>
    </row>
    <row r="48" spans="1:36" ht="12" customHeight="1">
      <c r="A48" s="8"/>
      <c r="B48" s="8"/>
      <c r="C48" s="8"/>
      <c r="D48" s="8"/>
      <c r="E48" s="8"/>
      <c r="F48" s="8"/>
      <c r="G48" s="8"/>
      <c r="H48" s="121"/>
      <c r="I48" s="122"/>
      <c r="J48" s="122"/>
      <c r="K48" s="122"/>
      <c r="L48" s="122"/>
      <c r="M48" s="122"/>
      <c r="N48" s="122"/>
      <c r="O48" s="122"/>
      <c r="P48" s="122"/>
      <c r="Q48" s="122"/>
      <c r="R48" s="122"/>
      <c r="S48" s="122"/>
      <c r="T48" s="123"/>
      <c r="U48" s="8"/>
      <c r="V48" s="8"/>
      <c r="W48" s="8"/>
      <c r="X48" s="8"/>
      <c r="Y48" s="8"/>
      <c r="Z48" s="8"/>
      <c r="AA48" s="8"/>
      <c r="AB48" s="8"/>
      <c r="AC48" s="8"/>
      <c r="AD48" s="8"/>
      <c r="AE48" s="8"/>
      <c r="AF48" s="8"/>
      <c r="AG48" s="8"/>
      <c r="AH48" s="8"/>
      <c r="AI48" s="8"/>
      <c r="AJ48" s="8"/>
    </row>
    <row r="49" spans="1:36" ht="12" customHeight="1">
      <c r="A49" s="8"/>
      <c r="B49" s="8"/>
      <c r="C49" s="8"/>
      <c r="D49" s="8"/>
      <c r="E49" s="8"/>
      <c r="F49" s="8"/>
      <c r="G49" s="8"/>
      <c r="H49" s="121"/>
      <c r="I49" s="122"/>
      <c r="J49" s="122"/>
      <c r="K49" s="122"/>
      <c r="L49" s="122"/>
      <c r="M49" s="122"/>
      <c r="N49" s="122"/>
      <c r="O49" s="122"/>
      <c r="P49" s="122"/>
      <c r="Q49" s="122"/>
      <c r="R49" s="122"/>
      <c r="S49" s="122"/>
      <c r="T49" s="123"/>
      <c r="U49" s="8"/>
      <c r="V49" s="8"/>
      <c r="W49" s="8"/>
      <c r="X49" s="8"/>
      <c r="Y49" s="8"/>
      <c r="Z49" s="8"/>
      <c r="AA49" s="8"/>
      <c r="AB49" s="8"/>
      <c r="AC49" s="8"/>
      <c r="AD49" s="8"/>
      <c r="AE49" s="8"/>
      <c r="AF49" s="8"/>
      <c r="AG49" s="8"/>
      <c r="AH49" s="8"/>
      <c r="AI49" s="8"/>
      <c r="AJ49" s="8"/>
    </row>
    <row r="50" spans="1:36" ht="12" customHeight="1">
      <c r="A50" s="8"/>
      <c r="B50" s="8"/>
      <c r="C50" s="8"/>
      <c r="D50" s="8"/>
      <c r="E50" s="8"/>
      <c r="F50" s="8"/>
      <c r="G50" s="8"/>
      <c r="H50" s="121"/>
      <c r="I50" s="122"/>
      <c r="J50" s="122"/>
      <c r="K50" s="122"/>
      <c r="L50" s="122"/>
      <c r="M50" s="122"/>
      <c r="N50" s="122"/>
      <c r="O50" s="122"/>
      <c r="P50" s="122"/>
      <c r="Q50" s="122"/>
      <c r="R50" s="122"/>
      <c r="S50" s="122"/>
      <c r="T50" s="123"/>
      <c r="U50" s="8"/>
      <c r="V50" s="8"/>
      <c r="W50" s="8"/>
      <c r="X50" s="8"/>
      <c r="Y50" s="8"/>
      <c r="Z50" s="8"/>
      <c r="AA50" s="8"/>
      <c r="AB50" s="8"/>
      <c r="AC50" s="8"/>
      <c r="AD50" s="8"/>
      <c r="AE50" s="8"/>
      <c r="AF50" s="8"/>
      <c r="AG50" s="8"/>
      <c r="AH50" s="8"/>
      <c r="AI50" s="8"/>
      <c r="AJ50" s="8"/>
    </row>
    <row r="51" spans="1:36" ht="12" customHeight="1">
      <c r="A51" s="8"/>
      <c r="B51" s="8"/>
      <c r="C51" s="8"/>
      <c r="D51" s="8"/>
      <c r="E51" s="8"/>
      <c r="F51" s="8"/>
      <c r="G51" s="8"/>
      <c r="H51" s="121"/>
      <c r="I51" s="122"/>
      <c r="J51" s="122"/>
      <c r="K51" s="122"/>
      <c r="L51" s="122"/>
      <c r="M51" s="122"/>
      <c r="N51" s="122"/>
      <c r="O51" s="122"/>
      <c r="P51" s="122"/>
      <c r="Q51" s="122"/>
      <c r="R51" s="122"/>
      <c r="S51" s="122"/>
      <c r="T51" s="123"/>
      <c r="U51" s="8"/>
      <c r="V51" s="8"/>
      <c r="W51" s="8"/>
      <c r="X51" s="8"/>
      <c r="Y51" s="8"/>
      <c r="Z51" s="8"/>
      <c r="AA51" s="8"/>
      <c r="AB51" s="8"/>
      <c r="AC51" s="8"/>
      <c r="AD51" s="8"/>
      <c r="AE51" s="8"/>
      <c r="AF51" s="8"/>
      <c r="AG51" s="8"/>
      <c r="AH51" s="8"/>
      <c r="AI51" s="8"/>
      <c r="AJ51" s="8"/>
    </row>
    <row r="52" spans="1:36" ht="12" customHeight="1">
      <c r="A52" s="8"/>
      <c r="B52" s="8"/>
      <c r="C52" s="8"/>
      <c r="D52" s="8"/>
      <c r="E52" s="8"/>
      <c r="F52" s="8"/>
      <c r="G52" s="8"/>
      <c r="H52" s="121"/>
      <c r="I52" s="122"/>
      <c r="J52" s="122"/>
      <c r="K52" s="122"/>
      <c r="L52" s="122"/>
      <c r="M52" s="122"/>
      <c r="N52" s="122"/>
      <c r="O52" s="122"/>
      <c r="P52" s="122"/>
      <c r="Q52" s="122"/>
      <c r="R52" s="122"/>
      <c r="S52" s="122"/>
      <c r="T52" s="123"/>
      <c r="U52" s="8"/>
      <c r="V52" s="8"/>
      <c r="W52" s="8"/>
      <c r="X52" s="8"/>
      <c r="Y52" s="8"/>
      <c r="Z52" s="8"/>
      <c r="AA52" s="8"/>
      <c r="AB52" s="8"/>
      <c r="AC52" s="8"/>
      <c r="AD52" s="8"/>
      <c r="AE52" s="8"/>
      <c r="AF52" s="8"/>
      <c r="AG52" s="8"/>
      <c r="AH52" s="8"/>
      <c r="AI52" s="8"/>
      <c r="AJ52" s="8"/>
    </row>
    <row r="53" spans="1:36" ht="12" customHeight="1">
      <c r="A53" s="8"/>
      <c r="B53" s="8"/>
      <c r="C53" s="8"/>
      <c r="D53" s="8"/>
      <c r="E53" s="8"/>
      <c r="F53" s="8"/>
      <c r="G53" s="8"/>
      <c r="H53" s="121"/>
      <c r="I53" s="122"/>
      <c r="J53" s="122"/>
      <c r="K53" s="122"/>
      <c r="L53" s="122"/>
      <c r="M53" s="122"/>
      <c r="N53" s="122"/>
      <c r="O53" s="122"/>
      <c r="P53" s="122"/>
      <c r="Q53" s="122"/>
      <c r="R53" s="122"/>
      <c r="S53" s="122"/>
      <c r="T53" s="123"/>
      <c r="U53" s="8"/>
      <c r="V53" s="8"/>
      <c r="W53" s="8"/>
      <c r="X53" s="8"/>
      <c r="Y53" s="8"/>
      <c r="Z53" s="8"/>
      <c r="AA53" s="8"/>
      <c r="AB53" s="8"/>
      <c r="AC53" s="8"/>
      <c r="AD53" s="8"/>
      <c r="AE53" s="8"/>
      <c r="AF53" s="8"/>
      <c r="AG53" s="8"/>
      <c r="AH53" s="8"/>
      <c r="AI53" s="8"/>
      <c r="AJ53" s="8"/>
    </row>
    <row r="54" spans="1:36" ht="12" customHeight="1">
      <c r="A54" s="8"/>
      <c r="B54" s="8"/>
      <c r="C54" s="8"/>
      <c r="D54" s="8"/>
      <c r="E54" s="8"/>
      <c r="F54" s="8"/>
      <c r="G54" s="8"/>
      <c r="H54" s="121"/>
      <c r="I54" s="122"/>
      <c r="J54" s="122"/>
      <c r="K54" s="122"/>
      <c r="L54" s="122"/>
      <c r="M54" s="122"/>
      <c r="N54" s="122"/>
      <c r="O54" s="122"/>
      <c r="P54" s="122"/>
      <c r="Q54" s="122"/>
      <c r="R54" s="122"/>
      <c r="S54" s="122"/>
      <c r="T54" s="123"/>
      <c r="U54" s="8"/>
      <c r="V54" s="8"/>
      <c r="W54" s="8"/>
      <c r="X54" s="8"/>
      <c r="Y54" s="8"/>
      <c r="Z54" s="8"/>
      <c r="AA54" s="8"/>
      <c r="AB54" s="8"/>
      <c r="AC54" s="8"/>
      <c r="AD54" s="8"/>
      <c r="AE54" s="8"/>
      <c r="AF54" s="8"/>
      <c r="AG54" s="8"/>
      <c r="AH54" s="8"/>
      <c r="AI54" s="8"/>
      <c r="AJ54" s="8"/>
    </row>
    <row r="55" spans="1:36" ht="12" customHeight="1">
      <c r="A55" s="8"/>
      <c r="B55" s="8"/>
      <c r="C55" s="8"/>
      <c r="D55" s="8"/>
      <c r="E55" s="8"/>
      <c r="F55" s="8"/>
      <c r="G55" s="8"/>
      <c r="H55" s="121"/>
      <c r="I55" s="122"/>
      <c r="J55" s="122"/>
      <c r="K55" s="122"/>
      <c r="L55" s="122"/>
      <c r="M55" s="122"/>
      <c r="N55" s="122"/>
      <c r="O55" s="122"/>
      <c r="P55" s="122"/>
      <c r="Q55" s="122"/>
      <c r="R55" s="122"/>
      <c r="S55" s="122"/>
      <c r="T55" s="123"/>
      <c r="U55" s="8"/>
      <c r="V55" s="8"/>
      <c r="W55" s="8"/>
      <c r="X55" s="8"/>
      <c r="Y55" s="8"/>
      <c r="Z55" s="8"/>
      <c r="AA55" s="8"/>
      <c r="AB55" s="8"/>
      <c r="AC55" s="8"/>
      <c r="AD55" s="8"/>
      <c r="AE55" s="8"/>
      <c r="AF55" s="8"/>
      <c r="AG55" s="8"/>
      <c r="AH55" s="8"/>
      <c r="AI55" s="8"/>
      <c r="AJ55" s="8"/>
    </row>
    <row r="56" spans="1:36" ht="12" customHeight="1">
      <c r="A56" s="8"/>
      <c r="B56" s="8"/>
      <c r="C56" s="8"/>
      <c r="D56" s="8"/>
      <c r="E56" s="8"/>
      <c r="F56" s="8"/>
      <c r="G56" s="8"/>
      <c r="H56" s="121"/>
      <c r="I56" s="122"/>
      <c r="J56" s="122"/>
      <c r="K56" s="122"/>
      <c r="L56" s="122"/>
      <c r="M56" s="122"/>
      <c r="N56" s="122"/>
      <c r="O56" s="122"/>
      <c r="P56" s="122"/>
      <c r="Q56" s="122"/>
      <c r="R56" s="122"/>
      <c r="S56" s="122"/>
      <c r="T56" s="123"/>
      <c r="U56" s="8"/>
      <c r="V56" s="8"/>
      <c r="W56" s="8"/>
      <c r="X56" s="8"/>
      <c r="Y56" s="8"/>
      <c r="Z56" s="8"/>
      <c r="AA56" s="8"/>
      <c r="AB56" s="8"/>
      <c r="AC56" s="8"/>
      <c r="AD56" s="8"/>
      <c r="AE56" s="8"/>
      <c r="AF56" s="8"/>
      <c r="AG56" s="8"/>
      <c r="AH56" s="8"/>
      <c r="AI56" s="8"/>
      <c r="AJ56" s="8"/>
    </row>
    <row r="57" spans="1:36" ht="12" customHeight="1">
      <c r="A57" s="8"/>
      <c r="B57" s="8"/>
      <c r="C57" s="8"/>
      <c r="D57" s="8"/>
      <c r="E57" s="8"/>
      <c r="F57" s="8"/>
      <c r="G57" s="8"/>
      <c r="H57" s="121"/>
      <c r="I57" s="122"/>
      <c r="J57" s="122"/>
      <c r="K57" s="122"/>
      <c r="L57" s="122"/>
      <c r="M57" s="122"/>
      <c r="N57" s="122"/>
      <c r="O57" s="122"/>
      <c r="P57" s="122"/>
      <c r="Q57" s="122"/>
      <c r="R57" s="122"/>
      <c r="S57" s="122"/>
      <c r="T57" s="123"/>
      <c r="U57" s="8"/>
      <c r="V57" s="8"/>
      <c r="W57" s="8"/>
      <c r="X57" s="8"/>
      <c r="Y57" s="8"/>
      <c r="Z57" s="8"/>
      <c r="AA57" s="8"/>
      <c r="AB57" s="8"/>
      <c r="AC57" s="8"/>
      <c r="AD57" s="8"/>
      <c r="AE57" s="8"/>
      <c r="AF57" s="8"/>
      <c r="AG57" s="8"/>
      <c r="AH57" s="8"/>
      <c r="AI57" s="8"/>
      <c r="AJ57" s="8"/>
    </row>
    <row r="58" spans="1:36" ht="12" customHeight="1">
      <c r="A58" s="8"/>
      <c r="B58" s="8"/>
      <c r="C58" s="8"/>
      <c r="D58" s="8"/>
      <c r="E58" s="8"/>
      <c r="F58" s="8"/>
      <c r="G58" s="8"/>
      <c r="H58" s="121"/>
      <c r="I58" s="122"/>
      <c r="J58" s="122"/>
      <c r="K58" s="122"/>
      <c r="L58" s="122"/>
      <c r="M58" s="122"/>
      <c r="N58" s="122"/>
      <c r="O58" s="122"/>
      <c r="P58" s="122"/>
      <c r="Q58" s="122"/>
      <c r="R58" s="122"/>
      <c r="S58" s="122"/>
      <c r="T58" s="123"/>
      <c r="U58" s="8"/>
      <c r="V58" s="8"/>
      <c r="W58" s="8"/>
      <c r="X58" s="8"/>
      <c r="Y58" s="8"/>
      <c r="Z58" s="8"/>
      <c r="AA58" s="8"/>
      <c r="AB58" s="8"/>
      <c r="AC58" s="8"/>
      <c r="AD58" s="8"/>
      <c r="AE58" s="8"/>
      <c r="AF58" s="8"/>
      <c r="AG58" s="8"/>
      <c r="AH58" s="8"/>
      <c r="AI58" s="8"/>
      <c r="AJ58" s="8"/>
    </row>
    <row r="59" spans="1:36" ht="12" customHeight="1">
      <c r="A59" s="8"/>
      <c r="B59" s="8"/>
      <c r="C59" s="8"/>
      <c r="D59" s="8"/>
      <c r="E59" s="8"/>
      <c r="F59" s="8"/>
      <c r="G59" s="8"/>
      <c r="H59" s="121"/>
      <c r="I59" s="122"/>
      <c r="J59" s="122"/>
      <c r="K59" s="122"/>
      <c r="L59" s="122"/>
      <c r="M59" s="122"/>
      <c r="N59" s="122"/>
      <c r="O59" s="122"/>
      <c r="P59" s="122"/>
      <c r="Q59" s="122"/>
      <c r="R59" s="122"/>
      <c r="S59" s="122"/>
      <c r="T59" s="123"/>
      <c r="U59" s="8"/>
      <c r="V59" s="8"/>
      <c r="W59" s="8"/>
      <c r="X59" s="8"/>
      <c r="Y59" s="8"/>
      <c r="Z59" s="8"/>
      <c r="AA59" s="8"/>
      <c r="AB59" s="8"/>
      <c r="AC59" s="8"/>
      <c r="AD59" s="8"/>
      <c r="AE59" s="8"/>
      <c r="AF59" s="8"/>
      <c r="AG59" s="8"/>
      <c r="AH59" s="8"/>
      <c r="AI59" s="8"/>
      <c r="AJ59" s="8"/>
    </row>
    <row r="60" spans="1:36" ht="12" customHeight="1">
      <c r="A60" s="8"/>
      <c r="B60" s="8"/>
      <c r="C60" s="8"/>
      <c r="D60" s="8"/>
      <c r="E60" s="8"/>
      <c r="F60" s="8"/>
      <c r="G60" s="8"/>
      <c r="H60" s="121"/>
      <c r="I60" s="122"/>
      <c r="J60" s="122"/>
      <c r="K60" s="122"/>
      <c r="L60" s="122"/>
      <c r="M60" s="122"/>
      <c r="N60" s="122"/>
      <c r="O60" s="122"/>
      <c r="P60" s="122"/>
      <c r="Q60" s="122"/>
      <c r="R60" s="122"/>
      <c r="S60" s="122"/>
      <c r="T60" s="123"/>
      <c r="U60" s="8"/>
      <c r="V60" s="8"/>
      <c r="W60" s="8"/>
      <c r="X60" s="8"/>
      <c r="Y60" s="8"/>
      <c r="Z60" s="8"/>
      <c r="AA60" s="8"/>
      <c r="AB60" s="8"/>
      <c r="AC60" s="8"/>
      <c r="AD60" s="8"/>
      <c r="AE60" s="8"/>
      <c r="AF60" s="8"/>
      <c r="AG60" s="8"/>
      <c r="AH60" s="8"/>
      <c r="AI60" s="8"/>
      <c r="AJ60" s="8"/>
    </row>
    <row r="61" spans="1:36" ht="12" customHeight="1">
      <c r="A61" s="8"/>
      <c r="B61" s="8"/>
      <c r="C61" s="8"/>
      <c r="D61" s="8"/>
      <c r="E61" s="8"/>
      <c r="F61" s="8"/>
      <c r="G61" s="8"/>
      <c r="H61" s="121"/>
      <c r="I61" s="122"/>
      <c r="J61" s="122"/>
      <c r="K61" s="122"/>
      <c r="L61" s="122"/>
      <c r="M61" s="122"/>
      <c r="N61" s="122"/>
      <c r="O61" s="122"/>
      <c r="P61" s="122"/>
      <c r="Q61" s="122"/>
      <c r="R61" s="122"/>
      <c r="S61" s="122"/>
      <c r="T61" s="123"/>
      <c r="U61" s="8"/>
      <c r="V61" s="8"/>
      <c r="W61" s="8"/>
      <c r="X61" s="8"/>
      <c r="Y61" s="8"/>
      <c r="Z61" s="8"/>
      <c r="AA61" s="8"/>
      <c r="AB61" s="8"/>
      <c r="AC61" s="8"/>
      <c r="AD61" s="8"/>
      <c r="AE61" s="8"/>
      <c r="AF61" s="8"/>
      <c r="AG61" s="8"/>
      <c r="AH61" s="8"/>
      <c r="AI61" s="8"/>
      <c r="AJ61" s="8"/>
    </row>
    <row r="62" spans="1:36" ht="12" customHeight="1">
      <c r="A62" s="8"/>
      <c r="B62" s="8"/>
      <c r="C62" s="8"/>
      <c r="D62" s="8"/>
      <c r="E62" s="8"/>
      <c r="F62" s="8"/>
      <c r="G62" s="8"/>
      <c r="H62" s="121"/>
      <c r="I62" s="122"/>
      <c r="J62" s="122"/>
      <c r="K62" s="122"/>
      <c r="L62" s="122"/>
      <c r="M62" s="122"/>
      <c r="N62" s="122"/>
      <c r="O62" s="122"/>
      <c r="P62" s="122"/>
      <c r="Q62" s="122"/>
      <c r="R62" s="122"/>
      <c r="S62" s="122"/>
      <c r="T62" s="123"/>
      <c r="U62" s="8"/>
      <c r="V62" s="8"/>
      <c r="W62" s="8"/>
      <c r="X62" s="8"/>
      <c r="Y62" s="8"/>
      <c r="Z62" s="8"/>
      <c r="AA62" s="8"/>
      <c r="AB62" s="8"/>
      <c r="AC62" s="8"/>
      <c r="AD62" s="8"/>
      <c r="AE62" s="8"/>
      <c r="AF62" s="8"/>
      <c r="AG62" s="8"/>
      <c r="AH62" s="8"/>
      <c r="AI62" s="8"/>
      <c r="AJ62" s="8"/>
    </row>
    <row r="63" spans="1:36" ht="12" customHeight="1">
      <c r="A63" s="8"/>
      <c r="B63" s="8"/>
      <c r="C63" s="8"/>
      <c r="D63" s="8"/>
      <c r="E63" s="8"/>
      <c r="F63" s="8"/>
      <c r="G63" s="8"/>
      <c r="H63" s="121"/>
      <c r="I63" s="122"/>
      <c r="J63" s="122"/>
      <c r="K63" s="122"/>
      <c r="L63" s="122"/>
      <c r="M63" s="122"/>
      <c r="N63" s="122"/>
      <c r="O63" s="122"/>
      <c r="P63" s="122"/>
      <c r="Q63" s="122"/>
      <c r="R63" s="122"/>
      <c r="S63" s="122"/>
      <c r="T63" s="123"/>
      <c r="U63" s="8"/>
      <c r="V63" s="8"/>
      <c r="W63" s="8"/>
      <c r="X63" s="8"/>
      <c r="Y63" s="8"/>
      <c r="Z63" s="8"/>
      <c r="AA63" s="8"/>
      <c r="AB63" s="8"/>
      <c r="AC63" s="8"/>
      <c r="AD63" s="8"/>
      <c r="AE63" s="8"/>
      <c r="AF63" s="8"/>
      <c r="AG63" s="8"/>
      <c r="AH63" s="8"/>
      <c r="AI63" s="8"/>
      <c r="AJ63" s="8"/>
    </row>
    <row r="64" spans="1:36" ht="12" customHeight="1">
      <c r="A64" s="8"/>
      <c r="B64" s="8"/>
      <c r="C64" s="8"/>
      <c r="D64" s="8"/>
      <c r="E64" s="8"/>
      <c r="F64" s="8"/>
      <c r="G64" s="8"/>
      <c r="H64" s="121"/>
      <c r="I64" s="122"/>
      <c r="J64" s="122"/>
      <c r="K64" s="122"/>
      <c r="L64" s="122"/>
      <c r="M64" s="122"/>
      <c r="N64" s="122"/>
      <c r="O64" s="122"/>
      <c r="P64" s="122"/>
      <c r="Q64" s="122"/>
      <c r="R64" s="122"/>
      <c r="S64" s="122"/>
      <c r="T64" s="123"/>
      <c r="U64" s="8"/>
      <c r="V64" s="8"/>
      <c r="W64" s="8"/>
      <c r="X64" s="8"/>
      <c r="Y64" s="8"/>
      <c r="Z64" s="8"/>
      <c r="AA64" s="8"/>
      <c r="AB64" s="8"/>
      <c r="AC64" s="8"/>
      <c r="AD64" s="8"/>
      <c r="AE64" s="8"/>
      <c r="AF64" s="8"/>
      <c r="AG64" s="8"/>
      <c r="AH64" s="8"/>
      <c r="AI64" s="8"/>
      <c r="AJ64" s="8"/>
    </row>
    <row r="65" spans="1:36" ht="12" customHeight="1">
      <c r="A65" s="8"/>
      <c r="B65" s="8"/>
      <c r="C65" s="8"/>
      <c r="D65" s="8"/>
      <c r="E65" s="8"/>
      <c r="F65" s="8"/>
      <c r="G65" s="8"/>
      <c r="H65" s="121"/>
      <c r="I65" s="122"/>
      <c r="J65" s="122"/>
      <c r="K65" s="122"/>
      <c r="L65" s="122"/>
      <c r="M65" s="122"/>
      <c r="N65" s="122"/>
      <c r="O65" s="122"/>
      <c r="P65" s="122"/>
      <c r="Q65" s="122"/>
      <c r="R65" s="122"/>
      <c r="S65" s="122"/>
      <c r="T65" s="123"/>
      <c r="U65" s="8"/>
      <c r="V65" s="8"/>
      <c r="W65" s="8"/>
      <c r="X65" s="8"/>
      <c r="Y65" s="8"/>
      <c r="Z65" s="8"/>
      <c r="AA65" s="8"/>
      <c r="AB65" s="8"/>
      <c r="AC65" s="8"/>
      <c r="AD65" s="8"/>
      <c r="AE65" s="8"/>
      <c r="AF65" s="8"/>
      <c r="AG65" s="8"/>
      <c r="AH65" s="8"/>
      <c r="AI65" s="8"/>
      <c r="AJ65" s="8"/>
    </row>
    <row r="66" spans="1:36" ht="12" customHeight="1">
      <c r="A66" s="8"/>
      <c r="B66" s="8"/>
      <c r="C66" s="8"/>
      <c r="D66" s="8"/>
      <c r="E66" s="8"/>
      <c r="F66" s="8"/>
      <c r="G66" s="8"/>
      <c r="H66" s="121"/>
      <c r="I66" s="122"/>
      <c r="J66" s="122"/>
      <c r="K66" s="122"/>
      <c r="L66" s="122"/>
      <c r="M66" s="122"/>
      <c r="N66" s="122"/>
      <c r="O66" s="122"/>
      <c r="P66" s="122"/>
      <c r="Q66" s="122"/>
      <c r="R66" s="122"/>
      <c r="S66" s="122"/>
      <c r="T66" s="123"/>
      <c r="U66" s="8"/>
      <c r="V66" s="8"/>
      <c r="W66" s="8"/>
      <c r="X66" s="8"/>
      <c r="Y66" s="8"/>
      <c r="Z66" s="8"/>
      <c r="AA66" s="8"/>
      <c r="AB66" s="8"/>
      <c r="AC66" s="8"/>
      <c r="AD66" s="8"/>
      <c r="AE66" s="8"/>
      <c r="AF66" s="8"/>
      <c r="AG66" s="8"/>
      <c r="AH66" s="8"/>
      <c r="AI66" s="8"/>
      <c r="AJ66" s="8"/>
    </row>
    <row r="67" spans="1:36" ht="12" customHeight="1">
      <c r="A67" s="8"/>
      <c r="B67" s="8"/>
      <c r="C67" s="8"/>
      <c r="D67" s="8"/>
      <c r="E67" s="8"/>
      <c r="F67" s="8"/>
      <c r="G67" s="8"/>
      <c r="H67" s="121"/>
      <c r="I67" s="122"/>
      <c r="J67" s="122"/>
      <c r="K67" s="122"/>
      <c r="L67" s="122"/>
      <c r="M67" s="122"/>
      <c r="N67" s="122"/>
      <c r="O67" s="122"/>
      <c r="P67" s="122"/>
      <c r="Q67" s="122"/>
      <c r="R67" s="122"/>
      <c r="S67" s="122"/>
      <c r="T67" s="123"/>
      <c r="U67" s="8"/>
      <c r="V67" s="8"/>
      <c r="W67" s="8"/>
      <c r="X67" s="8"/>
      <c r="Y67" s="8"/>
      <c r="Z67" s="8"/>
      <c r="AA67" s="8"/>
      <c r="AB67" s="8"/>
      <c r="AC67" s="8"/>
      <c r="AD67" s="8"/>
      <c r="AE67" s="8"/>
      <c r="AF67" s="8"/>
      <c r="AG67" s="8"/>
      <c r="AH67" s="8"/>
      <c r="AI67" s="8"/>
      <c r="AJ67" s="8"/>
    </row>
    <row r="68" spans="1:36" ht="12" customHeight="1">
      <c r="A68" s="8"/>
      <c r="B68" s="8"/>
      <c r="C68" s="8"/>
      <c r="D68" s="8"/>
      <c r="E68" s="8"/>
      <c r="F68" s="8"/>
      <c r="G68" s="8"/>
      <c r="H68" s="121"/>
      <c r="I68" s="122"/>
      <c r="J68" s="122"/>
      <c r="K68" s="122"/>
      <c r="L68" s="122"/>
      <c r="M68" s="122"/>
      <c r="N68" s="122"/>
      <c r="O68" s="122"/>
      <c r="P68" s="122"/>
      <c r="Q68" s="122"/>
      <c r="R68" s="122"/>
      <c r="S68" s="122"/>
      <c r="T68" s="123"/>
      <c r="U68" s="8"/>
      <c r="V68" s="8"/>
      <c r="W68" s="8"/>
      <c r="X68" s="8"/>
      <c r="Y68" s="8"/>
      <c r="Z68" s="8"/>
      <c r="AA68" s="8"/>
      <c r="AB68" s="8"/>
      <c r="AC68" s="8"/>
      <c r="AD68" s="8"/>
      <c r="AE68" s="8"/>
      <c r="AF68" s="8"/>
      <c r="AG68" s="8"/>
      <c r="AH68" s="8"/>
      <c r="AI68" s="8"/>
      <c r="AJ68" s="8"/>
    </row>
    <row r="69" spans="1:36" ht="12" customHeight="1">
      <c r="A69" s="8"/>
      <c r="B69" s="8"/>
      <c r="C69" s="8"/>
      <c r="D69" s="8"/>
      <c r="E69" s="8"/>
      <c r="F69" s="8"/>
      <c r="G69" s="8"/>
      <c r="H69" s="121"/>
      <c r="I69" s="122"/>
      <c r="J69" s="122"/>
      <c r="K69" s="122"/>
      <c r="L69" s="122"/>
      <c r="M69" s="122"/>
      <c r="N69" s="122"/>
      <c r="O69" s="122"/>
      <c r="P69" s="122"/>
      <c r="Q69" s="122"/>
      <c r="R69" s="122"/>
      <c r="S69" s="122"/>
      <c r="T69" s="123"/>
      <c r="U69" s="8"/>
      <c r="V69" s="8"/>
      <c r="W69" s="8"/>
      <c r="X69" s="8"/>
      <c r="Y69" s="8"/>
      <c r="Z69" s="8"/>
      <c r="AA69" s="8"/>
      <c r="AB69" s="8"/>
      <c r="AC69" s="8"/>
      <c r="AD69" s="8"/>
      <c r="AE69" s="8"/>
      <c r="AF69" s="8"/>
      <c r="AG69" s="8"/>
      <c r="AH69" s="8"/>
      <c r="AI69" s="8"/>
      <c r="AJ69" s="8"/>
    </row>
    <row r="70" spans="1:36" ht="12" customHeight="1">
      <c r="A70" s="8"/>
      <c r="B70" s="8"/>
      <c r="C70" s="8"/>
      <c r="D70" s="8"/>
      <c r="E70" s="8"/>
      <c r="F70" s="8"/>
      <c r="G70" s="8"/>
      <c r="H70" s="121"/>
      <c r="I70" s="122"/>
      <c r="J70" s="122"/>
      <c r="K70" s="122"/>
      <c r="L70" s="122"/>
      <c r="M70" s="122"/>
      <c r="N70" s="122"/>
      <c r="O70" s="122"/>
      <c r="P70" s="122"/>
      <c r="Q70" s="122"/>
      <c r="R70" s="122"/>
      <c r="S70" s="122"/>
      <c r="T70" s="123"/>
      <c r="U70" s="8"/>
      <c r="V70" s="8"/>
      <c r="W70" s="8"/>
      <c r="X70" s="8"/>
      <c r="Y70" s="8"/>
      <c r="Z70" s="8"/>
      <c r="AA70" s="8"/>
      <c r="AB70" s="8"/>
      <c r="AC70" s="8"/>
      <c r="AD70" s="8"/>
      <c r="AE70" s="8"/>
      <c r="AF70" s="8"/>
      <c r="AG70" s="8"/>
      <c r="AH70" s="8"/>
      <c r="AI70" s="8"/>
      <c r="AJ70" s="8"/>
    </row>
    <row r="71" spans="1:36" ht="12" customHeight="1">
      <c r="A71" s="8"/>
      <c r="B71" s="8"/>
      <c r="C71" s="8"/>
      <c r="D71" s="8"/>
      <c r="E71" s="8"/>
      <c r="F71" s="8"/>
      <c r="G71" s="8"/>
      <c r="H71" s="121"/>
      <c r="I71" s="122"/>
      <c r="J71" s="122"/>
      <c r="K71" s="122"/>
      <c r="L71" s="122"/>
      <c r="M71" s="122"/>
      <c r="N71" s="122"/>
      <c r="O71" s="122"/>
      <c r="P71" s="122"/>
      <c r="Q71" s="122"/>
      <c r="R71" s="122"/>
      <c r="S71" s="122"/>
      <c r="T71" s="123"/>
      <c r="U71" s="8"/>
      <c r="V71" s="8"/>
      <c r="W71" s="8"/>
      <c r="X71" s="8"/>
      <c r="Y71" s="8"/>
      <c r="Z71" s="8"/>
      <c r="AA71" s="8"/>
      <c r="AB71" s="8"/>
      <c r="AC71" s="8"/>
      <c r="AD71" s="8"/>
      <c r="AE71" s="8"/>
      <c r="AF71" s="8"/>
      <c r="AG71" s="8"/>
      <c r="AH71" s="8"/>
      <c r="AI71" s="8"/>
      <c r="AJ71" s="8"/>
    </row>
    <row r="72" spans="1:36" ht="12" customHeight="1">
      <c r="A72" s="8"/>
      <c r="B72" s="8"/>
      <c r="C72" s="8"/>
      <c r="D72" s="8"/>
      <c r="E72" s="8"/>
      <c r="F72" s="8"/>
      <c r="G72" s="8"/>
      <c r="H72" s="121"/>
      <c r="I72" s="122"/>
      <c r="J72" s="122"/>
      <c r="K72" s="122"/>
      <c r="L72" s="122"/>
      <c r="M72" s="122"/>
      <c r="N72" s="122"/>
      <c r="O72" s="122"/>
      <c r="P72" s="122"/>
      <c r="Q72" s="122"/>
      <c r="R72" s="122"/>
      <c r="S72" s="122"/>
      <c r="T72" s="123"/>
      <c r="U72" s="8"/>
      <c r="V72" s="8"/>
      <c r="W72" s="8"/>
      <c r="X72" s="8"/>
      <c r="Y72" s="8"/>
      <c r="Z72" s="8"/>
      <c r="AA72" s="8"/>
      <c r="AB72" s="8"/>
      <c r="AC72" s="8"/>
      <c r="AD72" s="8"/>
      <c r="AE72" s="8"/>
      <c r="AF72" s="8"/>
      <c r="AG72" s="8"/>
      <c r="AH72" s="8"/>
      <c r="AI72" s="8"/>
      <c r="AJ72" s="8"/>
    </row>
    <row r="73" spans="1:36" ht="12" customHeight="1">
      <c r="A73" s="8"/>
      <c r="B73" s="8"/>
      <c r="C73" s="8"/>
      <c r="D73" s="8"/>
      <c r="E73" s="8"/>
      <c r="F73" s="8"/>
      <c r="G73" s="8"/>
      <c r="H73" s="121"/>
      <c r="I73" s="122"/>
      <c r="J73" s="122"/>
      <c r="K73" s="122"/>
      <c r="L73" s="122"/>
      <c r="M73" s="122"/>
      <c r="N73" s="122"/>
      <c r="O73" s="122"/>
      <c r="P73" s="122"/>
      <c r="Q73" s="122"/>
      <c r="R73" s="122"/>
      <c r="S73" s="122"/>
      <c r="T73" s="123"/>
      <c r="U73" s="8"/>
      <c r="V73" s="8"/>
      <c r="W73" s="8"/>
      <c r="X73" s="8"/>
      <c r="Y73" s="8"/>
      <c r="Z73" s="8"/>
      <c r="AA73" s="8"/>
      <c r="AB73" s="8"/>
      <c r="AC73" s="8"/>
      <c r="AD73" s="8"/>
      <c r="AE73" s="8"/>
      <c r="AF73" s="8"/>
      <c r="AG73" s="8"/>
      <c r="AH73" s="8"/>
      <c r="AI73" s="8"/>
      <c r="AJ73" s="8"/>
    </row>
    <row r="74" spans="1:36" ht="12" customHeight="1">
      <c r="A74" s="8"/>
      <c r="B74" s="8"/>
      <c r="C74" s="8"/>
      <c r="D74" s="8"/>
      <c r="E74" s="8"/>
      <c r="F74" s="8"/>
      <c r="G74" s="8"/>
      <c r="H74" s="121"/>
      <c r="I74" s="122"/>
      <c r="J74" s="122"/>
      <c r="K74" s="122"/>
      <c r="L74" s="122"/>
      <c r="M74" s="122"/>
      <c r="N74" s="122"/>
      <c r="O74" s="122"/>
      <c r="P74" s="122"/>
      <c r="Q74" s="122"/>
      <c r="R74" s="122"/>
      <c r="S74" s="122"/>
      <c r="T74" s="123"/>
      <c r="U74" s="8"/>
      <c r="V74" s="8"/>
      <c r="W74" s="8"/>
      <c r="X74" s="8"/>
      <c r="Y74" s="8"/>
      <c r="Z74" s="8"/>
      <c r="AA74" s="8"/>
      <c r="AB74" s="8"/>
      <c r="AC74" s="8"/>
      <c r="AD74" s="8"/>
      <c r="AE74" s="8"/>
      <c r="AF74" s="8"/>
      <c r="AG74" s="8"/>
      <c r="AH74" s="8"/>
      <c r="AI74" s="8"/>
      <c r="AJ74" s="8"/>
    </row>
    <row r="75" spans="1:36" ht="12" customHeight="1">
      <c r="A75" s="8"/>
      <c r="B75" s="8"/>
      <c r="C75" s="8"/>
      <c r="D75" s="8"/>
      <c r="E75" s="8"/>
      <c r="F75" s="8"/>
      <c r="G75" s="8"/>
      <c r="H75" s="121"/>
      <c r="I75" s="122"/>
      <c r="J75" s="122"/>
      <c r="K75" s="122"/>
      <c r="L75" s="122"/>
      <c r="M75" s="122"/>
      <c r="N75" s="122"/>
      <c r="O75" s="122"/>
      <c r="P75" s="122"/>
      <c r="Q75" s="122"/>
      <c r="R75" s="122"/>
      <c r="S75" s="122"/>
      <c r="T75" s="123"/>
      <c r="U75" s="8"/>
      <c r="V75" s="8"/>
      <c r="W75" s="8"/>
      <c r="X75" s="8"/>
      <c r="Y75" s="8"/>
      <c r="Z75" s="8"/>
      <c r="AA75" s="8"/>
      <c r="AB75" s="8"/>
      <c r="AC75" s="8"/>
      <c r="AD75" s="8"/>
      <c r="AE75" s="8"/>
      <c r="AF75" s="8"/>
      <c r="AG75" s="8"/>
      <c r="AH75" s="8"/>
      <c r="AI75" s="8"/>
      <c r="AJ75" s="8"/>
    </row>
    <row r="76" spans="1:36" ht="12" customHeight="1">
      <c r="A76" s="8"/>
      <c r="B76" s="8"/>
      <c r="C76" s="8"/>
      <c r="D76" s="8"/>
      <c r="E76" s="8"/>
      <c r="F76" s="8"/>
      <c r="G76" s="8"/>
      <c r="H76" s="121"/>
      <c r="I76" s="122"/>
      <c r="J76" s="122"/>
      <c r="K76" s="122"/>
      <c r="L76" s="122"/>
      <c r="M76" s="122"/>
      <c r="N76" s="122"/>
      <c r="O76" s="122"/>
      <c r="P76" s="122"/>
      <c r="Q76" s="122"/>
      <c r="R76" s="122"/>
      <c r="S76" s="122"/>
      <c r="T76" s="123"/>
      <c r="U76" s="8"/>
      <c r="V76" s="8"/>
      <c r="W76" s="8"/>
      <c r="X76" s="8"/>
      <c r="Y76" s="8"/>
      <c r="Z76" s="8"/>
      <c r="AA76" s="8"/>
      <c r="AB76" s="8"/>
      <c r="AC76" s="8"/>
      <c r="AD76" s="8"/>
      <c r="AE76" s="8"/>
      <c r="AF76" s="8"/>
      <c r="AG76" s="8"/>
      <c r="AH76" s="8"/>
      <c r="AI76" s="8"/>
      <c r="AJ76" s="8"/>
    </row>
    <row r="77" spans="1:36" ht="12" customHeight="1">
      <c r="A77" s="8"/>
      <c r="B77" s="8"/>
      <c r="C77" s="8"/>
      <c r="D77" s="8"/>
      <c r="E77" s="8"/>
      <c r="F77" s="8"/>
      <c r="G77" s="8"/>
      <c r="H77" s="121"/>
      <c r="I77" s="122"/>
      <c r="J77" s="122"/>
      <c r="K77" s="122"/>
      <c r="L77" s="122"/>
      <c r="M77" s="122"/>
      <c r="N77" s="122"/>
      <c r="O77" s="122"/>
      <c r="P77" s="122"/>
      <c r="Q77" s="122"/>
      <c r="R77" s="122"/>
      <c r="S77" s="122"/>
      <c r="T77" s="123"/>
      <c r="U77" s="8"/>
      <c r="V77" s="8"/>
      <c r="W77" s="8"/>
      <c r="X77" s="8"/>
      <c r="Y77" s="8"/>
      <c r="Z77" s="8"/>
      <c r="AA77" s="8"/>
      <c r="AB77" s="8"/>
      <c r="AC77" s="8"/>
      <c r="AD77" s="8"/>
      <c r="AE77" s="8"/>
      <c r="AF77" s="8"/>
      <c r="AG77" s="8"/>
      <c r="AH77" s="8"/>
      <c r="AI77" s="8"/>
      <c r="AJ77" s="8"/>
    </row>
    <row r="78" spans="1:36" ht="12" customHeight="1">
      <c r="A78" s="8"/>
      <c r="B78" s="8"/>
      <c r="C78" s="8"/>
      <c r="D78" s="8"/>
      <c r="E78" s="8"/>
      <c r="F78" s="8"/>
      <c r="G78" s="8"/>
      <c r="H78" s="121"/>
      <c r="I78" s="122"/>
      <c r="J78" s="122"/>
      <c r="K78" s="122"/>
      <c r="L78" s="122"/>
      <c r="M78" s="122"/>
      <c r="N78" s="122"/>
      <c r="O78" s="122"/>
      <c r="P78" s="122"/>
      <c r="Q78" s="122"/>
      <c r="R78" s="122"/>
      <c r="S78" s="122"/>
      <c r="T78" s="123"/>
      <c r="U78" s="8"/>
      <c r="V78" s="8"/>
      <c r="W78" s="8"/>
      <c r="X78" s="8"/>
      <c r="Y78" s="8"/>
      <c r="Z78" s="8"/>
      <c r="AA78" s="8"/>
      <c r="AB78" s="8"/>
      <c r="AC78" s="8"/>
      <c r="AD78" s="8"/>
      <c r="AE78" s="8"/>
      <c r="AF78" s="8"/>
      <c r="AG78" s="8"/>
      <c r="AH78" s="8"/>
      <c r="AI78" s="8"/>
      <c r="AJ78" s="8"/>
    </row>
    <row r="79" spans="1:36" ht="12" customHeight="1">
      <c r="A79" s="8"/>
      <c r="B79" s="8"/>
      <c r="C79" s="8"/>
      <c r="D79" s="8"/>
      <c r="E79" s="8"/>
      <c r="F79" s="8"/>
      <c r="G79" s="8"/>
      <c r="H79" s="121"/>
      <c r="I79" s="122"/>
      <c r="J79" s="122"/>
      <c r="K79" s="122"/>
      <c r="L79" s="122"/>
      <c r="M79" s="122"/>
      <c r="N79" s="122"/>
      <c r="O79" s="122"/>
      <c r="P79" s="122"/>
      <c r="Q79" s="122"/>
      <c r="R79" s="122"/>
      <c r="S79" s="122"/>
      <c r="T79" s="123"/>
      <c r="U79" s="8"/>
      <c r="V79" s="8"/>
      <c r="W79" s="8"/>
      <c r="X79" s="8"/>
      <c r="Y79" s="8"/>
      <c r="Z79" s="8"/>
      <c r="AA79" s="8"/>
      <c r="AB79" s="8"/>
      <c r="AC79" s="8"/>
      <c r="AD79" s="8"/>
      <c r="AE79" s="8"/>
      <c r="AF79" s="8"/>
      <c r="AG79" s="8"/>
      <c r="AH79" s="8"/>
      <c r="AI79" s="8"/>
      <c r="AJ79" s="8"/>
    </row>
    <row r="80" spans="1:36" ht="12" customHeight="1">
      <c r="A80" s="8"/>
      <c r="B80" s="8"/>
      <c r="C80" s="8"/>
      <c r="D80" s="8"/>
      <c r="E80" s="8"/>
      <c r="F80" s="8"/>
      <c r="G80" s="8"/>
      <c r="H80" s="121"/>
      <c r="I80" s="122"/>
      <c r="J80" s="122"/>
      <c r="K80" s="122"/>
      <c r="L80" s="122"/>
      <c r="M80" s="122"/>
      <c r="N80" s="122"/>
      <c r="O80" s="122"/>
      <c r="P80" s="122"/>
      <c r="Q80" s="122"/>
      <c r="R80" s="122"/>
      <c r="S80" s="122"/>
      <c r="T80" s="123"/>
      <c r="U80" s="8"/>
      <c r="V80" s="8"/>
      <c r="W80" s="8"/>
      <c r="X80" s="8"/>
      <c r="Y80" s="8"/>
      <c r="Z80" s="8"/>
      <c r="AA80" s="8"/>
      <c r="AB80" s="8"/>
      <c r="AC80" s="8"/>
      <c r="AD80" s="8"/>
      <c r="AE80" s="8"/>
      <c r="AF80" s="8"/>
      <c r="AG80" s="8"/>
      <c r="AH80" s="8"/>
      <c r="AI80" s="8"/>
      <c r="AJ80" s="8"/>
    </row>
    <row r="81" spans="1:36" ht="12" customHeight="1">
      <c r="A81" s="8"/>
      <c r="B81" s="8"/>
      <c r="C81" s="8"/>
      <c r="D81" s="8"/>
      <c r="E81" s="8"/>
      <c r="F81" s="8"/>
      <c r="G81" s="8"/>
      <c r="H81" s="121"/>
      <c r="I81" s="122"/>
      <c r="J81" s="122"/>
      <c r="K81" s="122"/>
      <c r="L81" s="122"/>
      <c r="M81" s="122"/>
      <c r="N81" s="122"/>
      <c r="O81" s="122"/>
      <c r="P81" s="122"/>
      <c r="Q81" s="122"/>
      <c r="R81" s="122"/>
      <c r="S81" s="122"/>
      <c r="T81" s="123"/>
      <c r="U81" s="8"/>
      <c r="V81" s="8"/>
      <c r="W81" s="8"/>
      <c r="X81" s="8"/>
      <c r="Y81" s="8"/>
      <c r="Z81" s="8"/>
      <c r="AA81" s="8"/>
      <c r="AB81" s="8"/>
      <c r="AC81" s="8"/>
      <c r="AD81" s="8"/>
      <c r="AE81" s="8"/>
      <c r="AF81" s="8"/>
      <c r="AG81" s="8"/>
      <c r="AH81" s="8"/>
      <c r="AI81" s="8"/>
      <c r="AJ81" s="8"/>
    </row>
    <row r="82" spans="1:36" ht="12" customHeight="1">
      <c r="A82" s="8"/>
      <c r="B82" s="8"/>
      <c r="C82" s="8"/>
      <c r="D82" s="8"/>
      <c r="E82" s="8"/>
      <c r="F82" s="8"/>
      <c r="G82" s="8"/>
      <c r="H82" s="121"/>
      <c r="I82" s="122"/>
      <c r="J82" s="122"/>
      <c r="K82" s="122"/>
      <c r="L82" s="122"/>
      <c r="M82" s="122"/>
      <c r="N82" s="122"/>
      <c r="O82" s="122"/>
      <c r="P82" s="122"/>
      <c r="Q82" s="122"/>
      <c r="R82" s="122"/>
      <c r="S82" s="122"/>
      <c r="T82" s="123"/>
      <c r="U82" s="8"/>
      <c r="V82" s="8"/>
      <c r="W82" s="8"/>
      <c r="X82" s="8"/>
      <c r="Y82" s="8"/>
      <c r="Z82" s="8"/>
      <c r="AA82" s="8"/>
      <c r="AB82" s="8"/>
      <c r="AC82" s="8"/>
      <c r="AD82" s="8"/>
      <c r="AE82" s="8"/>
      <c r="AF82" s="8"/>
      <c r="AG82" s="8"/>
      <c r="AH82" s="8"/>
      <c r="AI82" s="8"/>
      <c r="AJ82" s="8"/>
    </row>
    <row r="83" spans="1:36" ht="12" customHeight="1">
      <c r="A83" s="8"/>
      <c r="B83" s="8"/>
      <c r="C83" s="8"/>
      <c r="D83" s="8"/>
      <c r="E83" s="8"/>
      <c r="F83" s="8"/>
      <c r="G83" s="8"/>
      <c r="H83" s="121"/>
      <c r="I83" s="122"/>
      <c r="J83" s="122"/>
      <c r="K83" s="122"/>
      <c r="L83" s="122"/>
      <c r="M83" s="122"/>
      <c r="N83" s="122"/>
      <c r="O83" s="122"/>
      <c r="P83" s="122"/>
      <c r="Q83" s="122"/>
      <c r="R83" s="122"/>
      <c r="S83" s="122"/>
      <c r="T83" s="123"/>
      <c r="U83" s="8"/>
      <c r="V83" s="8"/>
      <c r="W83" s="8"/>
      <c r="X83" s="8"/>
      <c r="Y83" s="8"/>
      <c r="Z83" s="8"/>
      <c r="AA83" s="8"/>
      <c r="AB83" s="8"/>
      <c r="AC83" s="8"/>
      <c r="AD83" s="8"/>
      <c r="AE83" s="8"/>
      <c r="AF83" s="8"/>
      <c r="AG83" s="8"/>
      <c r="AH83" s="8"/>
      <c r="AI83" s="8"/>
      <c r="AJ83" s="8"/>
    </row>
    <row r="84" spans="1:36" ht="12" customHeight="1">
      <c r="A84" s="8"/>
      <c r="B84" s="8"/>
      <c r="C84" s="8"/>
      <c r="D84" s="8"/>
      <c r="E84" s="8"/>
      <c r="F84" s="8"/>
      <c r="G84" s="8"/>
      <c r="H84" s="121"/>
      <c r="I84" s="122"/>
      <c r="J84" s="122"/>
      <c r="K84" s="122"/>
      <c r="L84" s="122"/>
      <c r="M84" s="122"/>
      <c r="N84" s="122"/>
      <c r="O84" s="122"/>
      <c r="P84" s="122"/>
      <c r="Q84" s="122"/>
      <c r="R84" s="122"/>
      <c r="S84" s="122"/>
      <c r="T84" s="123"/>
      <c r="U84" s="8"/>
      <c r="V84" s="8"/>
      <c r="W84" s="8"/>
      <c r="X84" s="8"/>
      <c r="Y84" s="8"/>
      <c r="Z84" s="8"/>
      <c r="AA84" s="8"/>
      <c r="AB84" s="8"/>
      <c r="AC84" s="8"/>
      <c r="AD84" s="8"/>
      <c r="AE84" s="8"/>
      <c r="AF84" s="8"/>
      <c r="AG84" s="8"/>
      <c r="AH84" s="8"/>
      <c r="AI84" s="8"/>
      <c r="AJ84" s="8"/>
    </row>
    <row r="85" spans="1:36" ht="12" customHeight="1">
      <c r="A85" s="8"/>
      <c r="B85" s="8"/>
      <c r="C85" s="8"/>
      <c r="D85" s="8"/>
      <c r="E85" s="8"/>
      <c r="F85" s="8"/>
      <c r="G85" s="8"/>
      <c r="H85" s="121"/>
      <c r="I85" s="122"/>
      <c r="J85" s="122"/>
      <c r="K85" s="122"/>
      <c r="L85" s="122"/>
      <c r="M85" s="122"/>
      <c r="N85" s="122"/>
      <c r="O85" s="122"/>
      <c r="P85" s="122"/>
      <c r="Q85" s="122"/>
      <c r="R85" s="122"/>
      <c r="S85" s="122"/>
      <c r="T85" s="123"/>
      <c r="U85" s="8"/>
      <c r="V85" s="8"/>
      <c r="W85" s="8"/>
      <c r="X85" s="8"/>
      <c r="Y85" s="8"/>
      <c r="Z85" s="8"/>
      <c r="AA85" s="8"/>
      <c r="AB85" s="8"/>
      <c r="AC85" s="8"/>
      <c r="AD85" s="8"/>
      <c r="AE85" s="8"/>
      <c r="AF85" s="8"/>
      <c r="AG85" s="8"/>
      <c r="AH85" s="8"/>
      <c r="AI85" s="8"/>
      <c r="AJ85" s="8"/>
    </row>
    <row r="86" spans="1:36" ht="12" customHeight="1">
      <c r="A86" s="8"/>
      <c r="B86" s="8"/>
      <c r="C86" s="8"/>
      <c r="D86" s="8"/>
      <c r="E86" s="8"/>
      <c r="F86" s="8"/>
      <c r="G86" s="8"/>
      <c r="H86" s="121"/>
      <c r="I86" s="122"/>
      <c r="J86" s="122"/>
      <c r="K86" s="122"/>
      <c r="L86" s="122"/>
      <c r="M86" s="122"/>
      <c r="N86" s="122"/>
      <c r="O86" s="122"/>
      <c r="P86" s="122"/>
      <c r="Q86" s="122"/>
      <c r="R86" s="122"/>
      <c r="S86" s="122"/>
      <c r="T86" s="123"/>
      <c r="U86" s="8"/>
      <c r="V86" s="8"/>
      <c r="W86" s="8"/>
      <c r="X86" s="8"/>
      <c r="Y86" s="8"/>
      <c r="Z86" s="8"/>
      <c r="AA86" s="8"/>
      <c r="AB86" s="8"/>
      <c r="AC86" s="8"/>
      <c r="AD86" s="8"/>
      <c r="AE86" s="8"/>
      <c r="AF86" s="8"/>
      <c r="AG86" s="8"/>
      <c r="AH86" s="8"/>
      <c r="AI86" s="8"/>
      <c r="AJ86" s="8"/>
    </row>
    <row r="87" spans="1:36" ht="12" customHeight="1">
      <c r="A87" s="8"/>
      <c r="B87" s="8"/>
      <c r="C87" s="8"/>
      <c r="D87" s="8"/>
      <c r="E87" s="8"/>
      <c r="F87" s="8"/>
      <c r="G87" s="8"/>
      <c r="H87" s="121"/>
      <c r="I87" s="122"/>
      <c r="J87" s="122"/>
      <c r="K87" s="122"/>
      <c r="L87" s="122"/>
      <c r="M87" s="122"/>
      <c r="N87" s="122"/>
      <c r="O87" s="122"/>
      <c r="P87" s="122"/>
      <c r="Q87" s="122"/>
      <c r="R87" s="122"/>
      <c r="S87" s="122"/>
      <c r="T87" s="123"/>
      <c r="U87" s="8"/>
      <c r="V87" s="8"/>
      <c r="W87" s="8"/>
      <c r="X87" s="8"/>
      <c r="Y87" s="8"/>
      <c r="Z87" s="8"/>
      <c r="AA87" s="8"/>
      <c r="AB87" s="8"/>
      <c r="AC87" s="8"/>
      <c r="AD87" s="8"/>
      <c r="AE87" s="8"/>
      <c r="AF87" s="8"/>
      <c r="AG87" s="8"/>
      <c r="AH87" s="8"/>
      <c r="AI87" s="8"/>
      <c r="AJ87" s="8"/>
    </row>
    <row r="88" spans="1:36" ht="12" customHeight="1">
      <c r="A88" s="8"/>
      <c r="B88" s="8"/>
      <c r="C88" s="8"/>
      <c r="D88" s="8"/>
      <c r="E88" s="8"/>
      <c r="F88" s="8"/>
      <c r="G88" s="8"/>
      <c r="H88" s="121"/>
      <c r="I88" s="122"/>
      <c r="J88" s="122"/>
      <c r="K88" s="122"/>
      <c r="L88" s="122"/>
      <c r="M88" s="122"/>
      <c r="N88" s="122"/>
      <c r="O88" s="122"/>
      <c r="P88" s="122"/>
      <c r="Q88" s="122"/>
      <c r="R88" s="122"/>
      <c r="S88" s="122"/>
      <c r="T88" s="123"/>
      <c r="U88" s="8"/>
      <c r="V88" s="8"/>
      <c r="W88" s="8"/>
      <c r="X88" s="8"/>
      <c r="Y88" s="8"/>
      <c r="Z88" s="8"/>
      <c r="AA88" s="8"/>
      <c r="AB88" s="8"/>
      <c r="AC88" s="8"/>
      <c r="AD88" s="8"/>
      <c r="AE88" s="8"/>
      <c r="AF88" s="8"/>
      <c r="AG88" s="8"/>
      <c r="AH88" s="8"/>
      <c r="AI88" s="8"/>
      <c r="AJ88" s="8"/>
    </row>
    <row r="89" spans="1:36" ht="12" customHeight="1">
      <c r="A89" s="8"/>
      <c r="B89" s="8"/>
      <c r="C89" s="8"/>
      <c r="D89" s="8"/>
      <c r="E89" s="8"/>
      <c r="F89" s="8"/>
      <c r="G89" s="8"/>
      <c r="H89" s="121"/>
      <c r="I89" s="122"/>
      <c r="J89" s="122"/>
      <c r="K89" s="122"/>
      <c r="L89" s="122"/>
      <c r="M89" s="122"/>
      <c r="N89" s="122"/>
      <c r="O89" s="122"/>
      <c r="P89" s="122"/>
      <c r="Q89" s="122"/>
      <c r="R89" s="122"/>
      <c r="S89" s="122"/>
      <c r="T89" s="123"/>
      <c r="U89" s="8"/>
      <c r="V89" s="8"/>
      <c r="W89" s="8"/>
      <c r="X89" s="8"/>
      <c r="Y89" s="8"/>
      <c r="Z89" s="8"/>
      <c r="AA89" s="8"/>
      <c r="AB89" s="8"/>
      <c r="AC89" s="8"/>
      <c r="AD89" s="8"/>
      <c r="AE89" s="8"/>
      <c r="AF89" s="8"/>
      <c r="AG89" s="8"/>
      <c r="AH89" s="8"/>
      <c r="AI89" s="8"/>
      <c r="AJ89" s="8"/>
    </row>
    <row r="90" spans="1:36" ht="12" customHeight="1">
      <c r="A90" s="8"/>
      <c r="B90" s="8"/>
      <c r="C90" s="8"/>
      <c r="D90" s="8"/>
      <c r="E90" s="8"/>
      <c r="F90" s="8"/>
      <c r="G90" s="8"/>
      <c r="H90" s="121"/>
      <c r="I90" s="122"/>
      <c r="J90" s="122"/>
      <c r="K90" s="122"/>
      <c r="L90" s="122"/>
      <c r="M90" s="122"/>
      <c r="N90" s="122"/>
      <c r="O90" s="122"/>
      <c r="P90" s="122"/>
      <c r="Q90" s="122"/>
      <c r="R90" s="122"/>
      <c r="S90" s="122"/>
      <c r="T90" s="123"/>
      <c r="U90" s="8"/>
      <c r="V90" s="8"/>
      <c r="W90" s="8"/>
      <c r="X90" s="8"/>
      <c r="Y90" s="8"/>
      <c r="Z90" s="8"/>
      <c r="AA90" s="8"/>
      <c r="AB90" s="8"/>
      <c r="AC90" s="8"/>
      <c r="AD90" s="8"/>
      <c r="AE90" s="8"/>
      <c r="AF90" s="8"/>
      <c r="AG90" s="8"/>
      <c r="AH90" s="8"/>
      <c r="AI90" s="8"/>
      <c r="AJ90" s="8"/>
    </row>
    <row r="91" spans="1:36" ht="12" customHeight="1">
      <c r="A91" s="8"/>
      <c r="B91" s="8"/>
      <c r="C91" s="8"/>
      <c r="D91" s="8"/>
      <c r="E91" s="8"/>
      <c r="F91" s="8"/>
      <c r="G91" s="8"/>
      <c r="H91" s="121"/>
      <c r="I91" s="122"/>
      <c r="J91" s="122"/>
      <c r="K91" s="122"/>
      <c r="L91" s="122"/>
      <c r="M91" s="122"/>
      <c r="N91" s="122"/>
      <c r="O91" s="122"/>
      <c r="P91" s="122"/>
      <c r="Q91" s="122"/>
      <c r="R91" s="122"/>
      <c r="S91" s="122"/>
      <c r="T91" s="123"/>
      <c r="U91" s="8"/>
      <c r="V91" s="8"/>
      <c r="W91" s="8"/>
      <c r="X91" s="8"/>
      <c r="Y91" s="8"/>
      <c r="Z91" s="8"/>
      <c r="AA91" s="8"/>
      <c r="AB91" s="8"/>
      <c r="AC91" s="8"/>
      <c r="AD91" s="8"/>
      <c r="AE91" s="8"/>
      <c r="AF91" s="8"/>
      <c r="AG91" s="8"/>
      <c r="AH91" s="8"/>
      <c r="AI91" s="8"/>
      <c r="AJ91" s="8"/>
    </row>
    <row r="92" spans="1:36" ht="12" customHeight="1">
      <c r="A92" s="8"/>
      <c r="B92" s="8"/>
      <c r="C92" s="8"/>
      <c r="D92" s="8"/>
      <c r="E92" s="8"/>
      <c r="F92" s="8"/>
      <c r="G92" s="8"/>
      <c r="H92" s="121"/>
      <c r="I92" s="122"/>
      <c r="J92" s="122"/>
      <c r="K92" s="122"/>
      <c r="L92" s="122"/>
      <c r="M92" s="122"/>
      <c r="N92" s="122"/>
      <c r="O92" s="122"/>
      <c r="P92" s="122"/>
      <c r="Q92" s="122"/>
      <c r="R92" s="122"/>
      <c r="S92" s="122"/>
      <c r="T92" s="123"/>
      <c r="U92" s="8"/>
      <c r="V92" s="8"/>
      <c r="W92" s="8"/>
      <c r="X92" s="8"/>
      <c r="Y92" s="8"/>
      <c r="Z92" s="8"/>
      <c r="AA92" s="8"/>
      <c r="AB92" s="8"/>
      <c r="AC92" s="8"/>
      <c r="AD92" s="8"/>
      <c r="AE92" s="8"/>
      <c r="AF92" s="8"/>
      <c r="AG92" s="8"/>
      <c r="AH92" s="8"/>
      <c r="AI92" s="8"/>
      <c r="AJ92" s="8"/>
    </row>
    <row r="93" spans="1:36" ht="12" customHeight="1">
      <c r="A93" s="8"/>
      <c r="B93" s="8"/>
      <c r="C93" s="8"/>
      <c r="D93" s="8"/>
      <c r="E93" s="8"/>
      <c r="F93" s="8"/>
      <c r="G93" s="8"/>
      <c r="H93" s="121"/>
      <c r="I93" s="122"/>
      <c r="J93" s="122"/>
      <c r="K93" s="122"/>
      <c r="L93" s="122"/>
      <c r="M93" s="122"/>
      <c r="N93" s="122"/>
      <c r="O93" s="122"/>
      <c r="P93" s="122"/>
      <c r="Q93" s="122"/>
      <c r="R93" s="122"/>
      <c r="S93" s="122"/>
      <c r="T93" s="123"/>
      <c r="U93" s="8"/>
      <c r="V93" s="8"/>
      <c r="W93" s="8"/>
      <c r="X93" s="8"/>
      <c r="Y93" s="8"/>
      <c r="Z93" s="8"/>
      <c r="AA93" s="8"/>
      <c r="AB93" s="8"/>
      <c r="AC93" s="8"/>
      <c r="AD93" s="8"/>
      <c r="AE93" s="8"/>
      <c r="AF93" s="8"/>
      <c r="AG93" s="8"/>
      <c r="AH93" s="8"/>
      <c r="AI93" s="8"/>
      <c r="AJ93" s="8"/>
    </row>
    <row r="94" spans="1:36" ht="12" customHeight="1">
      <c r="A94" s="8"/>
      <c r="B94" s="8"/>
      <c r="C94" s="8"/>
      <c r="D94" s="8"/>
      <c r="E94" s="8"/>
      <c r="F94" s="8"/>
      <c r="G94" s="8"/>
      <c r="H94" s="121"/>
      <c r="I94" s="122"/>
      <c r="J94" s="122"/>
      <c r="K94" s="122"/>
      <c r="L94" s="122"/>
      <c r="M94" s="122"/>
      <c r="N94" s="122"/>
      <c r="O94" s="122"/>
      <c r="P94" s="122"/>
      <c r="Q94" s="122"/>
      <c r="R94" s="122"/>
      <c r="S94" s="122"/>
      <c r="T94" s="123"/>
      <c r="U94" s="8"/>
      <c r="V94" s="8"/>
      <c r="W94" s="8"/>
      <c r="X94" s="8"/>
      <c r="Y94" s="8"/>
      <c r="Z94" s="8"/>
      <c r="AA94" s="8"/>
      <c r="AB94" s="8"/>
      <c r="AC94" s="8"/>
      <c r="AD94" s="8"/>
      <c r="AE94" s="8"/>
      <c r="AF94" s="8"/>
      <c r="AG94" s="8"/>
      <c r="AH94" s="8"/>
      <c r="AI94" s="8"/>
      <c r="AJ94" s="8"/>
    </row>
    <row r="95" spans="1:36" ht="12" customHeight="1">
      <c r="A95" s="8"/>
      <c r="B95" s="8"/>
      <c r="C95" s="8"/>
      <c r="D95" s="8"/>
      <c r="E95" s="8"/>
      <c r="F95" s="8"/>
      <c r="G95" s="8"/>
      <c r="H95" s="121"/>
      <c r="I95" s="122"/>
      <c r="J95" s="122"/>
      <c r="K95" s="122"/>
      <c r="L95" s="122"/>
      <c r="M95" s="122"/>
      <c r="N95" s="122"/>
      <c r="O95" s="122"/>
      <c r="P95" s="122"/>
      <c r="Q95" s="122"/>
      <c r="R95" s="122"/>
      <c r="S95" s="122"/>
      <c r="T95" s="123"/>
      <c r="U95" s="8"/>
      <c r="V95" s="8"/>
      <c r="W95" s="8"/>
      <c r="X95" s="8"/>
      <c r="Y95" s="8"/>
      <c r="Z95" s="8"/>
      <c r="AA95" s="8"/>
      <c r="AB95" s="8"/>
      <c r="AC95" s="8"/>
      <c r="AD95" s="8"/>
      <c r="AE95" s="8"/>
      <c r="AF95" s="8"/>
      <c r="AG95" s="8"/>
      <c r="AH95" s="8"/>
      <c r="AI95" s="8"/>
      <c r="AJ95" s="8"/>
    </row>
    <row r="96" spans="1:36" ht="12" customHeight="1">
      <c r="A96" s="8"/>
      <c r="B96" s="8"/>
      <c r="C96" s="8"/>
      <c r="D96" s="8"/>
      <c r="E96" s="8"/>
      <c r="F96" s="8"/>
      <c r="G96" s="8"/>
      <c r="H96" s="121"/>
      <c r="I96" s="122"/>
      <c r="J96" s="122"/>
      <c r="K96" s="122"/>
      <c r="L96" s="122"/>
      <c r="M96" s="122"/>
      <c r="N96" s="122"/>
      <c r="O96" s="122"/>
      <c r="P96" s="122"/>
      <c r="Q96" s="122"/>
      <c r="R96" s="122"/>
      <c r="S96" s="122"/>
      <c r="T96" s="123"/>
      <c r="U96" s="8"/>
      <c r="V96" s="8"/>
      <c r="W96" s="8"/>
      <c r="X96" s="8"/>
      <c r="Y96" s="8"/>
      <c r="Z96" s="8"/>
      <c r="AA96" s="8"/>
      <c r="AB96" s="8"/>
      <c r="AC96" s="8"/>
      <c r="AD96" s="8"/>
      <c r="AE96" s="8"/>
      <c r="AF96" s="8"/>
      <c r="AG96" s="8"/>
      <c r="AH96" s="8"/>
      <c r="AI96" s="8"/>
      <c r="AJ96" s="8"/>
    </row>
    <row r="97" spans="1:36" ht="12" customHeight="1">
      <c r="A97" s="8"/>
      <c r="B97" s="8"/>
      <c r="C97" s="8"/>
      <c r="D97" s="8"/>
      <c r="E97" s="8"/>
      <c r="F97" s="8"/>
      <c r="G97" s="8"/>
      <c r="H97" s="121"/>
      <c r="I97" s="122"/>
      <c r="J97" s="122"/>
      <c r="K97" s="122"/>
      <c r="L97" s="122"/>
      <c r="M97" s="122"/>
      <c r="N97" s="122"/>
      <c r="O97" s="122"/>
      <c r="P97" s="122"/>
      <c r="Q97" s="122"/>
      <c r="R97" s="122"/>
      <c r="S97" s="122"/>
      <c r="T97" s="123"/>
      <c r="U97" s="8"/>
      <c r="V97" s="8"/>
      <c r="W97" s="8"/>
      <c r="X97" s="8"/>
      <c r="Y97" s="8"/>
      <c r="Z97" s="8"/>
      <c r="AA97" s="8"/>
      <c r="AB97" s="8"/>
      <c r="AC97" s="8"/>
      <c r="AD97" s="8"/>
      <c r="AE97" s="8"/>
      <c r="AF97" s="8"/>
      <c r="AG97" s="8"/>
      <c r="AH97" s="8"/>
      <c r="AI97" s="8"/>
      <c r="AJ97" s="8"/>
    </row>
    <row r="98" spans="1:36" ht="12" customHeight="1">
      <c r="A98" s="8"/>
      <c r="B98" s="8"/>
      <c r="C98" s="8"/>
      <c r="D98" s="8"/>
      <c r="E98" s="8"/>
      <c r="F98" s="8"/>
      <c r="G98" s="8"/>
      <c r="H98" s="121"/>
      <c r="I98" s="122"/>
      <c r="J98" s="122"/>
      <c r="K98" s="122"/>
      <c r="L98" s="122"/>
      <c r="M98" s="122"/>
      <c r="N98" s="122"/>
      <c r="O98" s="122"/>
      <c r="P98" s="122"/>
      <c r="Q98" s="122"/>
      <c r="R98" s="122"/>
      <c r="S98" s="122"/>
      <c r="T98" s="123"/>
      <c r="U98" s="8"/>
      <c r="V98" s="8"/>
      <c r="W98" s="8"/>
      <c r="X98" s="8"/>
      <c r="Y98" s="8"/>
      <c r="Z98" s="8"/>
      <c r="AA98" s="8"/>
      <c r="AB98" s="8"/>
      <c r="AC98" s="8"/>
      <c r="AD98" s="8"/>
      <c r="AE98" s="8"/>
      <c r="AF98" s="8"/>
      <c r="AG98" s="8"/>
      <c r="AH98" s="8"/>
      <c r="AI98" s="8"/>
      <c r="AJ98" s="8"/>
    </row>
    <row r="99" spans="1:36" ht="12" customHeight="1">
      <c r="A99" s="8"/>
      <c r="B99" s="8"/>
      <c r="C99" s="8"/>
      <c r="D99" s="8"/>
      <c r="E99" s="8"/>
      <c r="F99" s="8"/>
      <c r="G99" s="8"/>
      <c r="H99" s="121"/>
      <c r="I99" s="122"/>
      <c r="J99" s="122"/>
      <c r="K99" s="122"/>
      <c r="L99" s="122"/>
      <c r="M99" s="122"/>
      <c r="N99" s="122"/>
      <c r="O99" s="122"/>
      <c r="P99" s="122"/>
      <c r="Q99" s="122"/>
      <c r="R99" s="122"/>
      <c r="S99" s="122"/>
      <c r="T99" s="123"/>
      <c r="U99" s="8"/>
      <c r="V99" s="8"/>
      <c r="W99" s="8"/>
      <c r="X99" s="8"/>
      <c r="Y99" s="8"/>
      <c r="Z99" s="8"/>
      <c r="AA99" s="8"/>
      <c r="AB99" s="8"/>
      <c r="AC99" s="8"/>
      <c r="AD99" s="8"/>
      <c r="AE99" s="8"/>
      <c r="AF99" s="8"/>
      <c r="AG99" s="8"/>
      <c r="AH99" s="8"/>
      <c r="AI99" s="8"/>
      <c r="AJ99" s="8"/>
    </row>
    <row r="100" spans="1:36" ht="12" customHeight="1">
      <c r="A100" s="8"/>
      <c r="B100" s="8"/>
      <c r="C100" s="8"/>
      <c r="D100" s="8"/>
      <c r="E100" s="8"/>
      <c r="F100" s="8"/>
      <c r="G100" s="8"/>
      <c r="H100" s="121"/>
      <c r="I100" s="122"/>
      <c r="J100" s="122"/>
      <c r="K100" s="122"/>
      <c r="L100" s="122"/>
      <c r="M100" s="122"/>
      <c r="N100" s="122"/>
      <c r="O100" s="122"/>
      <c r="P100" s="122"/>
      <c r="Q100" s="122"/>
      <c r="R100" s="122"/>
      <c r="S100" s="122"/>
      <c r="T100" s="123"/>
      <c r="U100" s="8"/>
      <c r="V100" s="8"/>
      <c r="W100" s="8"/>
      <c r="X100" s="8"/>
      <c r="Y100" s="8"/>
      <c r="Z100" s="8"/>
      <c r="AA100" s="8"/>
      <c r="AB100" s="8"/>
      <c r="AC100" s="8"/>
      <c r="AD100" s="8"/>
      <c r="AE100" s="8"/>
      <c r="AF100" s="8"/>
      <c r="AG100" s="8"/>
      <c r="AH100" s="8"/>
      <c r="AI100" s="8"/>
      <c r="AJ100" s="8"/>
    </row>
    <row r="101" spans="1:36" ht="12" customHeight="1">
      <c r="A101" s="8"/>
      <c r="B101" s="8"/>
      <c r="C101" s="8"/>
      <c r="D101" s="8"/>
      <c r="E101" s="8"/>
      <c r="F101" s="8"/>
      <c r="G101" s="8"/>
      <c r="H101" s="121"/>
      <c r="I101" s="122"/>
      <c r="J101" s="122"/>
      <c r="K101" s="122"/>
      <c r="L101" s="122"/>
      <c r="M101" s="122"/>
      <c r="N101" s="122"/>
      <c r="O101" s="122"/>
      <c r="P101" s="122"/>
      <c r="Q101" s="122"/>
      <c r="R101" s="122"/>
      <c r="S101" s="122"/>
      <c r="T101" s="123"/>
      <c r="U101" s="8"/>
      <c r="V101" s="8"/>
      <c r="W101" s="8"/>
      <c r="X101" s="8"/>
      <c r="Y101" s="8"/>
      <c r="Z101" s="8"/>
      <c r="AA101" s="8"/>
      <c r="AB101" s="8"/>
      <c r="AC101" s="8"/>
      <c r="AD101" s="8"/>
      <c r="AE101" s="8"/>
      <c r="AF101" s="8"/>
      <c r="AG101" s="8"/>
      <c r="AH101" s="8"/>
      <c r="AI101" s="8"/>
      <c r="AJ101" s="8"/>
    </row>
    <row r="102" spans="1:36" ht="12" customHeight="1">
      <c r="A102" s="8"/>
      <c r="B102" s="8"/>
      <c r="C102" s="8"/>
      <c r="D102" s="8"/>
      <c r="E102" s="8"/>
      <c r="F102" s="8"/>
      <c r="G102" s="8"/>
      <c r="H102" s="121"/>
      <c r="I102" s="122"/>
      <c r="J102" s="122"/>
      <c r="K102" s="122"/>
      <c r="L102" s="122"/>
      <c r="M102" s="122"/>
      <c r="N102" s="122"/>
      <c r="O102" s="122"/>
      <c r="P102" s="122"/>
      <c r="Q102" s="122"/>
      <c r="R102" s="122"/>
      <c r="S102" s="122"/>
      <c r="T102" s="123"/>
      <c r="U102" s="8"/>
      <c r="V102" s="8"/>
      <c r="W102" s="8"/>
      <c r="X102" s="8"/>
      <c r="Y102" s="8"/>
      <c r="Z102" s="8"/>
      <c r="AA102" s="8"/>
      <c r="AB102" s="8"/>
      <c r="AC102" s="8"/>
      <c r="AD102" s="8"/>
      <c r="AE102" s="8"/>
      <c r="AF102" s="8"/>
      <c r="AG102" s="8"/>
      <c r="AH102" s="8"/>
      <c r="AI102" s="8"/>
      <c r="AJ102" s="8"/>
    </row>
    <row r="103" spans="1:36" ht="12" customHeight="1">
      <c r="A103" s="8"/>
      <c r="B103" s="8"/>
      <c r="C103" s="8"/>
      <c r="D103" s="8"/>
      <c r="E103" s="8"/>
      <c r="F103" s="8"/>
      <c r="G103" s="8"/>
      <c r="H103" s="121"/>
      <c r="I103" s="122"/>
      <c r="J103" s="122"/>
      <c r="K103" s="122"/>
      <c r="L103" s="122"/>
      <c r="M103" s="122"/>
      <c r="N103" s="122"/>
      <c r="O103" s="122"/>
      <c r="P103" s="122"/>
      <c r="Q103" s="122"/>
      <c r="R103" s="122"/>
      <c r="S103" s="122"/>
      <c r="T103" s="123"/>
      <c r="U103" s="8"/>
      <c r="V103" s="8"/>
      <c r="W103" s="8"/>
      <c r="X103" s="8"/>
      <c r="Y103" s="8"/>
      <c r="Z103" s="8"/>
      <c r="AA103" s="8"/>
      <c r="AB103" s="8"/>
      <c r="AC103" s="8"/>
      <c r="AD103" s="8"/>
      <c r="AE103" s="8"/>
      <c r="AF103" s="8"/>
      <c r="AG103" s="8"/>
      <c r="AH103" s="8"/>
      <c r="AI103" s="8"/>
      <c r="AJ103" s="8"/>
    </row>
    <row r="104" spans="1:36" ht="12" customHeight="1">
      <c r="A104" s="8"/>
      <c r="B104" s="8"/>
      <c r="C104" s="8"/>
      <c r="D104" s="8"/>
      <c r="E104" s="8"/>
      <c r="F104" s="8"/>
      <c r="G104" s="8"/>
      <c r="H104" s="121"/>
      <c r="I104" s="122"/>
      <c r="J104" s="122"/>
      <c r="K104" s="122"/>
      <c r="L104" s="122"/>
      <c r="M104" s="122"/>
      <c r="N104" s="122"/>
      <c r="O104" s="122"/>
      <c r="P104" s="122"/>
      <c r="Q104" s="122"/>
      <c r="R104" s="122"/>
      <c r="S104" s="122"/>
      <c r="T104" s="123"/>
      <c r="U104" s="8"/>
      <c r="V104" s="8"/>
      <c r="W104" s="8"/>
      <c r="X104" s="8"/>
      <c r="Y104" s="8"/>
      <c r="Z104" s="8"/>
      <c r="AA104" s="8"/>
      <c r="AB104" s="8"/>
      <c r="AC104" s="8"/>
      <c r="AD104" s="8"/>
      <c r="AE104" s="8"/>
      <c r="AF104" s="8"/>
      <c r="AG104" s="8"/>
      <c r="AH104" s="8"/>
      <c r="AI104" s="8"/>
      <c r="AJ104" s="8"/>
    </row>
    <row r="105" spans="1:36" ht="12" customHeight="1">
      <c r="A105" s="8"/>
      <c r="B105" s="8"/>
      <c r="C105" s="8"/>
      <c r="D105" s="8"/>
      <c r="E105" s="8"/>
      <c r="F105" s="8"/>
      <c r="G105" s="8"/>
      <c r="H105" s="121"/>
      <c r="I105" s="122"/>
      <c r="J105" s="122"/>
      <c r="K105" s="122"/>
      <c r="L105" s="122"/>
      <c r="M105" s="122"/>
      <c r="N105" s="122"/>
      <c r="O105" s="122"/>
      <c r="P105" s="122"/>
      <c r="Q105" s="122"/>
      <c r="R105" s="122"/>
      <c r="S105" s="122"/>
      <c r="T105" s="123"/>
      <c r="U105" s="8"/>
      <c r="V105" s="8"/>
      <c r="W105" s="8"/>
      <c r="X105" s="8"/>
      <c r="Y105" s="8"/>
      <c r="Z105" s="8"/>
      <c r="AA105" s="8"/>
      <c r="AB105" s="8"/>
      <c r="AC105" s="8"/>
      <c r="AD105" s="8"/>
      <c r="AE105" s="8"/>
      <c r="AF105" s="8"/>
      <c r="AG105" s="8"/>
      <c r="AH105" s="8"/>
      <c r="AI105" s="8"/>
      <c r="AJ105" s="8"/>
    </row>
    <row r="106" spans="1:36" ht="12" customHeight="1">
      <c r="A106" s="8"/>
      <c r="B106" s="8"/>
      <c r="C106" s="8"/>
      <c r="D106" s="8"/>
      <c r="E106" s="8"/>
      <c r="F106" s="8"/>
      <c r="G106" s="8"/>
      <c r="H106" s="121"/>
      <c r="I106" s="122"/>
      <c r="J106" s="122"/>
      <c r="K106" s="122"/>
      <c r="L106" s="122"/>
      <c r="M106" s="122"/>
      <c r="N106" s="122"/>
      <c r="O106" s="122"/>
      <c r="P106" s="122"/>
      <c r="Q106" s="122"/>
      <c r="R106" s="122"/>
      <c r="S106" s="122"/>
      <c r="T106" s="123"/>
      <c r="U106" s="8"/>
      <c r="V106" s="8"/>
      <c r="W106" s="8"/>
      <c r="X106" s="8"/>
      <c r="Y106" s="8"/>
      <c r="Z106" s="8"/>
      <c r="AA106" s="8"/>
      <c r="AB106" s="8"/>
      <c r="AC106" s="8"/>
      <c r="AD106" s="8"/>
      <c r="AE106" s="8"/>
      <c r="AF106" s="8"/>
      <c r="AG106" s="8"/>
      <c r="AH106" s="8"/>
      <c r="AI106" s="8"/>
      <c r="AJ106" s="8"/>
    </row>
    <row r="107" spans="1:36" ht="12" customHeight="1">
      <c r="A107" s="8"/>
      <c r="B107" s="8"/>
      <c r="C107" s="8"/>
      <c r="D107" s="8"/>
      <c r="E107" s="8"/>
      <c r="F107" s="8"/>
      <c r="G107" s="8"/>
      <c r="H107" s="121"/>
      <c r="I107" s="122"/>
      <c r="J107" s="122"/>
      <c r="K107" s="122"/>
      <c r="L107" s="122"/>
      <c r="M107" s="122"/>
      <c r="N107" s="122"/>
      <c r="O107" s="122"/>
      <c r="P107" s="122"/>
      <c r="Q107" s="122"/>
      <c r="R107" s="122"/>
      <c r="S107" s="122"/>
      <c r="T107" s="123"/>
      <c r="U107" s="8"/>
      <c r="V107" s="8"/>
      <c r="W107" s="8"/>
      <c r="X107" s="8"/>
      <c r="Y107" s="8"/>
      <c r="Z107" s="8"/>
      <c r="AA107" s="8"/>
      <c r="AB107" s="8"/>
      <c r="AC107" s="8"/>
      <c r="AD107" s="8"/>
      <c r="AE107" s="8"/>
      <c r="AF107" s="8"/>
      <c r="AG107" s="8"/>
      <c r="AH107" s="8"/>
      <c r="AI107" s="8"/>
      <c r="AJ107" s="8"/>
    </row>
    <row r="108" spans="1:36" ht="12" customHeight="1">
      <c r="A108" s="8"/>
      <c r="B108" s="8"/>
      <c r="C108" s="8"/>
      <c r="D108" s="8"/>
      <c r="E108" s="8"/>
      <c r="F108" s="8"/>
      <c r="G108" s="8"/>
      <c r="H108" s="121"/>
      <c r="I108" s="122"/>
      <c r="J108" s="122"/>
      <c r="K108" s="122"/>
      <c r="L108" s="122"/>
      <c r="M108" s="122"/>
      <c r="N108" s="122"/>
      <c r="O108" s="122"/>
      <c r="P108" s="122"/>
      <c r="Q108" s="122"/>
      <c r="R108" s="122"/>
      <c r="S108" s="122"/>
      <c r="T108" s="123"/>
      <c r="U108" s="8"/>
      <c r="V108" s="8"/>
      <c r="W108" s="8"/>
      <c r="X108" s="8"/>
      <c r="Y108" s="8"/>
      <c r="Z108" s="8"/>
      <c r="AA108" s="8"/>
      <c r="AB108" s="8"/>
      <c r="AC108" s="8"/>
      <c r="AD108" s="8"/>
      <c r="AE108" s="8"/>
      <c r="AF108" s="8"/>
      <c r="AG108" s="8"/>
      <c r="AH108" s="8"/>
      <c r="AI108" s="8"/>
      <c r="AJ108" s="8"/>
    </row>
    <row r="109" spans="1:36" ht="12" customHeight="1">
      <c r="A109" s="8"/>
      <c r="B109" s="8"/>
      <c r="C109" s="8"/>
      <c r="D109" s="8"/>
      <c r="E109" s="8"/>
      <c r="F109" s="8"/>
      <c r="G109" s="8"/>
      <c r="H109" s="121"/>
      <c r="I109" s="122"/>
      <c r="J109" s="122"/>
      <c r="K109" s="122"/>
      <c r="L109" s="122"/>
      <c r="M109" s="122"/>
      <c r="N109" s="122"/>
      <c r="O109" s="122"/>
      <c r="P109" s="122"/>
      <c r="Q109" s="122"/>
      <c r="R109" s="122"/>
      <c r="S109" s="122"/>
      <c r="T109" s="123"/>
      <c r="U109" s="8"/>
      <c r="V109" s="8"/>
      <c r="W109" s="8"/>
      <c r="X109" s="8"/>
      <c r="Y109" s="8"/>
      <c r="Z109" s="8"/>
      <c r="AA109" s="8"/>
      <c r="AB109" s="8"/>
      <c r="AC109" s="8"/>
      <c r="AD109" s="8"/>
      <c r="AE109" s="8"/>
      <c r="AF109" s="8"/>
      <c r="AG109" s="8"/>
      <c r="AH109" s="8"/>
      <c r="AI109" s="8"/>
      <c r="AJ109" s="8"/>
    </row>
    <row r="110" spans="1:36" ht="12" customHeight="1">
      <c r="A110" s="8"/>
      <c r="B110" s="8"/>
      <c r="C110" s="8"/>
      <c r="D110" s="8"/>
      <c r="E110" s="8"/>
      <c r="F110" s="8"/>
      <c r="G110" s="8"/>
      <c r="H110" s="121"/>
      <c r="I110" s="122"/>
      <c r="J110" s="122"/>
      <c r="K110" s="122"/>
      <c r="L110" s="122"/>
      <c r="M110" s="122"/>
      <c r="N110" s="122"/>
      <c r="O110" s="122"/>
      <c r="P110" s="122"/>
      <c r="Q110" s="122"/>
      <c r="R110" s="122"/>
      <c r="S110" s="122"/>
      <c r="T110" s="123"/>
      <c r="U110" s="8"/>
      <c r="V110" s="8"/>
      <c r="W110" s="8"/>
      <c r="X110" s="8"/>
      <c r="Y110" s="8"/>
      <c r="Z110" s="8"/>
      <c r="AA110" s="8"/>
      <c r="AB110" s="8"/>
      <c r="AC110" s="8"/>
      <c r="AD110" s="8"/>
      <c r="AE110" s="8"/>
      <c r="AF110" s="8"/>
      <c r="AG110" s="8"/>
      <c r="AH110" s="8"/>
      <c r="AI110" s="8"/>
      <c r="AJ110" s="8"/>
    </row>
    <row r="111" spans="1:36" ht="12" customHeight="1">
      <c r="A111" s="8"/>
      <c r="B111" s="8"/>
      <c r="C111" s="8"/>
      <c r="D111" s="8"/>
      <c r="E111" s="8"/>
      <c r="F111" s="8"/>
      <c r="G111" s="8"/>
      <c r="H111" s="121"/>
      <c r="I111" s="122"/>
      <c r="J111" s="122"/>
      <c r="K111" s="122"/>
      <c r="L111" s="122"/>
      <c r="M111" s="122"/>
      <c r="N111" s="122"/>
      <c r="O111" s="122"/>
      <c r="P111" s="122"/>
      <c r="Q111" s="122"/>
      <c r="R111" s="122"/>
      <c r="S111" s="122"/>
      <c r="T111" s="123"/>
      <c r="U111" s="8"/>
      <c r="V111" s="8"/>
      <c r="W111" s="8"/>
      <c r="X111" s="8"/>
      <c r="Y111" s="8"/>
      <c r="Z111" s="8"/>
      <c r="AA111" s="8"/>
      <c r="AB111" s="8"/>
      <c r="AC111" s="8"/>
      <c r="AD111" s="8"/>
      <c r="AE111" s="8"/>
      <c r="AF111" s="8"/>
      <c r="AG111" s="8"/>
      <c r="AH111" s="8"/>
      <c r="AI111" s="8"/>
      <c r="AJ111" s="8"/>
    </row>
    <row r="112" spans="1:36" ht="12" customHeight="1">
      <c r="A112" s="8"/>
      <c r="B112" s="8"/>
      <c r="C112" s="8"/>
      <c r="D112" s="8"/>
      <c r="E112" s="8"/>
      <c r="F112" s="8"/>
      <c r="G112" s="8"/>
      <c r="H112" s="121"/>
      <c r="I112" s="122"/>
      <c r="J112" s="122"/>
      <c r="K112" s="122"/>
      <c r="L112" s="122"/>
      <c r="M112" s="122"/>
      <c r="N112" s="122"/>
      <c r="O112" s="122"/>
      <c r="P112" s="122"/>
      <c r="Q112" s="122"/>
      <c r="R112" s="122"/>
      <c r="S112" s="122"/>
      <c r="T112" s="123"/>
      <c r="U112" s="8"/>
      <c r="V112" s="8"/>
      <c r="W112" s="8"/>
      <c r="X112" s="8"/>
      <c r="Y112" s="8"/>
      <c r="Z112" s="8"/>
      <c r="AA112" s="8"/>
      <c r="AB112" s="8"/>
      <c r="AC112" s="8"/>
      <c r="AD112" s="8"/>
      <c r="AE112" s="8"/>
      <c r="AF112" s="8"/>
      <c r="AG112" s="8"/>
      <c r="AH112" s="8"/>
      <c r="AI112" s="8"/>
      <c r="AJ112" s="8"/>
    </row>
    <row r="113" spans="1:36" ht="12" customHeight="1">
      <c r="A113" s="8"/>
      <c r="B113" s="8"/>
      <c r="C113" s="8"/>
      <c r="D113" s="8"/>
      <c r="E113" s="8"/>
      <c r="F113" s="8"/>
      <c r="G113" s="8"/>
      <c r="H113" s="121"/>
      <c r="I113" s="122"/>
      <c r="J113" s="122"/>
      <c r="K113" s="122"/>
      <c r="L113" s="122"/>
      <c r="M113" s="122"/>
      <c r="N113" s="122"/>
      <c r="O113" s="122"/>
      <c r="P113" s="122"/>
      <c r="Q113" s="122"/>
      <c r="R113" s="122"/>
      <c r="S113" s="122"/>
      <c r="T113" s="123"/>
      <c r="U113" s="8"/>
      <c r="V113" s="8"/>
      <c r="W113" s="8"/>
      <c r="X113" s="8"/>
      <c r="Y113" s="8"/>
      <c r="Z113" s="8"/>
      <c r="AA113" s="8"/>
      <c r="AB113" s="8"/>
      <c r="AC113" s="8"/>
      <c r="AD113" s="8"/>
      <c r="AE113" s="8"/>
      <c r="AF113" s="8"/>
      <c r="AG113" s="8"/>
      <c r="AH113" s="8"/>
      <c r="AI113" s="8"/>
      <c r="AJ113" s="8"/>
    </row>
    <row r="114" spans="1:36" ht="12" customHeight="1">
      <c r="A114" s="8"/>
      <c r="B114" s="8"/>
      <c r="C114" s="8"/>
      <c r="D114" s="8"/>
      <c r="E114" s="8"/>
      <c r="F114" s="8"/>
      <c r="G114" s="8"/>
      <c r="H114" s="121"/>
      <c r="I114" s="122"/>
      <c r="J114" s="122"/>
      <c r="K114" s="122"/>
      <c r="L114" s="122"/>
      <c r="M114" s="122"/>
      <c r="N114" s="122"/>
      <c r="O114" s="122"/>
      <c r="P114" s="122"/>
      <c r="Q114" s="122"/>
      <c r="R114" s="122"/>
      <c r="S114" s="122"/>
      <c r="T114" s="123"/>
      <c r="U114" s="8"/>
      <c r="V114" s="8"/>
      <c r="W114" s="8"/>
      <c r="X114" s="8"/>
      <c r="Y114" s="8"/>
      <c r="Z114" s="8"/>
      <c r="AA114" s="8"/>
      <c r="AB114" s="8"/>
      <c r="AC114" s="8"/>
      <c r="AD114" s="8"/>
      <c r="AE114" s="8"/>
      <c r="AF114" s="8"/>
      <c r="AG114" s="8"/>
      <c r="AH114" s="8"/>
      <c r="AI114" s="8"/>
      <c r="AJ114" s="8"/>
    </row>
    <row r="115" spans="1:36" ht="12" customHeight="1">
      <c r="A115" s="8"/>
      <c r="B115" s="8"/>
      <c r="C115" s="8"/>
      <c r="D115" s="8"/>
      <c r="E115" s="8"/>
      <c r="F115" s="8"/>
      <c r="G115" s="8"/>
      <c r="H115" s="121"/>
      <c r="I115" s="122"/>
      <c r="J115" s="122"/>
      <c r="K115" s="122"/>
      <c r="L115" s="122"/>
      <c r="M115" s="122"/>
      <c r="N115" s="122"/>
      <c r="O115" s="122"/>
      <c r="P115" s="122"/>
      <c r="Q115" s="122"/>
      <c r="R115" s="122"/>
      <c r="S115" s="122"/>
      <c r="T115" s="123"/>
      <c r="U115" s="8"/>
      <c r="V115" s="8"/>
      <c r="W115" s="8"/>
      <c r="X115" s="8"/>
      <c r="Y115" s="8"/>
      <c r="Z115" s="8"/>
      <c r="AA115" s="8"/>
      <c r="AB115" s="8"/>
      <c r="AC115" s="8"/>
      <c r="AD115" s="8"/>
      <c r="AE115" s="8"/>
      <c r="AF115" s="8"/>
      <c r="AG115" s="8"/>
      <c r="AH115" s="8"/>
      <c r="AI115" s="8"/>
      <c r="AJ115" s="8"/>
    </row>
    <row r="116" spans="1:36" ht="12" customHeight="1">
      <c r="A116" s="8"/>
      <c r="B116" s="8"/>
      <c r="C116" s="8"/>
      <c r="D116" s="8"/>
      <c r="E116" s="8"/>
      <c r="F116" s="8"/>
      <c r="G116" s="8"/>
      <c r="H116" s="121"/>
      <c r="I116" s="122"/>
      <c r="J116" s="122"/>
      <c r="K116" s="122"/>
      <c r="L116" s="122"/>
      <c r="M116" s="122"/>
      <c r="N116" s="122"/>
      <c r="O116" s="122"/>
      <c r="P116" s="122"/>
      <c r="Q116" s="122"/>
      <c r="R116" s="122"/>
      <c r="S116" s="122"/>
      <c r="T116" s="123"/>
      <c r="U116" s="8"/>
      <c r="V116" s="8"/>
      <c r="W116" s="8"/>
      <c r="X116" s="8"/>
      <c r="Y116" s="8"/>
      <c r="Z116" s="8"/>
      <c r="AA116" s="8"/>
      <c r="AB116" s="8"/>
      <c r="AC116" s="8"/>
      <c r="AD116" s="8"/>
      <c r="AE116" s="8"/>
      <c r="AF116" s="8"/>
      <c r="AG116" s="8"/>
      <c r="AH116" s="8"/>
      <c r="AI116" s="8"/>
      <c r="AJ116" s="8"/>
    </row>
    <row r="117" spans="1:36" ht="12" customHeight="1">
      <c r="A117" s="8"/>
      <c r="B117" s="8"/>
      <c r="C117" s="8"/>
      <c r="D117" s="8"/>
      <c r="E117" s="8"/>
      <c r="F117" s="8"/>
      <c r="G117" s="8"/>
      <c r="H117" s="121"/>
      <c r="I117" s="122"/>
      <c r="J117" s="122"/>
      <c r="K117" s="122"/>
      <c r="L117" s="122"/>
      <c r="M117" s="122"/>
      <c r="N117" s="122"/>
      <c r="O117" s="122"/>
      <c r="P117" s="122"/>
      <c r="Q117" s="122"/>
      <c r="R117" s="122"/>
      <c r="S117" s="122"/>
      <c r="T117" s="123"/>
      <c r="U117" s="8"/>
      <c r="V117" s="8"/>
      <c r="W117" s="8"/>
      <c r="X117" s="8"/>
      <c r="Y117" s="8"/>
      <c r="Z117" s="8"/>
      <c r="AA117" s="8"/>
      <c r="AB117" s="8"/>
      <c r="AC117" s="8"/>
      <c r="AD117" s="8"/>
      <c r="AE117" s="8"/>
      <c r="AF117" s="8"/>
      <c r="AG117" s="8"/>
      <c r="AH117" s="8"/>
      <c r="AI117" s="8"/>
      <c r="AJ117" s="8"/>
    </row>
    <row r="118" spans="1:36" ht="12" customHeight="1">
      <c r="A118" s="8"/>
      <c r="B118" s="8"/>
      <c r="C118" s="8"/>
      <c r="D118" s="8"/>
      <c r="E118" s="8"/>
      <c r="F118" s="8"/>
      <c r="G118" s="8"/>
      <c r="H118" s="121"/>
      <c r="I118" s="122"/>
      <c r="J118" s="122"/>
      <c r="K118" s="122"/>
      <c r="L118" s="122"/>
      <c r="M118" s="122"/>
      <c r="N118" s="122"/>
      <c r="O118" s="122"/>
      <c r="P118" s="122"/>
      <c r="Q118" s="122"/>
      <c r="R118" s="122"/>
      <c r="S118" s="122"/>
      <c r="T118" s="123"/>
      <c r="U118" s="8"/>
      <c r="V118" s="8"/>
      <c r="W118" s="8"/>
      <c r="X118" s="8"/>
      <c r="Y118" s="8"/>
      <c r="Z118" s="8"/>
      <c r="AA118" s="8"/>
      <c r="AB118" s="8"/>
      <c r="AC118" s="8"/>
      <c r="AD118" s="8"/>
      <c r="AE118" s="8"/>
      <c r="AF118" s="8"/>
      <c r="AG118" s="8"/>
      <c r="AH118" s="8"/>
      <c r="AI118" s="8"/>
      <c r="AJ118" s="8"/>
    </row>
    <row r="119" spans="1:36" ht="12" customHeight="1">
      <c r="A119" s="8"/>
      <c r="B119" s="8"/>
      <c r="C119" s="8"/>
      <c r="D119" s="8"/>
      <c r="E119" s="8"/>
      <c r="F119" s="8"/>
      <c r="G119" s="8"/>
      <c r="H119" s="121"/>
      <c r="I119" s="122"/>
      <c r="J119" s="122"/>
      <c r="K119" s="122"/>
      <c r="L119" s="122"/>
      <c r="M119" s="122"/>
      <c r="N119" s="122"/>
      <c r="O119" s="122"/>
      <c r="P119" s="122"/>
      <c r="Q119" s="122"/>
      <c r="R119" s="122"/>
      <c r="S119" s="122"/>
      <c r="T119" s="123"/>
      <c r="U119" s="8"/>
      <c r="V119" s="8"/>
      <c r="W119" s="8"/>
      <c r="X119" s="8"/>
      <c r="Y119" s="8"/>
      <c r="Z119" s="8"/>
      <c r="AA119" s="8"/>
      <c r="AB119" s="8"/>
      <c r="AC119" s="8"/>
      <c r="AD119" s="8"/>
      <c r="AE119" s="8"/>
      <c r="AF119" s="8"/>
      <c r="AG119" s="8"/>
      <c r="AH119" s="8"/>
      <c r="AI119" s="8"/>
      <c r="AJ119" s="8"/>
    </row>
    <row r="120" spans="1:36" ht="12" customHeight="1">
      <c r="A120" s="8"/>
      <c r="B120" s="8"/>
      <c r="C120" s="8"/>
      <c r="D120" s="8"/>
      <c r="E120" s="8"/>
      <c r="F120" s="8"/>
      <c r="G120" s="8"/>
      <c r="H120" s="121"/>
      <c r="I120" s="122"/>
      <c r="J120" s="122"/>
      <c r="K120" s="122"/>
      <c r="L120" s="122"/>
      <c r="M120" s="122"/>
      <c r="N120" s="122"/>
      <c r="O120" s="122"/>
      <c r="P120" s="122"/>
      <c r="Q120" s="122"/>
      <c r="R120" s="122"/>
      <c r="S120" s="122"/>
      <c r="T120" s="123"/>
      <c r="U120" s="8"/>
      <c r="V120" s="8"/>
      <c r="W120" s="8"/>
      <c r="X120" s="8"/>
      <c r="Y120" s="8"/>
      <c r="Z120" s="8"/>
      <c r="AA120" s="8"/>
      <c r="AB120" s="8"/>
      <c r="AC120" s="8"/>
      <c r="AD120" s="8"/>
      <c r="AE120" s="8"/>
      <c r="AF120" s="8"/>
      <c r="AG120" s="8"/>
      <c r="AH120" s="8"/>
      <c r="AI120" s="8"/>
      <c r="AJ120" s="8"/>
    </row>
    <row r="121" spans="1:36" ht="12" customHeight="1">
      <c r="A121" s="8"/>
      <c r="B121" s="8"/>
      <c r="C121" s="8"/>
      <c r="D121" s="8"/>
      <c r="E121" s="8"/>
      <c r="F121" s="8"/>
      <c r="G121" s="8"/>
      <c r="H121" s="121"/>
      <c r="I121" s="122"/>
      <c r="J121" s="122"/>
      <c r="K121" s="122"/>
      <c r="L121" s="122"/>
      <c r="M121" s="122"/>
      <c r="N121" s="122"/>
      <c r="O121" s="122"/>
      <c r="P121" s="122"/>
      <c r="Q121" s="122"/>
      <c r="R121" s="122"/>
      <c r="S121" s="122"/>
      <c r="T121" s="123"/>
      <c r="U121" s="8"/>
      <c r="V121" s="8"/>
      <c r="W121" s="8"/>
      <c r="X121" s="8"/>
      <c r="Y121" s="8"/>
      <c r="Z121" s="8"/>
      <c r="AA121" s="8"/>
      <c r="AB121" s="8"/>
      <c r="AC121" s="8"/>
      <c r="AD121" s="8"/>
      <c r="AE121" s="8"/>
      <c r="AF121" s="8"/>
      <c r="AG121" s="8"/>
      <c r="AH121" s="8"/>
      <c r="AI121" s="8"/>
      <c r="AJ121" s="8"/>
    </row>
    <row r="122" spans="1:36" ht="12" customHeight="1">
      <c r="A122" s="8"/>
      <c r="B122" s="8"/>
      <c r="C122" s="8"/>
      <c r="D122" s="8"/>
      <c r="E122" s="8"/>
      <c r="F122" s="8"/>
      <c r="G122" s="8"/>
      <c r="H122" s="121"/>
      <c r="I122" s="122"/>
      <c r="J122" s="122"/>
      <c r="K122" s="122"/>
      <c r="L122" s="122"/>
      <c r="M122" s="122"/>
      <c r="N122" s="122"/>
      <c r="O122" s="122"/>
      <c r="P122" s="122"/>
      <c r="Q122" s="122"/>
      <c r="R122" s="122"/>
      <c r="S122" s="122"/>
      <c r="T122" s="123"/>
      <c r="U122" s="8"/>
      <c r="V122" s="8"/>
      <c r="W122" s="8"/>
      <c r="X122" s="8"/>
      <c r="Y122" s="8"/>
      <c r="Z122" s="8"/>
      <c r="AA122" s="8"/>
      <c r="AB122" s="8"/>
      <c r="AC122" s="8"/>
      <c r="AD122" s="8"/>
      <c r="AE122" s="8"/>
      <c r="AF122" s="8"/>
      <c r="AG122" s="8"/>
      <c r="AH122" s="8"/>
      <c r="AI122" s="8"/>
      <c r="AJ122" s="8"/>
    </row>
    <row r="123" spans="1:36" ht="12" customHeight="1">
      <c r="A123" s="8"/>
      <c r="B123" s="8"/>
      <c r="C123" s="8"/>
      <c r="D123" s="8"/>
      <c r="E123" s="8"/>
      <c r="F123" s="8"/>
      <c r="G123" s="8"/>
      <c r="H123" s="121"/>
      <c r="I123" s="122"/>
      <c r="J123" s="122"/>
      <c r="K123" s="122"/>
      <c r="L123" s="122"/>
      <c r="M123" s="122"/>
      <c r="N123" s="122"/>
      <c r="O123" s="122"/>
      <c r="P123" s="122"/>
      <c r="Q123" s="122"/>
      <c r="R123" s="122"/>
      <c r="S123" s="122"/>
      <c r="T123" s="123"/>
      <c r="U123" s="8"/>
      <c r="V123" s="8"/>
      <c r="W123" s="8"/>
      <c r="X123" s="8"/>
      <c r="Y123" s="8"/>
      <c r="Z123" s="8"/>
      <c r="AA123" s="8"/>
      <c r="AB123" s="8"/>
      <c r="AC123" s="8"/>
      <c r="AD123" s="8"/>
      <c r="AE123" s="8"/>
      <c r="AF123" s="8"/>
      <c r="AG123" s="8"/>
      <c r="AH123" s="8"/>
      <c r="AI123" s="8"/>
      <c r="AJ123" s="8"/>
    </row>
    <row r="124" spans="1:36" ht="12" customHeight="1">
      <c r="A124" s="8"/>
      <c r="B124" s="8"/>
      <c r="C124" s="8"/>
      <c r="D124" s="8"/>
      <c r="E124" s="8"/>
      <c r="F124" s="8"/>
      <c r="G124" s="8"/>
      <c r="H124" s="121"/>
      <c r="I124" s="122"/>
      <c r="J124" s="122"/>
      <c r="K124" s="122"/>
      <c r="L124" s="122"/>
      <c r="M124" s="122"/>
      <c r="N124" s="122"/>
      <c r="O124" s="122"/>
      <c r="P124" s="122"/>
      <c r="Q124" s="122"/>
      <c r="R124" s="122"/>
      <c r="S124" s="122"/>
      <c r="T124" s="123"/>
      <c r="U124" s="8"/>
      <c r="V124" s="8"/>
      <c r="W124" s="8"/>
      <c r="X124" s="8"/>
      <c r="Y124" s="8"/>
      <c r="Z124" s="8"/>
      <c r="AA124" s="8"/>
      <c r="AB124" s="8"/>
      <c r="AC124" s="8"/>
      <c r="AD124" s="8"/>
      <c r="AE124" s="8"/>
      <c r="AF124" s="8"/>
      <c r="AG124" s="8"/>
      <c r="AH124" s="8"/>
      <c r="AI124" s="8"/>
      <c r="AJ124" s="8"/>
    </row>
    <row r="125" spans="1:36" ht="12" customHeight="1">
      <c r="A125" s="8"/>
      <c r="B125" s="8"/>
      <c r="C125" s="8"/>
      <c r="D125" s="8"/>
      <c r="E125" s="8"/>
      <c r="F125" s="8"/>
      <c r="G125" s="8"/>
      <c r="H125" s="121"/>
      <c r="I125" s="122"/>
      <c r="J125" s="122"/>
      <c r="K125" s="122"/>
      <c r="L125" s="122"/>
      <c r="M125" s="122"/>
      <c r="N125" s="122"/>
      <c r="O125" s="122"/>
      <c r="P125" s="122"/>
      <c r="Q125" s="122"/>
      <c r="R125" s="122"/>
      <c r="S125" s="122"/>
      <c r="T125" s="123"/>
      <c r="U125" s="8"/>
      <c r="V125" s="8"/>
      <c r="W125" s="8"/>
      <c r="X125" s="8"/>
      <c r="Y125" s="8"/>
      <c r="Z125" s="8"/>
      <c r="AA125" s="8"/>
      <c r="AB125" s="8"/>
      <c r="AC125" s="8"/>
      <c r="AD125" s="8"/>
      <c r="AE125" s="8"/>
      <c r="AF125" s="8"/>
      <c r="AG125" s="8"/>
      <c r="AH125" s="8"/>
      <c r="AI125" s="8"/>
      <c r="AJ125" s="8"/>
    </row>
    <row r="126" spans="1:36" ht="12" customHeight="1">
      <c r="A126" s="8"/>
      <c r="B126" s="8"/>
      <c r="C126" s="8"/>
      <c r="D126" s="8"/>
      <c r="E126" s="8"/>
      <c r="F126" s="8"/>
      <c r="G126" s="8"/>
      <c r="H126" s="121"/>
      <c r="I126" s="122"/>
      <c r="J126" s="122"/>
      <c r="K126" s="122"/>
      <c r="L126" s="122"/>
      <c r="M126" s="122"/>
      <c r="N126" s="122"/>
      <c r="O126" s="122"/>
      <c r="P126" s="122"/>
      <c r="Q126" s="122"/>
      <c r="R126" s="122"/>
      <c r="S126" s="122"/>
      <c r="T126" s="123"/>
      <c r="U126" s="8"/>
      <c r="V126" s="8"/>
      <c r="W126" s="8"/>
      <c r="X126" s="8"/>
      <c r="Y126" s="8"/>
      <c r="Z126" s="8"/>
      <c r="AA126" s="8"/>
      <c r="AB126" s="8"/>
      <c r="AC126" s="8"/>
      <c r="AD126" s="8"/>
      <c r="AE126" s="8"/>
      <c r="AF126" s="8"/>
      <c r="AG126" s="8"/>
      <c r="AH126" s="8"/>
      <c r="AI126" s="8"/>
      <c r="AJ126" s="8"/>
    </row>
    <row r="127" spans="1:36" ht="12" customHeight="1">
      <c r="A127" s="8"/>
      <c r="B127" s="8"/>
      <c r="C127" s="8"/>
      <c r="D127" s="8"/>
      <c r="E127" s="8"/>
      <c r="F127" s="8"/>
      <c r="G127" s="8"/>
      <c r="H127" s="121"/>
      <c r="I127" s="122"/>
      <c r="J127" s="122"/>
      <c r="K127" s="122"/>
      <c r="L127" s="122"/>
      <c r="M127" s="122"/>
      <c r="N127" s="122"/>
      <c r="O127" s="122"/>
      <c r="P127" s="122"/>
      <c r="Q127" s="122"/>
      <c r="R127" s="122"/>
      <c r="S127" s="122"/>
      <c r="T127" s="123"/>
      <c r="U127" s="8"/>
      <c r="V127" s="8"/>
      <c r="W127" s="8"/>
      <c r="X127" s="8"/>
      <c r="Y127" s="8"/>
      <c r="Z127" s="8"/>
      <c r="AA127" s="8"/>
      <c r="AB127" s="8"/>
      <c r="AC127" s="8"/>
      <c r="AD127" s="8"/>
      <c r="AE127" s="8"/>
      <c r="AF127" s="8"/>
      <c r="AG127" s="8"/>
      <c r="AH127" s="8"/>
      <c r="AI127" s="8"/>
      <c r="AJ127" s="8"/>
    </row>
    <row r="128" spans="1:36" ht="12" customHeight="1">
      <c r="A128" s="8"/>
      <c r="B128" s="8"/>
      <c r="C128" s="8"/>
      <c r="D128" s="8"/>
      <c r="E128" s="8"/>
      <c r="F128" s="8"/>
      <c r="G128" s="8"/>
      <c r="H128" s="121"/>
      <c r="I128" s="122"/>
      <c r="J128" s="122"/>
      <c r="K128" s="122"/>
      <c r="L128" s="122"/>
      <c r="M128" s="122"/>
      <c r="N128" s="122"/>
      <c r="O128" s="122"/>
      <c r="P128" s="122"/>
      <c r="Q128" s="122"/>
      <c r="R128" s="122"/>
      <c r="S128" s="122"/>
      <c r="T128" s="123"/>
      <c r="U128" s="8"/>
      <c r="V128" s="8"/>
      <c r="W128" s="8"/>
      <c r="X128" s="8"/>
      <c r="Y128" s="8"/>
      <c r="Z128" s="8"/>
      <c r="AA128" s="8"/>
      <c r="AB128" s="8"/>
      <c r="AC128" s="8"/>
      <c r="AD128" s="8"/>
      <c r="AE128" s="8"/>
      <c r="AF128" s="8"/>
      <c r="AG128" s="8"/>
      <c r="AH128" s="8"/>
      <c r="AI128" s="8"/>
      <c r="AJ128" s="8"/>
    </row>
    <row r="129" spans="1:36" ht="12" customHeight="1">
      <c r="A129" s="8"/>
      <c r="B129" s="8"/>
      <c r="C129" s="8"/>
      <c r="D129" s="8"/>
      <c r="E129" s="8"/>
      <c r="F129" s="8"/>
      <c r="G129" s="8"/>
      <c r="H129" s="121"/>
      <c r="I129" s="122"/>
      <c r="J129" s="122"/>
      <c r="K129" s="122"/>
      <c r="L129" s="122"/>
      <c r="M129" s="122"/>
      <c r="N129" s="122"/>
      <c r="O129" s="122"/>
      <c r="P129" s="122"/>
      <c r="Q129" s="122"/>
      <c r="R129" s="122"/>
      <c r="S129" s="122"/>
      <c r="T129" s="123"/>
      <c r="U129" s="8"/>
      <c r="V129" s="8"/>
      <c r="W129" s="8"/>
      <c r="X129" s="8"/>
      <c r="Y129" s="8"/>
      <c r="Z129" s="8"/>
      <c r="AA129" s="8"/>
      <c r="AB129" s="8"/>
      <c r="AC129" s="8"/>
      <c r="AD129" s="8"/>
      <c r="AE129" s="8"/>
      <c r="AF129" s="8"/>
      <c r="AG129" s="8"/>
      <c r="AH129" s="8"/>
      <c r="AI129" s="8"/>
      <c r="AJ129" s="8"/>
    </row>
    <row r="130" spans="1:36" ht="12" customHeight="1">
      <c r="A130" s="8"/>
      <c r="B130" s="8"/>
      <c r="C130" s="8"/>
      <c r="D130" s="8"/>
      <c r="E130" s="8"/>
      <c r="F130" s="8"/>
      <c r="G130" s="8"/>
      <c r="H130" s="121"/>
      <c r="I130" s="122"/>
      <c r="J130" s="122"/>
      <c r="K130" s="122"/>
      <c r="L130" s="122"/>
      <c r="M130" s="122"/>
      <c r="N130" s="122"/>
      <c r="O130" s="122"/>
      <c r="P130" s="122"/>
      <c r="Q130" s="122"/>
      <c r="R130" s="122"/>
      <c r="S130" s="122"/>
      <c r="T130" s="123"/>
      <c r="U130" s="8"/>
      <c r="V130" s="8"/>
      <c r="W130" s="8"/>
      <c r="X130" s="8"/>
      <c r="Y130" s="8"/>
      <c r="Z130" s="8"/>
      <c r="AA130" s="8"/>
      <c r="AB130" s="8"/>
      <c r="AC130" s="8"/>
      <c r="AD130" s="8"/>
      <c r="AE130" s="8"/>
      <c r="AF130" s="8"/>
      <c r="AG130" s="8"/>
      <c r="AH130" s="8"/>
      <c r="AI130" s="8"/>
      <c r="AJ130" s="8"/>
    </row>
    <row r="131" spans="1:36" ht="12" customHeight="1">
      <c r="A131" s="8"/>
      <c r="B131" s="8"/>
      <c r="C131" s="8"/>
      <c r="D131" s="8"/>
      <c r="E131" s="8"/>
      <c r="F131" s="8"/>
      <c r="G131" s="8"/>
      <c r="H131" s="121"/>
      <c r="I131" s="122"/>
      <c r="J131" s="122"/>
      <c r="K131" s="122"/>
      <c r="L131" s="122"/>
      <c r="M131" s="122"/>
      <c r="N131" s="122"/>
      <c r="O131" s="122"/>
      <c r="P131" s="122"/>
      <c r="Q131" s="122"/>
      <c r="R131" s="122"/>
      <c r="S131" s="122"/>
      <c r="T131" s="123"/>
      <c r="U131" s="8"/>
      <c r="V131" s="8"/>
      <c r="W131" s="8"/>
      <c r="X131" s="8"/>
      <c r="Y131" s="8"/>
      <c r="Z131" s="8"/>
      <c r="AA131" s="8"/>
      <c r="AB131" s="8"/>
      <c r="AC131" s="8"/>
      <c r="AD131" s="8"/>
      <c r="AE131" s="8"/>
      <c r="AF131" s="8"/>
      <c r="AG131" s="8"/>
      <c r="AH131" s="8"/>
      <c r="AI131" s="8"/>
      <c r="AJ131" s="8"/>
    </row>
    <row r="132" spans="1:36" ht="12" customHeight="1">
      <c r="A132" s="8"/>
      <c r="B132" s="8"/>
      <c r="C132" s="8"/>
      <c r="D132" s="8"/>
      <c r="E132" s="8"/>
      <c r="F132" s="8"/>
      <c r="G132" s="8"/>
      <c r="H132" s="121"/>
      <c r="I132" s="122"/>
      <c r="J132" s="122"/>
      <c r="K132" s="122"/>
      <c r="L132" s="122"/>
      <c r="M132" s="122"/>
      <c r="N132" s="122"/>
      <c r="O132" s="122"/>
      <c r="P132" s="122"/>
      <c r="Q132" s="122"/>
      <c r="R132" s="122"/>
      <c r="S132" s="122"/>
      <c r="T132" s="123"/>
      <c r="U132" s="8"/>
      <c r="V132" s="8"/>
      <c r="W132" s="8"/>
      <c r="X132" s="8"/>
      <c r="Y132" s="8"/>
      <c r="Z132" s="8"/>
      <c r="AA132" s="8"/>
      <c r="AB132" s="8"/>
      <c r="AC132" s="8"/>
      <c r="AD132" s="8"/>
      <c r="AE132" s="8"/>
      <c r="AF132" s="8"/>
      <c r="AG132" s="8"/>
      <c r="AH132" s="8"/>
      <c r="AI132" s="8"/>
      <c r="AJ132" s="8"/>
    </row>
    <row r="133" spans="1:36" ht="12" customHeight="1">
      <c r="A133" s="8"/>
      <c r="B133" s="8"/>
      <c r="C133" s="8"/>
      <c r="D133" s="8"/>
      <c r="E133" s="8"/>
      <c r="F133" s="8"/>
      <c r="G133" s="8"/>
      <c r="H133" s="121"/>
      <c r="I133" s="122"/>
      <c r="J133" s="122"/>
      <c r="K133" s="122"/>
      <c r="L133" s="122"/>
      <c r="M133" s="122"/>
      <c r="N133" s="122"/>
      <c r="O133" s="122"/>
      <c r="P133" s="122"/>
      <c r="Q133" s="122"/>
      <c r="R133" s="122"/>
      <c r="S133" s="122"/>
      <c r="T133" s="123"/>
      <c r="U133" s="8"/>
      <c r="V133" s="8"/>
      <c r="W133" s="8"/>
      <c r="X133" s="8"/>
      <c r="Y133" s="8"/>
      <c r="Z133" s="8"/>
      <c r="AA133" s="8"/>
      <c r="AB133" s="8"/>
      <c r="AC133" s="8"/>
      <c r="AD133" s="8"/>
      <c r="AE133" s="8"/>
      <c r="AF133" s="8"/>
      <c r="AG133" s="8"/>
      <c r="AH133" s="8"/>
      <c r="AI133" s="8"/>
      <c r="AJ133" s="8"/>
    </row>
    <row r="134" spans="1:36" ht="12" customHeight="1">
      <c r="A134" s="8"/>
      <c r="B134" s="8"/>
      <c r="C134" s="8"/>
      <c r="D134" s="8"/>
      <c r="E134" s="8"/>
      <c r="F134" s="8"/>
      <c r="G134" s="8"/>
      <c r="H134" s="121"/>
      <c r="I134" s="122"/>
      <c r="J134" s="122"/>
      <c r="K134" s="122"/>
      <c r="L134" s="122"/>
      <c r="M134" s="122"/>
      <c r="N134" s="122"/>
      <c r="O134" s="122"/>
      <c r="P134" s="122"/>
      <c r="Q134" s="122"/>
      <c r="R134" s="122"/>
      <c r="S134" s="122"/>
      <c r="T134" s="123"/>
      <c r="U134" s="8"/>
      <c r="V134" s="8"/>
      <c r="W134" s="8"/>
      <c r="X134" s="8"/>
      <c r="Y134" s="8"/>
      <c r="Z134" s="8"/>
      <c r="AA134" s="8"/>
      <c r="AB134" s="8"/>
      <c r="AC134" s="8"/>
      <c r="AD134" s="8"/>
      <c r="AE134" s="8"/>
      <c r="AF134" s="8"/>
      <c r="AG134" s="8"/>
      <c r="AH134" s="8"/>
      <c r="AI134" s="8"/>
      <c r="AJ134" s="8"/>
    </row>
    <row r="135" spans="1:36" ht="12" customHeight="1">
      <c r="A135" s="8"/>
      <c r="B135" s="8"/>
      <c r="C135" s="8"/>
      <c r="D135" s="8"/>
      <c r="E135" s="8"/>
      <c r="F135" s="8"/>
      <c r="G135" s="8"/>
      <c r="H135" s="121"/>
      <c r="I135" s="122"/>
      <c r="J135" s="122"/>
      <c r="K135" s="122"/>
      <c r="L135" s="122"/>
      <c r="M135" s="122"/>
      <c r="N135" s="122"/>
      <c r="O135" s="122"/>
      <c r="P135" s="122"/>
      <c r="Q135" s="122"/>
      <c r="R135" s="122"/>
      <c r="S135" s="122"/>
      <c r="T135" s="123"/>
      <c r="U135" s="8"/>
      <c r="V135" s="8"/>
      <c r="W135" s="8"/>
      <c r="X135" s="8"/>
      <c r="Y135" s="8"/>
      <c r="Z135" s="8"/>
      <c r="AA135" s="8"/>
      <c r="AB135" s="8"/>
      <c r="AC135" s="8"/>
      <c r="AD135" s="8"/>
      <c r="AE135" s="8"/>
      <c r="AF135" s="8"/>
      <c r="AG135" s="8"/>
      <c r="AH135" s="8"/>
      <c r="AI135" s="8"/>
      <c r="AJ135" s="8"/>
    </row>
    <row r="136" spans="1:36" ht="12" customHeight="1">
      <c r="A136" s="8"/>
      <c r="B136" s="8"/>
      <c r="C136" s="8"/>
      <c r="D136" s="8"/>
      <c r="E136" s="8"/>
      <c r="F136" s="8"/>
      <c r="G136" s="8"/>
      <c r="H136" s="121"/>
      <c r="I136" s="122"/>
      <c r="J136" s="122"/>
      <c r="K136" s="122"/>
      <c r="L136" s="122"/>
      <c r="M136" s="122"/>
      <c r="N136" s="122"/>
      <c r="O136" s="122"/>
      <c r="P136" s="122"/>
      <c r="Q136" s="122"/>
      <c r="R136" s="122"/>
      <c r="S136" s="122"/>
      <c r="T136" s="123"/>
      <c r="U136" s="8"/>
      <c r="V136" s="8"/>
      <c r="W136" s="8"/>
      <c r="X136" s="8"/>
      <c r="Y136" s="8"/>
      <c r="Z136" s="8"/>
      <c r="AA136" s="8"/>
      <c r="AB136" s="8"/>
      <c r="AC136" s="8"/>
      <c r="AD136" s="8"/>
      <c r="AE136" s="8"/>
      <c r="AF136" s="8"/>
      <c r="AG136" s="8"/>
      <c r="AH136" s="8"/>
      <c r="AI136" s="8"/>
      <c r="AJ136" s="8"/>
    </row>
    <row r="137" spans="1:36" ht="12" customHeight="1">
      <c r="A137" s="8"/>
      <c r="B137" s="8"/>
      <c r="C137" s="8"/>
      <c r="D137" s="8"/>
      <c r="E137" s="8"/>
      <c r="F137" s="8"/>
      <c r="G137" s="8"/>
      <c r="H137" s="121"/>
      <c r="I137" s="122"/>
      <c r="J137" s="122"/>
      <c r="K137" s="122"/>
      <c r="L137" s="122"/>
      <c r="M137" s="122"/>
      <c r="N137" s="122"/>
      <c r="O137" s="122"/>
      <c r="P137" s="122"/>
      <c r="Q137" s="122"/>
      <c r="R137" s="122"/>
      <c r="S137" s="122"/>
      <c r="T137" s="123"/>
      <c r="U137" s="8"/>
      <c r="V137" s="8"/>
      <c r="W137" s="8"/>
      <c r="X137" s="8"/>
      <c r="Y137" s="8"/>
      <c r="Z137" s="8"/>
      <c r="AA137" s="8"/>
      <c r="AB137" s="8"/>
      <c r="AC137" s="8"/>
      <c r="AD137" s="8"/>
      <c r="AE137" s="8"/>
      <c r="AF137" s="8"/>
      <c r="AG137" s="8"/>
      <c r="AH137" s="8"/>
      <c r="AI137" s="8"/>
      <c r="AJ137" s="8"/>
    </row>
    <row r="138" spans="1:36" ht="12" customHeight="1">
      <c r="A138" s="8"/>
      <c r="B138" s="8"/>
      <c r="C138" s="8"/>
      <c r="D138" s="8"/>
      <c r="E138" s="8"/>
      <c r="F138" s="8"/>
      <c r="G138" s="8"/>
      <c r="H138" s="121"/>
      <c r="I138" s="122"/>
      <c r="J138" s="122"/>
      <c r="K138" s="122"/>
      <c r="L138" s="122"/>
      <c r="M138" s="122"/>
      <c r="N138" s="122"/>
      <c r="O138" s="122"/>
      <c r="P138" s="122"/>
      <c r="Q138" s="122"/>
      <c r="R138" s="122"/>
      <c r="S138" s="122"/>
      <c r="T138" s="123"/>
      <c r="U138" s="8"/>
      <c r="V138" s="8"/>
      <c r="W138" s="8"/>
      <c r="X138" s="8"/>
      <c r="Y138" s="8"/>
      <c r="Z138" s="8"/>
      <c r="AA138" s="8"/>
      <c r="AB138" s="8"/>
      <c r="AC138" s="8"/>
      <c r="AD138" s="8"/>
      <c r="AE138" s="8"/>
      <c r="AF138" s="8"/>
      <c r="AG138" s="8"/>
      <c r="AH138" s="8"/>
      <c r="AI138" s="8"/>
      <c r="AJ138" s="8"/>
    </row>
    <row r="139" spans="1:36" ht="12" customHeight="1">
      <c r="A139" s="8"/>
      <c r="B139" s="8"/>
      <c r="C139" s="8"/>
      <c r="D139" s="8"/>
      <c r="E139" s="8"/>
      <c r="F139" s="8"/>
      <c r="G139" s="8"/>
      <c r="H139" s="121"/>
      <c r="I139" s="122"/>
      <c r="J139" s="122"/>
      <c r="K139" s="122"/>
      <c r="L139" s="122"/>
      <c r="M139" s="122"/>
      <c r="N139" s="122"/>
      <c r="O139" s="122"/>
      <c r="P139" s="122"/>
      <c r="Q139" s="122"/>
      <c r="R139" s="122"/>
      <c r="S139" s="122"/>
      <c r="T139" s="123"/>
      <c r="U139" s="8"/>
      <c r="V139" s="8"/>
      <c r="W139" s="8"/>
      <c r="X139" s="8"/>
      <c r="Y139" s="8"/>
      <c r="Z139" s="8"/>
      <c r="AA139" s="8"/>
      <c r="AB139" s="8"/>
      <c r="AC139" s="8"/>
      <c r="AD139" s="8"/>
      <c r="AE139" s="8"/>
      <c r="AF139" s="8"/>
      <c r="AG139" s="8"/>
      <c r="AH139" s="8"/>
      <c r="AI139" s="8"/>
      <c r="AJ139" s="8"/>
    </row>
    <row r="140" spans="1:36" ht="12" customHeight="1">
      <c r="A140" s="8"/>
      <c r="B140" s="8"/>
      <c r="C140" s="8"/>
      <c r="D140" s="8"/>
      <c r="E140" s="8"/>
      <c r="F140" s="8"/>
      <c r="G140" s="8"/>
      <c r="H140" s="121"/>
      <c r="I140" s="122"/>
      <c r="J140" s="122"/>
      <c r="K140" s="122"/>
      <c r="L140" s="122"/>
      <c r="M140" s="122"/>
      <c r="N140" s="122"/>
      <c r="O140" s="122"/>
      <c r="P140" s="122"/>
      <c r="Q140" s="122"/>
      <c r="R140" s="122"/>
      <c r="S140" s="122"/>
      <c r="T140" s="123"/>
      <c r="U140" s="8"/>
      <c r="V140" s="8"/>
      <c r="W140" s="8"/>
      <c r="X140" s="8"/>
      <c r="Y140" s="8"/>
      <c r="Z140" s="8"/>
      <c r="AA140" s="8"/>
      <c r="AB140" s="8"/>
      <c r="AC140" s="8"/>
      <c r="AD140" s="8"/>
      <c r="AE140" s="8"/>
      <c r="AF140" s="8"/>
      <c r="AG140" s="8"/>
      <c r="AH140" s="8"/>
      <c r="AI140" s="8"/>
      <c r="AJ140" s="8"/>
    </row>
    <row r="141" spans="1:36" ht="12" customHeight="1">
      <c r="A141" s="8"/>
      <c r="B141" s="8"/>
      <c r="C141" s="8"/>
      <c r="D141" s="8"/>
      <c r="E141" s="8"/>
      <c r="F141" s="8"/>
      <c r="G141" s="8"/>
      <c r="H141" s="121"/>
      <c r="I141" s="122"/>
      <c r="J141" s="122"/>
      <c r="K141" s="122"/>
      <c r="L141" s="122"/>
      <c r="M141" s="122"/>
      <c r="N141" s="122"/>
      <c r="O141" s="122"/>
      <c r="P141" s="122"/>
      <c r="Q141" s="122"/>
      <c r="R141" s="122"/>
      <c r="S141" s="122"/>
      <c r="T141" s="123"/>
      <c r="U141" s="8"/>
      <c r="V141" s="8"/>
      <c r="W141" s="8"/>
      <c r="X141" s="8"/>
      <c r="Y141" s="8"/>
      <c r="Z141" s="8"/>
      <c r="AA141" s="8"/>
      <c r="AB141" s="8"/>
      <c r="AC141" s="8"/>
      <c r="AD141" s="8"/>
      <c r="AE141" s="8"/>
      <c r="AF141" s="8"/>
      <c r="AG141" s="8"/>
      <c r="AH141" s="8"/>
      <c r="AI141" s="8"/>
      <c r="AJ141" s="8"/>
    </row>
    <row r="142" spans="1:36" ht="12" customHeight="1">
      <c r="A142" s="8"/>
      <c r="B142" s="8"/>
      <c r="C142" s="8"/>
      <c r="D142" s="8"/>
      <c r="E142" s="8"/>
      <c r="F142" s="8"/>
      <c r="G142" s="8"/>
      <c r="H142" s="121"/>
      <c r="I142" s="122"/>
      <c r="J142" s="122"/>
      <c r="K142" s="122"/>
      <c r="L142" s="122"/>
      <c r="M142" s="122"/>
      <c r="N142" s="122"/>
      <c r="O142" s="122"/>
      <c r="P142" s="122"/>
      <c r="Q142" s="122"/>
      <c r="R142" s="122"/>
      <c r="S142" s="122"/>
      <c r="T142" s="123"/>
      <c r="U142" s="8"/>
      <c r="V142" s="8"/>
      <c r="W142" s="8"/>
      <c r="X142" s="8"/>
      <c r="Y142" s="8"/>
      <c r="Z142" s="8"/>
      <c r="AA142" s="8"/>
      <c r="AB142" s="8"/>
      <c r="AC142" s="8"/>
      <c r="AD142" s="8"/>
      <c r="AE142" s="8"/>
      <c r="AF142" s="8"/>
      <c r="AG142" s="8"/>
      <c r="AH142" s="8"/>
      <c r="AI142" s="8"/>
      <c r="AJ142" s="8"/>
    </row>
    <row r="143" spans="1:36" ht="12" customHeight="1">
      <c r="A143" s="8"/>
      <c r="B143" s="8"/>
      <c r="C143" s="8"/>
      <c r="D143" s="8"/>
      <c r="E143" s="8"/>
      <c r="F143" s="8"/>
      <c r="G143" s="8"/>
      <c r="H143" s="121"/>
      <c r="I143" s="122"/>
      <c r="J143" s="122"/>
      <c r="K143" s="122"/>
      <c r="L143" s="122"/>
      <c r="M143" s="122"/>
      <c r="N143" s="122"/>
      <c r="O143" s="122"/>
      <c r="P143" s="122"/>
      <c r="Q143" s="122"/>
      <c r="R143" s="122"/>
      <c r="S143" s="122"/>
      <c r="T143" s="123"/>
      <c r="U143" s="8"/>
      <c r="V143" s="8"/>
      <c r="W143" s="8"/>
      <c r="X143" s="8"/>
      <c r="Y143" s="8"/>
      <c r="Z143" s="8"/>
      <c r="AA143" s="8"/>
      <c r="AB143" s="8"/>
      <c r="AC143" s="8"/>
      <c r="AD143" s="8"/>
      <c r="AE143" s="8"/>
      <c r="AF143" s="8"/>
      <c r="AG143" s="8"/>
      <c r="AH143" s="8"/>
      <c r="AI143" s="8"/>
      <c r="AJ143" s="8"/>
    </row>
    <row r="144" spans="1:36" ht="12" customHeight="1">
      <c r="A144" s="8"/>
      <c r="B144" s="8"/>
      <c r="C144" s="8"/>
      <c r="D144" s="8"/>
      <c r="E144" s="8"/>
      <c r="F144" s="8"/>
      <c r="G144" s="8"/>
      <c r="H144" s="121"/>
      <c r="I144" s="122"/>
      <c r="J144" s="122"/>
      <c r="K144" s="122"/>
      <c r="L144" s="122"/>
      <c r="M144" s="122"/>
      <c r="N144" s="122"/>
      <c r="O144" s="122"/>
      <c r="P144" s="122"/>
      <c r="Q144" s="122"/>
      <c r="R144" s="122"/>
      <c r="S144" s="122"/>
      <c r="T144" s="123"/>
      <c r="U144" s="8"/>
      <c r="V144" s="8"/>
      <c r="W144" s="8"/>
      <c r="X144" s="8"/>
      <c r="Y144" s="8"/>
      <c r="Z144" s="8"/>
      <c r="AA144" s="8"/>
      <c r="AB144" s="8"/>
      <c r="AC144" s="8"/>
      <c r="AD144" s="8"/>
      <c r="AE144" s="8"/>
      <c r="AF144" s="8"/>
      <c r="AG144" s="8"/>
      <c r="AH144" s="8"/>
      <c r="AI144" s="8"/>
      <c r="AJ144" s="8"/>
    </row>
    <row r="145" spans="1:36" ht="12" customHeight="1">
      <c r="A145" s="8"/>
      <c r="B145" s="8"/>
      <c r="C145" s="8"/>
      <c r="D145" s="8"/>
      <c r="E145" s="8"/>
      <c r="F145" s="8"/>
      <c r="G145" s="8"/>
      <c r="H145" s="121"/>
      <c r="I145" s="122"/>
      <c r="J145" s="122"/>
      <c r="K145" s="122"/>
      <c r="L145" s="122"/>
      <c r="M145" s="122"/>
      <c r="N145" s="122"/>
      <c r="O145" s="122"/>
      <c r="P145" s="122"/>
      <c r="Q145" s="122"/>
      <c r="R145" s="122"/>
      <c r="S145" s="122"/>
      <c r="T145" s="123"/>
      <c r="U145" s="8"/>
      <c r="V145" s="8"/>
      <c r="W145" s="8"/>
      <c r="X145" s="8"/>
      <c r="Y145" s="8"/>
      <c r="Z145" s="8"/>
      <c r="AA145" s="8"/>
      <c r="AB145" s="8"/>
      <c r="AC145" s="8"/>
      <c r="AD145" s="8"/>
      <c r="AE145" s="8"/>
      <c r="AF145" s="8"/>
      <c r="AG145" s="8"/>
      <c r="AH145" s="8"/>
      <c r="AI145" s="8"/>
      <c r="AJ145" s="8"/>
    </row>
    <row r="146" spans="1:36" ht="12" customHeight="1">
      <c r="A146" s="8"/>
      <c r="B146" s="8"/>
      <c r="C146" s="8"/>
      <c r="D146" s="8"/>
      <c r="E146" s="8"/>
      <c r="F146" s="8"/>
      <c r="G146" s="8"/>
      <c r="H146" s="121"/>
      <c r="I146" s="122"/>
      <c r="J146" s="122"/>
      <c r="K146" s="122"/>
      <c r="L146" s="122"/>
      <c r="M146" s="122"/>
      <c r="N146" s="122"/>
      <c r="O146" s="122"/>
      <c r="P146" s="122"/>
      <c r="Q146" s="122"/>
      <c r="R146" s="122"/>
      <c r="S146" s="122"/>
      <c r="T146" s="123"/>
      <c r="U146" s="8"/>
      <c r="V146" s="8"/>
      <c r="W146" s="8"/>
      <c r="X146" s="8"/>
      <c r="Y146" s="8"/>
      <c r="Z146" s="8"/>
      <c r="AA146" s="8"/>
      <c r="AB146" s="8"/>
      <c r="AC146" s="8"/>
      <c r="AD146" s="8"/>
      <c r="AE146" s="8"/>
      <c r="AF146" s="8"/>
      <c r="AG146" s="8"/>
      <c r="AH146" s="8"/>
      <c r="AI146" s="8"/>
      <c r="AJ146" s="8"/>
    </row>
    <row r="147" spans="1:36" ht="12" customHeight="1">
      <c r="A147" s="8"/>
      <c r="B147" s="8"/>
      <c r="C147" s="8"/>
      <c r="D147" s="8"/>
      <c r="E147" s="8"/>
      <c r="F147" s="8"/>
      <c r="G147" s="8"/>
      <c r="H147" s="121"/>
      <c r="I147" s="122"/>
      <c r="J147" s="122"/>
      <c r="K147" s="122"/>
      <c r="L147" s="122"/>
      <c r="M147" s="122"/>
      <c r="N147" s="122"/>
      <c r="O147" s="122"/>
      <c r="P147" s="122"/>
      <c r="Q147" s="122"/>
      <c r="R147" s="122"/>
      <c r="S147" s="122"/>
      <c r="T147" s="123"/>
      <c r="U147" s="8"/>
      <c r="V147" s="8"/>
      <c r="W147" s="8"/>
      <c r="X147" s="8"/>
      <c r="Y147" s="8"/>
      <c r="Z147" s="8"/>
      <c r="AA147" s="8"/>
      <c r="AB147" s="8"/>
      <c r="AC147" s="8"/>
      <c r="AD147" s="8"/>
      <c r="AE147" s="8"/>
      <c r="AF147" s="8"/>
      <c r="AG147" s="8"/>
      <c r="AH147" s="8"/>
      <c r="AI147" s="8"/>
      <c r="AJ147" s="8"/>
    </row>
    <row r="148" spans="1:36" ht="12" customHeight="1">
      <c r="A148" s="8"/>
      <c r="B148" s="8"/>
      <c r="C148" s="8"/>
      <c r="D148" s="8"/>
      <c r="E148" s="8"/>
      <c r="F148" s="8"/>
      <c r="G148" s="8"/>
      <c r="H148" s="121"/>
      <c r="I148" s="122"/>
      <c r="J148" s="122"/>
      <c r="K148" s="122"/>
      <c r="L148" s="122"/>
      <c r="M148" s="122"/>
      <c r="N148" s="122"/>
      <c r="O148" s="122"/>
      <c r="P148" s="122"/>
      <c r="Q148" s="122"/>
      <c r="R148" s="122"/>
      <c r="S148" s="122"/>
      <c r="T148" s="123"/>
      <c r="U148" s="8"/>
      <c r="V148" s="8"/>
      <c r="W148" s="8"/>
      <c r="X148" s="8"/>
      <c r="Y148" s="8"/>
      <c r="Z148" s="8"/>
      <c r="AA148" s="8"/>
      <c r="AB148" s="8"/>
      <c r="AC148" s="8"/>
      <c r="AD148" s="8"/>
      <c r="AE148" s="8"/>
      <c r="AF148" s="8"/>
      <c r="AG148" s="8"/>
      <c r="AH148" s="8"/>
      <c r="AI148" s="8"/>
      <c r="AJ148" s="8"/>
    </row>
    <row r="149" spans="1:36" ht="12" customHeight="1">
      <c r="A149" s="8"/>
      <c r="B149" s="8"/>
      <c r="C149" s="8"/>
      <c r="D149" s="8"/>
      <c r="E149" s="8"/>
      <c r="F149" s="8"/>
      <c r="G149" s="8"/>
      <c r="H149" s="121"/>
      <c r="I149" s="122"/>
      <c r="J149" s="122"/>
      <c r="K149" s="122"/>
      <c r="L149" s="122"/>
      <c r="M149" s="122"/>
      <c r="N149" s="122"/>
      <c r="O149" s="122"/>
      <c r="P149" s="122"/>
      <c r="Q149" s="122"/>
      <c r="R149" s="122"/>
      <c r="S149" s="122"/>
      <c r="T149" s="123"/>
      <c r="U149" s="8"/>
      <c r="V149" s="8"/>
      <c r="W149" s="8"/>
      <c r="X149" s="8"/>
      <c r="Y149" s="8"/>
      <c r="Z149" s="8"/>
      <c r="AA149" s="8"/>
      <c r="AB149" s="8"/>
      <c r="AC149" s="8"/>
      <c r="AD149" s="8"/>
      <c r="AE149" s="8"/>
      <c r="AF149" s="8"/>
      <c r="AG149" s="8"/>
      <c r="AH149" s="8"/>
      <c r="AI149" s="8"/>
      <c r="AJ149" s="8"/>
    </row>
    <row r="150" spans="1:36" ht="12" customHeight="1">
      <c r="A150" s="8"/>
      <c r="B150" s="8"/>
      <c r="C150" s="8"/>
      <c r="D150" s="8"/>
      <c r="E150" s="8"/>
      <c r="F150" s="8"/>
      <c r="G150" s="8"/>
      <c r="H150" s="121"/>
      <c r="I150" s="122"/>
      <c r="J150" s="122"/>
      <c r="K150" s="122"/>
      <c r="L150" s="122"/>
      <c r="M150" s="122"/>
      <c r="N150" s="122"/>
      <c r="O150" s="122"/>
      <c r="P150" s="122"/>
      <c r="Q150" s="122"/>
      <c r="R150" s="122"/>
      <c r="S150" s="122"/>
      <c r="T150" s="123"/>
      <c r="U150" s="8"/>
      <c r="V150" s="8"/>
      <c r="W150" s="8"/>
      <c r="X150" s="8"/>
      <c r="Y150" s="8"/>
      <c r="Z150" s="8"/>
      <c r="AA150" s="8"/>
      <c r="AB150" s="8"/>
      <c r="AC150" s="8"/>
      <c r="AD150" s="8"/>
      <c r="AE150" s="8"/>
      <c r="AF150" s="8"/>
      <c r="AG150" s="8"/>
      <c r="AH150" s="8"/>
      <c r="AI150" s="8"/>
      <c r="AJ150" s="8"/>
    </row>
    <row r="151" spans="1:36" ht="12" customHeight="1">
      <c r="A151" s="8"/>
      <c r="B151" s="8"/>
      <c r="C151" s="8"/>
      <c r="D151" s="8"/>
      <c r="E151" s="8"/>
      <c r="F151" s="8"/>
      <c r="G151" s="8"/>
      <c r="H151" s="121"/>
      <c r="I151" s="122"/>
      <c r="J151" s="122"/>
      <c r="K151" s="122"/>
      <c r="L151" s="122"/>
      <c r="M151" s="122"/>
      <c r="N151" s="122"/>
      <c r="O151" s="122"/>
      <c r="P151" s="122"/>
      <c r="Q151" s="122"/>
      <c r="R151" s="122"/>
      <c r="S151" s="122"/>
      <c r="T151" s="123"/>
      <c r="U151" s="8"/>
      <c r="V151" s="8"/>
      <c r="W151" s="8"/>
      <c r="X151" s="8"/>
      <c r="Y151" s="8"/>
      <c r="Z151" s="8"/>
      <c r="AA151" s="8"/>
      <c r="AB151" s="8"/>
      <c r="AC151" s="8"/>
      <c r="AD151" s="8"/>
      <c r="AE151" s="8"/>
      <c r="AF151" s="8"/>
      <c r="AG151" s="8"/>
      <c r="AH151" s="8"/>
      <c r="AI151" s="8"/>
      <c r="AJ151" s="8"/>
    </row>
    <row r="152" spans="1:36" ht="12" customHeight="1">
      <c r="A152" s="8"/>
      <c r="B152" s="8"/>
      <c r="C152" s="8"/>
      <c r="D152" s="8"/>
      <c r="E152" s="8"/>
      <c r="F152" s="8"/>
      <c r="G152" s="8"/>
      <c r="H152" s="121"/>
      <c r="I152" s="122"/>
      <c r="J152" s="122"/>
      <c r="K152" s="122"/>
      <c r="L152" s="122"/>
      <c r="M152" s="122"/>
      <c r="N152" s="122"/>
      <c r="O152" s="122"/>
      <c r="P152" s="122"/>
      <c r="Q152" s="122"/>
      <c r="R152" s="122"/>
      <c r="S152" s="122"/>
      <c r="T152" s="123"/>
      <c r="U152" s="8"/>
      <c r="V152" s="8"/>
      <c r="W152" s="8"/>
      <c r="X152" s="8"/>
      <c r="Y152" s="8"/>
      <c r="Z152" s="8"/>
      <c r="AA152" s="8"/>
      <c r="AB152" s="8"/>
      <c r="AC152" s="8"/>
      <c r="AD152" s="8"/>
      <c r="AE152" s="8"/>
      <c r="AF152" s="8"/>
      <c r="AG152" s="8"/>
      <c r="AH152" s="8"/>
      <c r="AI152" s="8"/>
      <c r="AJ152" s="8"/>
    </row>
    <row r="153" spans="1:36" ht="12" customHeight="1">
      <c r="A153" s="8"/>
      <c r="B153" s="8"/>
      <c r="C153" s="8"/>
      <c r="D153" s="8"/>
      <c r="E153" s="8"/>
      <c r="F153" s="8"/>
      <c r="G153" s="8"/>
      <c r="H153" s="121"/>
      <c r="I153" s="122"/>
      <c r="J153" s="122"/>
      <c r="K153" s="122"/>
      <c r="L153" s="122"/>
      <c r="M153" s="122"/>
      <c r="N153" s="122"/>
      <c r="O153" s="122"/>
      <c r="P153" s="122"/>
      <c r="Q153" s="122"/>
      <c r="R153" s="122"/>
      <c r="S153" s="122"/>
      <c r="T153" s="123"/>
      <c r="U153" s="8"/>
      <c r="V153" s="8"/>
      <c r="W153" s="8"/>
      <c r="X153" s="8"/>
      <c r="Y153" s="8"/>
      <c r="Z153" s="8"/>
      <c r="AA153" s="8"/>
      <c r="AB153" s="8"/>
      <c r="AC153" s="8"/>
      <c r="AD153" s="8"/>
      <c r="AE153" s="8"/>
      <c r="AF153" s="8"/>
      <c r="AG153" s="8"/>
      <c r="AH153" s="8"/>
      <c r="AI153" s="8"/>
      <c r="AJ153" s="8"/>
    </row>
    <row r="154" spans="1:36" ht="12" customHeight="1">
      <c r="A154" s="8"/>
      <c r="B154" s="8"/>
      <c r="C154" s="8"/>
      <c r="D154" s="8"/>
      <c r="E154" s="8"/>
      <c r="F154" s="8"/>
      <c r="G154" s="8"/>
      <c r="H154" s="121"/>
      <c r="I154" s="122"/>
      <c r="J154" s="122"/>
      <c r="K154" s="122"/>
      <c r="L154" s="122"/>
      <c r="M154" s="122"/>
      <c r="N154" s="122"/>
      <c r="O154" s="122"/>
      <c r="P154" s="122"/>
      <c r="Q154" s="122"/>
      <c r="R154" s="122"/>
      <c r="S154" s="122"/>
      <c r="T154" s="123"/>
      <c r="U154" s="8"/>
      <c r="V154" s="8"/>
      <c r="W154" s="8"/>
      <c r="X154" s="8"/>
      <c r="Y154" s="8"/>
      <c r="Z154" s="8"/>
      <c r="AA154" s="8"/>
      <c r="AB154" s="8"/>
      <c r="AC154" s="8"/>
      <c r="AD154" s="8"/>
      <c r="AE154" s="8"/>
      <c r="AF154" s="8"/>
      <c r="AG154" s="8"/>
      <c r="AH154" s="8"/>
      <c r="AI154" s="8"/>
      <c r="AJ154" s="8"/>
    </row>
    <row r="155" spans="1:36" ht="12" customHeight="1">
      <c r="A155" s="8"/>
      <c r="B155" s="8"/>
      <c r="C155" s="8"/>
      <c r="D155" s="8"/>
      <c r="E155" s="8"/>
      <c r="F155" s="8"/>
      <c r="G155" s="8"/>
      <c r="H155" s="121"/>
      <c r="I155" s="122"/>
      <c r="J155" s="122"/>
      <c r="K155" s="122"/>
      <c r="L155" s="122"/>
      <c r="M155" s="122"/>
      <c r="N155" s="122"/>
      <c r="O155" s="122"/>
      <c r="P155" s="122"/>
      <c r="Q155" s="122"/>
      <c r="R155" s="122"/>
      <c r="S155" s="122"/>
      <c r="T155" s="123"/>
      <c r="U155" s="8"/>
      <c r="V155" s="8"/>
      <c r="W155" s="8"/>
      <c r="X155" s="8"/>
      <c r="Y155" s="8"/>
      <c r="Z155" s="8"/>
      <c r="AA155" s="8"/>
      <c r="AB155" s="8"/>
      <c r="AC155" s="8"/>
      <c r="AD155" s="8"/>
      <c r="AE155" s="8"/>
      <c r="AF155" s="8"/>
      <c r="AG155" s="8"/>
      <c r="AH155" s="8"/>
      <c r="AI155" s="8"/>
      <c r="AJ155" s="8"/>
    </row>
    <row r="156" spans="1:36" ht="12" customHeight="1">
      <c r="A156" s="8"/>
      <c r="B156" s="8"/>
      <c r="C156" s="8"/>
      <c r="D156" s="8"/>
      <c r="E156" s="8"/>
      <c r="F156" s="8"/>
      <c r="G156" s="8"/>
      <c r="H156" s="121"/>
      <c r="I156" s="122"/>
      <c r="J156" s="122"/>
      <c r="K156" s="122"/>
      <c r="L156" s="122"/>
      <c r="M156" s="122"/>
      <c r="N156" s="122"/>
      <c r="O156" s="122"/>
      <c r="P156" s="122"/>
      <c r="Q156" s="122"/>
      <c r="R156" s="122"/>
      <c r="S156" s="122"/>
      <c r="T156" s="123"/>
      <c r="U156" s="8"/>
      <c r="V156" s="8"/>
      <c r="W156" s="8"/>
      <c r="X156" s="8"/>
      <c r="Y156" s="8"/>
      <c r="Z156" s="8"/>
      <c r="AA156" s="8"/>
      <c r="AB156" s="8"/>
      <c r="AC156" s="8"/>
      <c r="AD156" s="8"/>
      <c r="AE156" s="8"/>
      <c r="AF156" s="8"/>
      <c r="AG156" s="8"/>
      <c r="AH156" s="8"/>
      <c r="AI156" s="8"/>
      <c r="AJ156" s="8"/>
    </row>
    <row r="157" spans="1:36" ht="12" customHeight="1">
      <c r="A157" s="8"/>
      <c r="B157" s="8"/>
      <c r="C157" s="8"/>
      <c r="D157" s="8"/>
      <c r="E157" s="8"/>
      <c r="F157" s="8"/>
      <c r="G157" s="8"/>
      <c r="H157" s="121"/>
      <c r="I157" s="122"/>
      <c r="J157" s="122"/>
      <c r="K157" s="122"/>
      <c r="L157" s="122"/>
      <c r="M157" s="122"/>
      <c r="N157" s="122"/>
      <c r="O157" s="122"/>
      <c r="P157" s="122"/>
      <c r="Q157" s="122"/>
      <c r="R157" s="122"/>
      <c r="S157" s="122"/>
      <c r="T157" s="123"/>
      <c r="U157" s="8"/>
      <c r="V157" s="8"/>
      <c r="W157" s="8"/>
      <c r="X157" s="8"/>
      <c r="Y157" s="8"/>
      <c r="Z157" s="8"/>
      <c r="AA157" s="8"/>
      <c r="AB157" s="8"/>
      <c r="AC157" s="8"/>
      <c r="AD157" s="8"/>
      <c r="AE157" s="8"/>
      <c r="AF157" s="8"/>
      <c r="AG157" s="8"/>
      <c r="AH157" s="8"/>
      <c r="AI157" s="8"/>
      <c r="AJ157" s="8"/>
    </row>
    <row r="158" spans="1:36" ht="12" customHeight="1">
      <c r="A158" s="8"/>
      <c r="B158" s="8"/>
      <c r="C158" s="8"/>
      <c r="D158" s="8"/>
      <c r="E158" s="8"/>
      <c r="F158" s="8"/>
      <c r="G158" s="8"/>
      <c r="H158" s="121"/>
      <c r="I158" s="122"/>
      <c r="J158" s="122"/>
      <c r="K158" s="122"/>
      <c r="L158" s="122"/>
      <c r="M158" s="122"/>
      <c r="N158" s="122"/>
      <c r="O158" s="122"/>
      <c r="P158" s="122"/>
      <c r="Q158" s="122"/>
      <c r="R158" s="122"/>
      <c r="S158" s="122"/>
      <c r="T158" s="123"/>
      <c r="U158" s="8"/>
      <c r="V158" s="8"/>
      <c r="W158" s="8"/>
      <c r="X158" s="8"/>
      <c r="Y158" s="8"/>
      <c r="Z158" s="8"/>
      <c r="AA158" s="8"/>
      <c r="AB158" s="8"/>
      <c r="AC158" s="8"/>
      <c r="AD158" s="8"/>
      <c r="AE158" s="8"/>
      <c r="AF158" s="8"/>
      <c r="AG158" s="8"/>
      <c r="AH158" s="8"/>
      <c r="AI158" s="8"/>
      <c r="AJ158" s="8"/>
    </row>
    <row r="159" spans="1:36" ht="12" customHeight="1">
      <c r="A159" s="8"/>
      <c r="B159" s="8"/>
      <c r="C159" s="8"/>
      <c r="D159" s="8"/>
      <c r="E159" s="8"/>
      <c r="F159" s="8"/>
      <c r="G159" s="8"/>
      <c r="H159" s="121"/>
      <c r="I159" s="122"/>
      <c r="J159" s="122"/>
      <c r="K159" s="122"/>
      <c r="L159" s="122"/>
      <c r="M159" s="122"/>
      <c r="N159" s="122"/>
      <c r="O159" s="122"/>
      <c r="P159" s="122"/>
      <c r="Q159" s="122"/>
      <c r="R159" s="122"/>
      <c r="S159" s="122"/>
      <c r="T159" s="123"/>
      <c r="U159" s="8"/>
      <c r="V159" s="8"/>
      <c r="W159" s="8"/>
      <c r="X159" s="8"/>
      <c r="Y159" s="8"/>
      <c r="Z159" s="8"/>
      <c r="AA159" s="8"/>
      <c r="AB159" s="8"/>
      <c r="AC159" s="8"/>
      <c r="AD159" s="8"/>
      <c r="AE159" s="8"/>
      <c r="AF159" s="8"/>
      <c r="AG159" s="8"/>
      <c r="AH159" s="8"/>
      <c r="AI159" s="8"/>
      <c r="AJ159" s="8"/>
    </row>
    <row r="160" spans="1:36" ht="12" customHeight="1">
      <c r="A160" s="8"/>
      <c r="B160" s="8"/>
      <c r="C160" s="8"/>
      <c r="D160" s="8"/>
      <c r="E160" s="8"/>
      <c r="F160" s="8"/>
      <c r="G160" s="8"/>
      <c r="H160" s="121"/>
      <c r="I160" s="122"/>
      <c r="J160" s="122"/>
      <c r="K160" s="122"/>
      <c r="L160" s="122"/>
      <c r="M160" s="122"/>
      <c r="N160" s="122"/>
      <c r="O160" s="122"/>
      <c r="P160" s="122"/>
      <c r="Q160" s="122"/>
      <c r="R160" s="122"/>
      <c r="S160" s="122"/>
      <c r="T160" s="123"/>
      <c r="U160" s="8"/>
      <c r="V160" s="8"/>
      <c r="W160" s="8"/>
      <c r="X160" s="8"/>
      <c r="Y160" s="8"/>
      <c r="Z160" s="8"/>
      <c r="AA160" s="8"/>
      <c r="AB160" s="8"/>
      <c r="AC160" s="8"/>
      <c r="AD160" s="8"/>
      <c r="AE160" s="8"/>
      <c r="AF160" s="8"/>
      <c r="AG160" s="8"/>
      <c r="AH160" s="8"/>
      <c r="AI160" s="8"/>
      <c r="AJ160" s="8"/>
    </row>
    <row r="161" spans="1:36" ht="12" customHeight="1">
      <c r="A161" s="8"/>
      <c r="B161" s="8"/>
      <c r="C161" s="8"/>
      <c r="D161" s="8"/>
      <c r="E161" s="8"/>
      <c r="F161" s="8"/>
      <c r="G161" s="8"/>
      <c r="H161" s="121"/>
      <c r="I161" s="122"/>
      <c r="J161" s="122"/>
      <c r="K161" s="122"/>
      <c r="L161" s="122"/>
      <c r="M161" s="122"/>
      <c r="N161" s="122"/>
      <c r="O161" s="122"/>
      <c r="P161" s="122"/>
      <c r="Q161" s="122"/>
      <c r="R161" s="122"/>
      <c r="S161" s="122"/>
      <c r="T161" s="123"/>
      <c r="U161" s="8"/>
      <c r="V161" s="8"/>
      <c r="W161" s="8"/>
      <c r="X161" s="8"/>
      <c r="Y161" s="8"/>
      <c r="Z161" s="8"/>
      <c r="AA161" s="8"/>
      <c r="AB161" s="8"/>
      <c r="AC161" s="8"/>
      <c r="AD161" s="8"/>
      <c r="AE161" s="8"/>
      <c r="AF161" s="8"/>
      <c r="AG161" s="8"/>
      <c r="AH161" s="8"/>
      <c r="AI161" s="8"/>
      <c r="AJ161" s="8"/>
    </row>
    <row r="162" spans="1:36" ht="12" customHeight="1">
      <c r="A162" s="8"/>
      <c r="B162" s="8"/>
      <c r="C162" s="8"/>
      <c r="D162" s="8"/>
      <c r="E162" s="8"/>
      <c r="F162" s="8"/>
      <c r="G162" s="8"/>
      <c r="H162" s="121"/>
      <c r="I162" s="122"/>
      <c r="J162" s="122"/>
      <c r="K162" s="122"/>
      <c r="L162" s="122"/>
      <c r="M162" s="122"/>
      <c r="N162" s="122"/>
      <c r="O162" s="122"/>
      <c r="P162" s="122"/>
      <c r="Q162" s="122"/>
      <c r="R162" s="122"/>
      <c r="S162" s="122"/>
      <c r="T162" s="123"/>
      <c r="U162" s="8"/>
      <c r="V162" s="8"/>
      <c r="W162" s="8"/>
      <c r="X162" s="8"/>
      <c r="Y162" s="8"/>
      <c r="Z162" s="8"/>
      <c r="AA162" s="8"/>
      <c r="AB162" s="8"/>
      <c r="AC162" s="8"/>
      <c r="AD162" s="8"/>
      <c r="AE162" s="8"/>
      <c r="AF162" s="8"/>
      <c r="AG162" s="8"/>
      <c r="AH162" s="8"/>
      <c r="AI162" s="8"/>
      <c r="AJ162" s="8"/>
    </row>
    <row r="163" spans="1:36" ht="12" customHeight="1">
      <c r="A163" s="8"/>
      <c r="B163" s="8"/>
      <c r="C163" s="8"/>
      <c r="D163" s="8"/>
      <c r="E163" s="8"/>
      <c r="F163" s="8"/>
      <c r="G163" s="8"/>
      <c r="H163" s="121"/>
      <c r="I163" s="122"/>
      <c r="J163" s="122"/>
      <c r="K163" s="122"/>
      <c r="L163" s="122"/>
      <c r="M163" s="122"/>
      <c r="N163" s="122"/>
      <c r="O163" s="122"/>
      <c r="P163" s="122"/>
      <c r="Q163" s="122"/>
      <c r="R163" s="122"/>
      <c r="S163" s="122"/>
      <c r="T163" s="123"/>
      <c r="U163" s="8"/>
      <c r="V163" s="8"/>
      <c r="W163" s="8"/>
      <c r="X163" s="8"/>
      <c r="Y163" s="8"/>
      <c r="Z163" s="8"/>
      <c r="AA163" s="8"/>
      <c r="AB163" s="8"/>
      <c r="AC163" s="8"/>
      <c r="AD163" s="8"/>
      <c r="AE163" s="8"/>
      <c r="AF163" s="8"/>
      <c r="AG163" s="8"/>
      <c r="AH163" s="8"/>
      <c r="AI163" s="8"/>
      <c r="AJ163" s="8"/>
    </row>
    <row r="164" spans="1:36" ht="12" customHeight="1">
      <c r="A164" s="8"/>
      <c r="B164" s="8"/>
      <c r="C164" s="8"/>
      <c r="D164" s="8"/>
      <c r="E164" s="8"/>
      <c r="F164" s="8"/>
      <c r="G164" s="8"/>
      <c r="H164" s="121"/>
      <c r="I164" s="122"/>
      <c r="J164" s="122"/>
      <c r="K164" s="122"/>
      <c r="L164" s="122"/>
      <c r="M164" s="122"/>
      <c r="N164" s="122"/>
      <c r="O164" s="122"/>
      <c r="P164" s="122"/>
      <c r="Q164" s="122"/>
      <c r="R164" s="122"/>
      <c r="S164" s="122"/>
      <c r="T164" s="123"/>
      <c r="U164" s="8"/>
      <c r="V164" s="8"/>
      <c r="W164" s="8"/>
      <c r="X164" s="8"/>
      <c r="Y164" s="8"/>
      <c r="Z164" s="8"/>
      <c r="AA164" s="8"/>
      <c r="AB164" s="8"/>
      <c r="AC164" s="8"/>
      <c r="AD164" s="8"/>
      <c r="AE164" s="8"/>
      <c r="AF164" s="8"/>
      <c r="AG164" s="8"/>
      <c r="AH164" s="8"/>
      <c r="AI164" s="8"/>
      <c r="AJ164" s="8"/>
    </row>
    <row r="165" spans="1:36" ht="12" customHeight="1">
      <c r="A165" s="8"/>
      <c r="B165" s="8"/>
      <c r="C165" s="8"/>
      <c r="D165" s="8"/>
      <c r="E165" s="8"/>
      <c r="F165" s="8"/>
      <c r="G165" s="8"/>
      <c r="H165" s="121"/>
      <c r="I165" s="122"/>
      <c r="J165" s="122"/>
      <c r="K165" s="122"/>
      <c r="L165" s="122"/>
      <c r="M165" s="122"/>
      <c r="N165" s="122"/>
      <c r="O165" s="122"/>
      <c r="P165" s="122"/>
      <c r="Q165" s="122"/>
      <c r="R165" s="122"/>
      <c r="S165" s="122"/>
      <c r="T165" s="123"/>
      <c r="U165" s="8"/>
      <c r="V165" s="8"/>
      <c r="W165" s="8"/>
      <c r="X165" s="8"/>
      <c r="Y165" s="8"/>
      <c r="Z165" s="8"/>
      <c r="AA165" s="8"/>
      <c r="AB165" s="8"/>
      <c r="AC165" s="8"/>
      <c r="AD165" s="8"/>
      <c r="AE165" s="8"/>
      <c r="AF165" s="8"/>
      <c r="AG165" s="8"/>
      <c r="AH165" s="8"/>
      <c r="AI165" s="8"/>
      <c r="AJ165" s="8"/>
    </row>
    <row r="166" spans="1:36" ht="12" customHeight="1">
      <c r="A166" s="8"/>
      <c r="B166" s="8"/>
      <c r="C166" s="8"/>
      <c r="D166" s="8"/>
      <c r="E166" s="8"/>
      <c r="F166" s="8"/>
      <c r="G166" s="8"/>
      <c r="H166" s="121"/>
      <c r="I166" s="122"/>
      <c r="J166" s="122"/>
      <c r="K166" s="122"/>
      <c r="L166" s="122"/>
      <c r="M166" s="122"/>
      <c r="N166" s="122"/>
      <c r="O166" s="122"/>
      <c r="P166" s="122"/>
      <c r="Q166" s="122"/>
      <c r="R166" s="122"/>
      <c r="S166" s="122"/>
      <c r="T166" s="123"/>
      <c r="U166" s="8"/>
      <c r="V166" s="8"/>
      <c r="W166" s="8"/>
      <c r="X166" s="8"/>
      <c r="Y166" s="8"/>
      <c r="Z166" s="8"/>
      <c r="AA166" s="8"/>
      <c r="AB166" s="8"/>
      <c r="AC166" s="8"/>
      <c r="AD166" s="8"/>
      <c r="AE166" s="8"/>
      <c r="AF166" s="8"/>
      <c r="AG166" s="8"/>
      <c r="AH166" s="8"/>
      <c r="AI166" s="8"/>
      <c r="AJ166" s="8"/>
    </row>
    <row r="167" spans="1:36" ht="12" customHeight="1">
      <c r="A167" s="8"/>
      <c r="B167" s="8"/>
      <c r="C167" s="8"/>
      <c r="D167" s="8"/>
      <c r="E167" s="8"/>
      <c r="F167" s="8"/>
      <c r="G167" s="8"/>
      <c r="H167" s="121"/>
      <c r="I167" s="122"/>
      <c r="J167" s="122"/>
      <c r="K167" s="122"/>
      <c r="L167" s="122"/>
      <c r="M167" s="122"/>
      <c r="N167" s="122"/>
      <c r="O167" s="122"/>
      <c r="P167" s="122"/>
      <c r="Q167" s="122"/>
      <c r="R167" s="122"/>
      <c r="S167" s="122"/>
      <c r="T167" s="123"/>
      <c r="U167" s="8"/>
      <c r="V167" s="8"/>
      <c r="W167" s="8"/>
      <c r="X167" s="8"/>
      <c r="Y167" s="8"/>
      <c r="Z167" s="8"/>
      <c r="AA167" s="8"/>
      <c r="AB167" s="8"/>
      <c r="AC167" s="8"/>
      <c r="AD167" s="8"/>
      <c r="AE167" s="8"/>
      <c r="AF167" s="8"/>
      <c r="AG167" s="8"/>
      <c r="AH167" s="8"/>
      <c r="AI167" s="8"/>
      <c r="AJ167" s="8"/>
    </row>
    <row r="168" spans="1:36" ht="12" customHeight="1">
      <c r="A168" s="8"/>
      <c r="B168" s="8"/>
      <c r="C168" s="8"/>
      <c r="D168" s="8"/>
      <c r="E168" s="8"/>
      <c r="F168" s="8"/>
      <c r="G168" s="8"/>
      <c r="H168" s="121"/>
      <c r="I168" s="122"/>
      <c r="J168" s="122"/>
      <c r="K168" s="122"/>
      <c r="L168" s="122"/>
      <c r="M168" s="122"/>
      <c r="N168" s="122"/>
      <c r="O168" s="122"/>
      <c r="P168" s="122"/>
      <c r="Q168" s="122"/>
      <c r="R168" s="122"/>
      <c r="S168" s="122"/>
      <c r="T168" s="123"/>
      <c r="U168" s="8"/>
      <c r="V168" s="8"/>
      <c r="W168" s="8"/>
      <c r="X168" s="8"/>
      <c r="Y168" s="8"/>
      <c r="Z168" s="8"/>
      <c r="AA168" s="8"/>
      <c r="AB168" s="8"/>
      <c r="AC168" s="8"/>
      <c r="AD168" s="8"/>
      <c r="AE168" s="8"/>
      <c r="AF168" s="8"/>
      <c r="AG168" s="8"/>
      <c r="AH168" s="8"/>
      <c r="AI168" s="8"/>
      <c r="AJ168" s="8"/>
    </row>
    <row r="169" spans="1:36" ht="12" customHeight="1">
      <c r="A169" s="8"/>
      <c r="B169" s="8"/>
      <c r="C169" s="8"/>
      <c r="D169" s="8"/>
      <c r="E169" s="8"/>
      <c r="F169" s="8"/>
      <c r="G169" s="8"/>
      <c r="H169" s="121"/>
      <c r="I169" s="122"/>
      <c r="J169" s="122"/>
      <c r="K169" s="122"/>
      <c r="L169" s="122"/>
      <c r="M169" s="122"/>
      <c r="N169" s="122"/>
      <c r="O169" s="122"/>
      <c r="P169" s="122"/>
      <c r="Q169" s="122"/>
      <c r="R169" s="122"/>
      <c r="S169" s="122"/>
      <c r="T169" s="123"/>
      <c r="U169" s="8"/>
      <c r="V169" s="8"/>
      <c r="W169" s="8"/>
      <c r="X169" s="8"/>
      <c r="Y169" s="8"/>
      <c r="Z169" s="8"/>
      <c r="AA169" s="8"/>
      <c r="AB169" s="8"/>
      <c r="AC169" s="8"/>
      <c r="AD169" s="8"/>
      <c r="AE169" s="8"/>
      <c r="AF169" s="8"/>
      <c r="AG169" s="8"/>
      <c r="AH169" s="8"/>
      <c r="AI169" s="8"/>
      <c r="AJ169" s="8"/>
    </row>
    <row r="170" spans="1:36" ht="12" customHeight="1">
      <c r="A170" s="8"/>
      <c r="B170" s="8"/>
      <c r="C170" s="8"/>
      <c r="D170" s="8"/>
      <c r="E170" s="8"/>
      <c r="F170" s="8"/>
      <c r="G170" s="8"/>
      <c r="H170" s="121"/>
      <c r="I170" s="122"/>
      <c r="J170" s="122"/>
      <c r="K170" s="122"/>
      <c r="L170" s="122"/>
      <c r="M170" s="122"/>
      <c r="N170" s="122"/>
      <c r="O170" s="122"/>
      <c r="P170" s="122"/>
      <c r="Q170" s="122"/>
      <c r="R170" s="122"/>
      <c r="S170" s="122"/>
      <c r="T170" s="123"/>
      <c r="U170" s="8"/>
      <c r="V170" s="8"/>
      <c r="W170" s="8"/>
      <c r="X170" s="8"/>
      <c r="Y170" s="8"/>
      <c r="Z170" s="8"/>
      <c r="AA170" s="8"/>
      <c r="AB170" s="8"/>
      <c r="AC170" s="8"/>
      <c r="AD170" s="8"/>
      <c r="AE170" s="8"/>
      <c r="AF170" s="8"/>
      <c r="AG170" s="8"/>
      <c r="AH170" s="8"/>
      <c r="AI170" s="8"/>
      <c r="AJ170" s="8"/>
    </row>
    <row r="171" spans="1:36" ht="12" customHeight="1">
      <c r="A171" s="8"/>
      <c r="B171" s="8"/>
      <c r="C171" s="8"/>
      <c r="D171" s="8"/>
      <c r="E171" s="8"/>
      <c r="F171" s="8"/>
      <c r="G171" s="8"/>
      <c r="H171" s="121"/>
      <c r="I171" s="122"/>
      <c r="J171" s="122"/>
      <c r="K171" s="122"/>
      <c r="L171" s="122"/>
      <c r="M171" s="122"/>
      <c r="N171" s="122"/>
      <c r="O171" s="122"/>
      <c r="P171" s="122"/>
      <c r="Q171" s="122"/>
      <c r="R171" s="122"/>
      <c r="S171" s="122"/>
      <c r="T171" s="123"/>
      <c r="U171" s="8"/>
      <c r="V171" s="8"/>
      <c r="W171" s="8"/>
      <c r="X171" s="8"/>
      <c r="Y171" s="8"/>
      <c r="Z171" s="8"/>
      <c r="AA171" s="8"/>
      <c r="AB171" s="8"/>
      <c r="AC171" s="8"/>
      <c r="AD171" s="8"/>
      <c r="AE171" s="8"/>
      <c r="AF171" s="8"/>
      <c r="AG171" s="8"/>
      <c r="AH171" s="8"/>
      <c r="AI171" s="8"/>
      <c r="AJ171" s="8"/>
    </row>
    <row r="172" spans="1:36" ht="12" customHeight="1">
      <c r="A172" s="8"/>
      <c r="B172" s="8"/>
      <c r="C172" s="8"/>
      <c r="D172" s="8"/>
      <c r="E172" s="8"/>
      <c r="F172" s="8"/>
      <c r="G172" s="8"/>
      <c r="H172" s="121"/>
      <c r="I172" s="122"/>
      <c r="J172" s="122"/>
      <c r="K172" s="122"/>
      <c r="L172" s="122"/>
      <c r="M172" s="122"/>
      <c r="N172" s="122"/>
      <c r="O172" s="122"/>
      <c r="P172" s="122"/>
      <c r="Q172" s="122"/>
      <c r="R172" s="122"/>
      <c r="S172" s="122"/>
      <c r="T172" s="123"/>
      <c r="U172" s="8"/>
      <c r="V172" s="8"/>
      <c r="W172" s="8"/>
      <c r="X172" s="8"/>
      <c r="Y172" s="8"/>
      <c r="Z172" s="8"/>
      <c r="AA172" s="8"/>
      <c r="AB172" s="8"/>
      <c r="AC172" s="8"/>
      <c r="AD172" s="8"/>
      <c r="AE172" s="8"/>
      <c r="AF172" s="8"/>
      <c r="AG172" s="8"/>
      <c r="AH172" s="8"/>
      <c r="AI172" s="8"/>
      <c r="AJ172" s="8"/>
    </row>
    <row r="173" spans="1:36" ht="12" customHeight="1">
      <c r="A173" s="8"/>
      <c r="B173" s="8"/>
      <c r="C173" s="8"/>
      <c r="D173" s="8"/>
      <c r="E173" s="8"/>
      <c r="F173" s="8"/>
      <c r="G173" s="8"/>
      <c r="H173" s="121"/>
      <c r="I173" s="122"/>
      <c r="J173" s="122"/>
      <c r="K173" s="122"/>
      <c r="L173" s="122"/>
      <c r="M173" s="122"/>
      <c r="N173" s="122"/>
      <c r="O173" s="122"/>
      <c r="P173" s="122"/>
      <c r="Q173" s="122"/>
      <c r="R173" s="122"/>
      <c r="S173" s="122"/>
      <c r="T173" s="123"/>
      <c r="U173" s="8"/>
      <c r="V173" s="8"/>
      <c r="W173" s="8"/>
      <c r="X173" s="8"/>
      <c r="Y173" s="8"/>
      <c r="Z173" s="8"/>
      <c r="AA173" s="8"/>
      <c r="AB173" s="8"/>
      <c r="AC173" s="8"/>
      <c r="AD173" s="8"/>
      <c r="AE173" s="8"/>
      <c r="AF173" s="8"/>
      <c r="AG173" s="8"/>
      <c r="AH173" s="8"/>
      <c r="AI173" s="8"/>
      <c r="AJ173" s="8"/>
    </row>
    <row r="174" spans="1:36" ht="12" customHeight="1">
      <c r="A174" s="8"/>
      <c r="B174" s="8"/>
      <c r="C174" s="8"/>
      <c r="D174" s="8"/>
      <c r="E174" s="8"/>
      <c r="F174" s="8"/>
      <c r="G174" s="8"/>
      <c r="H174" s="121"/>
      <c r="I174" s="122"/>
      <c r="J174" s="122"/>
      <c r="K174" s="122"/>
      <c r="L174" s="122"/>
      <c r="M174" s="122"/>
      <c r="N174" s="122"/>
      <c r="O174" s="122"/>
      <c r="P174" s="122"/>
      <c r="Q174" s="122"/>
      <c r="R174" s="122"/>
      <c r="S174" s="122"/>
      <c r="T174" s="123"/>
      <c r="U174" s="8"/>
      <c r="V174" s="8"/>
      <c r="W174" s="8"/>
      <c r="X174" s="8"/>
      <c r="Y174" s="8"/>
      <c r="Z174" s="8"/>
      <c r="AA174" s="8"/>
      <c r="AB174" s="8"/>
      <c r="AC174" s="8"/>
      <c r="AD174" s="8"/>
      <c r="AE174" s="8"/>
      <c r="AF174" s="8"/>
      <c r="AG174" s="8"/>
      <c r="AH174" s="8"/>
      <c r="AI174" s="8"/>
      <c r="AJ174" s="8"/>
    </row>
    <row r="175" spans="1:36" ht="12" customHeight="1">
      <c r="A175" s="8"/>
      <c r="B175" s="8"/>
      <c r="C175" s="8"/>
      <c r="D175" s="8"/>
      <c r="E175" s="8"/>
      <c r="F175" s="8"/>
      <c r="G175" s="8"/>
      <c r="H175" s="121"/>
      <c r="I175" s="122"/>
      <c r="J175" s="122"/>
      <c r="K175" s="122"/>
      <c r="L175" s="122"/>
      <c r="M175" s="122"/>
      <c r="N175" s="122"/>
      <c r="O175" s="122"/>
      <c r="P175" s="122"/>
      <c r="Q175" s="122"/>
      <c r="R175" s="122"/>
      <c r="S175" s="122"/>
      <c r="T175" s="123"/>
      <c r="U175" s="8"/>
      <c r="V175" s="8"/>
      <c r="W175" s="8"/>
      <c r="X175" s="8"/>
      <c r="Y175" s="8"/>
      <c r="Z175" s="8"/>
      <c r="AA175" s="8"/>
      <c r="AB175" s="8"/>
      <c r="AC175" s="8"/>
      <c r="AD175" s="8"/>
      <c r="AE175" s="8"/>
      <c r="AF175" s="8"/>
      <c r="AG175" s="8"/>
      <c r="AH175" s="8"/>
      <c r="AI175" s="8"/>
      <c r="AJ175" s="8"/>
    </row>
    <row r="176" spans="1:36" ht="12" customHeight="1">
      <c r="A176" s="8"/>
      <c r="B176" s="8"/>
      <c r="C176" s="8"/>
      <c r="D176" s="8"/>
      <c r="E176" s="8"/>
      <c r="F176" s="8"/>
      <c r="G176" s="8"/>
      <c r="H176" s="121"/>
      <c r="I176" s="122"/>
      <c r="J176" s="122"/>
      <c r="K176" s="122"/>
      <c r="L176" s="122"/>
      <c r="M176" s="122"/>
      <c r="N176" s="122"/>
      <c r="O176" s="122"/>
      <c r="P176" s="122"/>
      <c r="Q176" s="122"/>
      <c r="R176" s="122"/>
      <c r="S176" s="122"/>
      <c r="T176" s="123"/>
      <c r="U176" s="8"/>
      <c r="V176" s="8"/>
      <c r="W176" s="8"/>
      <c r="X176" s="8"/>
      <c r="Y176" s="8"/>
      <c r="Z176" s="8"/>
      <c r="AA176" s="8"/>
      <c r="AB176" s="8"/>
      <c r="AC176" s="8"/>
      <c r="AD176" s="8"/>
      <c r="AE176" s="8"/>
      <c r="AF176" s="8"/>
      <c r="AG176" s="8"/>
      <c r="AH176" s="8"/>
      <c r="AI176" s="8"/>
      <c r="AJ176" s="8"/>
    </row>
    <row r="177" spans="1:36" ht="12" customHeight="1">
      <c r="A177" s="8"/>
      <c r="B177" s="8"/>
      <c r="C177" s="8"/>
      <c r="D177" s="8"/>
      <c r="E177" s="8"/>
      <c r="F177" s="8"/>
      <c r="G177" s="8"/>
      <c r="H177" s="121"/>
      <c r="I177" s="122"/>
      <c r="J177" s="122"/>
      <c r="K177" s="122"/>
      <c r="L177" s="122"/>
      <c r="M177" s="122"/>
      <c r="N177" s="122"/>
      <c r="O177" s="122"/>
      <c r="P177" s="122"/>
      <c r="Q177" s="122"/>
      <c r="R177" s="122"/>
      <c r="S177" s="122"/>
      <c r="T177" s="123"/>
      <c r="U177" s="8"/>
      <c r="V177" s="8"/>
      <c r="W177" s="8"/>
      <c r="X177" s="8"/>
      <c r="Y177" s="8"/>
      <c r="Z177" s="8"/>
      <c r="AA177" s="8"/>
      <c r="AB177" s="8"/>
      <c r="AC177" s="8"/>
      <c r="AD177" s="8"/>
      <c r="AE177" s="8"/>
      <c r="AF177" s="8"/>
      <c r="AG177" s="8"/>
      <c r="AH177" s="8"/>
      <c r="AI177" s="8"/>
      <c r="AJ177" s="8"/>
    </row>
    <row r="178" spans="1:36" ht="12" customHeight="1">
      <c r="A178" s="8"/>
      <c r="B178" s="8"/>
      <c r="C178" s="8"/>
      <c r="D178" s="8"/>
      <c r="E178" s="8"/>
      <c r="F178" s="8"/>
      <c r="G178" s="8"/>
      <c r="H178" s="121"/>
      <c r="I178" s="122"/>
      <c r="J178" s="122"/>
      <c r="K178" s="122"/>
      <c r="L178" s="122"/>
      <c r="M178" s="122"/>
      <c r="N178" s="122"/>
      <c r="O178" s="122"/>
      <c r="P178" s="122"/>
      <c r="Q178" s="122"/>
      <c r="R178" s="122"/>
      <c r="S178" s="122"/>
      <c r="T178" s="123"/>
      <c r="U178" s="8"/>
      <c r="V178" s="8"/>
      <c r="W178" s="8"/>
      <c r="X178" s="8"/>
      <c r="Y178" s="8"/>
      <c r="Z178" s="8"/>
      <c r="AA178" s="8"/>
      <c r="AB178" s="8"/>
      <c r="AC178" s="8"/>
      <c r="AD178" s="8"/>
      <c r="AE178" s="8"/>
      <c r="AF178" s="8"/>
      <c r="AG178" s="8"/>
      <c r="AH178" s="8"/>
      <c r="AI178" s="8"/>
      <c r="AJ178" s="8"/>
    </row>
    <row r="179" spans="1:36" ht="12" customHeight="1">
      <c r="A179" s="8"/>
      <c r="B179" s="8"/>
      <c r="C179" s="8"/>
      <c r="D179" s="8"/>
      <c r="E179" s="8"/>
      <c r="F179" s="8"/>
      <c r="G179" s="8"/>
      <c r="H179" s="121"/>
      <c r="I179" s="122"/>
      <c r="J179" s="122"/>
      <c r="K179" s="122"/>
      <c r="L179" s="122"/>
      <c r="M179" s="122"/>
      <c r="N179" s="122"/>
      <c r="O179" s="122"/>
      <c r="P179" s="122"/>
      <c r="Q179" s="122"/>
      <c r="R179" s="122"/>
      <c r="S179" s="122"/>
      <c r="T179" s="123"/>
      <c r="U179" s="8"/>
      <c r="V179" s="8"/>
      <c r="W179" s="8"/>
      <c r="X179" s="8"/>
      <c r="Y179" s="8"/>
      <c r="Z179" s="8"/>
      <c r="AA179" s="8"/>
      <c r="AB179" s="8"/>
      <c r="AC179" s="8"/>
      <c r="AD179" s="8"/>
      <c r="AE179" s="8"/>
      <c r="AF179" s="8"/>
      <c r="AG179" s="8"/>
      <c r="AH179" s="8"/>
      <c r="AI179" s="8"/>
      <c r="AJ179" s="8"/>
    </row>
    <row r="180" spans="1:36" ht="12" customHeight="1">
      <c r="A180" s="8"/>
      <c r="B180" s="8"/>
      <c r="C180" s="8"/>
      <c r="D180" s="8"/>
      <c r="E180" s="8"/>
      <c r="F180" s="8"/>
      <c r="G180" s="8"/>
      <c r="H180" s="121"/>
      <c r="I180" s="122"/>
      <c r="J180" s="122"/>
      <c r="K180" s="122"/>
      <c r="L180" s="122"/>
      <c r="M180" s="122"/>
      <c r="N180" s="122"/>
      <c r="O180" s="122"/>
      <c r="P180" s="122"/>
      <c r="Q180" s="122"/>
      <c r="R180" s="122"/>
      <c r="S180" s="122"/>
      <c r="T180" s="123"/>
      <c r="U180" s="8"/>
      <c r="V180" s="8"/>
      <c r="W180" s="8"/>
      <c r="X180" s="8"/>
      <c r="Y180" s="8"/>
      <c r="Z180" s="8"/>
      <c r="AA180" s="8"/>
      <c r="AB180" s="8"/>
      <c r="AC180" s="8"/>
      <c r="AD180" s="8"/>
      <c r="AE180" s="8"/>
      <c r="AF180" s="8"/>
      <c r="AG180" s="8"/>
      <c r="AH180" s="8"/>
      <c r="AI180" s="8"/>
      <c r="AJ180" s="8"/>
    </row>
    <row r="181" spans="1:36" ht="12" customHeight="1">
      <c r="A181" s="8"/>
      <c r="B181" s="8"/>
      <c r="C181" s="8"/>
      <c r="D181" s="8"/>
      <c r="E181" s="8"/>
      <c r="F181" s="8"/>
      <c r="G181" s="8"/>
      <c r="H181" s="121"/>
      <c r="I181" s="122"/>
      <c r="J181" s="122"/>
      <c r="K181" s="122"/>
      <c r="L181" s="122"/>
      <c r="M181" s="122"/>
      <c r="N181" s="122"/>
      <c r="O181" s="122"/>
      <c r="P181" s="122"/>
      <c r="Q181" s="122"/>
      <c r="R181" s="122"/>
      <c r="S181" s="122"/>
      <c r="T181" s="123"/>
      <c r="U181" s="8"/>
      <c r="V181" s="8"/>
      <c r="W181" s="8"/>
      <c r="X181" s="8"/>
      <c r="Y181" s="8"/>
      <c r="Z181" s="8"/>
      <c r="AA181" s="8"/>
      <c r="AB181" s="8"/>
      <c r="AC181" s="8"/>
      <c r="AD181" s="8"/>
      <c r="AE181" s="8"/>
      <c r="AF181" s="8"/>
      <c r="AG181" s="8"/>
      <c r="AH181" s="8"/>
      <c r="AI181" s="8"/>
      <c r="AJ181" s="8"/>
    </row>
    <row r="182" spans="1:36" ht="12" customHeight="1">
      <c r="A182" s="8"/>
      <c r="B182" s="8"/>
      <c r="C182" s="8"/>
      <c r="D182" s="8"/>
      <c r="E182" s="8"/>
      <c r="F182" s="8"/>
      <c r="G182" s="8"/>
      <c r="H182" s="121"/>
      <c r="I182" s="122"/>
      <c r="J182" s="122"/>
      <c r="K182" s="122"/>
      <c r="L182" s="122"/>
      <c r="M182" s="122"/>
      <c r="N182" s="122"/>
      <c r="O182" s="122"/>
      <c r="P182" s="122"/>
      <c r="Q182" s="122"/>
      <c r="R182" s="122"/>
      <c r="S182" s="122"/>
      <c r="T182" s="123"/>
      <c r="U182" s="8"/>
      <c r="V182" s="8"/>
      <c r="W182" s="8"/>
      <c r="X182" s="8"/>
      <c r="Y182" s="8"/>
      <c r="Z182" s="8"/>
      <c r="AA182" s="8"/>
      <c r="AB182" s="8"/>
      <c r="AC182" s="8"/>
      <c r="AD182" s="8"/>
      <c r="AE182" s="8"/>
      <c r="AF182" s="8"/>
      <c r="AG182" s="8"/>
      <c r="AH182" s="8"/>
      <c r="AI182" s="8"/>
      <c r="AJ182" s="8"/>
    </row>
    <row r="183" spans="1:36" ht="12" customHeight="1">
      <c r="A183" s="8"/>
      <c r="B183" s="8"/>
      <c r="C183" s="8"/>
      <c r="D183" s="8"/>
      <c r="E183" s="8"/>
      <c r="F183" s="8"/>
      <c r="G183" s="8"/>
      <c r="H183" s="121"/>
      <c r="I183" s="122"/>
      <c r="J183" s="122"/>
      <c r="K183" s="122"/>
      <c r="L183" s="122"/>
      <c r="M183" s="122"/>
      <c r="N183" s="122"/>
      <c r="O183" s="122"/>
      <c r="P183" s="122"/>
      <c r="Q183" s="122"/>
      <c r="R183" s="122"/>
      <c r="S183" s="122"/>
      <c r="T183" s="123"/>
      <c r="U183" s="8"/>
      <c r="V183" s="8"/>
      <c r="W183" s="8"/>
      <c r="X183" s="8"/>
      <c r="Y183" s="8"/>
      <c r="Z183" s="8"/>
      <c r="AA183" s="8"/>
      <c r="AB183" s="8"/>
      <c r="AC183" s="8"/>
      <c r="AD183" s="8"/>
      <c r="AE183" s="8"/>
      <c r="AF183" s="8"/>
      <c r="AG183" s="8"/>
      <c r="AH183" s="8"/>
      <c r="AI183" s="8"/>
      <c r="AJ183" s="8"/>
    </row>
    <row r="184" spans="1:36" ht="12" customHeight="1">
      <c r="A184" s="8"/>
      <c r="B184" s="8"/>
      <c r="C184" s="8"/>
      <c r="D184" s="8"/>
      <c r="E184" s="8"/>
      <c r="F184" s="8"/>
      <c r="G184" s="8"/>
      <c r="H184" s="121"/>
      <c r="I184" s="122"/>
      <c r="J184" s="122"/>
      <c r="K184" s="122"/>
      <c r="L184" s="122"/>
      <c r="M184" s="122"/>
      <c r="N184" s="122"/>
      <c r="O184" s="122"/>
      <c r="P184" s="122"/>
      <c r="Q184" s="122"/>
      <c r="R184" s="122"/>
      <c r="S184" s="122"/>
      <c r="T184" s="123"/>
      <c r="U184" s="8"/>
      <c r="V184" s="8"/>
      <c r="W184" s="8"/>
      <c r="X184" s="8"/>
      <c r="Y184" s="8"/>
      <c r="Z184" s="8"/>
      <c r="AA184" s="8"/>
      <c r="AB184" s="8"/>
      <c r="AC184" s="8"/>
      <c r="AD184" s="8"/>
      <c r="AE184" s="8"/>
      <c r="AF184" s="8"/>
      <c r="AG184" s="8"/>
      <c r="AH184" s="8"/>
      <c r="AI184" s="8"/>
      <c r="AJ184" s="8"/>
    </row>
    <row r="185" spans="1:36" ht="12" customHeight="1">
      <c r="A185" s="8"/>
      <c r="B185" s="8"/>
      <c r="C185" s="8"/>
      <c r="D185" s="8"/>
      <c r="E185" s="8"/>
      <c r="F185" s="8"/>
      <c r="G185" s="8"/>
      <c r="H185" s="121"/>
      <c r="I185" s="122"/>
      <c r="J185" s="122"/>
      <c r="K185" s="122"/>
      <c r="L185" s="122"/>
      <c r="M185" s="122"/>
      <c r="N185" s="122"/>
      <c r="O185" s="122"/>
      <c r="P185" s="122"/>
      <c r="Q185" s="122"/>
      <c r="R185" s="122"/>
      <c r="S185" s="122"/>
      <c r="T185" s="123"/>
      <c r="U185" s="8"/>
      <c r="V185" s="8"/>
      <c r="W185" s="8"/>
      <c r="X185" s="8"/>
      <c r="Y185" s="8"/>
      <c r="Z185" s="8"/>
      <c r="AA185" s="8"/>
      <c r="AB185" s="8"/>
      <c r="AC185" s="8"/>
      <c r="AD185" s="8"/>
      <c r="AE185" s="8"/>
      <c r="AF185" s="8"/>
      <c r="AG185" s="8"/>
      <c r="AH185" s="8"/>
      <c r="AI185" s="8"/>
      <c r="AJ185" s="8"/>
    </row>
    <row r="186" spans="1:36" ht="12" customHeight="1">
      <c r="A186" s="8"/>
      <c r="B186" s="8"/>
      <c r="C186" s="8"/>
      <c r="D186" s="8"/>
      <c r="E186" s="8"/>
      <c r="F186" s="8"/>
      <c r="G186" s="8"/>
      <c r="H186" s="121"/>
      <c r="I186" s="122"/>
      <c r="J186" s="122"/>
      <c r="K186" s="122"/>
      <c r="L186" s="122"/>
      <c r="M186" s="122"/>
      <c r="N186" s="122"/>
      <c r="O186" s="122"/>
      <c r="P186" s="122"/>
      <c r="Q186" s="122"/>
      <c r="R186" s="122"/>
      <c r="S186" s="122"/>
      <c r="T186" s="123"/>
      <c r="U186" s="8"/>
      <c r="V186" s="8"/>
      <c r="W186" s="8"/>
      <c r="X186" s="8"/>
      <c r="Y186" s="8"/>
      <c r="Z186" s="8"/>
      <c r="AA186" s="8"/>
      <c r="AB186" s="8"/>
      <c r="AC186" s="8"/>
      <c r="AD186" s="8"/>
      <c r="AE186" s="8"/>
      <c r="AF186" s="8"/>
      <c r="AG186" s="8"/>
      <c r="AH186" s="8"/>
      <c r="AI186" s="8"/>
      <c r="AJ186" s="8"/>
    </row>
    <row r="187" spans="1:36" ht="12" customHeight="1">
      <c r="A187" s="8"/>
      <c r="B187" s="8"/>
      <c r="C187" s="8"/>
      <c r="D187" s="8"/>
      <c r="E187" s="8"/>
      <c r="F187" s="8"/>
      <c r="G187" s="8"/>
      <c r="H187" s="121"/>
      <c r="I187" s="122"/>
      <c r="J187" s="122"/>
      <c r="K187" s="122"/>
      <c r="L187" s="122"/>
      <c r="M187" s="122"/>
      <c r="N187" s="122"/>
      <c r="O187" s="122"/>
      <c r="P187" s="122"/>
      <c r="Q187" s="122"/>
      <c r="R187" s="122"/>
      <c r="S187" s="122"/>
      <c r="T187" s="123"/>
      <c r="U187" s="8"/>
      <c r="V187" s="8"/>
      <c r="W187" s="8"/>
      <c r="X187" s="8"/>
      <c r="Y187" s="8"/>
      <c r="Z187" s="8"/>
      <c r="AA187" s="8"/>
      <c r="AB187" s="8"/>
      <c r="AC187" s="8"/>
      <c r="AD187" s="8"/>
      <c r="AE187" s="8"/>
      <c r="AF187" s="8"/>
      <c r="AG187" s="8"/>
      <c r="AH187" s="8"/>
      <c r="AI187" s="8"/>
      <c r="AJ187" s="8"/>
    </row>
    <row r="188" spans="1:36" ht="12" customHeight="1">
      <c r="A188" s="8"/>
      <c r="B188" s="8"/>
      <c r="C188" s="8"/>
      <c r="D188" s="8"/>
      <c r="E188" s="8"/>
      <c r="F188" s="8"/>
      <c r="G188" s="8"/>
      <c r="H188" s="121"/>
      <c r="I188" s="122"/>
      <c r="J188" s="122"/>
      <c r="K188" s="122"/>
      <c r="L188" s="122"/>
      <c r="M188" s="122"/>
      <c r="N188" s="122"/>
      <c r="O188" s="122"/>
      <c r="P188" s="122"/>
      <c r="Q188" s="122"/>
      <c r="R188" s="122"/>
      <c r="S188" s="122"/>
      <c r="T188" s="123"/>
      <c r="U188" s="8"/>
      <c r="V188" s="8"/>
      <c r="W188" s="8"/>
      <c r="X188" s="8"/>
      <c r="Y188" s="8"/>
      <c r="Z188" s="8"/>
      <c r="AA188" s="8"/>
      <c r="AB188" s="8"/>
      <c r="AC188" s="8"/>
      <c r="AD188" s="8"/>
      <c r="AE188" s="8"/>
      <c r="AF188" s="8"/>
      <c r="AG188" s="8"/>
      <c r="AH188" s="8"/>
      <c r="AI188" s="8"/>
      <c r="AJ188" s="8"/>
    </row>
    <row r="189" spans="1:36" ht="12" customHeight="1">
      <c r="A189" s="8"/>
      <c r="B189" s="8"/>
      <c r="C189" s="8"/>
      <c r="D189" s="8"/>
      <c r="E189" s="8"/>
      <c r="F189" s="8"/>
      <c r="G189" s="8"/>
      <c r="H189" s="121"/>
      <c r="I189" s="122"/>
      <c r="J189" s="122"/>
      <c r="K189" s="122"/>
      <c r="L189" s="122"/>
      <c r="M189" s="122"/>
      <c r="N189" s="122"/>
      <c r="O189" s="122"/>
      <c r="P189" s="122"/>
      <c r="Q189" s="122"/>
      <c r="R189" s="122"/>
      <c r="S189" s="122"/>
      <c r="T189" s="123"/>
      <c r="U189" s="8"/>
      <c r="V189" s="8"/>
      <c r="W189" s="8"/>
      <c r="X189" s="8"/>
      <c r="Y189" s="8"/>
      <c r="Z189" s="8"/>
      <c r="AA189" s="8"/>
      <c r="AB189" s="8"/>
      <c r="AC189" s="8"/>
      <c r="AD189" s="8"/>
      <c r="AE189" s="8"/>
      <c r="AF189" s="8"/>
      <c r="AG189" s="8"/>
      <c r="AH189" s="8"/>
      <c r="AI189" s="8"/>
      <c r="AJ189" s="8"/>
    </row>
    <row r="190" spans="1:36" ht="12" customHeight="1">
      <c r="A190" s="8"/>
      <c r="B190" s="8"/>
      <c r="C190" s="8"/>
      <c r="D190" s="8"/>
      <c r="E190" s="8"/>
      <c r="F190" s="8"/>
      <c r="G190" s="8"/>
      <c r="H190" s="121"/>
      <c r="I190" s="122"/>
      <c r="J190" s="122"/>
      <c r="K190" s="122"/>
      <c r="L190" s="122"/>
      <c r="M190" s="122"/>
      <c r="N190" s="122"/>
      <c r="O190" s="122"/>
      <c r="P190" s="122"/>
      <c r="Q190" s="122"/>
      <c r="R190" s="122"/>
      <c r="S190" s="122"/>
      <c r="T190" s="123"/>
      <c r="U190" s="8"/>
      <c r="V190" s="8"/>
      <c r="W190" s="8"/>
      <c r="X190" s="8"/>
      <c r="Y190" s="8"/>
      <c r="Z190" s="8"/>
      <c r="AA190" s="8"/>
      <c r="AB190" s="8"/>
      <c r="AC190" s="8"/>
      <c r="AD190" s="8"/>
      <c r="AE190" s="8"/>
      <c r="AF190" s="8"/>
      <c r="AG190" s="8"/>
      <c r="AH190" s="8"/>
      <c r="AI190" s="8"/>
      <c r="AJ190" s="8"/>
    </row>
    <row r="191" spans="1:36" ht="12" customHeight="1">
      <c r="A191" s="8"/>
      <c r="B191" s="8"/>
      <c r="C191" s="8"/>
      <c r="D191" s="8"/>
      <c r="E191" s="8"/>
      <c r="F191" s="8"/>
      <c r="G191" s="8"/>
      <c r="H191" s="121"/>
      <c r="I191" s="122"/>
      <c r="J191" s="122"/>
      <c r="K191" s="122"/>
      <c r="L191" s="122"/>
      <c r="M191" s="122"/>
      <c r="N191" s="122"/>
      <c r="O191" s="122"/>
      <c r="P191" s="122"/>
      <c r="Q191" s="122"/>
      <c r="R191" s="122"/>
      <c r="S191" s="122"/>
      <c r="T191" s="123"/>
      <c r="U191" s="8"/>
      <c r="V191" s="8"/>
      <c r="W191" s="8"/>
      <c r="X191" s="8"/>
      <c r="Y191" s="8"/>
      <c r="Z191" s="8"/>
      <c r="AA191" s="8"/>
      <c r="AB191" s="8"/>
      <c r="AC191" s="8"/>
      <c r="AD191" s="8"/>
      <c r="AE191" s="8"/>
      <c r="AF191" s="8"/>
      <c r="AG191" s="8"/>
      <c r="AH191" s="8"/>
      <c r="AI191" s="8"/>
      <c r="AJ191" s="8"/>
    </row>
    <row r="192" spans="1:36" ht="12" customHeight="1">
      <c r="A192" s="8"/>
      <c r="B192" s="8"/>
      <c r="C192" s="8"/>
      <c r="D192" s="8"/>
      <c r="E192" s="8"/>
      <c r="F192" s="8"/>
      <c r="G192" s="8"/>
      <c r="H192" s="121"/>
      <c r="I192" s="122"/>
      <c r="J192" s="122"/>
      <c r="K192" s="122"/>
      <c r="L192" s="122"/>
      <c r="M192" s="122"/>
      <c r="N192" s="122"/>
      <c r="O192" s="122"/>
      <c r="P192" s="122"/>
      <c r="Q192" s="122"/>
      <c r="R192" s="122"/>
      <c r="S192" s="122"/>
      <c r="T192" s="123"/>
      <c r="U192" s="8"/>
      <c r="V192" s="8"/>
      <c r="W192" s="8"/>
      <c r="X192" s="8"/>
      <c r="Y192" s="8"/>
      <c r="Z192" s="8"/>
      <c r="AA192" s="8"/>
      <c r="AB192" s="8"/>
      <c r="AC192" s="8"/>
      <c r="AD192" s="8"/>
      <c r="AE192" s="8"/>
      <c r="AF192" s="8"/>
      <c r="AG192" s="8"/>
      <c r="AH192" s="8"/>
      <c r="AI192" s="8"/>
      <c r="AJ192" s="8"/>
    </row>
    <row r="193" spans="1:36" ht="12" customHeight="1">
      <c r="A193" s="8"/>
      <c r="B193" s="8"/>
      <c r="C193" s="8"/>
      <c r="D193" s="8"/>
      <c r="E193" s="8"/>
      <c r="F193" s="8"/>
      <c r="G193" s="8"/>
      <c r="H193" s="121"/>
      <c r="I193" s="122"/>
      <c r="J193" s="122"/>
      <c r="K193" s="122"/>
      <c r="L193" s="122"/>
      <c r="M193" s="122"/>
      <c r="N193" s="122"/>
      <c r="O193" s="122"/>
      <c r="P193" s="122"/>
      <c r="Q193" s="122"/>
      <c r="R193" s="122"/>
      <c r="S193" s="122"/>
      <c r="T193" s="123"/>
      <c r="U193" s="8"/>
      <c r="V193" s="8"/>
      <c r="W193" s="8"/>
      <c r="X193" s="8"/>
      <c r="Y193" s="8"/>
      <c r="Z193" s="8"/>
      <c r="AA193" s="8"/>
      <c r="AB193" s="8"/>
      <c r="AC193" s="8"/>
      <c r="AD193" s="8"/>
      <c r="AE193" s="8"/>
      <c r="AF193" s="8"/>
      <c r="AG193" s="8"/>
      <c r="AH193" s="8"/>
      <c r="AI193" s="8"/>
      <c r="AJ193" s="8"/>
    </row>
    <row r="194" spans="1:36" ht="12" customHeight="1">
      <c r="A194" s="8"/>
      <c r="B194" s="8"/>
      <c r="C194" s="8"/>
      <c r="D194" s="8"/>
      <c r="E194" s="8"/>
      <c r="F194" s="8"/>
      <c r="G194" s="8"/>
      <c r="H194" s="121"/>
      <c r="I194" s="122"/>
      <c r="J194" s="122"/>
      <c r="K194" s="122"/>
      <c r="L194" s="122"/>
      <c r="M194" s="122"/>
      <c r="N194" s="122"/>
      <c r="O194" s="122"/>
      <c r="P194" s="122"/>
      <c r="Q194" s="122"/>
      <c r="R194" s="122"/>
      <c r="S194" s="122"/>
      <c r="T194" s="123"/>
      <c r="U194" s="8"/>
      <c r="V194" s="8"/>
      <c r="W194" s="8"/>
      <c r="X194" s="8"/>
      <c r="Y194" s="8"/>
      <c r="Z194" s="8"/>
      <c r="AA194" s="8"/>
      <c r="AB194" s="8"/>
      <c r="AC194" s="8"/>
      <c r="AD194" s="8"/>
      <c r="AE194" s="8"/>
      <c r="AF194" s="8"/>
      <c r="AG194" s="8"/>
      <c r="AH194" s="8"/>
      <c r="AI194" s="8"/>
      <c r="AJ194" s="8"/>
    </row>
    <row r="195" spans="1:36" ht="12" customHeight="1">
      <c r="A195" s="8"/>
      <c r="B195" s="8"/>
      <c r="C195" s="8"/>
      <c r="D195" s="8"/>
      <c r="E195" s="8"/>
      <c r="F195" s="8"/>
      <c r="G195" s="8"/>
      <c r="H195" s="121"/>
      <c r="I195" s="122"/>
      <c r="J195" s="122"/>
      <c r="K195" s="122"/>
      <c r="L195" s="122"/>
      <c r="M195" s="122"/>
      <c r="N195" s="122"/>
      <c r="O195" s="122"/>
      <c r="P195" s="122"/>
      <c r="Q195" s="122"/>
      <c r="R195" s="122"/>
      <c r="S195" s="122"/>
      <c r="T195" s="123"/>
      <c r="U195" s="8"/>
      <c r="V195" s="8"/>
      <c r="W195" s="8"/>
      <c r="X195" s="8"/>
      <c r="Y195" s="8"/>
      <c r="Z195" s="8"/>
      <c r="AA195" s="8"/>
      <c r="AB195" s="8"/>
      <c r="AC195" s="8"/>
      <c r="AD195" s="8"/>
      <c r="AE195" s="8"/>
      <c r="AF195" s="8"/>
      <c r="AG195" s="8"/>
      <c r="AH195" s="8"/>
      <c r="AI195" s="8"/>
      <c r="AJ195" s="8"/>
    </row>
    <row r="196" spans="1:36" ht="12" customHeight="1">
      <c r="A196" s="8"/>
      <c r="B196" s="8"/>
      <c r="C196" s="8"/>
      <c r="D196" s="8"/>
      <c r="E196" s="8"/>
      <c r="F196" s="8"/>
      <c r="G196" s="8"/>
      <c r="H196" s="121"/>
      <c r="I196" s="122"/>
      <c r="J196" s="122"/>
      <c r="K196" s="122"/>
      <c r="L196" s="122"/>
      <c r="M196" s="122"/>
      <c r="N196" s="122"/>
      <c r="O196" s="122"/>
      <c r="P196" s="122"/>
      <c r="Q196" s="122"/>
      <c r="R196" s="122"/>
      <c r="S196" s="122"/>
      <c r="T196" s="123"/>
      <c r="U196" s="8"/>
      <c r="V196" s="8"/>
      <c r="W196" s="8"/>
      <c r="X196" s="8"/>
      <c r="Y196" s="8"/>
      <c r="Z196" s="8"/>
      <c r="AA196" s="8"/>
      <c r="AB196" s="8"/>
      <c r="AC196" s="8"/>
      <c r="AD196" s="8"/>
      <c r="AE196" s="8"/>
      <c r="AF196" s="8"/>
      <c r="AG196" s="8"/>
      <c r="AH196" s="8"/>
      <c r="AI196" s="8"/>
      <c r="AJ196" s="8"/>
    </row>
    <row r="197" spans="1:36" ht="12" customHeight="1">
      <c r="A197" s="8"/>
      <c r="B197" s="8"/>
      <c r="C197" s="8"/>
      <c r="D197" s="8"/>
      <c r="E197" s="8"/>
      <c r="F197" s="8"/>
      <c r="G197" s="8"/>
      <c r="H197" s="121"/>
      <c r="I197" s="122"/>
      <c r="J197" s="122"/>
      <c r="K197" s="122"/>
      <c r="L197" s="122"/>
      <c r="M197" s="122"/>
      <c r="N197" s="122"/>
      <c r="O197" s="122"/>
      <c r="P197" s="122"/>
      <c r="Q197" s="122"/>
      <c r="R197" s="122"/>
      <c r="S197" s="122"/>
      <c r="T197" s="123"/>
      <c r="U197" s="8"/>
      <c r="V197" s="8"/>
      <c r="W197" s="8"/>
      <c r="X197" s="8"/>
      <c r="Y197" s="8"/>
      <c r="Z197" s="8"/>
      <c r="AA197" s="8"/>
      <c r="AB197" s="8"/>
      <c r="AC197" s="8"/>
      <c r="AD197" s="8"/>
      <c r="AE197" s="8"/>
      <c r="AF197" s="8"/>
      <c r="AG197" s="8"/>
      <c r="AH197" s="8"/>
      <c r="AI197" s="8"/>
      <c r="AJ197" s="8"/>
    </row>
    <row r="198" spans="1:36" ht="12" customHeight="1">
      <c r="A198" s="8"/>
      <c r="B198" s="8"/>
      <c r="C198" s="8"/>
      <c r="D198" s="8"/>
      <c r="E198" s="8"/>
      <c r="F198" s="8"/>
      <c r="G198" s="8"/>
      <c r="H198" s="121"/>
      <c r="I198" s="122"/>
      <c r="J198" s="122"/>
      <c r="K198" s="122"/>
      <c r="L198" s="122"/>
      <c r="M198" s="122"/>
      <c r="N198" s="122"/>
      <c r="O198" s="122"/>
      <c r="P198" s="122"/>
      <c r="Q198" s="122"/>
      <c r="R198" s="122"/>
      <c r="S198" s="122"/>
      <c r="T198" s="123"/>
      <c r="U198" s="8"/>
      <c r="V198" s="8"/>
      <c r="W198" s="8"/>
      <c r="X198" s="8"/>
      <c r="Y198" s="8"/>
      <c r="Z198" s="8"/>
      <c r="AA198" s="8"/>
      <c r="AB198" s="8"/>
      <c r="AC198" s="8"/>
      <c r="AD198" s="8"/>
      <c r="AE198" s="8"/>
      <c r="AF198" s="8"/>
      <c r="AG198" s="8"/>
      <c r="AH198" s="8"/>
      <c r="AI198" s="8"/>
      <c r="AJ198" s="8"/>
    </row>
    <row r="199" spans="1:36" ht="12" customHeight="1">
      <c r="A199" s="8"/>
      <c r="B199" s="8"/>
      <c r="C199" s="8"/>
      <c r="D199" s="8"/>
      <c r="E199" s="8"/>
      <c r="F199" s="8"/>
      <c r="G199" s="8"/>
      <c r="H199" s="121"/>
      <c r="I199" s="122"/>
      <c r="J199" s="122"/>
      <c r="K199" s="122"/>
      <c r="L199" s="122"/>
      <c r="M199" s="122"/>
      <c r="N199" s="122"/>
      <c r="O199" s="122"/>
      <c r="P199" s="122"/>
      <c r="Q199" s="122"/>
      <c r="R199" s="122"/>
      <c r="S199" s="122"/>
      <c r="T199" s="123"/>
      <c r="U199" s="8"/>
      <c r="V199" s="8"/>
      <c r="W199" s="8"/>
      <c r="X199" s="8"/>
      <c r="Y199" s="8"/>
      <c r="Z199" s="8"/>
      <c r="AA199" s="8"/>
      <c r="AB199" s="8"/>
      <c r="AC199" s="8"/>
      <c r="AD199" s="8"/>
      <c r="AE199" s="8"/>
      <c r="AF199" s="8"/>
      <c r="AG199" s="8"/>
      <c r="AH199" s="8"/>
      <c r="AI199" s="8"/>
      <c r="AJ199" s="8"/>
    </row>
    <row r="200" spans="1:36" ht="12" customHeight="1">
      <c r="A200" s="8"/>
      <c r="B200" s="8"/>
      <c r="C200" s="8"/>
      <c r="D200" s="8"/>
      <c r="E200" s="8"/>
      <c r="F200" s="8"/>
      <c r="G200" s="8"/>
      <c r="H200" s="121"/>
      <c r="I200" s="122"/>
      <c r="J200" s="122"/>
      <c r="K200" s="122"/>
      <c r="L200" s="122"/>
      <c r="M200" s="122"/>
      <c r="N200" s="122"/>
      <c r="O200" s="122"/>
      <c r="P200" s="122"/>
      <c r="Q200" s="122"/>
      <c r="R200" s="122"/>
      <c r="S200" s="122"/>
      <c r="T200" s="123"/>
      <c r="U200" s="8"/>
      <c r="V200" s="8"/>
      <c r="W200" s="8"/>
      <c r="X200" s="8"/>
      <c r="Y200" s="8"/>
      <c r="Z200" s="8"/>
      <c r="AA200" s="8"/>
      <c r="AB200" s="8"/>
      <c r="AC200" s="8"/>
      <c r="AD200" s="8"/>
      <c r="AE200" s="8"/>
      <c r="AF200" s="8"/>
      <c r="AG200" s="8"/>
      <c r="AH200" s="8"/>
      <c r="AI200" s="8"/>
      <c r="AJ200" s="8"/>
    </row>
    <row r="201" spans="1:36" ht="12" customHeight="1">
      <c r="A201" s="8"/>
      <c r="B201" s="8"/>
      <c r="C201" s="8"/>
      <c r="D201" s="8"/>
      <c r="E201" s="8"/>
      <c r="F201" s="8"/>
      <c r="G201" s="8"/>
      <c r="H201" s="121"/>
      <c r="I201" s="122"/>
      <c r="J201" s="122"/>
      <c r="K201" s="122"/>
      <c r="L201" s="122"/>
      <c r="M201" s="122"/>
      <c r="N201" s="122"/>
      <c r="O201" s="122"/>
      <c r="P201" s="122"/>
      <c r="Q201" s="122"/>
      <c r="R201" s="122"/>
      <c r="S201" s="122"/>
      <c r="T201" s="123"/>
      <c r="U201" s="8"/>
      <c r="V201" s="8"/>
      <c r="W201" s="8"/>
      <c r="X201" s="8"/>
      <c r="Y201" s="8"/>
      <c r="Z201" s="8"/>
      <c r="AA201" s="8"/>
      <c r="AB201" s="8"/>
      <c r="AC201" s="8"/>
      <c r="AD201" s="8"/>
      <c r="AE201" s="8"/>
      <c r="AF201" s="8"/>
      <c r="AG201" s="8"/>
      <c r="AH201" s="8"/>
      <c r="AI201" s="8"/>
      <c r="AJ201" s="8"/>
    </row>
    <row r="202" spans="1:36" ht="12" customHeight="1">
      <c r="A202" s="8"/>
      <c r="B202" s="8"/>
      <c r="C202" s="8"/>
      <c r="D202" s="8"/>
      <c r="E202" s="8"/>
      <c r="F202" s="8"/>
      <c r="G202" s="8"/>
      <c r="H202" s="121"/>
      <c r="I202" s="122"/>
      <c r="J202" s="122"/>
      <c r="K202" s="122"/>
      <c r="L202" s="122"/>
      <c r="M202" s="122"/>
      <c r="N202" s="122"/>
      <c r="O202" s="122"/>
      <c r="P202" s="122"/>
      <c r="Q202" s="122"/>
      <c r="R202" s="122"/>
      <c r="S202" s="122"/>
      <c r="T202" s="123"/>
      <c r="U202" s="8"/>
      <c r="V202" s="8"/>
      <c r="W202" s="8"/>
      <c r="X202" s="8"/>
      <c r="Y202" s="8"/>
      <c r="Z202" s="8"/>
      <c r="AA202" s="8"/>
      <c r="AB202" s="8"/>
      <c r="AC202" s="8"/>
      <c r="AD202" s="8"/>
      <c r="AE202" s="8"/>
      <c r="AF202" s="8"/>
      <c r="AG202" s="8"/>
      <c r="AH202" s="8"/>
      <c r="AI202" s="8"/>
      <c r="AJ202" s="8"/>
    </row>
    <row r="203" spans="1:36" ht="12" customHeight="1">
      <c r="A203" s="8"/>
      <c r="B203" s="8"/>
      <c r="C203" s="8"/>
      <c r="D203" s="8"/>
      <c r="E203" s="8"/>
      <c r="F203" s="8"/>
      <c r="G203" s="8"/>
      <c r="H203" s="121"/>
      <c r="I203" s="122"/>
      <c r="J203" s="122"/>
      <c r="K203" s="122"/>
      <c r="L203" s="122"/>
      <c r="M203" s="122"/>
      <c r="N203" s="122"/>
      <c r="O203" s="122"/>
      <c r="P203" s="122"/>
      <c r="Q203" s="122"/>
      <c r="R203" s="122"/>
      <c r="S203" s="122"/>
      <c r="T203" s="123"/>
      <c r="U203" s="8"/>
      <c r="V203" s="8"/>
      <c r="W203" s="8"/>
      <c r="X203" s="8"/>
      <c r="Y203" s="8"/>
      <c r="Z203" s="8"/>
      <c r="AA203" s="8"/>
      <c r="AB203" s="8"/>
      <c r="AC203" s="8"/>
      <c r="AD203" s="8"/>
      <c r="AE203" s="8"/>
      <c r="AF203" s="8"/>
      <c r="AG203" s="8"/>
      <c r="AH203" s="8"/>
      <c r="AI203" s="8"/>
      <c r="AJ203" s="8"/>
    </row>
    <row r="204" spans="1:36" ht="12" customHeight="1">
      <c r="A204" s="8"/>
      <c r="B204" s="8"/>
      <c r="C204" s="8"/>
      <c r="D204" s="8"/>
      <c r="E204" s="8"/>
      <c r="F204" s="8"/>
      <c r="G204" s="8"/>
      <c r="H204" s="121"/>
      <c r="I204" s="122"/>
      <c r="J204" s="122"/>
      <c r="K204" s="122"/>
      <c r="L204" s="122"/>
      <c r="M204" s="122"/>
      <c r="N204" s="122"/>
      <c r="O204" s="122"/>
      <c r="P204" s="122"/>
      <c r="Q204" s="122"/>
      <c r="R204" s="122"/>
      <c r="S204" s="122"/>
      <c r="T204" s="123"/>
      <c r="U204" s="8"/>
      <c r="V204" s="8"/>
      <c r="W204" s="8"/>
      <c r="X204" s="8"/>
      <c r="Y204" s="8"/>
      <c r="Z204" s="8"/>
      <c r="AA204" s="8"/>
      <c r="AB204" s="8"/>
      <c r="AC204" s="8"/>
      <c r="AD204" s="8"/>
      <c r="AE204" s="8"/>
      <c r="AF204" s="8"/>
      <c r="AG204" s="8"/>
      <c r="AH204" s="8"/>
      <c r="AI204" s="8"/>
      <c r="AJ204" s="8"/>
    </row>
    <row r="205" spans="1:36" ht="12" customHeight="1">
      <c r="A205" s="8"/>
      <c r="B205" s="8"/>
      <c r="C205" s="8"/>
      <c r="D205" s="8"/>
      <c r="E205" s="8"/>
      <c r="F205" s="8"/>
      <c r="G205" s="8"/>
      <c r="H205" s="121"/>
      <c r="I205" s="122"/>
      <c r="J205" s="122"/>
      <c r="K205" s="122"/>
      <c r="L205" s="122"/>
      <c r="M205" s="122"/>
      <c r="N205" s="122"/>
      <c r="O205" s="122"/>
      <c r="P205" s="122"/>
      <c r="Q205" s="122"/>
      <c r="R205" s="122"/>
      <c r="S205" s="122"/>
      <c r="T205" s="123"/>
      <c r="U205" s="8"/>
      <c r="V205" s="8"/>
      <c r="W205" s="8"/>
      <c r="X205" s="8"/>
      <c r="Y205" s="8"/>
      <c r="Z205" s="8"/>
      <c r="AA205" s="8"/>
      <c r="AB205" s="8"/>
      <c r="AC205" s="8"/>
      <c r="AD205" s="8"/>
      <c r="AE205" s="8"/>
      <c r="AF205" s="8"/>
      <c r="AG205" s="8"/>
      <c r="AH205" s="8"/>
      <c r="AI205" s="8"/>
      <c r="AJ205" s="8"/>
    </row>
    <row r="206" spans="1:36" ht="12" customHeight="1">
      <c r="A206" s="8"/>
      <c r="B206" s="8"/>
      <c r="C206" s="8"/>
      <c r="D206" s="8"/>
      <c r="E206" s="8"/>
      <c r="F206" s="8"/>
      <c r="G206" s="8"/>
      <c r="H206" s="121"/>
      <c r="I206" s="122"/>
      <c r="J206" s="122"/>
      <c r="K206" s="122"/>
      <c r="L206" s="122"/>
      <c r="M206" s="122"/>
      <c r="N206" s="122"/>
      <c r="O206" s="122"/>
      <c r="P206" s="122"/>
      <c r="Q206" s="122"/>
      <c r="R206" s="122"/>
      <c r="S206" s="122"/>
      <c r="T206" s="123"/>
      <c r="U206" s="8"/>
      <c r="V206" s="8"/>
      <c r="W206" s="8"/>
      <c r="X206" s="8"/>
      <c r="Y206" s="8"/>
      <c r="Z206" s="8"/>
      <c r="AA206" s="8"/>
      <c r="AB206" s="8"/>
      <c r="AC206" s="8"/>
      <c r="AD206" s="8"/>
      <c r="AE206" s="8"/>
      <c r="AF206" s="8"/>
      <c r="AG206" s="8"/>
      <c r="AH206" s="8"/>
      <c r="AI206" s="8"/>
      <c r="AJ206" s="8"/>
    </row>
    <row r="207" spans="1:36" ht="12" customHeight="1">
      <c r="A207" s="8"/>
      <c r="B207" s="8"/>
      <c r="C207" s="8"/>
      <c r="D207" s="8"/>
      <c r="E207" s="8"/>
      <c r="F207" s="8"/>
      <c r="G207" s="8"/>
      <c r="H207" s="121"/>
      <c r="I207" s="122"/>
      <c r="J207" s="122"/>
      <c r="K207" s="122"/>
      <c r="L207" s="122"/>
      <c r="M207" s="122"/>
      <c r="N207" s="122"/>
      <c r="O207" s="122"/>
      <c r="P207" s="122"/>
      <c r="Q207" s="122"/>
      <c r="R207" s="122"/>
      <c r="S207" s="122"/>
      <c r="T207" s="123"/>
      <c r="U207" s="8"/>
      <c r="V207" s="8"/>
      <c r="W207" s="8"/>
      <c r="X207" s="8"/>
      <c r="Y207" s="8"/>
      <c r="Z207" s="8"/>
      <c r="AA207" s="8"/>
      <c r="AB207" s="8"/>
      <c r="AC207" s="8"/>
      <c r="AD207" s="8"/>
      <c r="AE207" s="8"/>
      <c r="AF207" s="8"/>
      <c r="AG207" s="8"/>
      <c r="AH207" s="8"/>
      <c r="AI207" s="8"/>
      <c r="AJ207" s="8"/>
    </row>
    <row r="208" spans="1:36" ht="12" customHeight="1">
      <c r="A208" s="8"/>
      <c r="B208" s="8"/>
      <c r="C208" s="8"/>
      <c r="D208" s="8"/>
      <c r="E208" s="8"/>
      <c r="F208" s="8"/>
      <c r="G208" s="8"/>
      <c r="H208" s="121"/>
      <c r="I208" s="122"/>
      <c r="J208" s="122"/>
      <c r="K208" s="122"/>
      <c r="L208" s="122"/>
      <c r="M208" s="122"/>
      <c r="N208" s="122"/>
      <c r="O208" s="122"/>
      <c r="P208" s="122"/>
      <c r="Q208" s="122"/>
      <c r="R208" s="122"/>
      <c r="S208" s="122"/>
      <c r="T208" s="123"/>
      <c r="U208" s="8"/>
      <c r="V208" s="8"/>
      <c r="W208" s="8"/>
      <c r="X208" s="8"/>
      <c r="Y208" s="8"/>
      <c r="Z208" s="8"/>
      <c r="AA208" s="8"/>
      <c r="AB208" s="8"/>
      <c r="AC208" s="8"/>
      <c r="AD208" s="8"/>
      <c r="AE208" s="8"/>
      <c r="AF208" s="8"/>
      <c r="AG208" s="8"/>
      <c r="AH208" s="8"/>
      <c r="AI208" s="8"/>
      <c r="AJ208" s="8"/>
    </row>
    <row r="209" spans="1:36" ht="12" customHeight="1">
      <c r="A209" s="8"/>
      <c r="B209" s="8"/>
      <c r="C209" s="8"/>
      <c r="D209" s="8"/>
      <c r="E209" s="8"/>
      <c r="F209" s="8"/>
      <c r="G209" s="8"/>
      <c r="H209" s="121"/>
      <c r="I209" s="122"/>
      <c r="J209" s="122"/>
      <c r="K209" s="122"/>
      <c r="L209" s="122"/>
      <c r="M209" s="122"/>
      <c r="N209" s="122"/>
      <c r="O209" s="122"/>
      <c r="P209" s="122"/>
      <c r="Q209" s="122"/>
      <c r="R209" s="122"/>
      <c r="S209" s="122"/>
      <c r="T209" s="123"/>
      <c r="U209" s="8"/>
      <c r="V209" s="8"/>
      <c r="W209" s="8"/>
      <c r="X209" s="8"/>
      <c r="Y209" s="8"/>
      <c r="Z209" s="8"/>
      <c r="AA209" s="8"/>
      <c r="AB209" s="8"/>
      <c r="AC209" s="8"/>
      <c r="AD209" s="8"/>
      <c r="AE209" s="8"/>
      <c r="AF209" s="8"/>
      <c r="AG209" s="8"/>
      <c r="AH209" s="8"/>
      <c r="AI209" s="8"/>
      <c r="AJ209" s="8"/>
    </row>
    <row r="210" spans="1:36" ht="12" customHeight="1">
      <c r="A210" s="8"/>
      <c r="B210" s="8"/>
      <c r="C210" s="8"/>
      <c r="D210" s="8"/>
      <c r="E210" s="8"/>
      <c r="F210" s="8"/>
      <c r="G210" s="8"/>
      <c r="H210" s="121"/>
      <c r="I210" s="122"/>
      <c r="J210" s="122"/>
      <c r="K210" s="122"/>
      <c r="L210" s="122"/>
      <c r="M210" s="122"/>
      <c r="N210" s="122"/>
      <c r="O210" s="122"/>
      <c r="P210" s="122"/>
      <c r="Q210" s="122"/>
      <c r="R210" s="122"/>
      <c r="S210" s="122"/>
      <c r="T210" s="123"/>
      <c r="U210" s="8"/>
      <c r="V210" s="8"/>
      <c r="W210" s="8"/>
      <c r="X210" s="8"/>
      <c r="Y210" s="8"/>
      <c r="Z210" s="8"/>
      <c r="AA210" s="8"/>
      <c r="AB210" s="8"/>
      <c r="AC210" s="8"/>
      <c r="AD210" s="8"/>
      <c r="AE210" s="8"/>
      <c r="AF210" s="8"/>
      <c r="AG210" s="8"/>
      <c r="AH210" s="8"/>
      <c r="AI210" s="8"/>
      <c r="AJ210" s="8"/>
    </row>
    <row r="211" spans="1:36" ht="12" customHeight="1">
      <c r="A211" s="8"/>
      <c r="B211" s="8"/>
      <c r="C211" s="8"/>
      <c r="D211" s="8"/>
      <c r="E211" s="8"/>
      <c r="F211" s="8"/>
      <c r="G211" s="8"/>
      <c r="H211" s="121"/>
      <c r="I211" s="122"/>
      <c r="J211" s="122"/>
      <c r="K211" s="122"/>
      <c r="L211" s="122"/>
      <c r="M211" s="122"/>
      <c r="N211" s="122"/>
      <c r="O211" s="122"/>
      <c r="P211" s="122"/>
      <c r="Q211" s="122"/>
      <c r="R211" s="122"/>
      <c r="S211" s="122"/>
      <c r="T211" s="123"/>
      <c r="U211" s="8"/>
      <c r="V211" s="8"/>
      <c r="W211" s="8"/>
      <c r="X211" s="8"/>
      <c r="Y211" s="8"/>
      <c r="Z211" s="8"/>
      <c r="AA211" s="8"/>
      <c r="AB211" s="8"/>
      <c r="AC211" s="8"/>
      <c r="AD211" s="8"/>
      <c r="AE211" s="8"/>
      <c r="AF211" s="8"/>
      <c r="AG211" s="8"/>
      <c r="AH211" s="8"/>
      <c r="AI211" s="8"/>
      <c r="AJ211" s="8"/>
    </row>
    <row r="212" spans="1:36" ht="12" customHeight="1">
      <c r="A212" s="8"/>
      <c r="B212" s="8"/>
      <c r="C212" s="8"/>
      <c r="D212" s="8"/>
      <c r="E212" s="8"/>
      <c r="F212" s="8"/>
      <c r="G212" s="8"/>
      <c r="H212" s="121"/>
      <c r="I212" s="122"/>
      <c r="J212" s="122"/>
      <c r="K212" s="122"/>
      <c r="L212" s="122"/>
      <c r="M212" s="122"/>
      <c r="N212" s="122"/>
      <c r="O212" s="122"/>
      <c r="P212" s="122"/>
      <c r="Q212" s="122"/>
      <c r="R212" s="122"/>
      <c r="S212" s="122"/>
      <c r="T212" s="123"/>
      <c r="U212" s="8"/>
      <c r="V212" s="8"/>
      <c r="W212" s="8"/>
      <c r="X212" s="8"/>
      <c r="Y212" s="8"/>
      <c r="Z212" s="8"/>
      <c r="AA212" s="8"/>
      <c r="AB212" s="8"/>
      <c r="AC212" s="8"/>
      <c r="AD212" s="8"/>
      <c r="AE212" s="8"/>
      <c r="AF212" s="8"/>
      <c r="AG212" s="8"/>
      <c r="AH212" s="8"/>
      <c r="AI212" s="8"/>
      <c r="AJ212" s="8"/>
    </row>
    <row r="213" spans="1:36" ht="12" customHeight="1">
      <c r="A213" s="8"/>
      <c r="B213" s="8"/>
      <c r="C213" s="8"/>
      <c r="D213" s="8"/>
      <c r="E213" s="8"/>
      <c r="F213" s="8"/>
      <c r="G213" s="8"/>
      <c r="H213" s="121"/>
      <c r="I213" s="122"/>
      <c r="J213" s="122"/>
      <c r="K213" s="122"/>
      <c r="L213" s="122"/>
      <c r="M213" s="122"/>
      <c r="N213" s="122"/>
      <c r="O213" s="122"/>
      <c r="P213" s="122"/>
      <c r="Q213" s="122"/>
      <c r="R213" s="122"/>
      <c r="S213" s="122"/>
      <c r="T213" s="123"/>
      <c r="U213" s="8"/>
      <c r="V213" s="8"/>
      <c r="W213" s="8"/>
      <c r="X213" s="8"/>
      <c r="Y213" s="8"/>
      <c r="Z213" s="8"/>
      <c r="AA213" s="8"/>
      <c r="AB213" s="8"/>
      <c r="AC213" s="8"/>
      <c r="AD213" s="8"/>
      <c r="AE213" s="8"/>
      <c r="AF213" s="8"/>
      <c r="AG213" s="8"/>
      <c r="AH213" s="8"/>
      <c r="AI213" s="8"/>
      <c r="AJ213" s="8"/>
    </row>
    <row r="214" spans="1:36" ht="12" customHeight="1">
      <c r="A214" s="8"/>
      <c r="B214" s="8"/>
      <c r="C214" s="8"/>
      <c r="D214" s="8"/>
      <c r="E214" s="8"/>
      <c r="F214" s="8"/>
      <c r="G214" s="8"/>
      <c r="H214" s="121"/>
      <c r="I214" s="122"/>
      <c r="J214" s="122"/>
      <c r="K214" s="122"/>
      <c r="L214" s="122"/>
      <c r="M214" s="122"/>
      <c r="N214" s="122"/>
      <c r="O214" s="122"/>
      <c r="P214" s="122"/>
      <c r="Q214" s="122"/>
      <c r="R214" s="122"/>
      <c r="S214" s="122"/>
      <c r="T214" s="123"/>
      <c r="U214" s="8"/>
      <c r="V214" s="8"/>
      <c r="W214" s="8"/>
      <c r="X214" s="8"/>
      <c r="Y214" s="8"/>
      <c r="Z214" s="8"/>
      <c r="AA214" s="8"/>
      <c r="AB214" s="8"/>
      <c r="AC214" s="8"/>
      <c r="AD214" s="8"/>
      <c r="AE214" s="8"/>
      <c r="AF214" s="8"/>
      <c r="AG214" s="8"/>
      <c r="AH214" s="8"/>
      <c r="AI214" s="8"/>
      <c r="AJ214" s="8"/>
    </row>
    <row r="215" spans="1:36" ht="12" customHeight="1">
      <c r="A215" s="8"/>
      <c r="B215" s="8"/>
      <c r="C215" s="8"/>
      <c r="D215" s="8"/>
      <c r="E215" s="8"/>
      <c r="F215" s="8"/>
      <c r="G215" s="8"/>
      <c r="H215" s="121"/>
      <c r="I215" s="122"/>
      <c r="J215" s="122"/>
      <c r="K215" s="122"/>
      <c r="L215" s="122"/>
      <c r="M215" s="122"/>
      <c r="N215" s="122"/>
      <c r="O215" s="122"/>
      <c r="P215" s="122"/>
      <c r="Q215" s="122"/>
      <c r="R215" s="122"/>
      <c r="S215" s="122"/>
      <c r="T215" s="123"/>
      <c r="U215" s="8"/>
      <c r="V215" s="8"/>
      <c r="W215" s="8"/>
      <c r="X215" s="8"/>
      <c r="Y215" s="8"/>
      <c r="Z215" s="8"/>
      <c r="AA215" s="8"/>
      <c r="AB215" s="8"/>
      <c r="AC215" s="8"/>
      <c r="AD215" s="8"/>
      <c r="AE215" s="8"/>
      <c r="AF215" s="8"/>
      <c r="AG215" s="8"/>
      <c r="AH215" s="8"/>
      <c r="AI215" s="8"/>
      <c r="AJ215" s="8"/>
    </row>
    <row r="216" spans="1:36" ht="12" customHeight="1">
      <c r="A216" s="8"/>
      <c r="B216" s="8"/>
      <c r="C216" s="8"/>
      <c r="D216" s="8"/>
      <c r="E216" s="8"/>
      <c r="F216" s="8"/>
      <c r="G216" s="8"/>
      <c r="H216" s="121"/>
      <c r="I216" s="122"/>
      <c r="J216" s="122"/>
      <c r="K216" s="122"/>
      <c r="L216" s="122"/>
      <c r="M216" s="122"/>
      <c r="N216" s="122"/>
      <c r="O216" s="122"/>
      <c r="P216" s="122"/>
      <c r="Q216" s="122"/>
      <c r="R216" s="122"/>
      <c r="S216" s="122"/>
      <c r="T216" s="123"/>
      <c r="U216" s="8"/>
      <c r="V216" s="8"/>
      <c r="W216" s="8"/>
      <c r="X216" s="8"/>
      <c r="Y216" s="8"/>
      <c r="Z216" s="8"/>
      <c r="AA216" s="8"/>
      <c r="AB216" s="8"/>
      <c r="AC216" s="8"/>
      <c r="AD216" s="8"/>
      <c r="AE216" s="8"/>
      <c r="AF216" s="8"/>
      <c r="AG216" s="8"/>
      <c r="AH216" s="8"/>
      <c r="AI216" s="8"/>
      <c r="AJ216" s="8"/>
    </row>
    <row r="217" spans="1:36" ht="12" customHeight="1">
      <c r="A217" s="8"/>
      <c r="B217" s="8"/>
      <c r="C217" s="8"/>
      <c r="D217" s="8"/>
      <c r="E217" s="8"/>
      <c r="F217" s="8"/>
      <c r="G217" s="8"/>
      <c r="H217" s="121"/>
      <c r="I217" s="122"/>
      <c r="J217" s="122"/>
      <c r="K217" s="122"/>
      <c r="L217" s="122"/>
      <c r="M217" s="122"/>
      <c r="N217" s="122"/>
      <c r="O217" s="122"/>
      <c r="P217" s="122"/>
      <c r="Q217" s="122"/>
      <c r="R217" s="122"/>
      <c r="S217" s="122"/>
      <c r="T217" s="123"/>
      <c r="U217" s="8"/>
      <c r="V217" s="8"/>
      <c r="W217" s="8"/>
      <c r="X217" s="8"/>
      <c r="Y217" s="8"/>
      <c r="Z217" s="8"/>
      <c r="AA217" s="8"/>
      <c r="AB217" s="8"/>
      <c r="AC217" s="8"/>
      <c r="AD217" s="8"/>
      <c r="AE217" s="8"/>
      <c r="AF217" s="8"/>
      <c r="AG217" s="8"/>
      <c r="AH217" s="8"/>
      <c r="AI217" s="8"/>
      <c r="AJ217" s="8"/>
    </row>
    <row r="218" spans="1:36" ht="12" customHeight="1">
      <c r="A218" s="8"/>
      <c r="B218" s="8"/>
      <c r="C218" s="8"/>
      <c r="D218" s="8"/>
      <c r="E218" s="8"/>
      <c r="F218" s="8"/>
      <c r="G218" s="8"/>
      <c r="H218" s="121"/>
      <c r="I218" s="122"/>
      <c r="J218" s="122"/>
      <c r="K218" s="122"/>
      <c r="L218" s="122"/>
      <c r="M218" s="122"/>
      <c r="N218" s="122"/>
      <c r="O218" s="122"/>
      <c r="P218" s="122"/>
      <c r="Q218" s="122"/>
      <c r="R218" s="122"/>
      <c r="S218" s="122"/>
      <c r="T218" s="123"/>
      <c r="U218" s="8"/>
      <c r="V218" s="8"/>
      <c r="W218" s="8"/>
      <c r="X218" s="8"/>
      <c r="Y218" s="8"/>
      <c r="Z218" s="8"/>
      <c r="AA218" s="8"/>
      <c r="AB218" s="8"/>
      <c r="AC218" s="8"/>
      <c r="AD218" s="8"/>
      <c r="AE218" s="8"/>
      <c r="AF218" s="8"/>
      <c r="AG218" s="8"/>
      <c r="AH218" s="8"/>
      <c r="AI218" s="8"/>
      <c r="AJ218" s="8"/>
    </row>
    <row r="219" spans="1:36" ht="12" customHeight="1">
      <c r="A219" s="8"/>
      <c r="B219" s="8"/>
      <c r="C219" s="8"/>
      <c r="D219" s="8"/>
      <c r="E219" s="8"/>
      <c r="F219" s="8"/>
      <c r="G219" s="8"/>
      <c r="H219" s="121"/>
      <c r="I219" s="122"/>
      <c r="J219" s="122"/>
      <c r="K219" s="122"/>
      <c r="L219" s="122"/>
      <c r="M219" s="122"/>
      <c r="N219" s="122"/>
      <c r="O219" s="122"/>
      <c r="P219" s="122"/>
      <c r="Q219" s="122"/>
      <c r="R219" s="122"/>
      <c r="S219" s="122"/>
      <c r="T219" s="123"/>
      <c r="U219" s="8"/>
      <c r="V219" s="8"/>
      <c r="W219" s="8"/>
      <c r="X219" s="8"/>
      <c r="Y219" s="8"/>
      <c r="Z219" s="8"/>
      <c r="AA219" s="8"/>
      <c r="AB219" s="8"/>
      <c r="AC219" s="8"/>
      <c r="AD219" s="8"/>
      <c r="AE219" s="8"/>
      <c r="AF219" s="8"/>
      <c r="AG219" s="8"/>
      <c r="AH219" s="8"/>
      <c r="AI219" s="8"/>
      <c r="AJ219" s="8"/>
    </row>
    <row r="220" spans="1:36" ht="12" customHeight="1">
      <c r="A220" s="8"/>
      <c r="B220" s="8"/>
      <c r="C220" s="8"/>
      <c r="D220" s="8"/>
      <c r="E220" s="8"/>
      <c r="F220" s="8"/>
      <c r="G220" s="8"/>
      <c r="H220" s="121"/>
      <c r="I220" s="122"/>
      <c r="J220" s="122"/>
      <c r="K220" s="122"/>
      <c r="L220" s="122"/>
      <c r="M220" s="122"/>
      <c r="N220" s="122"/>
      <c r="O220" s="122"/>
      <c r="P220" s="122"/>
      <c r="Q220" s="122"/>
      <c r="R220" s="122"/>
      <c r="S220" s="122"/>
      <c r="T220" s="123"/>
      <c r="U220" s="8"/>
      <c r="V220" s="8"/>
      <c r="W220" s="8"/>
      <c r="X220" s="8"/>
      <c r="Y220" s="8"/>
      <c r="Z220" s="8"/>
      <c r="AA220" s="8"/>
      <c r="AB220" s="8"/>
      <c r="AC220" s="8"/>
      <c r="AD220" s="8"/>
      <c r="AE220" s="8"/>
      <c r="AF220" s="8"/>
      <c r="AG220" s="8"/>
      <c r="AH220" s="8"/>
      <c r="AI220" s="8"/>
      <c r="AJ220" s="8"/>
    </row>
    <row r="221" spans="1:36" ht="12" customHeight="1">
      <c r="A221" s="8"/>
      <c r="B221" s="8"/>
      <c r="C221" s="8"/>
      <c r="D221" s="8"/>
      <c r="E221" s="8"/>
      <c r="F221" s="8"/>
      <c r="G221" s="8"/>
      <c r="H221" s="121"/>
      <c r="I221" s="122"/>
      <c r="J221" s="122"/>
      <c r="K221" s="122"/>
      <c r="L221" s="122"/>
      <c r="M221" s="122"/>
      <c r="N221" s="122"/>
      <c r="O221" s="122"/>
      <c r="P221" s="122"/>
      <c r="Q221" s="122"/>
      <c r="R221" s="122"/>
      <c r="S221" s="122"/>
      <c r="T221" s="123"/>
      <c r="U221" s="8"/>
      <c r="V221" s="8"/>
      <c r="W221" s="8"/>
      <c r="X221" s="8"/>
      <c r="Y221" s="8"/>
      <c r="Z221" s="8"/>
      <c r="AA221" s="8"/>
      <c r="AB221" s="8"/>
      <c r="AC221" s="8"/>
      <c r="AD221" s="8"/>
      <c r="AE221" s="8"/>
      <c r="AF221" s="8"/>
      <c r="AG221" s="8"/>
      <c r="AH221" s="8"/>
      <c r="AI221" s="8"/>
      <c r="AJ221" s="8"/>
    </row>
    <row r="222" spans="1:36" ht="15" customHeight="1">
      <c r="A222" s="8"/>
      <c r="B222" s="8"/>
      <c r="C222" s="8"/>
      <c r="D222" s="8"/>
      <c r="E222" s="8"/>
      <c r="F222" s="8"/>
      <c r="G222" s="8"/>
      <c r="H222" s="121"/>
      <c r="I222" s="122"/>
      <c r="J222" s="122"/>
      <c r="K222" s="122"/>
      <c r="L222" s="122"/>
      <c r="M222" s="122"/>
      <c r="N222" s="122"/>
      <c r="O222" s="122"/>
      <c r="P222" s="122"/>
      <c r="Q222" s="122"/>
      <c r="R222" s="122"/>
      <c r="S222" s="122"/>
      <c r="T222" s="123"/>
      <c r="U222" s="8"/>
      <c r="V222" s="8"/>
      <c r="W222" s="8"/>
      <c r="X222" s="8"/>
      <c r="Y222" s="8"/>
      <c r="Z222" s="8"/>
      <c r="AA222" s="8"/>
      <c r="AB222" s="8"/>
      <c r="AC222" s="8"/>
      <c r="AD222" s="8"/>
      <c r="AE222" s="8"/>
      <c r="AF222" s="8"/>
      <c r="AG222" s="8"/>
      <c r="AH222" s="8"/>
      <c r="AI222" s="8"/>
      <c r="AJ222" s="8"/>
    </row>
    <row r="223" spans="1:36" ht="15" customHeight="1">
      <c r="A223" s="8"/>
      <c r="B223" s="8"/>
      <c r="C223" s="8"/>
      <c r="D223" s="8"/>
      <c r="E223" s="8"/>
      <c r="F223" s="8"/>
      <c r="G223" s="8"/>
      <c r="H223" s="121"/>
      <c r="I223" s="122"/>
      <c r="J223" s="122"/>
      <c r="K223" s="122"/>
      <c r="L223" s="122"/>
      <c r="M223" s="122"/>
      <c r="N223" s="122"/>
      <c r="O223" s="122"/>
      <c r="P223" s="122"/>
      <c r="Q223" s="122"/>
      <c r="R223" s="122"/>
      <c r="S223" s="122"/>
      <c r="T223" s="123"/>
      <c r="U223" s="8"/>
      <c r="V223" s="8"/>
      <c r="W223" s="8"/>
      <c r="X223" s="8"/>
      <c r="Y223" s="8"/>
      <c r="Z223" s="8"/>
      <c r="AA223" s="8"/>
      <c r="AB223" s="8"/>
      <c r="AC223" s="8"/>
      <c r="AD223" s="8"/>
      <c r="AE223" s="8"/>
      <c r="AF223" s="8"/>
      <c r="AG223" s="8"/>
      <c r="AH223" s="8"/>
      <c r="AI223" s="8"/>
      <c r="AJ223" s="8"/>
    </row>
    <row r="224" spans="1:36" ht="15" customHeight="1">
      <c r="A224" s="8"/>
      <c r="B224" s="8"/>
      <c r="C224" s="8"/>
      <c r="D224" s="8"/>
      <c r="E224" s="8"/>
      <c r="F224" s="8"/>
      <c r="G224" s="8"/>
      <c r="H224" s="121"/>
      <c r="I224" s="122"/>
      <c r="J224" s="122"/>
      <c r="K224" s="122"/>
      <c r="L224" s="122"/>
      <c r="M224" s="122"/>
      <c r="N224" s="122"/>
      <c r="O224" s="122"/>
      <c r="P224" s="122"/>
      <c r="Q224" s="122"/>
      <c r="R224" s="122"/>
      <c r="S224" s="122"/>
      <c r="T224" s="123"/>
      <c r="U224" s="8"/>
      <c r="V224" s="8"/>
      <c r="W224" s="8"/>
      <c r="X224" s="8"/>
      <c r="Y224" s="8"/>
      <c r="Z224" s="8"/>
      <c r="AA224" s="8"/>
      <c r="AB224" s="8"/>
      <c r="AC224" s="8"/>
      <c r="AD224" s="8"/>
      <c r="AE224" s="8"/>
      <c r="AF224" s="8"/>
      <c r="AG224" s="8"/>
      <c r="AH224" s="8"/>
      <c r="AI224" s="8"/>
      <c r="AJ224" s="8"/>
    </row>
    <row r="225" spans="1:36" ht="15" customHeight="1">
      <c r="A225" s="8"/>
      <c r="B225" s="8"/>
      <c r="C225" s="8"/>
      <c r="D225" s="8"/>
      <c r="E225" s="8"/>
      <c r="F225" s="8"/>
      <c r="G225" s="8"/>
      <c r="H225" s="121"/>
      <c r="I225" s="122"/>
      <c r="J225" s="122"/>
      <c r="K225" s="122"/>
      <c r="L225" s="122"/>
      <c r="M225" s="122"/>
      <c r="N225" s="122"/>
      <c r="O225" s="122"/>
      <c r="P225" s="122"/>
      <c r="Q225" s="122"/>
      <c r="R225" s="122"/>
      <c r="S225" s="122"/>
      <c r="T225" s="123"/>
      <c r="U225" s="8"/>
      <c r="V225" s="8"/>
      <c r="W225" s="8"/>
      <c r="X225" s="8"/>
      <c r="Y225" s="8"/>
      <c r="Z225" s="8"/>
      <c r="AA225" s="8"/>
      <c r="AB225" s="8"/>
      <c r="AC225" s="8"/>
      <c r="AD225" s="8"/>
      <c r="AE225" s="8"/>
      <c r="AF225" s="8"/>
      <c r="AG225" s="8"/>
      <c r="AH225" s="8"/>
      <c r="AI225" s="8"/>
      <c r="AJ225" s="8"/>
    </row>
    <row r="226" spans="1:36" ht="15" customHeight="1">
      <c r="A226" s="8"/>
      <c r="B226" s="8"/>
      <c r="C226" s="8"/>
      <c r="D226" s="8"/>
      <c r="E226" s="8"/>
      <c r="F226" s="8"/>
      <c r="G226" s="8"/>
      <c r="H226" s="121"/>
      <c r="I226" s="122"/>
      <c r="J226" s="122"/>
      <c r="K226" s="122"/>
      <c r="L226" s="122"/>
      <c r="M226" s="122"/>
      <c r="N226" s="122"/>
      <c r="O226" s="122"/>
      <c r="P226" s="122"/>
      <c r="Q226" s="122"/>
      <c r="R226" s="122"/>
      <c r="S226" s="122"/>
      <c r="T226" s="123"/>
      <c r="U226" s="8"/>
      <c r="V226" s="8"/>
      <c r="W226" s="8"/>
      <c r="X226" s="8"/>
      <c r="Y226" s="8"/>
      <c r="Z226" s="8"/>
      <c r="AA226" s="8"/>
      <c r="AB226" s="8"/>
      <c r="AC226" s="8"/>
      <c r="AD226" s="8"/>
      <c r="AE226" s="8"/>
      <c r="AF226" s="8"/>
      <c r="AG226" s="8"/>
      <c r="AH226" s="8"/>
      <c r="AI226" s="8"/>
      <c r="AJ226" s="8"/>
    </row>
    <row r="227" spans="1:36" ht="15" customHeight="1">
      <c r="A227" s="8"/>
      <c r="B227" s="8"/>
      <c r="C227" s="8"/>
      <c r="D227" s="8"/>
      <c r="E227" s="8"/>
      <c r="F227" s="8"/>
      <c r="G227" s="8"/>
      <c r="H227" s="121"/>
      <c r="I227" s="122"/>
      <c r="J227" s="122"/>
      <c r="K227" s="122"/>
      <c r="L227" s="122"/>
      <c r="M227" s="122"/>
      <c r="N227" s="122"/>
      <c r="O227" s="122"/>
      <c r="P227" s="122"/>
      <c r="Q227" s="122"/>
      <c r="R227" s="122"/>
      <c r="S227" s="122"/>
      <c r="T227" s="123"/>
      <c r="U227" s="8"/>
      <c r="V227" s="8"/>
      <c r="W227" s="8"/>
      <c r="X227" s="8"/>
      <c r="Y227" s="8"/>
      <c r="Z227" s="8"/>
      <c r="AA227" s="8"/>
      <c r="AB227" s="8"/>
      <c r="AC227" s="8"/>
      <c r="AD227" s="8"/>
      <c r="AE227" s="8"/>
      <c r="AF227" s="8"/>
      <c r="AG227" s="8"/>
      <c r="AH227" s="8"/>
      <c r="AI227" s="8"/>
      <c r="AJ227" s="8"/>
    </row>
    <row r="228" spans="1:36" ht="15" customHeight="1">
      <c r="A228" s="8"/>
      <c r="B228" s="8"/>
      <c r="C228" s="8"/>
      <c r="D228" s="8"/>
      <c r="E228" s="8"/>
      <c r="F228" s="8"/>
      <c r="G228" s="8"/>
      <c r="H228" s="121"/>
      <c r="I228" s="122"/>
      <c r="J228" s="122"/>
      <c r="K228" s="122"/>
      <c r="L228" s="122"/>
      <c r="M228" s="122"/>
      <c r="N228" s="122"/>
      <c r="O228" s="122"/>
      <c r="P228" s="122"/>
      <c r="Q228" s="125"/>
      <c r="R228" s="126"/>
      <c r="S228" s="126"/>
      <c r="T228" s="8"/>
      <c r="U228" s="8"/>
      <c r="V228" s="8"/>
      <c r="W228" s="8"/>
      <c r="X228" s="8"/>
      <c r="Y228" s="8"/>
      <c r="Z228" s="8"/>
      <c r="AA228" s="8"/>
      <c r="AB228" s="8"/>
      <c r="AC228" s="8"/>
      <c r="AD228" s="8"/>
      <c r="AE228" s="8"/>
      <c r="AF228" s="8"/>
      <c r="AG228" s="8"/>
      <c r="AH228" s="8"/>
      <c r="AI228" s="8"/>
      <c r="AJ228" s="8"/>
    </row>
    <row r="229" spans="1:36" ht="15" customHeight="1">
      <c r="A229" s="8"/>
      <c r="B229" s="8"/>
      <c r="C229" s="8"/>
      <c r="D229" s="8"/>
      <c r="E229" s="8"/>
      <c r="F229" s="8"/>
      <c r="G229" s="8"/>
      <c r="H229" s="121"/>
      <c r="I229" s="122"/>
      <c r="J229" s="122"/>
      <c r="K229" s="122"/>
      <c r="L229" s="122"/>
      <c r="M229" s="122"/>
      <c r="N229" s="122"/>
      <c r="O229" s="122"/>
      <c r="P229" s="122"/>
      <c r="Q229" s="123"/>
      <c r="R229" s="8"/>
      <c r="S229" s="8"/>
      <c r="T229" s="8"/>
      <c r="U229" s="8"/>
      <c r="V229" s="8"/>
      <c r="W229" s="8"/>
      <c r="X229" s="8"/>
      <c r="Y229" s="8"/>
      <c r="Z229" s="8"/>
      <c r="AA229" s="8"/>
      <c r="AB229" s="8"/>
      <c r="AC229" s="8"/>
      <c r="AD229" s="8"/>
      <c r="AE229" s="8"/>
      <c r="AF229" s="8"/>
      <c r="AG229" s="8"/>
      <c r="AH229" s="8"/>
      <c r="AI229" s="8"/>
      <c r="AJ229" s="8"/>
    </row>
    <row r="230" spans="1:36" ht="15" customHeight="1">
      <c r="A230" s="8"/>
      <c r="B230" s="8"/>
      <c r="C230" s="8"/>
      <c r="D230" s="8"/>
      <c r="E230" s="8"/>
      <c r="F230" s="8"/>
      <c r="G230" s="8"/>
      <c r="H230" s="121"/>
      <c r="I230" s="122"/>
      <c r="J230" s="122"/>
      <c r="K230" s="122"/>
      <c r="L230" s="122"/>
      <c r="M230" s="122"/>
      <c r="N230" s="122"/>
      <c r="O230" s="122"/>
      <c r="P230" s="122"/>
      <c r="Q230" s="123"/>
      <c r="R230" s="8"/>
      <c r="S230" s="8"/>
      <c r="T230" s="8"/>
      <c r="U230" s="8"/>
      <c r="V230" s="8"/>
      <c r="W230" s="8"/>
      <c r="X230" s="8"/>
      <c r="Y230" s="8"/>
      <c r="Z230" s="8"/>
      <c r="AA230" s="8"/>
      <c r="AB230" s="8"/>
      <c r="AC230" s="8"/>
      <c r="AD230" s="8"/>
      <c r="AE230" s="8"/>
      <c r="AF230" s="8"/>
      <c r="AG230" s="8"/>
      <c r="AH230" s="8"/>
      <c r="AI230" s="8"/>
      <c r="AJ230" s="8"/>
    </row>
    <row r="231" spans="1:36" ht="15" customHeight="1">
      <c r="A231" s="8"/>
      <c r="B231" s="8"/>
      <c r="C231" s="8"/>
      <c r="D231" s="8"/>
      <c r="E231" s="8"/>
      <c r="F231" s="8"/>
      <c r="G231" s="8"/>
      <c r="H231" s="121"/>
      <c r="I231" s="127"/>
      <c r="J231" s="127"/>
      <c r="K231" s="127"/>
      <c r="L231" s="127"/>
      <c r="M231" s="127"/>
      <c r="N231" s="127"/>
      <c r="O231" s="127"/>
      <c r="P231" s="127"/>
      <c r="Q231" s="123"/>
      <c r="R231" s="8"/>
      <c r="S231" s="8"/>
      <c r="T231" s="8"/>
      <c r="U231" s="8"/>
      <c r="V231" s="8"/>
      <c r="W231" s="8"/>
      <c r="X231" s="8"/>
      <c r="Y231" s="8"/>
      <c r="Z231" s="8"/>
      <c r="AA231" s="8"/>
      <c r="AB231" s="8"/>
      <c r="AC231" s="8"/>
      <c r="AD231" s="8"/>
      <c r="AE231" s="8"/>
      <c r="AF231" s="8"/>
      <c r="AG231" s="8"/>
      <c r="AH231" s="8"/>
      <c r="AI231" s="8"/>
      <c r="AJ231" s="8"/>
    </row>
  </sheetData>
  <mergeCells count="15">
    <mergeCell ref="B19:P19"/>
    <mergeCell ref="B20:P20"/>
    <mergeCell ref="D23:P23"/>
    <mergeCell ref="A1:T1"/>
    <mergeCell ref="C2:D2"/>
    <mergeCell ref="A7:H7"/>
    <mergeCell ref="B8:L8"/>
    <mergeCell ref="B9:L9"/>
    <mergeCell ref="B10:L10"/>
    <mergeCell ref="B11:L11"/>
    <mergeCell ref="B12:L12"/>
    <mergeCell ref="B13:L13"/>
    <mergeCell ref="B14:L14"/>
    <mergeCell ref="A16:P16"/>
    <mergeCell ref="B18:P18"/>
  </mergeCells>
  <pageMargins left="0.7" right="0.7" top="0.75" bottom="0.75" header="0" footer="0"/>
  <pageSetup scale="48" orientation="landscape"/>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38"/>
  <sheetViews>
    <sheetView showGridLines="0" workbookViewId="0">
      <selection activeCell="B4" sqref="B4"/>
    </sheetView>
  </sheetViews>
  <sheetFormatPr defaultColWidth="12.6640625" defaultRowHeight="15" customHeight="1"/>
  <cols>
    <col min="1" max="1" width="11.21875" style="1" customWidth="1"/>
    <col min="2" max="2" width="7.21875" style="1" customWidth="1"/>
    <col min="3" max="3" width="16.44140625" style="1" customWidth="1"/>
    <col min="4" max="4" width="8.88671875" style="1" customWidth="1"/>
    <col min="5" max="5" width="9.33203125" style="1" customWidth="1"/>
    <col min="6" max="6" width="6.44140625" style="1" customWidth="1"/>
    <col min="7" max="7" width="11" style="1" customWidth="1"/>
    <col min="8" max="8" width="6.6640625" style="1" customWidth="1"/>
    <col min="9" max="10" width="9.44140625" style="1" customWidth="1"/>
    <col min="11" max="11" width="13.88671875" style="1" customWidth="1"/>
    <col min="12" max="12" width="10.21875" style="1" customWidth="1"/>
    <col min="13" max="16" width="11.44140625" style="1" customWidth="1"/>
    <col min="17" max="18" width="12.6640625" style="1" customWidth="1"/>
    <col min="19" max="16384" width="12.6640625" style="1"/>
  </cols>
  <sheetData>
    <row r="1" spans="1:17" ht="15" customHeight="1">
      <c r="A1" s="128" t="s">
        <v>66</v>
      </c>
      <c r="B1" s="78"/>
      <c r="C1" s="78"/>
      <c r="D1" s="78"/>
      <c r="E1" s="78"/>
      <c r="F1" s="78"/>
      <c r="G1" s="78"/>
      <c r="H1" s="78"/>
      <c r="I1" s="78"/>
      <c r="J1" s="78"/>
      <c r="K1" s="78"/>
      <c r="L1" s="78"/>
      <c r="M1" s="78"/>
      <c r="N1" s="8"/>
      <c r="O1" s="8"/>
      <c r="P1" s="8"/>
      <c r="Q1" s="95"/>
    </row>
    <row r="2" spans="1:17" ht="42" customHeight="1">
      <c r="A2" s="129" t="s">
        <v>110</v>
      </c>
      <c r="B2" s="129" t="s">
        <v>112</v>
      </c>
      <c r="C2" s="130" t="s">
        <v>113</v>
      </c>
      <c r="D2" s="129" t="s">
        <v>114</v>
      </c>
      <c r="E2" s="130" t="s">
        <v>115</v>
      </c>
      <c r="F2" s="129" t="s">
        <v>116</v>
      </c>
      <c r="G2" s="130" t="s">
        <v>117</v>
      </c>
      <c r="H2" s="129" t="s">
        <v>118</v>
      </c>
      <c r="I2" s="130" t="s">
        <v>119</v>
      </c>
      <c r="J2" s="131" t="s">
        <v>120</v>
      </c>
      <c r="K2" s="129" t="s">
        <v>110</v>
      </c>
      <c r="L2" s="130" t="s">
        <v>121</v>
      </c>
      <c r="M2" s="132" t="s">
        <v>122</v>
      </c>
      <c r="N2" s="82"/>
      <c r="O2" s="8"/>
      <c r="P2" s="8"/>
      <c r="Q2" s="94"/>
    </row>
    <row r="3" spans="1:17" ht="12" customHeight="1">
      <c r="A3" s="129" t="s">
        <v>70</v>
      </c>
      <c r="B3" s="133">
        <f>IF('CT4'!D2&gt;0,AVERAGE('CT1-3'!C78,'CT4'!D74),'CT1-3'!C78)</f>
        <v>0</v>
      </c>
      <c r="C3" s="133">
        <f>'CT1-3'!J78</f>
        <v>0</v>
      </c>
      <c r="D3" s="133">
        <f>'UNIVERSITY EXAM'!D72</f>
        <v>94.827586206896555</v>
      </c>
      <c r="E3" s="133">
        <f>IF(D3&gt;=85,3,IF(D3&gt;=75,2,IF(D3&gt;=60,1,0)))</f>
        <v>3</v>
      </c>
      <c r="F3" s="133">
        <f t="shared" ref="F3:G7" si="0">B3*0.5+D3*0.5</f>
        <v>47.413793103448278</v>
      </c>
      <c r="G3" s="133">
        <f t="shared" si="0"/>
        <v>1.5</v>
      </c>
      <c r="H3" s="133">
        <f>'EoC Survey'!D63</f>
        <v>100</v>
      </c>
      <c r="I3" s="133">
        <f>IF(H3&gt;=85,3,IF(H3&gt;=70,2,IF(H3&gt;=60,1,0)))</f>
        <v>3</v>
      </c>
      <c r="J3" s="133">
        <f>F3*0.8+H3*0.2</f>
        <v>57.931034482758626</v>
      </c>
      <c r="K3" s="129" t="s">
        <v>70</v>
      </c>
      <c r="L3" s="134">
        <f>0.7*G3+0.3*I3</f>
        <v>1.9499999999999997</v>
      </c>
      <c r="M3" s="135">
        <v>3</v>
      </c>
      <c r="N3" s="82"/>
      <c r="O3" s="8"/>
      <c r="P3" s="8"/>
      <c r="Q3" s="94"/>
    </row>
    <row r="4" spans="1:17" ht="12" customHeight="1">
      <c r="A4" s="129" t="s">
        <v>71</v>
      </c>
      <c r="B4" s="133">
        <f>IF('CT4'!E2&gt;0,AVERAGE('CT1-3'!C79,'CT4'!E74),'CT1-3'!C79)</f>
        <v>0</v>
      </c>
      <c r="C4" s="133">
        <f>'CT1-3'!J79</f>
        <v>0</v>
      </c>
      <c r="D4" s="133">
        <f>'UNIVERSITY EXAM'!D72</f>
        <v>94.827586206896555</v>
      </c>
      <c r="E4" s="133">
        <f>IF(D4&gt;=85,3,IF(D4&gt;=75,2,IF(D4&gt;=60,1,0)))</f>
        <v>3</v>
      </c>
      <c r="F4" s="133">
        <f t="shared" si="0"/>
        <v>47.413793103448278</v>
      </c>
      <c r="G4" s="133">
        <f t="shared" si="0"/>
        <v>1.5</v>
      </c>
      <c r="H4" s="133">
        <f>'EoC Survey'!E63</f>
        <v>72.093023255813947</v>
      </c>
      <c r="I4" s="133">
        <f>IF(H4&gt;=85,3,IF(H4&gt;=70,2,IF(H4&gt;=60,1,0)))</f>
        <v>2</v>
      </c>
      <c r="J4" s="133">
        <f>F4*0.8+H4*0.2</f>
        <v>52.349639133921414</v>
      </c>
      <c r="K4" s="129" t="s">
        <v>71</v>
      </c>
      <c r="L4" s="134">
        <f>0.7*G4+0.3*I4</f>
        <v>1.65</v>
      </c>
      <c r="M4" s="135">
        <v>3</v>
      </c>
      <c r="N4" s="82"/>
      <c r="O4" s="8"/>
      <c r="P4" s="8"/>
      <c r="Q4" s="94"/>
    </row>
    <row r="5" spans="1:17" ht="12" customHeight="1">
      <c r="A5" s="129" t="s">
        <v>72</v>
      </c>
      <c r="B5" s="133">
        <f>IF('CT4'!F2&gt;0,AVERAGE('CT1-3'!C80,'CT4'!F74),'CT1-3'!C80)</f>
        <v>0</v>
      </c>
      <c r="C5" s="133">
        <f>'CT1-3'!J80</f>
        <v>0</v>
      </c>
      <c r="D5" s="133">
        <f>'UNIVERSITY EXAM'!D72</f>
        <v>94.827586206896555</v>
      </c>
      <c r="E5" s="133">
        <f>IF(D5&gt;=85,3,IF(D5&gt;=75,2,IF(D5&gt;=60,1,0)))</f>
        <v>3</v>
      </c>
      <c r="F5" s="133">
        <f t="shared" si="0"/>
        <v>47.413793103448278</v>
      </c>
      <c r="G5" s="133">
        <f t="shared" si="0"/>
        <v>1.5</v>
      </c>
      <c r="H5" s="133">
        <f>'EoC Survey'!F63</f>
        <v>100</v>
      </c>
      <c r="I5" s="133">
        <f>IF(H5&gt;=85,3,IF(H5&gt;=70,2,IF(H5&gt;=60,1,0)))</f>
        <v>3</v>
      </c>
      <c r="J5" s="133">
        <f>F5*0.8+H5*0.2</f>
        <v>57.931034482758626</v>
      </c>
      <c r="K5" s="129" t="s">
        <v>72</v>
      </c>
      <c r="L5" s="134">
        <f>0.7*G5+0.3*I5</f>
        <v>1.9499999999999997</v>
      </c>
      <c r="M5" s="135">
        <v>3</v>
      </c>
      <c r="N5" s="82"/>
      <c r="O5" s="8"/>
      <c r="P5" s="8"/>
      <c r="Q5" s="94"/>
    </row>
    <row r="6" spans="1:17" ht="12" customHeight="1">
      <c r="A6" s="129" t="s">
        <v>73</v>
      </c>
      <c r="B6" s="133">
        <f>IF('CT4'!G2&gt;0,AVERAGE('CT1-3'!C81,'CT4'!G74),'CT1-3'!C81)</f>
        <v>0</v>
      </c>
      <c r="C6" s="133">
        <f>'CT1-3'!J81</f>
        <v>0</v>
      </c>
      <c r="D6" s="133">
        <f>'UNIVERSITY EXAM'!D72</f>
        <v>94.827586206896555</v>
      </c>
      <c r="E6" s="133">
        <f>IF(D6&gt;=85,3,IF(D6&gt;=75,2,IF(D6&gt;=60,1,0)))</f>
        <v>3</v>
      </c>
      <c r="F6" s="133">
        <f t="shared" si="0"/>
        <v>47.413793103448278</v>
      </c>
      <c r="G6" s="133">
        <f t="shared" si="0"/>
        <v>1.5</v>
      </c>
      <c r="H6" s="133">
        <f>'EoC Survey'!G63</f>
        <v>93.023255813953483</v>
      </c>
      <c r="I6" s="133">
        <f>IF(H6&gt;=85,3,IF(H6&gt;=70,2,IF(H6&gt;=60,1,0)))</f>
        <v>3</v>
      </c>
      <c r="J6" s="133">
        <f>F6*0.8+H6*0.2</f>
        <v>56.535685645549322</v>
      </c>
      <c r="K6" s="129" t="s">
        <v>73</v>
      </c>
      <c r="L6" s="134">
        <f>0.7*G6+0.3*I6</f>
        <v>1.9499999999999997</v>
      </c>
      <c r="M6" s="135">
        <v>3</v>
      </c>
      <c r="N6" s="82"/>
      <c r="O6" s="8"/>
      <c r="P6" s="8"/>
      <c r="Q6" s="94"/>
    </row>
    <row r="7" spans="1:17" ht="12" customHeight="1">
      <c r="A7" s="129" t="s">
        <v>74</v>
      </c>
      <c r="B7" s="133">
        <f>IF('CT4'!H2&gt;0,AVERAGE('CT1-3'!C82,'CT4'!H74),'CT1-3'!C82)</f>
        <v>0</v>
      </c>
      <c r="C7" s="133">
        <f>'CT1-3'!J82</f>
        <v>0</v>
      </c>
      <c r="D7" s="133">
        <f>'UNIVERSITY EXAM'!D72</f>
        <v>94.827586206896555</v>
      </c>
      <c r="E7" s="133">
        <f>IF(D7&gt;=85,3,IF(D7&gt;=75,2,IF(D7&gt;=60,1,0)))</f>
        <v>3</v>
      </c>
      <c r="F7" s="133">
        <f t="shared" si="0"/>
        <v>47.413793103448278</v>
      </c>
      <c r="G7" s="133">
        <f t="shared" si="0"/>
        <v>1.5</v>
      </c>
      <c r="H7" s="133">
        <f>'EoC Survey'!H63</f>
        <v>100</v>
      </c>
      <c r="I7" s="133">
        <f>IF(H7&gt;=85,3,IF(H7&gt;=70,2,IF(H7&gt;=60,1,0)))</f>
        <v>3</v>
      </c>
      <c r="J7" s="133">
        <f>F7*0.8+H7*0.2</f>
        <v>57.931034482758626</v>
      </c>
      <c r="K7" s="129" t="s">
        <v>74</v>
      </c>
      <c r="L7" s="134">
        <f>0.7*G7+0.3*I7</f>
        <v>1.9499999999999997</v>
      </c>
      <c r="M7" s="135">
        <v>3</v>
      </c>
      <c r="N7" s="82"/>
      <c r="O7" s="8"/>
      <c r="P7" s="8"/>
      <c r="Q7" s="94"/>
    </row>
    <row r="8" spans="1:17" ht="12" customHeight="1">
      <c r="A8" s="136" t="s">
        <v>323</v>
      </c>
      <c r="B8" s="133">
        <f>IF('CT4'!I2&gt;0,AVERAGE('CT1-3'!C83,'CT4'!I74),'CT1-3'!C83)</f>
        <v>0</v>
      </c>
      <c r="C8" s="133">
        <f>'CT1-3'!J83</f>
        <v>0</v>
      </c>
      <c r="D8" s="133"/>
      <c r="E8" s="133"/>
      <c r="F8" s="133"/>
      <c r="G8" s="133"/>
      <c r="H8" s="133"/>
      <c r="I8" s="133"/>
      <c r="J8" s="133"/>
      <c r="K8" s="136"/>
      <c r="L8" s="137"/>
      <c r="M8" s="136"/>
      <c r="N8" s="82"/>
      <c r="O8" s="8"/>
      <c r="P8" s="8"/>
      <c r="Q8" s="94"/>
    </row>
    <row r="9" spans="1:17" ht="12" customHeight="1">
      <c r="A9" s="91"/>
      <c r="B9" s="91"/>
      <c r="C9" s="138"/>
      <c r="D9" s="138"/>
      <c r="E9" s="138"/>
      <c r="F9" s="138"/>
      <c r="G9" s="138"/>
      <c r="H9" s="138"/>
      <c r="I9" s="138"/>
      <c r="J9" s="138"/>
      <c r="K9" s="138"/>
      <c r="L9" s="139"/>
      <c r="M9" s="138"/>
      <c r="N9" s="8"/>
      <c r="O9" s="8"/>
      <c r="P9" s="8"/>
      <c r="Q9" s="94"/>
    </row>
    <row r="10" spans="1:17" ht="12" customHeight="1">
      <c r="A10" s="8"/>
      <c r="B10" s="8"/>
      <c r="C10" s="140"/>
      <c r="D10" s="140"/>
      <c r="E10" s="140"/>
      <c r="F10" s="140"/>
      <c r="G10" s="140"/>
      <c r="H10" s="140"/>
      <c r="I10" s="140"/>
      <c r="J10" s="140"/>
      <c r="K10" s="140"/>
      <c r="L10" s="141"/>
      <c r="M10" s="140"/>
      <c r="N10" s="8"/>
      <c r="O10" s="8"/>
      <c r="P10" s="8"/>
      <c r="Q10" s="94"/>
    </row>
    <row r="11" spans="1:17" ht="12" customHeight="1">
      <c r="A11" s="8"/>
      <c r="B11" s="8"/>
      <c r="C11" s="140"/>
      <c r="D11" s="140"/>
      <c r="E11" s="140"/>
      <c r="F11" s="140"/>
      <c r="G11" s="140"/>
      <c r="H11" s="140"/>
      <c r="I11" s="140"/>
      <c r="J11" s="140"/>
      <c r="K11" s="140"/>
      <c r="L11" s="141"/>
      <c r="M11" s="140"/>
      <c r="N11" s="8"/>
      <c r="O11" s="8"/>
      <c r="P11" s="8"/>
      <c r="Q11" s="94"/>
    </row>
    <row r="12" spans="1:17" ht="12" customHeight="1">
      <c r="A12" s="8"/>
      <c r="B12" s="8"/>
      <c r="C12" s="140"/>
      <c r="D12" s="140"/>
      <c r="E12" s="140"/>
      <c r="F12" s="140"/>
      <c r="G12" s="140"/>
      <c r="H12" s="140"/>
      <c r="I12" s="140"/>
      <c r="J12" s="140"/>
      <c r="K12" s="140"/>
      <c r="L12" s="141"/>
      <c r="M12" s="140"/>
      <c r="N12" s="8"/>
      <c r="O12" s="8"/>
      <c r="P12" s="8"/>
      <c r="Q12" s="94"/>
    </row>
    <row r="13" spans="1:17" ht="12" customHeight="1">
      <c r="A13" s="8"/>
      <c r="B13" s="8"/>
      <c r="C13" s="140"/>
      <c r="D13" s="140"/>
      <c r="E13" s="140"/>
      <c r="F13" s="140"/>
      <c r="G13" s="140"/>
      <c r="H13" s="140"/>
      <c r="I13" s="140"/>
      <c r="J13" s="140"/>
      <c r="K13" s="140"/>
      <c r="L13" s="141"/>
      <c r="M13" s="140"/>
      <c r="N13" s="8"/>
      <c r="O13" s="8"/>
      <c r="P13" s="8"/>
      <c r="Q13" s="94"/>
    </row>
    <row r="14" spans="1:17" ht="12" customHeight="1">
      <c r="A14" s="8"/>
      <c r="B14" s="8"/>
      <c r="C14" s="140"/>
      <c r="D14" s="140"/>
      <c r="E14" s="140"/>
      <c r="F14" s="140"/>
      <c r="G14" s="140"/>
      <c r="H14" s="140"/>
      <c r="I14" s="140"/>
      <c r="J14" s="140"/>
      <c r="K14" s="140"/>
      <c r="L14" s="141"/>
      <c r="M14" s="140"/>
      <c r="N14" s="8"/>
      <c r="O14" s="8"/>
      <c r="P14" s="8"/>
      <c r="Q14" s="94"/>
    </row>
    <row r="15" spans="1:17" ht="12" customHeight="1">
      <c r="A15" s="8"/>
      <c r="B15" s="8"/>
      <c r="C15" s="140"/>
      <c r="D15" s="140"/>
      <c r="E15" s="140"/>
      <c r="F15" s="140"/>
      <c r="G15" s="140"/>
      <c r="H15" s="140"/>
      <c r="I15" s="140"/>
      <c r="J15" s="140"/>
      <c r="K15" s="140"/>
      <c r="L15" s="141"/>
      <c r="M15" s="140"/>
      <c r="N15" s="8"/>
      <c r="O15" s="8"/>
      <c r="P15" s="8"/>
      <c r="Q15" s="94"/>
    </row>
    <row r="16" spans="1:17" ht="12" customHeight="1">
      <c r="A16" s="8"/>
      <c r="B16" s="8"/>
      <c r="C16" s="140"/>
      <c r="D16" s="140"/>
      <c r="E16" s="140"/>
      <c r="F16" s="140"/>
      <c r="G16" s="140"/>
      <c r="H16" s="140"/>
      <c r="I16" s="140"/>
      <c r="J16" s="140"/>
      <c r="K16" s="140"/>
      <c r="L16" s="141"/>
      <c r="M16" s="140"/>
      <c r="N16" s="8"/>
      <c r="O16" s="8"/>
      <c r="P16" s="8"/>
      <c r="Q16" s="94"/>
    </row>
    <row r="17" spans="1:17" ht="12" customHeight="1">
      <c r="A17" s="8"/>
      <c r="B17" s="8"/>
      <c r="C17" s="140"/>
      <c r="D17" s="140"/>
      <c r="E17" s="140"/>
      <c r="F17" s="140"/>
      <c r="G17" s="140"/>
      <c r="H17" s="140"/>
      <c r="I17" s="140"/>
      <c r="J17" s="140"/>
      <c r="K17" s="140"/>
      <c r="L17" s="141"/>
      <c r="M17" s="140"/>
      <c r="N17" s="8"/>
      <c r="O17" s="8"/>
      <c r="P17" s="8"/>
      <c r="Q17" s="94"/>
    </row>
    <row r="18" spans="1:17" ht="12" customHeight="1">
      <c r="A18" s="8"/>
      <c r="B18" s="8"/>
      <c r="C18" s="140"/>
      <c r="D18" s="140"/>
      <c r="E18" s="140"/>
      <c r="F18" s="140"/>
      <c r="G18" s="140"/>
      <c r="H18" s="140"/>
      <c r="I18" s="140"/>
      <c r="J18" s="140"/>
      <c r="K18" s="140"/>
      <c r="L18" s="141"/>
      <c r="M18" s="140"/>
      <c r="N18" s="8"/>
      <c r="O18" s="8"/>
      <c r="P18" s="8"/>
      <c r="Q18" s="94"/>
    </row>
    <row r="19" spans="1:17" ht="12" customHeight="1">
      <c r="A19" s="8"/>
      <c r="B19" s="8"/>
      <c r="C19" s="140"/>
      <c r="D19" s="140"/>
      <c r="E19" s="140"/>
      <c r="F19" s="140"/>
      <c r="G19" s="140"/>
      <c r="H19" s="140"/>
      <c r="I19" s="140"/>
      <c r="J19" s="140"/>
      <c r="K19" s="140"/>
      <c r="L19" s="141"/>
      <c r="M19" s="140"/>
      <c r="N19" s="8"/>
      <c r="O19" s="8"/>
      <c r="P19" s="8"/>
      <c r="Q19" s="94"/>
    </row>
    <row r="20" spans="1:17" ht="12" customHeight="1">
      <c r="A20" s="8"/>
      <c r="B20" s="8"/>
      <c r="C20" s="140"/>
      <c r="D20" s="140"/>
      <c r="E20" s="140"/>
      <c r="F20" s="140"/>
      <c r="G20" s="140"/>
      <c r="H20" s="140"/>
      <c r="I20" s="140"/>
      <c r="J20" s="140"/>
      <c r="K20" s="140"/>
      <c r="L20" s="141"/>
      <c r="M20" s="140"/>
      <c r="N20" s="8"/>
      <c r="O20" s="8"/>
      <c r="P20" s="8"/>
      <c r="Q20" s="94"/>
    </row>
    <row r="21" spans="1:17" ht="12" customHeight="1">
      <c r="A21" s="8"/>
      <c r="B21" s="8"/>
      <c r="C21" s="140"/>
      <c r="D21" s="140"/>
      <c r="E21" s="140"/>
      <c r="F21" s="140"/>
      <c r="G21" s="140"/>
      <c r="H21" s="140"/>
      <c r="I21" s="140"/>
      <c r="J21" s="140"/>
      <c r="K21" s="140"/>
      <c r="L21" s="141"/>
      <c r="M21" s="140"/>
      <c r="N21" s="8"/>
      <c r="O21" s="8"/>
      <c r="P21" s="8"/>
      <c r="Q21" s="94"/>
    </row>
    <row r="22" spans="1:17" ht="12" customHeight="1">
      <c r="A22" s="8"/>
      <c r="B22" s="8"/>
      <c r="C22" s="140"/>
      <c r="D22" s="140"/>
      <c r="E22" s="140"/>
      <c r="F22" s="140"/>
      <c r="G22" s="140"/>
      <c r="H22" s="140"/>
      <c r="I22" s="140"/>
      <c r="J22" s="140"/>
      <c r="K22" s="140"/>
      <c r="L22" s="141"/>
      <c r="M22" s="140"/>
      <c r="N22" s="8"/>
      <c r="O22" s="8"/>
      <c r="P22" s="8"/>
      <c r="Q22" s="94"/>
    </row>
    <row r="23" spans="1:17" ht="12" customHeight="1">
      <c r="A23" s="8"/>
      <c r="B23" s="8"/>
      <c r="C23" s="140"/>
      <c r="D23" s="140"/>
      <c r="E23" s="140"/>
      <c r="F23" s="140"/>
      <c r="G23" s="140"/>
      <c r="H23" s="140"/>
      <c r="I23" s="140"/>
      <c r="J23" s="140"/>
      <c r="K23" s="140"/>
      <c r="L23" s="141"/>
      <c r="M23" s="140"/>
      <c r="N23" s="8"/>
      <c r="O23" s="8"/>
      <c r="P23" s="8"/>
      <c r="Q23" s="94"/>
    </row>
    <row r="24" spans="1:17" ht="12" customHeight="1">
      <c r="A24" s="8"/>
      <c r="B24" s="8"/>
      <c r="C24" s="140"/>
      <c r="D24" s="140"/>
      <c r="E24" s="140"/>
      <c r="F24" s="140"/>
      <c r="G24" s="140"/>
      <c r="H24" s="140"/>
      <c r="I24" s="140"/>
      <c r="J24" s="140"/>
      <c r="K24" s="140"/>
      <c r="L24" s="141"/>
      <c r="M24" s="140"/>
      <c r="N24" s="8"/>
      <c r="O24" s="8"/>
      <c r="P24" s="8"/>
      <c r="Q24" s="94"/>
    </row>
    <row r="25" spans="1:17" ht="12" customHeight="1">
      <c r="A25" s="8"/>
      <c r="B25" s="8"/>
      <c r="C25" s="140"/>
      <c r="D25" s="140"/>
      <c r="E25" s="140"/>
      <c r="F25" s="140"/>
      <c r="G25" s="140"/>
      <c r="H25" s="140"/>
      <c r="I25" s="140"/>
      <c r="J25" s="140"/>
      <c r="K25" s="140"/>
      <c r="L25" s="141"/>
      <c r="M25" s="140"/>
      <c r="N25" s="8"/>
      <c r="O25" s="8"/>
      <c r="P25" s="8"/>
      <c r="Q25" s="94"/>
    </row>
    <row r="26" spans="1:17" ht="12" customHeight="1">
      <c r="A26" s="8"/>
      <c r="B26" s="8"/>
      <c r="C26" s="140"/>
      <c r="D26" s="140"/>
      <c r="E26" s="140"/>
      <c r="F26" s="140"/>
      <c r="G26" s="140"/>
      <c r="H26" s="140"/>
      <c r="I26" s="140"/>
      <c r="J26" s="140"/>
      <c r="K26" s="140"/>
      <c r="L26" s="141"/>
      <c r="M26" s="140"/>
      <c r="N26" s="8"/>
      <c r="O26" s="8"/>
      <c r="P26" s="8"/>
      <c r="Q26" s="94"/>
    </row>
    <row r="27" spans="1:17" ht="12" customHeight="1">
      <c r="A27" s="8"/>
      <c r="B27" s="8"/>
      <c r="C27" s="140"/>
      <c r="D27" s="140"/>
      <c r="E27" s="140"/>
      <c r="F27" s="140"/>
      <c r="G27" s="140"/>
      <c r="H27" s="140"/>
      <c r="I27" s="140"/>
      <c r="J27" s="140"/>
      <c r="K27" s="140"/>
      <c r="L27" s="141"/>
      <c r="M27" s="140"/>
      <c r="N27" s="8"/>
      <c r="O27" s="8"/>
      <c r="P27" s="8"/>
      <c r="Q27" s="94"/>
    </row>
    <row r="28" spans="1:17" ht="12" customHeight="1">
      <c r="A28" s="8"/>
      <c r="B28" s="8"/>
      <c r="C28" s="140"/>
      <c r="D28" s="140"/>
      <c r="E28" s="140"/>
      <c r="F28" s="140"/>
      <c r="G28" s="140"/>
      <c r="H28" s="140"/>
      <c r="I28" s="140"/>
      <c r="J28" s="140"/>
      <c r="K28" s="140"/>
      <c r="L28" s="141"/>
      <c r="M28" s="140"/>
      <c r="N28" s="8"/>
      <c r="O28" s="8"/>
      <c r="P28" s="8"/>
      <c r="Q28" s="94"/>
    </row>
    <row r="29" spans="1:17" ht="19.5" customHeight="1">
      <c r="A29" s="240" t="s">
        <v>123</v>
      </c>
      <c r="B29" s="224"/>
      <c r="C29" s="224"/>
      <c r="D29" s="224"/>
      <c r="E29" s="224"/>
      <c r="F29" s="224"/>
      <c r="G29" s="224"/>
      <c r="H29" s="224"/>
      <c r="I29" s="224"/>
      <c r="J29" s="224"/>
      <c r="K29" s="224"/>
      <c r="L29" s="142"/>
      <c r="M29" s="143"/>
      <c r="N29" s="78"/>
      <c r="O29" s="78"/>
      <c r="P29" s="78"/>
      <c r="Q29" s="94"/>
    </row>
    <row r="30" spans="1:17" ht="19.5" customHeight="1">
      <c r="A30" s="144" t="s">
        <v>110</v>
      </c>
      <c r="B30" s="144" t="s">
        <v>31</v>
      </c>
      <c r="C30" s="144" t="s">
        <v>32</v>
      </c>
      <c r="D30" s="144" t="s">
        <v>33</v>
      </c>
      <c r="E30" s="144" t="s">
        <v>34</v>
      </c>
      <c r="F30" s="144" t="s">
        <v>35</v>
      </c>
      <c r="G30" s="144" t="s">
        <v>36</v>
      </c>
      <c r="H30" s="144" t="s">
        <v>37</v>
      </c>
      <c r="I30" s="144" t="s">
        <v>38</v>
      </c>
      <c r="J30" s="144" t="s">
        <v>39</v>
      </c>
      <c r="K30" s="144" t="s">
        <v>40</v>
      </c>
      <c r="L30" s="144" t="s">
        <v>41</v>
      </c>
      <c r="M30" s="144" t="s">
        <v>42</v>
      </c>
      <c r="N30" s="144" t="s">
        <v>43</v>
      </c>
      <c r="O30" s="144" t="s">
        <v>44</v>
      </c>
      <c r="P30" s="144" t="s">
        <v>45</v>
      </c>
      <c r="Q30" s="145"/>
    </row>
    <row r="31" spans="1:17" ht="19.5" customHeight="1">
      <c r="A31" s="146" t="s">
        <v>70</v>
      </c>
      <c r="B31" s="147">
        <f>IF('CO PO Mapping'!B25&lt;&gt;"-",'CO PO Mapping'!B25*L3/3,"-")</f>
        <v>0.64999999999999991</v>
      </c>
      <c r="C31" s="148">
        <f>IF('CO PO Mapping'!C25&lt;&gt;"-",'CO PO Mapping'!C25*L3/3,"-")</f>
        <v>1.2999999999999998</v>
      </c>
      <c r="D31" s="149" t="str">
        <f>IF('CO PO Mapping'!D25&lt;&gt;"-",'CO PO Mapping'!D25*L3/3,"-")</f>
        <v>-</v>
      </c>
      <c r="E31" s="149" t="str">
        <f>IF('CO PO Mapping'!E25&lt;&gt;"-",'CO PO Mapping'!E25*L3/3,"-")</f>
        <v>-</v>
      </c>
      <c r="F31" s="149" t="str">
        <f>IF('CO PO Mapping'!F25&lt;&gt;"-",'CO PO Mapping'!F25*L3/3,"-")</f>
        <v>-</v>
      </c>
      <c r="G31" s="149" t="str">
        <f>IF('CO PO Mapping'!G25&lt;&gt;"-",'CO PO Mapping'!G25*L3/3,"-")</f>
        <v>-</v>
      </c>
      <c r="H31" s="149" t="str">
        <f>IF('CO PO Mapping'!H25&lt;&gt;"-",'CO PO Mapping'!H25*L3/3,"-")</f>
        <v>-</v>
      </c>
      <c r="I31" s="149" t="str">
        <f>IF('CO PO Mapping'!I25&lt;&gt;"-",'CO PO Mapping'!I25*L3/3,"-")</f>
        <v>-</v>
      </c>
      <c r="J31" s="149" t="str">
        <f>IF('CO PO Mapping'!J25&lt;&gt;"-",'CO PO Mapping'!J25*L3/3,"-")</f>
        <v>-</v>
      </c>
      <c r="K31" s="149" t="str">
        <f>IF('CO PO Mapping'!K25&lt;&gt;"-",'CO PO Mapping'!K25*L3/3,"-")</f>
        <v>-</v>
      </c>
      <c r="L31" s="149" t="str">
        <f>IF('CO PO Mapping'!L25&lt;&gt;"-",'CO PO Mapping'!L25*L3/3,"-")</f>
        <v>-</v>
      </c>
      <c r="M31" s="149" t="str">
        <f>IF('CO PO Mapping'!M25&lt;&gt;"-",'CO PO Mapping'!M25*L3/3,"-")</f>
        <v>-</v>
      </c>
      <c r="N31" s="149" t="str">
        <f>IF('CO PO Mapping'!N25&lt;&gt;"-",'CO PO Mapping'!N25*L3/3,"-")</f>
        <v>-</v>
      </c>
      <c r="O31" s="148">
        <f>IF('CO PO Mapping'!O25&lt;&gt;"-",'CO PO Mapping'!O25*L3/3,"-")</f>
        <v>1.2999999999999998</v>
      </c>
      <c r="P31" s="149" t="str">
        <f>IF('CO PO Mapping'!P25&lt;&gt;"-",'CO PO Mapping'!P25*L3/3,"-")</f>
        <v>-</v>
      </c>
      <c r="Q31" s="145"/>
    </row>
    <row r="32" spans="1:17" ht="19.5" customHeight="1">
      <c r="A32" s="146" t="s">
        <v>71</v>
      </c>
      <c r="B32" s="148">
        <f>IF('CO PO Mapping'!B26&lt;&gt;"-",'CO PO Mapping'!B26*L4/3,"-")</f>
        <v>0.54999999999999993</v>
      </c>
      <c r="C32" s="147">
        <f>IF('CO PO Mapping'!C26&lt;&gt;"-",'CO PO Mapping'!C26*L4/3,"-")</f>
        <v>1.0999999999999999</v>
      </c>
      <c r="D32" s="148">
        <f>IF('CO PO Mapping'!D26&lt;&gt;"-",'CO PO Mapping'!D26*L4/3,"-")</f>
        <v>1.0999999999999999</v>
      </c>
      <c r="E32" s="149" t="str">
        <f>IF('CO PO Mapping'!E26&lt;&gt;"-",'CO PO Mapping'!E26*L4/3,"-")</f>
        <v>-</v>
      </c>
      <c r="F32" s="149" t="str">
        <f>IF('CO PO Mapping'!F26&lt;&gt;"-",'CO PO Mapping'!F26*L4/3,"-")</f>
        <v>-</v>
      </c>
      <c r="G32" s="149" t="str">
        <f>IF('CO PO Mapping'!G26&lt;&gt;"-",'CO PO Mapping'!G26*L4/3,"-")</f>
        <v>-</v>
      </c>
      <c r="H32" s="149" t="str">
        <f>IF('CO PO Mapping'!H26&lt;&gt;"-",'CO PO Mapping'!H26*L4/3,"-")</f>
        <v>-</v>
      </c>
      <c r="I32" s="149" t="str">
        <f>IF('CO PO Mapping'!I26&lt;&gt;"-",'CO PO Mapping'!I26*L4/3,"-")</f>
        <v>-</v>
      </c>
      <c r="J32" s="149" t="str">
        <f>IF('CO PO Mapping'!J26&lt;&gt;"-",'CO PO Mapping'!J26*L4/3,"-")</f>
        <v>-</v>
      </c>
      <c r="K32" s="149" t="str">
        <f>IF('CO PO Mapping'!K26&lt;&gt;"-",'CO PO Mapping'!K26*L4/3,"-")</f>
        <v>-</v>
      </c>
      <c r="L32" s="149" t="str">
        <f>IF('CO PO Mapping'!L26&lt;&gt;"-",'CO PO Mapping'!L26*L4/3,"-")</f>
        <v>-</v>
      </c>
      <c r="M32" s="149" t="str">
        <f>IF('CO PO Mapping'!M26&lt;&gt;"-",'CO PO Mapping'!M26*L4/3,"-")</f>
        <v>-</v>
      </c>
      <c r="N32" s="149" t="str">
        <f>IF('CO PO Mapping'!N26&lt;&gt;"-",'CO PO Mapping'!N26*L4/3,"-")</f>
        <v>-</v>
      </c>
      <c r="O32" s="149" t="str">
        <f>IF('CO PO Mapping'!O26&lt;&gt;"-",'CO PO Mapping'!O26*L4/3,"-")</f>
        <v>-</v>
      </c>
      <c r="P32" s="149" t="str">
        <f>IF('CO PO Mapping'!P26&lt;&gt;"-",'CO PO Mapping'!P26*L4/3,"-")</f>
        <v>-</v>
      </c>
      <c r="Q32" s="145"/>
    </row>
    <row r="33" spans="1:17" ht="19.5" customHeight="1">
      <c r="A33" s="146" t="s">
        <v>72</v>
      </c>
      <c r="B33" s="149" t="str">
        <f>IF('CO PO Mapping'!B27&lt;&gt;"-",'CO PO Mapping'!B27*L5/3,"-")</f>
        <v>-</v>
      </c>
      <c r="C33" s="148">
        <f>IF('CO PO Mapping'!C27&lt;&gt;"-",'CO PO Mapping'!C27*L5/3,"-")</f>
        <v>1.2999999999999998</v>
      </c>
      <c r="D33" s="147">
        <f>IF('CO PO Mapping'!D27&lt;&gt;"-",'CO PO Mapping'!D27*L5/3,"-")</f>
        <v>1.95</v>
      </c>
      <c r="E33" s="149" t="str">
        <f>IF('CO PO Mapping'!E27&lt;&gt;"-",'CO PO Mapping'!E27*L5/3,"-")</f>
        <v>-</v>
      </c>
      <c r="F33" s="149" t="str">
        <f>IF('CO PO Mapping'!F27&lt;&gt;"-",'CO PO Mapping'!F27*L5/3,"-")</f>
        <v>-</v>
      </c>
      <c r="G33" s="149" t="str">
        <f>IF('CO PO Mapping'!G27&lt;&gt;"-",'CO PO Mapping'!G27*L5/3,"-")</f>
        <v>-</v>
      </c>
      <c r="H33" s="149" t="str">
        <f>IF('CO PO Mapping'!H27&lt;&gt;"-",'CO PO Mapping'!H27*L5/3,"-")</f>
        <v>-</v>
      </c>
      <c r="I33" s="149" t="str">
        <f>IF('CO PO Mapping'!I27&lt;&gt;"-",'CO PO Mapping'!I27*L5/3,"-")</f>
        <v>-</v>
      </c>
      <c r="J33" s="149" t="str">
        <f>IF('CO PO Mapping'!J27&lt;&gt;"-",'CO PO Mapping'!J27*L5/3,"-")</f>
        <v>-</v>
      </c>
      <c r="K33" s="149" t="str">
        <f>IF('CO PO Mapping'!K27&lt;&gt;"-",'CO PO Mapping'!K27*L5/3,"-")</f>
        <v>-</v>
      </c>
      <c r="L33" s="149" t="str">
        <f>IF('CO PO Mapping'!L27&lt;&gt;"-",'CO PO Mapping'!L27*L5/3,"-")</f>
        <v>-</v>
      </c>
      <c r="M33" s="149" t="str">
        <f>IF('CO PO Mapping'!M27&lt;&gt;"-",'CO PO Mapping'!M27*L5/3,"-")</f>
        <v>-</v>
      </c>
      <c r="N33" s="149" t="str">
        <f>IF('CO PO Mapping'!N27&lt;&gt;"-",'CO PO Mapping'!N27*L5/3,"-")</f>
        <v>-</v>
      </c>
      <c r="O33" s="149" t="str">
        <f>IF('CO PO Mapping'!O27&lt;&gt;"-",'CO PO Mapping'!O27*L5/3,"-")</f>
        <v>-</v>
      </c>
      <c r="P33" s="149" t="str">
        <f>IF('CO PO Mapping'!P27&lt;&gt;"-",'CO PO Mapping'!P27*L5/3,"-")</f>
        <v>-</v>
      </c>
      <c r="Q33" s="145"/>
    </row>
    <row r="34" spans="1:17" ht="19.5" customHeight="1">
      <c r="A34" s="146" t="s">
        <v>73</v>
      </c>
      <c r="B34" s="148">
        <f>IF('CO PO Mapping'!B28&lt;&gt;"-",'CO PO Mapping'!B28*L6/3,"-")</f>
        <v>0.64999999999999991</v>
      </c>
      <c r="C34" s="147">
        <f>IF('CO PO Mapping'!C28&lt;&gt;"-",'CO PO Mapping'!C28*L6/3,"-")</f>
        <v>1.2999999999999998</v>
      </c>
      <c r="D34" s="149" t="str">
        <f>IF('CO PO Mapping'!D28&lt;&gt;"-",'CO PO Mapping'!D28*L6/3,"-")</f>
        <v>-</v>
      </c>
      <c r="E34" s="149" t="str">
        <f>IF('CO PO Mapping'!E28&lt;&gt;"-",'CO PO Mapping'!E28*L6/3,"-")</f>
        <v>-</v>
      </c>
      <c r="F34" s="149" t="str">
        <f>IF('CO PO Mapping'!F28&lt;&gt;"-",'CO PO Mapping'!F28*L6/3,"-")</f>
        <v>-</v>
      </c>
      <c r="G34" s="149" t="str">
        <f>IF('CO PO Mapping'!G28&lt;&gt;"-",'CO PO Mapping'!G28*L6/3,"-")</f>
        <v>-</v>
      </c>
      <c r="H34" s="149" t="str">
        <f>IF('CO PO Mapping'!H28&lt;&gt;"-",'CO PO Mapping'!H28*L6/3,"-")</f>
        <v>-</v>
      </c>
      <c r="I34" s="149" t="str">
        <f>IF('CO PO Mapping'!I28&lt;&gt;"-",'CO PO Mapping'!I28*L6/3,"-")</f>
        <v>-</v>
      </c>
      <c r="J34" s="149" t="str">
        <f>IF('CO PO Mapping'!J28&lt;&gt;"-",'CO PO Mapping'!J28*L6/3,"-")</f>
        <v>-</v>
      </c>
      <c r="K34" s="149" t="str">
        <f>IF('CO PO Mapping'!K28&lt;&gt;"-",'CO PO Mapping'!K28*L6/3,"-")</f>
        <v>-</v>
      </c>
      <c r="L34" s="149" t="str">
        <f>IF('CO PO Mapping'!L28&lt;&gt;"-",'CO PO Mapping'!L28*L6/3,"-")</f>
        <v>-</v>
      </c>
      <c r="M34" s="149" t="str">
        <f>IF('CO PO Mapping'!M28&lt;&gt;"-",'CO PO Mapping'!M28*L6/3,"-")</f>
        <v>-</v>
      </c>
      <c r="N34" s="149" t="str">
        <f>IF('CO PO Mapping'!N28&lt;&gt;"-",'CO PO Mapping'!N28*L6/3,"-")</f>
        <v>-</v>
      </c>
      <c r="O34" s="148">
        <f>IF('CO PO Mapping'!O28&lt;&gt;"-",'CO PO Mapping'!O28*L6/3,"-")</f>
        <v>1.2999999999999998</v>
      </c>
      <c r="P34" s="149" t="str">
        <f>IF('CO PO Mapping'!P28&lt;&gt;"-",'CO PO Mapping'!P28*L6/3,"-")</f>
        <v>-</v>
      </c>
      <c r="Q34" s="145"/>
    </row>
    <row r="35" spans="1:17" ht="19.5" customHeight="1">
      <c r="A35" s="146" t="s">
        <v>74</v>
      </c>
      <c r="B35" s="148">
        <f>IF('CO PO Mapping'!B29&lt;&gt;"-",'CO PO Mapping'!B29*L7/3,"-")</f>
        <v>1.95</v>
      </c>
      <c r="C35" s="147">
        <f>IF('CO PO Mapping'!C29&lt;&gt;"-",'CO PO Mapping'!C29*L7/3,"-")</f>
        <v>1.2999999999999998</v>
      </c>
      <c r="D35" s="148">
        <f>IF('CO PO Mapping'!D29&lt;&gt;"-",'CO PO Mapping'!D29*L7/3,"-")</f>
        <v>1.95</v>
      </c>
      <c r="E35" s="149" t="str">
        <f>IF('CO PO Mapping'!E29&lt;&gt;"-",'CO PO Mapping'!E29*L7/3,"-")</f>
        <v>-</v>
      </c>
      <c r="F35" s="149" t="str">
        <f>IF('CO PO Mapping'!F29&lt;&gt;"-",'CO PO Mapping'!F29*L7/3,"-")</f>
        <v>-</v>
      </c>
      <c r="G35" s="149" t="str">
        <f>IF('CO PO Mapping'!G29&lt;&gt;"-",'CO PO Mapping'!G29*L7/3,"-")</f>
        <v>-</v>
      </c>
      <c r="H35" s="149" t="str">
        <f>IF('CO PO Mapping'!H29&lt;&gt;"-",'CO PO Mapping'!H29*L7/3,"-")</f>
        <v>-</v>
      </c>
      <c r="I35" s="149" t="str">
        <f>IF('CO PO Mapping'!I29&lt;&gt;"-",'CO PO Mapping'!I29*L7/3,"-")</f>
        <v>-</v>
      </c>
      <c r="J35" s="149" t="str">
        <f>IF('CO PO Mapping'!J29&lt;&gt;"-",'CO PO Mapping'!J29*L7/3,"-")</f>
        <v>-</v>
      </c>
      <c r="K35" s="149" t="str">
        <f>IF('CO PO Mapping'!K29&lt;&gt;"-",'CO PO Mapping'!K29*L7/3,"-")</f>
        <v>-</v>
      </c>
      <c r="L35" s="149" t="str">
        <f>IF('CO PO Mapping'!L29&lt;&gt;"-",'CO PO Mapping'!L29*L7/3,"-")</f>
        <v>-</v>
      </c>
      <c r="M35" s="149" t="str">
        <f>IF('CO PO Mapping'!M29&lt;&gt;"-",'CO PO Mapping'!M29*L7/3,"-")</f>
        <v>-</v>
      </c>
      <c r="N35" s="148">
        <f>IF('CO PO Mapping'!N29&lt;&gt;"-",'CO PO Mapping'!N29*L7/3,"-")</f>
        <v>0.64999999999999991</v>
      </c>
      <c r="O35" s="149" t="str">
        <f>IF('CO PO Mapping'!O29&lt;&gt;"-",'CO PO Mapping'!O29*L7/3,"-")</f>
        <v>-</v>
      </c>
      <c r="P35" s="149" t="str">
        <f>IF('CO PO Mapping'!P29&lt;&gt;"-",'CO PO Mapping'!P29*L7/3,"-")</f>
        <v>-</v>
      </c>
      <c r="Q35" s="145"/>
    </row>
    <row r="36" spans="1:17" ht="19.5" customHeight="1">
      <c r="A36" s="146" t="s">
        <v>75</v>
      </c>
      <c r="B36" s="147">
        <f>IF('CO PO Mapping'!B30&lt;&gt;"-",'CO PO Mapping'!B30*L8/3,"-")</f>
        <v>0</v>
      </c>
      <c r="C36" s="147">
        <f>IF('CO PO Mapping'!C30&lt;&gt;"-",'CO PO Mapping'!C30*L8/3,"-")</f>
        <v>0</v>
      </c>
      <c r="D36" s="147">
        <f>IF('CO PO Mapping'!D30&lt;&gt;"-",'CO PO Mapping'!D30*L8/3,"-")</f>
        <v>0</v>
      </c>
      <c r="E36" s="147">
        <f>IF('CO PO Mapping'!E30&lt;&gt;"-",'CO PO Mapping'!E30*L8/3,"-")</f>
        <v>0</v>
      </c>
      <c r="F36" s="147">
        <f>IF('CO PO Mapping'!F30&lt;&gt;"-",'CO PO Mapping'!F30*L8/3,"-")</f>
        <v>0</v>
      </c>
      <c r="G36" s="147">
        <f>IF('CO PO Mapping'!G30&lt;&gt;"-",'CO PO Mapping'!G30*L8/3,"-")</f>
        <v>0</v>
      </c>
      <c r="H36" s="147">
        <f>IF('CO PO Mapping'!H30&lt;&gt;"-",'CO PO Mapping'!H30*L8/3,"-")</f>
        <v>0</v>
      </c>
      <c r="I36" s="147">
        <f>IF('CO PO Mapping'!I30&lt;&gt;"-",'CO PO Mapping'!I30*L8/3,"-")</f>
        <v>0</v>
      </c>
      <c r="J36" s="147">
        <f>IF('CO PO Mapping'!J30&lt;&gt;"-",'CO PO Mapping'!J30*L8/3,"-")</f>
        <v>0</v>
      </c>
      <c r="K36" s="147">
        <f>IF('CO PO Mapping'!K30&lt;&gt;"-",'CO PO Mapping'!K30*L8/3,"-")</f>
        <v>0</v>
      </c>
      <c r="L36" s="147">
        <f>IF('CO PO Mapping'!L30&lt;&gt;"-",'CO PO Mapping'!L30*L8/3,"-")</f>
        <v>0</v>
      </c>
      <c r="M36" s="147">
        <f>IF('CO PO Mapping'!M30&lt;&gt;"-",'CO PO Mapping'!M30*L8/3,"-")</f>
        <v>0</v>
      </c>
      <c r="N36" s="147">
        <f>IF('CO PO Mapping'!N30&lt;&gt;"-",'CO PO Mapping'!N30*L8/3,"-")</f>
        <v>0</v>
      </c>
      <c r="O36" s="147">
        <f>IF('CO PO Mapping'!O30&lt;&gt;"-",'CO PO Mapping'!O30*L8/3,"-")</f>
        <v>0</v>
      </c>
      <c r="P36" s="147">
        <f>IF('CO PO Mapping'!P30&lt;&gt;"-",'CO PO Mapping'!P30*L8/3,"-")</f>
        <v>0</v>
      </c>
      <c r="Q36" s="145"/>
    </row>
    <row r="37" spans="1:17" ht="19.5" customHeight="1">
      <c r="A37" s="150" t="s">
        <v>124</v>
      </c>
      <c r="B37" s="147">
        <f>'CO PO Mapping'!B31</f>
        <v>1.5</v>
      </c>
      <c r="C37" s="147">
        <f>'CO PO Mapping'!C31</f>
        <v>2</v>
      </c>
      <c r="D37" s="147">
        <f>'CO PO Mapping'!D31</f>
        <v>2.6666666666666665</v>
      </c>
      <c r="E37" s="149" t="str">
        <f>'CO PO Mapping'!E31</f>
        <v>-</v>
      </c>
      <c r="F37" s="149" t="str">
        <f>'CO PO Mapping'!F31</f>
        <v>-</v>
      </c>
      <c r="G37" s="149" t="str">
        <f>'CO PO Mapping'!G31</f>
        <v>-</v>
      </c>
      <c r="H37" s="149" t="str">
        <f>'CO PO Mapping'!H31</f>
        <v>-</v>
      </c>
      <c r="I37" s="149" t="str">
        <f>'CO PO Mapping'!I31</f>
        <v>-</v>
      </c>
      <c r="J37" s="149" t="str">
        <f>'CO PO Mapping'!J31</f>
        <v>-</v>
      </c>
      <c r="K37" s="149" t="str">
        <f>'CO PO Mapping'!K31</f>
        <v>-</v>
      </c>
      <c r="L37" s="149" t="str">
        <f>'CO PO Mapping'!L31</f>
        <v>-</v>
      </c>
      <c r="M37" s="149" t="str">
        <f>'CO PO Mapping'!M31</f>
        <v>-</v>
      </c>
      <c r="N37" s="148">
        <f>'CO PO Mapping'!N31</f>
        <v>1</v>
      </c>
      <c r="O37" s="148">
        <f>'CO PO Mapping'!O31</f>
        <v>2</v>
      </c>
      <c r="P37" s="149" t="str">
        <f>'CO PO Mapping'!P31</f>
        <v>-</v>
      </c>
      <c r="Q37" s="145"/>
    </row>
    <row r="38" spans="1:17" ht="24" customHeight="1">
      <c r="A38" s="151" t="s">
        <v>125</v>
      </c>
      <c r="B38" s="74">
        <f t="shared" ref="B38:P38" si="1">IFERROR(AVERAGE(B31:B36),"-")</f>
        <v>0.76</v>
      </c>
      <c r="C38" s="74">
        <f t="shared" si="1"/>
        <v>1.0499999999999998</v>
      </c>
      <c r="D38" s="74">
        <f t="shared" si="1"/>
        <v>1.25</v>
      </c>
      <c r="E38" s="74">
        <f t="shared" si="1"/>
        <v>0</v>
      </c>
      <c r="F38" s="74">
        <f t="shared" si="1"/>
        <v>0</v>
      </c>
      <c r="G38" s="74">
        <f t="shared" si="1"/>
        <v>0</v>
      </c>
      <c r="H38" s="74">
        <f t="shared" si="1"/>
        <v>0</v>
      </c>
      <c r="I38" s="74">
        <f t="shared" si="1"/>
        <v>0</v>
      </c>
      <c r="J38" s="74">
        <f t="shared" si="1"/>
        <v>0</v>
      </c>
      <c r="K38" s="74">
        <f t="shared" si="1"/>
        <v>0</v>
      </c>
      <c r="L38" s="74">
        <f t="shared" si="1"/>
        <v>0</v>
      </c>
      <c r="M38" s="74">
        <f t="shared" si="1"/>
        <v>0</v>
      </c>
      <c r="N38" s="74">
        <f t="shared" si="1"/>
        <v>0.32499999999999996</v>
      </c>
      <c r="O38" s="74">
        <f t="shared" si="1"/>
        <v>0.86666666666666659</v>
      </c>
      <c r="P38" s="74">
        <f t="shared" si="1"/>
        <v>0</v>
      </c>
      <c r="Q38" s="145"/>
    </row>
    <row r="39" spans="1:17" ht="12" customHeight="1">
      <c r="A39" s="91"/>
      <c r="B39" s="91"/>
      <c r="C39" s="138"/>
      <c r="D39" s="138"/>
      <c r="E39" s="138"/>
      <c r="F39" s="138"/>
      <c r="G39" s="138"/>
      <c r="H39" s="138"/>
      <c r="I39" s="138"/>
      <c r="J39" s="138"/>
      <c r="K39" s="138"/>
      <c r="L39" s="139"/>
      <c r="M39" s="138"/>
      <c r="N39" s="91"/>
      <c r="O39" s="91"/>
      <c r="P39" s="91"/>
      <c r="Q39" s="94"/>
    </row>
    <row r="40" spans="1:17" ht="12" customHeight="1">
      <c r="A40" s="8"/>
      <c r="B40" s="8"/>
      <c r="C40" s="140"/>
      <c r="D40" s="140"/>
      <c r="E40" s="140"/>
      <c r="F40" s="140"/>
      <c r="G40" s="140"/>
      <c r="H40" s="140"/>
      <c r="I40" s="140"/>
      <c r="J40" s="140"/>
      <c r="K40" s="140"/>
      <c r="L40" s="141"/>
      <c r="M40" s="140"/>
      <c r="N40" s="8"/>
      <c r="O40" s="8"/>
      <c r="P40" s="8"/>
      <c r="Q40" s="94"/>
    </row>
    <row r="41" spans="1:17" ht="12" customHeight="1">
      <c r="A41" s="8"/>
      <c r="B41" s="8"/>
      <c r="C41" s="140"/>
      <c r="D41" s="140"/>
      <c r="E41" s="140"/>
      <c r="F41" s="140"/>
      <c r="G41" s="140"/>
      <c r="H41" s="140"/>
      <c r="I41" s="140"/>
      <c r="J41" s="140"/>
      <c r="K41" s="140"/>
      <c r="L41" s="141"/>
      <c r="M41" s="140"/>
      <c r="N41" s="8"/>
      <c r="O41" s="8"/>
      <c r="P41" s="8"/>
      <c r="Q41" s="94"/>
    </row>
    <row r="42" spans="1:17" ht="12" customHeight="1">
      <c r="A42" s="8"/>
      <c r="B42" s="8"/>
      <c r="C42" s="140"/>
      <c r="D42" s="140"/>
      <c r="E42" s="140"/>
      <c r="F42" s="140"/>
      <c r="G42" s="140"/>
      <c r="H42" s="140"/>
      <c r="I42" s="140"/>
      <c r="J42" s="140"/>
      <c r="K42" s="140"/>
      <c r="L42" s="141"/>
      <c r="M42" s="140"/>
      <c r="N42" s="8"/>
      <c r="O42" s="8"/>
      <c r="P42" s="8"/>
      <c r="Q42" s="94"/>
    </row>
    <row r="43" spans="1:17" ht="12" customHeight="1">
      <c r="A43" s="8"/>
      <c r="B43" s="8"/>
      <c r="C43" s="140"/>
      <c r="D43" s="140"/>
      <c r="E43" s="140"/>
      <c r="F43" s="140"/>
      <c r="G43" s="140"/>
      <c r="H43" s="140"/>
      <c r="I43" s="140"/>
      <c r="J43" s="140"/>
      <c r="K43" s="140"/>
      <c r="L43" s="141"/>
      <c r="M43" s="140"/>
      <c r="N43" s="8"/>
      <c r="O43" s="8"/>
      <c r="P43" s="8"/>
      <c r="Q43" s="94"/>
    </row>
    <row r="44" spans="1:17" ht="12" customHeight="1">
      <c r="A44" s="8"/>
      <c r="B44" s="8"/>
      <c r="C44" s="140"/>
      <c r="D44" s="140"/>
      <c r="E44" s="140"/>
      <c r="F44" s="140"/>
      <c r="G44" s="140"/>
      <c r="H44" s="140"/>
      <c r="I44" s="140"/>
      <c r="J44" s="140"/>
      <c r="K44" s="140"/>
      <c r="L44" s="141"/>
      <c r="M44" s="140"/>
      <c r="N44" s="8"/>
      <c r="O44" s="8"/>
      <c r="P44" s="8"/>
      <c r="Q44" s="94"/>
    </row>
    <row r="45" spans="1:17" ht="12" customHeight="1">
      <c r="A45" s="8"/>
      <c r="B45" s="8"/>
      <c r="C45" s="140"/>
      <c r="D45" s="140"/>
      <c r="E45" s="140"/>
      <c r="F45" s="140"/>
      <c r="G45" s="140"/>
      <c r="H45" s="140"/>
      <c r="I45" s="140"/>
      <c r="J45" s="140"/>
      <c r="K45" s="140"/>
      <c r="L45" s="141"/>
      <c r="M45" s="140"/>
      <c r="N45" s="8"/>
      <c r="O45" s="8"/>
      <c r="P45" s="8"/>
      <c r="Q45" s="94"/>
    </row>
    <row r="46" spans="1:17" ht="12" customHeight="1">
      <c r="A46" s="8"/>
      <c r="B46" s="8"/>
      <c r="C46" s="140"/>
      <c r="D46" s="140"/>
      <c r="E46" s="140"/>
      <c r="F46" s="140"/>
      <c r="G46" s="140"/>
      <c r="H46" s="140"/>
      <c r="I46" s="140"/>
      <c r="J46" s="140"/>
      <c r="K46" s="140"/>
      <c r="L46" s="141"/>
      <c r="M46" s="140"/>
      <c r="N46" s="8"/>
      <c r="O46" s="8"/>
      <c r="P46" s="8"/>
      <c r="Q46" s="94"/>
    </row>
    <row r="47" spans="1:17" ht="12" customHeight="1">
      <c r="A47" s="8"/>
      <c r="B47" s="8"/>
      <c r="C47" s="140"/>
      <c r="D47" s="140"/>
      <c r="E47" s="140"/>
      <c r="F47" s="140"/>
      <c r="G47" s="140"/>
      <c r="H47" s="140"/>
      <c r="I47" s="140"/>
      <c r="J47" s="140"/>
      <c r="K47" s="140"/>
      <c r="L47" s="141"/>
      <c r="M47" s="140"/>
      <c r="N47" s="8"/>
      <c r="O47" s="8"/>
      <c r="P47" s="8"/>
      <c r="Q47" s="94"/>
    </row>
    <row r="48" spans="1:17" ht="12" customHeight="1">
      <c r="A48" s="8"/>
      <c r="B48" s="8"/>
      <c r="C48" s="140"/>
      <c r="D48" s="8"/>
      <c r="E48" s="140"/>
      <c r="F48" s="140"/>
      <c r="G48" s="140"/>
      <c r="H48" s="140"/>
      <c r="I48" s="140"/>
      <c r="J48" s="140"/>
      <c r="K48" s="140"/>
      <c r="L48" s="141"/>
      <c r="M48" s="140"/>
      <c r="N48" s="8"/>
      <c r="O48" s="8"/>
      <c r="P48" s="8"/>
      <c r="Q48" s="94"/>
    </row>
    <row r="49" spans="1:17" ht="12" customHeight="1">
      <c r="A49" s="8"/>
      <c r="B49" s="8"/>
      <c r="C49" s="140"/>
      <c r="D49" s="140"/>
      <c r="E49" s="140"/>
      <c r="F49" s="140"/>
      <c r="G49" s="140"/>
      <c r="H49" s="140"/>
      <c r="I49" s="140"/>
      <c r="J49" s="140"/>
      <c r="K49" s="140"/>
      <c r="L49" s="141"/>
      <c r="M49" s="140"/>
      <c r="N49" s="8"/>
      <c r="O49" s="8"/>
      <c r="P49" s="8"/>
      <c r="Q49" s="94"/>
    </row>
    <row r="50" spans="1:17" ht="12" customHeight="1">
      <c r="A50" s="8"/>
      <c r="B50" s="8"/>
      <c r="C50" s="140"/>
      <c r="D50" s="140"/>
      <c r="E50" s="140"/>
      <c r="F50" s="140"/>
      <c r="G50" s="140"/>
      <c r="H50" s="140"/>
      <c r="I50" s="140"/>
      <c r="J50" s="140"/>
      <c r="K50" s="140"/>
      <c r="L50" s="141"/>
      <c r="M50" s="140"/>
      <c r="N50" s="8"/>
      <c r="O50" s="8"/>
      <c r="P50" s="8"/>
      <c r="Q50" s="94"/>
    </row>
    <row r="51" spans="1:17" ht="12" customHeight="1">
      <c r="A51" s="8"/>
      <c r="B51" s="8"/>
      <c r="C51" s="140"/>
      <c r="D51" s="140"/>
      <c r="E51" s="140"/>
      <c r="F51" s="140"/>
      <c r="G51" s="140"/>
      <c r="H51" s="140"/>
      <c r="I51" s="140"/>
      <c r="J51" s="140"/>
      <c r="K51" s="140"/>
      <c r="L51" s="141"/>
      <c r="M51" s="140"/>
      <c r="N51" s="8"/>
      <c r="O51" s="8"/>
      <c r="P51" s="8"/>
      <c r="Q51" s="94"/>
    </row>
    <row r="52" spans="1:17" ht="12" customHeight="1">
      <c r="A52" s="8"/>
      <c r="B52" s="8"/>
      <c r="C52" s="140"/>
      <c r="D52" s="140"/>
      <c r="E52" s="140"/>
      <c r="F52" s="140"/>
      <c r="G52" s="140"/>
      <c r="H52" s="140"/>
      <c r="I52" s="140"/>
      <c r="J52" s="140"/>
      <c r="K52" s="140"/>
      <c r="L52" s="141"/>
      <c r="M52" s="140"/>
      <c r="N52" s="8"/>
      <c r="O52" s="8"/>
      <c r="P52" s="8"/>
      <c r="Q52" s="94"/>
    </row>
    <row r="53" spans="1:17" ht="12" customHeight="1">
      <c r="A53" s="8"/>
      <c r="B53" s="8"/>
      <c r="C53" s="140"/>
      <c r="D53" s="140"/>
      <c r="E53" s="140"/>
      <c r="F53" s="140"/>
      <c r="G53" s="140"/>
      <c r="H53" s="140"/>
      <c r="I53" s="140"/>
      <c r="J53" s="140"/>
      <c r="K53" s="140"/>
      <c r="L53" s="141"/>
      <c r="M53" s="140"/>
      <c r="N53" s="8"/>
      <c r="O53" s="8"/>
      <c r="P53" s="8"/>
      <c r="Q53" s="94"/>
    </row>
    <row r="54" spans="1:17" ht="12" customHeight="1">
      <c r="A54" s="8"/>
      <c r="B54" s="8"/>
      <c r="C54" s="140"/>
      <c r="D54" s="140"/>
      <c r="E54" s="140"/>
      <c r="F54" s="140"/>
      <c r="G54" s="140"/>
      <c r="H54" s="140"/>
      <c r="I54" s="140"/>
      <c r="J54" s="140"/>
      <c r="K54" s="140"/>
      <c r="L54" s="141"/>
      <c r="M54" s="140"/>
      <c r="N54" s="8"/>
      <c r="O54" s="8"/>
      <c r="P54" s="8"/>
      <c r="Q54" s="94"/>
    </row>
    <row r="55" spans="1:17" ht="12" customHeight="1">
      <c r="A55" s="8"/>
      <c r="B55" s="8"/>
      <c r="C55" s="140"/>
      <c r="D55" s="140"/>
      <c r="E55" s="140"/>
      <c r="F55" s="140"/>
      <c r="G55" s="140"/>
      <c r="H55" s="140"/>
      <c r="I55" s="140"/>
      <c r="J55" s="140"/>
      <c r="K55" s="140"/>
      <c r="L55" s="141"/>
      <c r="M55" s="140"/>
      <c r="N55" s="8"/>
      <c r="O55" s="8"/>
      <c r="P55" s="8"/>
      <c r="Q55" s="94"/>
    </row>
    <row r="56" spans="1:17" ht="12" customHeight="1">
      <c r="A56" s="8"/>
      <c r="B56" s="8"/>
      <c r="C56" s="140"/>
      <c r="D56" s="140"/>
      <c r="E56" s="140"/>
      <c r="F56" s="140"/>
      <c r="G56" s="140"/>
      <c r="H56" s="140"/>
      <c r="I56" s="140"/>
      <c r="J56" s="140"/>
      <c r="K56" s="140"/>
      <c r="L56" s="141"/>
      <c r="M56" s="140"/>
      <c r="N56" s="8"/>
      <c r="O56" s="8"/>
      <c r="P56" s="8"/>
      <c r="Q56" s="94"/>
    </row>
    <row r="57" spans="1:17" ht="12" customHeight="1">
      <c r="A57" s="8"/>
      <c r="B57" s="8"/>
      <c r="C57" s="140"/>
      <c r="D57" s="140"/>
      <c r="E57" s="140"/>
      <c r="F57" s="140"/>
      <c r="G57" s="140"/>
      <c r="H57" s="140"/>
      <c r="I57" s="140"/>
      <c r="J57" s="140"/>
      <c r="K57" s="140"/>
      <c r="L57" s="141"/>
      <c r="M57" s="140"/>
      <c r="N57" s="8"/>
      <c r="O57" s="8"/>
      <c r="P57" s="8"/>
      <c r="Q57" s="94"/>
    </row>
    <row r="58" spans="1:17" ht="12" customHeight="1">
      <c r="A58" s="8"/>
      <c r="B58" s="8"/>
      <c r="C58" s="140"/>
      <c r="D58" s="140"/>
      <c r="E58" s="140"/>
      <c r="F58" s="140"/>
      <c r="G58" s="140"/>
      <c r="H58" s="140"/>
      <c r="I58" s="140"/>
      <c r="J58" s="140"/>
      <c r="K58" s="140"/>
      <c r="L58" s="141"/>
      <c r="M58" s="140"/>
      <c r="N58" s="8"/>
      <c r="O58" s="8"/>
      <c r="P58" s="8"/>
      <c r="Q58" s="94"/>
    </row>
    <row r="59" spans="1:17" ht="12" customHeight="1">
      <c r="A59" s="8"/>
      <c r="B59" s="8"/>
      <c r="C59" s="140"/>
      <c r="D59" s="140"/>
      <c r="E59" s="140"/>
      <c r="F59" s="140"/>
      <c r="G59" s="140"/>
      <c r="H59" s="140"/>
      <c r="I59" s="140"/>
      <c r="J59" s="140"/>
      <c r="K59" s="140"/>
      <c r="L59" s="141"/>
      <c r="M59" s="140"/>
      <c r="N59" s="8"/>
      <c r="O59" s="8"/>
      <c r="P59" s="8"/>
      <c r="Q59" s="94"/>
    </row>
    <row r="60" spans="1:17" ht="12" customHeight="1">
      <c r="A60" s="8"/>
      <c r="B60" s="8"/>
      <c r="C60" s="140"/>
      <c r="D60" s="140"/>
      <c r="E60" s="140"/>
      <c r="F60" s="140"/>
      <c r="G60" s="140"/>
      <c r="H60" s="140"/>
      <c r="I60" s="140"/>
      <c r="J60" s="140"/>
      <c r="K60" s="140"/>
      <c r="L60" s="141"/>
      <c r="M60" s="140"/>
      <c r="N60" s="8"/>
      <c r="O60" s="8"/>
      <c r="P60" s="8"/>
      <c r="Q60" s="94"/>
    </row>
    <row r="61" spans="1:17" ht="12" customHeight="1">
      <c r="A61" s="8"/>
      <c r="B61" s="8"/>
      <c r="C61" s="140"/>
      <c r="D61" s="140"/>
      <c r="E61" s="140"/>
      <c r="F61" s="140"/>
      <c r="G61" s="140"/>
      <c r="H61" s="140"/>
      <c r="I61" s="140"/>
      <c r="J61" s="140"/>
      <c r="K61" s="140"/>
      <c r="L61" s="141"/>
      <c r="M61" s="140"/>
      <c r="N61" s="8"/>
      <c r="O61" s="8"/>
      <c r="P61" s="8"/>
      <c r="Q61" s="94"/>
    </row>
    <row r="62" spans="1:17" ht="12" customHeight="1">
      <c r="A62" s="8"/>
      <c r="B62" s="8"/>
      <c r="C62" s="140"/>
      <c r="D62" s="140"/>
      <c r="E62" s="140"/>
      <c r="F62" s="140"/>
      <c r="G62" s="140"/>
      <c r="H62" s="140"/>
      <c r="I62" s="140"/>
      <c r="J62" s="140"/>
      <c r="K62" s="140"/>
      <c r="L62" s="141"/>
      <c r="M62" s="140"/>
      <c r="N62" s="8"/>
      <c r="O62" s="8"/>
      <c r="P62" s="8"/>
      <c r="Q62" s="94"/>
    </row>
    <row r="63" spans="1:17" ht="12" customHeight="1">
      <c r="A63" s="8"/>
      <c r="B63" s="8"/>
      <c r="C63" s="140"/>
      <c r="D63" s="140"/>
      <c r="E63" s="140"/>
      <c r="F63" s="140"/>
      <c r="G63" s="140"/>
      <c r="H63" s="140"/>
      <c r="I63" s="140"/>
      <c r="J63" s="140"/>
      <c r="K63" s="140"/>
      <c r="L63" s="141"/>
      <c r="M63" s="140"/>
      <c r="N63" s="8"/>
      <c r="O63" s="8"/>
      <c r="P63" s="8"/>
      <c r="Q63" s="94"/>
    </row>
    <row r="64" spans="1:17" ht="12" customHeight="1">
      <c r="A64" s="8"/>
      <c r="B64" s="8"/>
      <c r="C64" s="140"/>
      <c r="D64" s="140"/>
      <c r="E64" s="140"/>
      <c r="F64" s="140"/>
      <c r="G64" s="140"/>
      <c r="H64" s="140"/>
      <c r="I64" s="140"/>
      <c r="J64" s="140"/>
      <c r="K64" s="140"/>
      <c r="L64" s="141"/>
      <c r="M64" s="140"/>
      <c r="N64" s="8"/>
      <c r="O64" s="8"/>
      <c r="P64" s="8"/>
      <c r="Q64" s="94"/>
    </row>
    <row r="65" spans="1:17" ht="12" customHeight="1">
      <c r="A65" s="8"/>
      <c r="B65" s="8"/>
      <c r="C65" s="140"/>
      <c r="D65" s="140"/>
      <c r="E65" s="140"/>
      <c r="F65" s="140"/>
      <c r="G65" s="140"/>
      <c r="H65" s="140"/>
      <c r="I65" s="140"/>
      <c r="J65" s="140"/>
      <c r="K65" s="140"/>
      <c r="L65" s="141"/>
      <c r="M65" s="140"/>
      <c r="N65" s="8"/>
      <c r="O65" s="8"/>
      <c r="P65" s="8"/>
      <c r="Q65" s="94"/>
    </row>
    <row r="66" spans="1:17" ht="12" customHeight="1">
      <c r="A66" s="8"/>
      <c r="B66" s="8"/>
      <c r="C66" s="140"/>
      <c r="D66" s="140"/>
      <c r="E66" s="140"/>
      <c r="F66" s="140"/>
      <c r="G66" s="140"/>
      <c r="H66" s="140"/>
      <c r="I66" s="140"/>
      <c r="J66" s="140"/>
      <c r="K66" s="140"/>
      <c r="L66" s="141"/>
      <c r="M66" s="140"/>
      <c r="N66" s="8"/>
      <c r="O66" s="8"/>
      <c r="P66" s="8"/>
      <c r="Q66" s="94"/>
    </row>
    <row r="67" spans="1:17" ht="12" customHeight="1">
      <c r="A67" s="8"/>
      <c r="B67" s="8"/>
      <c r="C67" s="140"/>
      <c r="D67" s="140"/>
      <c r="E67" s="140"/>
      <c r="F67" s="140"/>
      <c r="G67" s="140"/>
      <c r="H67" s="140"/>
      <c r="I67" s="140"/>
      <c r="J67" s="140"/>
      <c r="K67" s="140"/>
      <c r="L67" s="141"/>
      <c r="M67" s="140"/>
      <c r="N67" s="8"/>
      <c r="O67" s="8"/>
      <c r="P67" s="8"/>
      <c r="Q67" s="94"/>
    </row>
    <row r="68" spans="1:17" ht="12" customHeight="1">
      <c r="A68" s="8"/>
      <c r="B68" s="8"/>
      <c r="C68" s="140"/>
      <c r="D68" s="140"/>
      <c r="E68" s="140"/>
      <c r="F68" s="140"/>
      <c r="G68" s="140"/>
      <c r="H68" s="140"/>
      <c r="I68" s="140"/>
      <c r="J68" s="140"/>
      <c r="K68" s="140"/>
      <c r="L68" s="141"/>
      <c r="M68" s="140"/>
      <c r="N68" s="8"/>
      <c r="O68" s="8"/>
      <c r="P68" s="8"/>
      <c r="Q68" s="94"/>
    </row>
    <row r="69" spans="1:17" ht="12" customHeight="1">
      <c r="A69" s="8"/>
      <c r="B69" s="8"/>
      <c r="C69" s="140"/>
      <c r="D69" s="140"/>
      <c r="E69" s="140"/>
      <c r="F69" s="140"/>
      <c r="G69" s="140"/>
      <c r="H69" s="140"/>
      <c r="I69" s="140"/>
      <c r="J69" s="140"/>
      <c r="K69" s="140"/>
      <c r="L69" s="141"/>
      <c r="M69" s="140"/>
      <c r="N69" s="8"/>
      <c r="O69" s="8"/>
      <c r="P69" s="8"/>
      <c r="Q69" s="94"/>
    </row>
    <row r="70" spans="1:17" ht="12" customHeight="1">
      <c r="A70" s="8"/>
      <c r="B70" s="8"/>
      <c r="C70" s="140"/>
      <c r="D70" s="140"/>
      <c r="E70" s="140"/>
      <c r="F70" s="140"/>
      <c r="G70" s="140"/>
      <c r="H70" s="140"/>
      <c r="I70" s="140"/>
      <c r="J70" s="140"/>
      <c r="K70" s="140"/>
      <c r="L70" s="141"/>
      <c r="M70" s="140"/>
      <c r="N70" s="8"/>
      <c r="O70" s="8"/>
      <c r="P70" s="8"/>
      <c r="Q70" s="94"/>
    </row>
    <row r="71" spans="1:17" ht="12" customHeight="1">
      <c r="A71" s="8"/>
      <c r="B71" s="8"/>
      <c r="C71" s="140"/>
      <c r="D71" s="140"/>
      <c r="E71" s="140"/>
      <c r="F71" s="140"/>
      <c r="G71" s="140"/>
      <c r="H71" s="140"/>
      <c r="I71" s="140"/>
      <c r="J71" s="140"/>
      <c r="K71" s="140"/>
      <c r="L71" s="141"/>
      <c r="M71" s="140"/>
      <c r="N71" s="8"/>
      <c r="O71" s="8"/>
      <c r="P71" s="8"/>
      <c r="Q71" s="94"/>
    </row>
    <row r="72" spans="1:17" ht="12" customHeight="1">
      <c r="A72" s="8"/>
      <c r="B72" s="8"/>
      <c r="C72" s="140"/>
      <c r="D72" s="140"/>
      <c r="E72" s="140"/>
      <c r="F72" s="140"/>
      <c r="G72" s="140"/>
      <c r="H72" s="140"/>
      <c r="I72" s="140"/>
      <c r="J72" s="140"/>
      <c r="K72" s="140"/>
      <c r="L72" s="141"/>
      <c r="M72" s="140"/>
      <c r="N72" s="8"/>
      <c r="O72" s="8"/>
      <c r="P72" s="8"/>
      <c r="Q72" s="94"/>
    </row>
    <row r="73" spans="1:17" ht="12" customHeight="1">
      <c r="A73" s="8"/>
      <c r="B73" s="8"/>
      <c r="C73" s="140"/>
      <c r="D73" s="140"/>
      <c r="E73" s="140"/>
      <c r="F73" s="140"/>
      <c r="G73" s="140"/>
      <c r="H73" s="140"/>
      <c r="I73" s="140"/>
      <c r="J73" s="140"/>
      <c r="K73" s="140"/>
      <c r="L73" s="141"/>
      <c r="M73" s="140"/>
      <c r="N73" s="8"/>
      <c r="O73" s="8"/>
      <c r="P73" s="8"/>
      <c r="Q73" s="94"/>
    </row>
    <row r="74" spans="1:17" ht="12" customHeight="1">
      <c r="A74" s="8"/>
      <c r="B74" s="8"/>
      <c r="C74" s="140"/>
      <c r="D74" s="140"/>
      <c r="E74" s="140"/>
      <c r="F74" s="140"/>
      <c r="G74" s="140"/>
      <c r="H74" s="140"/>
      <c r="I74" s="140"/>
      <c r="J74" s="140"/>
      <c r="K74" s="140"/>
      <c r="L74" s="141"/>
      <c r="M74" s="140"/>
      <c r="N74" s="8"/>
      <c r="O74" s="8"/>
      <c r="P74" s="8"/>
      <c r="Q74" s="94"/>
    </row>
    <row r="75" spans="1:17" ht="12" customHeight="1">
      <c r="A75" s="8"/>
      <c r="B75" s="8"/>
      <c r="C75" s="140"/>
      <c r="D75" s="140"/>
      <c r="E75" s="140"/>
      <c r="F75" s="140"/>
      <c r="G75" s="140"/>
      <c r="H75" s="140"/>
      <c r="I75" s="140"/>
      <c r="J75" s="140"/>
      <c r="K75" s="140"/>
      <c r="L75" s="141"/>
      <c r="M75" s="140"/>
      <c r="N75" s="8"/>
      <c r="O75" s="8"/>
      <c r="P75" s="8"/>
      <c r="Q75" s="94"/>
    </row>
    <row r="76" spans="1:17" ht="12" customHeight="1">
      <c r="A76" s="8"/>
      <c r="B76" s="8"/>
      <c r="C76" s="140"/>
      <c r="D76" s="140"/>
      <c r="E76" s="140"/>
      <c r="F76" s="140"/>
      <c r="G76" s="140"/>
      <c r="H76" s="140"/>
      <c r="I76" s="140"/>
      <c r="J76" s="140"/>
      <c r="K76" s="140"/>
      <c r="L76" s="141"/>
      <c r="M76" s="140"/>
      <c r="N76" s="8"/>
      <c r="O76" s="8"/>
      <c r="P76" s="8"/>
      <c r="Q76" s="94"/>
    </row>
    <row r="77" spans="1:17" ht="12" customHeight="1">
      <c r="A77" s="8"/>
      <c r="B77" s="8"/>
      <c r="C77" s="140"/>
      <c r="D77" s="140"/>
      <c r="E77" s="140"/>
      <c r="F77" s="140"/>
      <c r="G77" s="140"/>
      <c r="H77" s="140"/>
      <c r="I77" s="140"/>
      <c r="J77" s="140"/>
      <c r="K77" s="140"/>
      <c r="L77" s="141"/>
      <c r="M77" s="140"/>
      <c r="N77" s="8"/>
      <c r="O77" s="8"/>
      <c r="P77" s="8"/>
      <c r="Q77" s="94"/>
    </row>
    <row r="78" spans="1:17" ht="12" customHeight="1">
      <c r="A78" s="8"/>
      <c r="B78" s="8"/>
      <c r="C78" s="140"/>
      <c r="D78" s="140"/>
      <c r="E78" s="140"/>
      <c r="F78" s="140"/>
      <c r="G78" s="140"/>
      <c r="H78" s="140"/>
      <c r="I78" s="140"/>
      <c r="J78" s="140"/>
      <c r="K78" s="140"/>
      <c r="L78" s="141"/>
      <c r="M78" s="140"/>
      <c r="N78" s="8"/>
      <c r="O78" s="8"/>
      <c r="P78" s="8"/>
      <c r="Q78" s="94"/>
    </row>
    <row r="79" spans="1:17" ht="12" customHeight="1">
      <c r="A79" s="8"/>
      <c r="B79" s="8"/>
      <c r="C79" s="140"/>
      <c r="D79" s="140"/>
      <c r="E79" s="140"/>
      <c r="F79" s="140"/>
      <c r="G79" s="140"/>
      <c r="H79" s="140"/>
      <c r="I79" s="140"/>
      <c r="J79" s="140"/>
      <c r="K79" s="140"/>
      <c r="L79" s="141"/>
      <c r="M79" s="140"/>
      <c r="N79" s="8"/>
      <c r="O79" s="8"/>
      <c r="P79" s="8"/>
      <c r="Q79" s="94"/>
    </row>
    <row r="80" spans="1:17" ht="12" customHeight="1">
      <c r="A80" s="8"/>
      <c r="B80" s="8"/>
      <c r="C80" s="140"/>
      <c r="D80" s="140"/>
      <c r="E80" s="140"/>
      <c r="F80" s="140"/>
      <c r="G80" s="140"/>
      <c r="H80" s="140"/>
      <c r="I80" s="140"/>
      <c r="J80" s="140"/>
      <c r="K80" s="140"/>
      <c r="L80" s="141"/>
      <c r="M80" s="140"/>
      <c r="N80" s="8"/>
      <c r="O80" s="8"/>
      <c r="P80" s="8"/>
      <c r="Q80" s="94"/>
    </row>
    <row r="81" spans="1:17" ht="12" customHeight="1">
      <c r="A81" s="8"/>
      <c r="B81" s="8"/>
      <c r="C81" s="140"/>
      <c r="D81" s="140"/>
      <c r="E81" s="140"/>
      <c r="F81" s="140"/>
      <c r="G81" s="140"/>
      <c r="H81" s="140"/>
      <c r="I81" s="140"/>
      <c r="J81" s="140"/>
      <c r="K81" s="140"/>
      <c r="L81" s="141"/>
      <c r="M81" s="140"/>
      <c r="N81" s="8"/>
      <c r="O81" s="8"/>
      <c r="P81" s="8"/>
      <c r="Q81" s="94"/>
    </row>
    <row r="82" spans="1:17" ht="12" customHeight="1">
      <c r="A82" s="8"/>
      <c r="B82" s="8"/>
      <c r="C82" s="140"/>
      <c r="D82" s="140"/>
      <c r="E82" s="140"/>
      <c r="F82" s="140"/>
      <c r="G82" s="140"/>
      <c r="H82" s="140"/>
      <c r="I82" s="140"/>
      <c r="J82" s="140"/>
      <c r="K82" s="140"/>
      <c r="L82" s="141"/>
      <c r="M82" s="140"/>
      <c r="N82" s="8"/>
      <c r="O82" s="8"/>
      <c r="P82" s="8"/>
      <c r="Q82" s="94"/>
    </row>
    <row r="83" spans="1:17" ht="12" customHeight="1">
      <c r="A83" s="8"/>
      <c r="B83" s="8"/>
      <c r="C83" s="140"/>
      <c r="D83" s="140"/>
      <c r="E83" s="140"/>
      <c r="F83" s="140"/>
      <c r="G83" s="140"/>
      <c r="H83" s="140"/>
      <c r="I83" s="140"/>
      <c r="J83" s="140"/>
      <c r="K83" s="140"/>
      <c r="L83" s="141"/>
      <c r="M83" s="140"/>
      <c r="N83" s="8"/>
      <c r="O83" s="8"/>
      <c r="P83" s="8"/>
      <c r="Q83" s="94"/>
    </row>
    <row r="84" spans="1:17" ht="12" customHeight="1">
      <c r="A84" s="8"/>
      <c r="B84" s="8"/>
      <c r="C84" s="140"/>
      <c r="D84" s="140"/>
      <c r="E84" s="140"/>
      <c r="F84" s="140"/>
      <c r="G84" s="140"/>
      <c r="H84" s="140"/>
      <c r="I84" s="140"/>
      <c r="J84" s="140"/>
      <c r="K84" s="140"/>
      <c r="L84" s="141"/>
      <c r="M84" s="140"/>
      <c r="N84" s="8"/>
      <c r="O84" s="8"/>
      <c r="P84" s="8"/>
      <c r="Q84" s="94"/>
    </row>
    <row r="85" spans="1:17" ht="12" customHeight="1">
      <c r="A85" s="8"/>
      <c r="B85" s="8"/>
      <c r="C85" s="140"/>
      <c r="D85" s="140"/>
      <c r="E85" s="140"/>
      <c r="F85" s="140"/>
      <c r="G85" s="140"/>
      <c r="H85" s="140"/>
      <c r="I85" s="140"/>
      <c r="J85" s="140"/>
      <c r="K85" s="140"/>
      <c r="L85" s="141"/>
      <c r="M85" s="140"/>
      <c r="N85" s="8"/>
      <c r="O85" s="8"/>
      <c r="P85" s="8"/>
      <c r="Q85" s="94"/>
    </row>
    <row r="86" spans="1:17" ht="12" customHeight="1">
      <c r="A86" s="8"/>
      <c r="B86" s="8"/>
      <c r="C86" s="140"/>
      <c r="D86" s="140"/>
      <c r="E86" s="140"/>
      <c r="F86" s="140"/>
      <c r="G86" s="140"/>
      <c r="H86" s="140"/>
      <c r="I86" s="140"/>
      <c r="J86" s="140"/>
      <c r="K86" s="140"/>
      <c r="L86" s="141"/>
      <c r="M86" s="140"/>
      <c r="N86" s="8"/>
      <c r="O86" s="8"/>
      <c r="P86" s="8"/>
      <c r="Q86" s="94"/>
    </row>
    <row r="87" spans="1:17" ht="12" customHeight="1">
      <c r="A87" s="8"/>
      <c r="B87" s="8"/>
      <c r="C87" s="140"/>
      <c r="D87" s="140"/>
      <c r="E87" s="140"/>
      <c r="F87" s="140"/>
      <c r="G87" s="140"/>
      <c r="H87" s="140"/>
      <c r="I87" s="140"/>
      <c r="J87" s="140"/>
      <c r="K87" s="140"/>
      <c r="L87" s="141"/>
      <c r="M87" s="140"/>
      <c r="N87" s="8"/>
      <c r="O87" s="8"/>
      <c r="P87" s="8"/>
      <c r="Q87" s="94"/>
    </row>
    <row r="88" spans="1:17" ht="12" customHeight="1">
      <c r="A88" s="8"/>
      <c r="B88" s="8"/>
      <c r="C88" s="140"/>
      <c r="D88" s="140"/>
      <c r="E88" s="140"/>
      <c r="F88" s="140"/>
      <c r="G88" s="140"/>
      <c r="H88" s="140"/>
      <c r="I88" s="140"/>
      <c r="J88" s="140"/>
      <c r="K88" s="140"/>
      <c r="L88" s="141"/>
      <c r="M88" s="140"/>
      <c r="N88" s="8"/>
      <c r="O88" s="8"/>
      <c r="P88" s="8"/>
      <c r="Q88" s="94"/>
    </row>
    <row r="89" spans="1:17" ht="12" customHeight="1">
      <c r="A89" s="8"/>
      <c r="B89" s="8"/>
      <c r="C89" s="140"/>
      <c r="D89" s="140"/>
      <c r="E89" s="140"/>
      <c r="F89" s="140"/>
      <c r="G89" s="140"/>
      <c r="H89" s="140"/>
      <c r="I89" s="140"/>
      <c r="J89" s="140"/>
      <c r="K89" s="140"/>
      <c r="L89" s="141"/>
      <c r="M89" s="140"/>
      <c r="N89" s="8"/>
      <c r="O89" s="8"/>
      <c r="P89" s="8"/>
      <c r="Q89" s="94"/>
    </row>
    <row r="90" spans="1:17" ht="12" customHeight="1">
      <c r="A90" s="8"/>
      <c r="B90" s="8"/>
      <c r="C90" s="140"/>
      <c r="D90" s="140"/>
      <c r="E90" s="140"/>
      <c r="F90" s="140"/>
      <c r="G90" s="140"/>
      <c r="H90" s="140"/>
      <c r="I90" s="140"/>
      <c r="J90" s="140"/>
      <c r="K90" s="140"/>
      <c r="L90" s="141"/>
      <c r="M90" s="140"/>
      <c r="N90" s="8"/>
      <c r="O90" s="8"/>
      <c r="P90" s="8"/>
      <c r="Q90" s="94"/>
    </row>
    <row r="91" spans="1:17" ht="12" customHeight="1">
      <c r="A91" s="8"/>
      <c r="B91" s="8"/>
      <c r="C91" s="140"/>
      <c r="D91" s="140"/>
      <c r="E91" s="140"/>
      <c r="F91" s="140"/>
      <c r="G91" s="140"/>
      <c r="H91" s="140"/>
      <c r="I91" s="140"/>
      <c r="J91" s="140"/>
      <c r="K91" s="140"/>
      <c r="L91" s="141"/>
      <c r="M91" s="140"/>
      <c r="N91" s="8"/>
      <c r="O91" s="8"/>
      <c r="P91" s="8"/>
      <c r="Q91" s="94"/>
    </row>
    <row r="92" spans="1:17" ht="12" customHeight="1">
      <c r="A92" s="8"/>
      <c r="B92" s="8"/>
      <c r="C92" s="140"/>
      <c r="D92" s="140"/>
      <c r="E92" s="140"/>
      <c r="F92" s="140"/>
      <c r="G92" s="140"/>
      <c r="H92" s="140"/>
      <c r="I92" s="140"/>
      <c r="J92" s="140"/>
      <c r="K92" s="140"/>
      <c r="L92" s="141"/>
      <c r="M92" s="140"/>
      <c r="N92" s="8"/>
      <c r="O92" s="8"/>
      <c r="P92" s="8"/>
      <c r="Q92" s="94"/>
    </row>
    <row r="93" spans="1:17" ht="12" customHeight="1">
      <c r="A93" s="8"/>
      <c r="B93" s="8"/>
      <c r="C93" s="140"/>
      <c r="D93" s="140"/>
      <c r="E93" s="140"/>
      <c r="F93" s="140"/>
      <c r="G93" s="140"/>
      <c r="H93" s="140"/>
      <c r="I93" s="140"/>
      <c r="J93" s="140"/>
      <c r="K93" s="140"/>
      <c r="L93" s="141"/>
      <c r="M93" s="140"/>
      <c r="N93" s="8"/>
      <c r="O93" s="8"/>
      <c r="P93" s="8"/>
      <c r="Q93" s="94"/>
    </row>
    <row r="94" spans="1:17" ht="12" customHeight="1">
      <c r="A94" s="8"/>
      <c r="B94" s="8"/>
      <c r="C94" s="140"/>
      <c r="D94" s="140"/>
      <c r="E94" s="140"/>
      <c r="F94" s="140"/>
      <c r="G94" s="140"/>
      <c r="H94" s="140"/>
      <c r="I94" s="140"/>
      <c r="J94" s="140"/>
      <c r="K94" s="140"/>
      <c r="L94" s="141"/>
      <c r="M94" s="140"/>
      <c r="N94" s="8"/>
      <c r="O94" s="8"/>
      <c r="P94" s="8"/>
      <c r="Q94" s="94"/>
    </row>
    <row r="95" spans="1:17" ht="12" customHeight="1">
      <c r="A95" s="8"/>
      <c r="B95" s="8"/>
      <c r="C95" s="140"/>
      <c r="D95" s="140"/>
      <c r="E95" s="140"/>
      <c r="F95" s="140"/>
      <c r="G95" s="140"/>
      <c r="H95" s="140"/>
      <c r="I95" s="140"/>
      <c r="J95" s="140"/>
      <c r="K95" s="140"/>
      <c r="L95" s="141"/>
      <c r="M95" s="140"/>
      <c r="N95" s="8"/>
      <c r="O95" s="8"/>
      <c r="P95" s="8"/>
      <c r="Q95" s="94"/>
    </row>
    <row r="96" spans="1:17" ht="12" customHeight="1">
      <c r="A96" s="8"/>
      <c r="B96" s="8"/>
      <c r="C96" s="140"/>
      <c r="D96" s="140"/>
      <c r="E96" s="140"/>
      <c r="F96" s="140"/>
      <c r="G96" s="140"/>
      <c r="H96" s="140"/>
      <c r="I96" s="140"/>
      <c r="J96" s="140"/>
      <c r="K96" s="140"/>
      <c r="L96" s="141"/>
      <c r="M96" s="140"/>
      <c r="N96" s="8"/>
      <c r="O96" s="8"/>
      <c r="P96" s="8"/>
      <c r="Q96" s="94"/>
    </row>
    <row r="97" spans="1:17" ht="12" customHeight="1">
      <c r="A97" s="8"/>
      <c r="B97" s="8"/>
      <c r="C97" s="140"/>
      <c r="D97" s="140"/>
      <c r="E97" s="140"/>
      <c r="F97" s="140"/>
      <c r="G97" s="140"/>
      <c r="H97" s="140"/>
      <c r="I97" s="140"/>
      <c r="J97" s="140"/>
      <c r="K97" s="140"/>
      <c r="L97" s="141"/>
      <c r="M97" s="140"/>
      <c r="N97" s="8"/>
      <c r="O97" s="8"/>
      <c r="P97" s="8"/>
      <c r="Q97" s="94"/>
    </row>
    <row r="98" spans="1:17" ht="12" customHeight="1">
      <c r="A98" s="8"/>
      <c r="B98" s="8"/>
      <c r="C98" s="140"/>
      <c r="D98" s="140"/>
      <c r="E98" s="140"/>
      <c r="F98" s="140"/>
      <c r="G98" s="140"/>
      <c r="H98" s="140"/>
      <c r="I98" s="140"/>
      <c r="J98" s="140"/>
      <c r="K98" s="140"/>
      <c r="L98" s="141"/>
      <c r="M98" s="140"/>
      <c r="N98" s="8"/>
      <c r="O98" s="8"/>
      <c r="P98" s="8"/>
      <c r="Q98" s="94"/>
    </row>
    <row r="99" spans="1:17" ht="12" customHeight="1">
      <c r="A99" s="8"/>
      <c r="B99" s="8"/>
      <c r="C99" s="140"/>
      <c r="D99" s="140"/>
      <c r="E99" s="140"/>
      <c r="F99" s="140"/>
      <c r="G99" s="140"/>
      <c r="H99" s="140"/>
      <c r="I99" s="140"/>
      <c r="J99" s="140"/>
      <c r="K99" s="140"/>
      <c r="L99" s="141"/>
      <c r="M99" s="140"/>
      <c r="N99" s="8"/>
      <c r="O99" s="8"/>
      <c r="P99" s="8"/>
      <c r="Q99" s="94"/>
    </row>
    <row r="100" spans="1:17" ht="12" customHeight="1">
      <c r="A100" s="8"/>
      <c r="B100" s="8"/>
      <c r="C100" s="140"/>
      <c r="D100" s="140"/>
      <c r="E100" s="140"/>
      <c r="F100" s="140"/>
      <c r="G100" s="140"/>
      <c r="H100" s="140"/>
      <c r="I100" s="140"/>
      <c r="J100" s="140"/>
      <c r="K100" s="140"/>
      <c r="L100" s="141"/>
      <c r="M100" s="140"/>
      <c r="N100" s="8"/>
      <c r="O100" s="8"/>
      <c r="P100" s="8"/>
      <c r="Q100" s="94"/>
    </row>
    <row r="101" spans="1:17" ht="12" customHeight="1">
      <c r="A101" s="8"/>
      <c r="B101" s="8"/>
      <c r="C101" s="140"/>
      <c r="D101" s="140"/>
      <c r="E101" s="140"/>
      <c r="F101" s="140"/>
      <c r="G101" s="140"/>
      <c r="H101" s="140"/>
      <c r="I101" s="140"/>
      <c r="J101" s="140"/>
      <c r="K101" s="140"/>
      <c r="L101" s="141"/>
      <c r="M101" s="140"/>
      <c r="N101" s="8"/>
      <c r="O101" s="8"/>
      <c r="P101" s="8"/>
      <c r="Q101" s="94"/>
    </row>
    <row r="102" spans="1:17" ht="12" customHeight="1">
      <c r="A102" s="8"/>
      <c r="B102" s="8"/>
      <c r="C102" s="140"/>
      <c r="D102" s="140"/>
      <c r="E102" s="140"/>
      <c r="F102" s="140"/>
      <c r="G102" s="140"/>
      <c r="H102" s="140"/>
      <c r="I102" s="140"/>
      <c r="J102" s="140"/>
      <c r="K102" s="140"/>
      <c r="L102" s="141"/>
      <c r="M102" s="140"/>
      <c r="N102" s="8"/>
      <c r="O102" s="8"/>
      <c r="P102" s="8"/>
      <c r="Q102" s="94"/>
    </row>
    <row r="103" spans="1:17" ht="12" customHeight="1">
      <c r="A103" s="8"/>
      <c r="B103" s="8"/>
      <c r="C103" s="140"/>
      <c r="D103" s="140"/>
      <c r="E103" s="140"/>
      <c r="F103" s="140"/>
      <c r="G103" s="140"/>
      <c r="H103" s="140"/>
      <c r="I103" s="140"/>
      <c r="J103" s="140"/>
      <c r="K103" s="140"/>
      <c r="L103" s="141"/>
      <c r="M103" s="140"/>
      <c r="N103" s="8"/>
      <c r="O103" s="8"/>
      <c r="P103" s="8"/>
      <c r="Q103" s="94"/>
    </row>
    <row r="104" spans="1:17" ht="12" customHeight="1">
      <c r="A104" s="8"/>
      <c r="B104" s="8"/>
      <c r="C104" s="140"/>
      <c r="D104" s="140"/>
      <c r="E104" s="140"/>
      <c r="F104" s="140"/>
      <c r="G104" s="140"/>
      <c r="H104" s="140"/>
      <c r="I104" s="140"/>
      <c r="J104" s="140"/>
      <c r="K104" s="140"/>
      <c r="L104" s="141"/>
      <c r="M104" s="140"/>
      <c r="N104" s="8"/>
      <c r="O104" s="8"/>
      <c r="P104" s="8"/>
      <c r="Q104" s="94"/>
    </row>
    <row r="105" spans="1:17" ht="12" customHeight="1">
      <c r="A105" s="8"/>
      <c r="B105" s="8"/>
      <c r="C105" s="140"/>
      <c r="D105" s="140"/>
      <c r="E105" s="140"/>
      <c r="F105" s="140"/>
      <c r="G105" s="140"/>
      <c r="H105" s="140"/>
      <c r="I105" s="140"/>
      <c r="J105" s="140"/>
      <c r="K105" s="140"/>
      <c r="L105" s="141"/>
      <c r="M105" s="140"/>
      <c r="N105" s="8"/>
      <c r="O105" s="8"/>
      <c r="P105" s="8"/>
      <c r="Q105" s="94"/>
    </row>
    <row r="106" spans="1:17" ht="12" customHeight="1">
      <c r="A106" s="8"/>
      <c r="B106" s="8"/>
      <c r="C106" s="140"/>
      <c r="D106" s="140"/>
      <c r="E106" s="140"/>
      <c r="F106" s="140"/>
      <c r="G106" s="140"/>
      <c r="H106" s="140"/>
      <c r="I106" s="140"/>
      <c r="J106" s="140"/>
      <c r="K106" s="140"/>
      <c r="L106" s="141"/>
      <c r="M106" s="140"/>
      <c r="N106" s="8"/>
      <c r="O106" s="8"/>
      <c r="P106" s="8"/>
      <c r="Q106" s="94"/>
    </row>
    <row r="107" spans="1:17" ht="12" customHeight="1">
      <c r="A107" s="8"/>
      <c r="B107" s="8"/>
      <c r="C107" s="140"/>
      <c r="D107" s="140"/>
      <c r="E107" s="140"/>
      <c r="F107" s="140"/>
      <c r="G107" s="140"/>
      <c r="H107" s="140"/>
      <c r="I107" s="140"/>
      <c r="J107" s="140"/>
      <c r="K107" s="140"/>
      <c r="L107" s="141"/>
      <c r="M107" s="140"/>
      <c r="N107" s="8"/>
      <c r="O107" s="8"/>
      <c r="P107" s="8"/>
      <c r="Q107" s="94"/>
    </row>
    <row r="108" spans="1:17" ht="12" customHeight="1">
      <c r="A108" s="8"/>
      <c r="B108" s="8"/>
      <c r="C108" s="140"/>
      <c r="D108" s="140"/>
      <c r="E108" s="140"/>
      <c r="F108" s="140"/>
      <c r="G108" s="140"/>
      <c r="H108" s="140"/>
      <c r="I108" s="140"/>
      <c r="J108" s="140"/>
      <c r="K108" s="140"/>
      <c r="L108" s="141"/>
      <c r="M108" s="140"/>
      <c r="N108" s="8"/>
      <c r="O108" s="8"/>
      <c r="P108" s="8"/>
      <c r="Q108" s="94"/>
    </row>
    <row r="109" spans="1:17" ht="12" customHeight="1">
      <c r="A109" s="8"/>
      <c r="B109" s="8"/>
      <c r="C109" s="140"/>
      <c r="D109" s="140"/>
      <c r="E109" s="140"/>
      <c r="F109" s="140"/>
      <c r="G109" s="140"/>
      <c r="H109" s="140"/>
      <c r="I109" s="140"/>
      <c r="J109" s="140"/>
      <c r="K109" s="140"/>
      <c r="L109" s="141"/>
      <c r="M109" s="140"/>
      <c r="N109" s="8"/>
      <c r="O109" s="8"/>
      <c r="P109" s="8"/>
      <c r="Q109" s="94"/>
    </row>
    <row r="110" spans="1:17" ht="12" customHeight="1">
      <c r="A110" s="8"/>
      <c r="B110" s="8"/>
      <c r="C110" s="140"/>
      <c r="D110" s="140"/>
      <c r="E110" s="140"/>
      <c r="F110" s="140"/>
      <c r="G110" s="140"/>
      <c r="H110" s="140"/>
      <c r="I110" s="140"/>
      <c r="J110" s="140"/>
      <c r="K110" s="140"/>
      <c r="L110" s="141"/>
      <c r="M110" s="140"/>
      <c r="N110" s="8"/>
      <c r="O110" s="8"/>
      <c r="P110" s="8"/>
      <c r="Q110" s="94"/>
    </row>
    <row r="111" spans="1:17" ht="12" customHeight="1">
      <c r="A111" s="8"/>
      <c r="B111" s="8"/>
      <c r="C111" s="140"/>
      <c r="D111" s="140"/>
      <c r="E111" s="140"/>
      <c r="F111" s="140"/>
      <c r="G111" s="140"/>
      <c r="H111" s="140"/>
      <c r="I111" s="140"/>
      <c r="J111" s="140"/>
      <c r="K111" s="140"/>
      <c r="L111" s="141"/>
      <c r="M111" s="140"/>
      <c r="N111" s="8"/>
      <c r="O111" s="8"/>
      <c r="P111" s="8"/>
      <c r="Q111" s="94"/>
    </row>
    <row r="112" spans="1:17" ht="12" customHeight="1">
      <c r="A112" s="8"/>
      <c r="B112" s="8"/>
      <c r="C112" s="140"/>
      <c r="D112" s="140"/>
      <c r="E112" s="140"/>
      <c r="F112" s="140"/>
      <c r="G112" s="140"/>
      <c r="H112" s="140"/>
      <c r="I112" s="140"/>
      <c r="J112" s="140"/>
      <c r="K112" s="140"/>
      <c r="L112" s="141"/>
      <c r="M112" s="140"/>
      <c r="N112" s="8"/>
      <c r="O112" s="8"/>
      <c r="P112" s="8"/>
      <c r="Q112" s="94"/>
    </row>
    <row r="113" spans="1:17" ht="12" customHeight="1">
      <c r="A113" s="8"/>
      <c r="B113" s="8"/>
      <c r="C113" s="140"/>
      <c r="D113" s="140"/>
      <c r="E113" s="140"/>
      <c r="F113" s="140"/>
      <c r="G113" s="140"/>
      <c r="H113" s="140"/>
      <c r="I113" s="140"/>
      <c r="J113" s="140"/>
      <c r="K113" s="140"/>
      <c r="L113" s="141"/>
      <c r="M113" s="140"/>
      <c r="N113" s="8"/>
      <c r="O113" s="8"/>
      <c r="P113" s="8"/>
      <c r="Q113" s="94"/>
    </row>
    <row r="114" spans="1:17" ht="12" customHeight="1">
      <c r="A114" s="8"/>
      <c r="B114" s="8"/>
      <c r="C114" s="140"/>
      <c r="D114" s="140"/>
      <c r="E114" s="140"/>
      <c r="F114" s="140"/>
      <c r="G114" s="140"/>
      <c r="H114" s="140"/>
      <c r="I114" s="140"/>
      <c r="J114" s="140"/>
      <c r="K114" s="140"/>
      <c r="L114" s="141"/>
      <c r="M114" s="140"/>
      <c r="N114" s="8"/>
      <c r="O114" s="8"/>
      <c r="P114" s="8"/>
      <c r="Q114" s="94"/>
    </row>
    <row r="115" spans="1:17" ht="12" customHeight="1">
      <c r="A115" s="8"/>
      <c r="B115" s="8"/>
      <c r="C115" s="140"/>
      <c r="D115" s="140"/>
      <c r="E115" s="140"/>
      <c r="F115" s="140"/>
      <c r="G115" s="140"/>
      <c r="H115" s="140"/>
      <c r="I115" s="140"/>
      <c r="J115" s="140"/>
      <c r="K115" s="140"/>
      <c r="L115" s="141"/>
      <c r="M115" s="140"/>
      <c r="N115" s="8"/>
      <c r="O115" s="8"/>
      <c r="P115" s="8"/>
      <c r="Q115" s="94"/>
    </row>
    <row r="116" spans="1:17" ht="12" customHeight="1">
      <c r="A116" s="8"/>
      <c r="B116" s="8"/>
      <c r="C116" s="140"/>
      <c r="D116" s="140"/>
      <c r="E116" s="140"/>
      <c r="F116" s="140"/>
      <c r="G116" s="140"/>
      <c r="H116" s="140"/>
      <c r="I116" s="140"/>
      <c r="J116" s="140"/>
      <c r="K116" s="140"/>
      <c r="L116" s="141"/>
      <c r="M116" s="140"/>
      <c r="N116" s="8"/>
      <c r="O116" s="8"/>
      <c r="P116" s="8"/>
      <c r="Q116" s="94"/>
    </row>
    <row r="117" spans="1:17" ht="12" customHeight="1">
      <c r="A117" s="8"/>
      <c r="B117" s="8"/>
      <c r="C117" s="140"/>
      <c r="D117" s="140"/>
      <c r="E117" s="140"/>
      <c r="F117" s="140"/>
      <c r="G117" s="140"/>
      <c r="H117" s="140"/>
      <c r="I117" s="140"/>
      <c r="J117" s="140"/>
      <c r="K117" s="140"/>
      <c r="L117" s="141"/>
      <c r="M117" s="140"/>
      <c r="N117" s="8"/>
      <c r="O117" s="8"/>
      <c r="P117" s="8"/>
      <c r="Q117" s="94"/>
    </row>
    <row r="118" spans="1:17" ht="12" customHeight="1">
      <c r="A118" s="8"/>
      <c r="B118" s="8"/>
      <c r="C118" s="140"/>
      <c r="D118" s="140"/>
      <c r="E118" s="140"/>
      <c r="F118" s="140"/>
      <c r="G118" s="140"/>
      <c r="H118" s="140"/>
      <c r="I118" s="140"/>
      <c r="J118" s="140"/>
      <c r="K118" s="140"/>
      <c r="L118" s="141"/>
      <c r="M118" s="140"/>
      <c r="N118" s="8"/>
      <c r="O118" s="8"/>
      <c r="P118" s="8"/>
      <c r="Q118" s="94"/>
    </row>
    <row r="119" spans="1:17" ht="12" customHeight="1">
      <c r="A119" s="8"/>
      <c r="B119" s="8"/>
      <c r="C119" s="140"/>
      <c r="D119" s="140"/>
      <c r="E119" s="140"/>
      <c r="F119" s="140"/>
      <c r="G119" s="140"/>
      <c r="H119" s="140"/>
      <c r="I119" s="140"/>
      <c r="J119" s="140"/>
      <c r="K119" s="140"/>
      <c r="L119" s="141"/>
      <c r="M119" s="140"/>
      <c r="N119" s="8"/>
      <c r="O119" s="8"/>
      <c r="P119" s="8"/>
      <c r="Q119" s="94"/>
    </row>
    <row r="120" spans="1:17" ht="12" customHeight="1">
      <c r="A120" s="8"/>
      <c r="B120" s="8"/>
      <c r="C120" s="140"/>
      <c r="D120" s="140"/>
      <c r="E120" s="140"/>
      <c r="F120" s="140"/>
      <c r="G120" s="140"/>
      <c r="H120" s="140"/>
      <c r="I120" s="140"/>
      <c r="J120" s="140"/>
      <c r="K120" s="140"/>
      <c r="L120" s="141"/>
      <c r="M120" s="140"/>
      <c r="N120" s="8"/>
      <c r="O120" s="8"/>
      <c r="P120" s="8"/>
      <c r="Q120" s="94"/>
    </row>
    <row r="121" spans="1:17" ht="12" customHeight="1">
      <c r="A121" s="8"/>
      <c r="B121" s="8"/>
      <c r="C121" s="140"/>
      <c r="D121" s="140"/>
      <c r="E121" s="140"/>
      <c r="F121" s="140"/>
      <c r="G121" s="140"/>
      <c r="H121" s="140"/>
      <c r="I121" s="140"/>
      <c r="J121" s="140"/>
      <c r="K121" s="140"/>
      <c r="L121" s="141"/>
      <c r="M121" s="140"/>
      <c r="N121" s="8"/>
      <c r="O121" s="8"/>
      <c r="P121" s="8"/>
      <c r="Q121" s="94"/>
    </row>
    <row r="122" spans="1:17" ht="12" customHeight="1">
      <c r="A122" s="8"/>
      <c r="B122" s="8"/>
      <c r="C122" s="140"/>
      <c r="D122" s="140"/>
      <c r="E122" s="140"/>
      <c r="F122" s="140"/>
      <c r="G122" s="140"/>
      <c r="H122" s="140"/>
      <c r="I122" s="140"/>
      <c r="J122" s="140"/>
      <c r="K122" s="140"/>
      <c r="L122" s="141"/>
      <c r="M122" s="140"/>
      <c r="N122" s="8"/>
      <c r="O122" s="8"/>
      <c r="P122" s="8"/>
      <c r="Q122" s="94"/>
    </row>
    <row r="123" spans="1:17" ht="12" customHeight="1">
      <c r="A123" s="8"/>
      <c r="B123" s="8"/>
      <c r="C123" s="140"/>
      <c r="D123" s="140"/>
      <c r="E123" s="140"/>
      <c r="F123" s="140"/>
      <c r="G123" s="140"/>
      <c r="H123" s="140"/>
      <c r="I123" s="140"/>
      <c r="J123" s="140"/>
      <c r="K123" s="140"/>
      <c r="L123" s="141"/>
      <c r="M123" s="140"/>
      <c r="N123" s="8"/>
      <c r="O123" s="8"/>
      <c r="P123" s="8"/>
      <c r="Q123" s="94"/>
    </row>
    <row r="124" spans="1:17" ht="12" customHeight="1">
      <c r="A124" s="8"/>
      <c r="B124" s="8"/>
      <c r="C124" s="140"/>
      <c r="D124" s="140"/>
      <c r="E124" s="140"/>
      <c r="F124" s="140"/>
      <c r="G124" s="140"/>
      <c r="H124" s="140"/>
      <c r="I124" s="140"/>
      <c r="J124" s="140"/>
      <c r="K124" s="140"/>
      <c r="L124" s="141"/>
      <c r="M124" s="140"/>
      <c r="N124" s="8"/>
      <c r="O124" s="8"/>
      <c r="P124" s="8"/>
      <c r="Q124" s="94"/>
    </row>
    <row r="125" spans="1:17" ht="12" customHeight="1">
      <c r="A125" s="8"/>
      <c r="B125" s="8"/>
      <c r="C125" s="140"/>
      <c r="D125" s="140"/>
      <c r="E125" s="140"/>
      <c r="F125" s="140"/>
      <c r="G125" s="140"/>
      <c r="H125" s="140"/>
      <c r="I125" s="140"/>
      <c r="J125" s="140"/>
      <c r="K125" s="140"/>
      <c r="L125" s="141"/>
      <c r="M125" s="140"/>
      <c r="N125" s="8"/>
      <c r="O125" s="8"/>
      <c r="P125" s="8"/>
      <c r="Q125" s="94"/>
    </row>
    <row r="126" spans="1:17" ht="12" customHeight="1">
      <c r="A126" s="8"/>
      <c r="B126" s="8"/>
      <c r="C126" s="140"/>
      <c r="D126" s="140"/>
      <c r="E126" s="140"/>
      <c r="F126" s="140"/>
      <c r="G126" s="140"/>
      <c r="H126" s="140"/>
      <c r="I126" s="140"/>
      <c r="J126" s="140"/>
      <c r="K126" s="140"/>
      <c r="L126" s="141"/>
      <c r="M126" s="140"/>
      <c r="N126" s="8"/>
      <c r="O126" s="8"/>
      <c r="P126" s="8"/>
      <c r="Q126" s="94"/>
    </row>
    <row r="127" spans="1:17" ht="12" customHeight="1">
      <c r="A127" s="8"/>
      <c r="B127" s="8"/>
      <c r="C127" s="140"/>
      <c r="D127" s="140"/>
      <c r="E127" s="140"/>
      <c r="F127" s="140"/>
      <c r="G127" s="140"/>
      <c r="H127" s="140"/>
      <c r="I127" s="140"/>
      <c r="J127" s="140"/>
      <c r="K127" s="140"/>
      <c r="L127" s="141"/>
      <c r="M127" s="140"/>
      <c r="N127" s="8"/>
      <c r="O127" s="8"/>
      <c r="P127" s="8"/>
      <c r="Q127" s="94"/>
    </row>
    <row r="128" spans="1:17" ht="12" customHeight="1">
      <c r="A128" s="8"/>
      <c r="B128" s="8"/>
      <c r="C128" s="140"/>
      <c r="D128" s="140"/>
      <c r="E128" s="140"/>
      <c r="F128" s="140"/>
      <c r="G128" s="140"/>
      <c r="H128" s="140"/>
      <c r="I128" s="140"/>
      <c r="J128" s="140"/>
      <c r="K128" s="140"/>
      <c r="L128" s="141"/>
      <c r="M128" s="140"/>
      <c r="N128" s="8"/>
      <c r="O128" s="8"/>
      <c r="P128" s="8"/>
      <c r="Q128" s="94"/>
    </row>
    <row r="129" spans="1:17" ht="12" customHeight="1">
      <c r="A129" s="8"/>
      <c r="B129" s="8"/>
      <c r="C129" s="140"/>
      <c r="D129" s="140"/>
      <c r="E129" s="140"/>
      <c r="F129" s="140"/>
      <c r="G129" s="140"/>
      <c r="H129" s="140"/>
      <c r="I129" s="140"/>
      <c r="J129" s="140"/>
      <c r="K129" s="140"/>
      <c r="L129" s="141"/>
      <c r="M129" s="140"/>
      <c r="N129" s="8"/>
      <c r="O129" s="8"/>
      <c r="P129" s="8"/>
      <c r="Q129" s="94"/>
    </row>
    <row r="130" spans="1:17" ht="12" customHeight="1">
      <c r="A130" s="8"/>
      <c r="B130" s="8"/>
      <c r="C130" s="140"/>
      <c r="D130" s="140"/>
      <c r="E130" s="140"/>
      <c r="F130" s="140"/>
      <c r="G130" s="140"/>
      <c r="H130" s="140"/>
      <c r="I130" s="140"/>
      <c r="J130" s="140"/>
      <c r="K130" s="140"/>
      <c r="L130" s="141"/>
      <c r="M130" s="140"/>
      <c r="N130" s="8"/>
      <c r="O130" s="8"/>
      <c r="P130" s="8"/>
      <c r="Q130" s="94"/>
    </row>
    <row r="131" spans="1:17" ht="12" customHeight="1">
      <c r="A131" s="8"/>
      <c r="B131" s="8"/>
      <c r="C131" s="140"/>
      <c r="D131" s="140"/>
      <c r="E131" s="140"/>
      <c r="F131" s="140"/>
      <c r="G131" s="140"/>
      <c r="H131" s="140"/>
      <c r="I131" s="140"/>
      <c r="J131" s="140"/>
      <c r="K131" s="140"/>
      <c r="L131" s="141"/>
      <c r="M131" s="140"/>
      <c r="N131" s="8"/>
      <c r="O131" s="8"/>
      <c r="P131" s="8"/>
      <c r="Q131" s="94"/>
    </row>
    <row r="132" spans="1:17" ht="12" customHeight="1">
      <c r="A132" s="8"/>
      <c r="B132" s="8"/>
      <c r="C132" s="140"/>
      <c r="D132" s="140"/>
      <c r="E132" s="140"/>
      <c r="F132" s="140"/>
      <c r="G132" s="140"/>
      <c r="H132" s="140"/>
      <c r="I132" s="140"/>
      <c r="J132" s="140"/>
      <c r="K132" s="140"/>
      <c r="L132" s="141"/>
      <c r="M132" s="140"/>
      <c r="N132" s="8"/>
      <c r="O132" s="8"/>
      <c r="P132" s="8"/>
      <c r="Q132" s="94"/>
    </row>
    <row r="133" spans="1:17" ht="12" customHeight="1">
      <c r="A133" s="8"/>
      <c r="B133" s="8"/>
      <c r="C133" s="140"/>
      <c r="D133" s="140"/>
      <c r="E133" s="140"/>
      <c r="F133" s="140"/>
      <c r="G133" s="140"/>
      <c r="H133" s="140"/>
      <c r="I133" s="140"/>
      <c r="J133" s="140"/>
      <c r="K133" s="140"/>
      <c r="L133" s="141"/>
      <c r="M133" s="140"/>
      <c r="N133" s="8"/>
      <c r="O133" s="8"/>
      <c r="P133" s="8"/>
      <c r="Q133" s="94"/>
    </row>
    <row r="134" spans="1:17" ht="12" customHeight="1">
      <c r="A134" s="8"/>
      <c r="B134" s="8"/>
      <c r="C134" s="140"/>
      <c r="D134" s="140"/>
      <c r="E134" s="140"/>
      <c r="F134" s="140"/>
      <c r="G134" s="140"/>
      <c r="H134" s="140"/>
      <c r="I134" s="140"/>
      <c r="J134" s="140"/>
      <c r="K134" s="140"/>
      <c r="L134" s="141"/>
      <c r="M134" s="140"/>
      <c r="N134" s="8"/>
      <c r="O134" s="8"/>
      <c r="P134" s="8"/>
      <c r="Q134" s="94"/>
    </row>
    <row r="135" spans="1:17" ht="12" customHeight="1">
      <c r="A135" s="8"/>
      <c r="B135" s="8"/>
      <c r="C135" s="140"/>
      <c r="D135" s="140"/>
      <c r="E135" s="140"/>
      <c r="F135" s="140"/>
      <c r="G135" s="140"/>
      <c r="H135" s="140"/>
      <c r="I135" s="140"/>
      <c r="J135" s="140"/>
      <c r="K135" s="140"/>
      <c r="L135" s="141"/>
      <c r="M135" s="140"/>
      <c r="N135" s="8"/>
      <c r="O135" s="8"/>
      <c r="P135" s="8"/>
      <c r="Q135" s="94"/>
    </row>
    <row r="136" spans="1:17" ht="12" customHeight="1">
      <c r="A136" s="8"/>
      <c r="B136" s="8"/>
      <c r="C136" s="140"/>
      <c r="D136" s="140"/>
      <c r="E136" s="140"/>
      <c r="F136" s="140"/>
      <c r="G136" s="140"/>
      <c r="H136" s="140"/>
      <c r="I136" s="140"/>
      <c r="J136" s="140"/>
      <c r="K136" s="140"/>
      <c r="L136" s="141"/>
      <c r="M136" s="140"/>
      <c r="N136" s="8"/>
      <c r="O136" s="8"/>
      <c r="P136" s="8"/>
      <c r="Q136" s="94"/>
    </row>
    <row r="137" spans="1:17" ht="12" customHeight="1">
      <c r="A137" s="8"/>
      <c r="B137" s="8"/>
      <c r="C137" s="140"/>
      <c r="D137" s="140"/>
      <c r="E137" s="140"/>
      <c r="F137" s="140"/>
      <c r="G137" s="140"/>
      <c r="H137" s="140"/>
      <c r="I137" s="140"/>
      <c r="J137" s="140"/>
      <c r="K137" s="140"/>
      <c r="L137" s="141"/>
      <c r="M137" s="140"/>
      <c r="N137" s="8"/>
      <c r="O137" s="8"/>
      <c r="P137" s="8"/>
      <c r="Q137" s="94"/>
    </row>
    <row r="138" spans="1:17" ht="12" customHeight="1">
      <c r="A138" s="8"/>
      <c r="B138" s="8"/>
      <c r="C138" s="140"/>
      <c r="D138" s="140"/>
      <c r="E138" s="140"/>
      <c r="F138" s="140"/>
      <c r="G138" s="140"/>
      <c r="H138" s="140"/>
      <c r="I138" s="140"/>
      <c r="J138" s="140"/>
      <c r="K138" s="140"/>
      <c r="L138" s="141"/>
      <c r="M138" s="140"/>
      <c r="N138" s="8"/>
      <c r="O138" s="8"/>
      <c r="P138" s="8"/>
      <c r="Q138" s="94"/>
    </row>
    <row r="139" spans="1:17" ht="12" customHeight="1">
      <c r="A139" s="8"/>
      <c r="B139" s="8"/>
      <c r="C139" s="140"/>
      <c r="D139" s="140"/>
      <c r="E139" s="140"/>
      <c r="F139" s="140"/>
      <c r="G139" s="140"/>
      <c r="H139" s="140"/>
      <c r="I139" s="140"/>
      <c r="J139" s="140"/>
      <c r="K139" s="140"/>
      <c r="L139" s="141"/>
      <c r="M139" s="140"/>
      <c r="N139" s="8"/>
      <c r="O139" s="8"/>
      <c r="P139" s="8"/>
      <c r="Q139" s="94"/>
    </row>
    <row r="140" spans="1:17" ht="12" customHeight="1">
      <c r="A140" s="8"/>
      <c r="B140" s="8"/>
      <c r="C140" s="140"/>
      <c r="D140" s="140"/>
      <c r="E140" s="140"/>
      <c r="F140" s="140"/>
      <c r="G140" s="140"/>
      <c r="H140" s="140"/>
      <c r="I140" s="140"/>
      <c r="J140" s="140"/>
      <c r="K140" s="140"/>
      <c r="L140" s="141"/>
      <c r="M140" s="140"/>
      <c r="N140" s="8"/>
      <c r="O140" s="8"/>
      <c r="P140" s="8"/>
      <c r="Q140" s="94"/>
    </row>
    <row r="141" spans="1:17" ht="12" customHeight="1">
      <c r="A141" s="8"/>
      <c r="B141" s="8"/>
      <c r="C141" s="140"/>
      <c r="D141" s="140"/>
      <c r="E141" s="140"/>
      <c r="F141" s="140"/>
      <c r="G141" s="140"/>
      <c r="H141" s="140"/>
      <c r="I141" s="140"/>
      <c r="J141" s="140"/>
      <c r="K141" s="140"/>
      <c r="L141" s="141"/>
      <c r="M141" s="140"/>
      <c r="N141" s="8"/>
      <c r="O141" s="8"/>
      <c r="P141" s="8"/>
      <c r="Q141" s="94"/>
    </row>
    <row r="142" spans="1:17" ht="12" customHeight="1">
      <c r="A142" s="8"/>
      <c r="B142" s="8"/>
      <c r="C142" s="140"/>
      <c r="D142" s="140"/>
      <c r="E142" s="140"/>
      <c r="F142" s="140"/>
      <c r="G142" s="140"/>
      <c r="H142" s="140"/>
      <c r="I142" s="140"/>
      <c r="J142" s="140"/>
      <c r="K142" s="140"/>
      <c r="L142" s="141"/>
      <c r="M142" s="140"/>
      <c r="N142" s="8"/>
      <c r="O142" s="8"/>
      <c r="P142" s="8"/>
      <c r="Q142" s="94"/>
    </row>
    <row r="143" spans="1:17" ht="12" customHeight="1">
      <c r="A143" s="8"/>
      <c r="B143" s="8"/>
      <c r="C143" s="140"/>
      <c r="D143" s="140"/>
      <c r="E143" s="140"/>
      <c r="F143" s="140"/>
      <c r="G143" s="140"/>
      <c r="H143" s="140"/>
      <c r="I143" s="140"/>
      <c r="J143" s="140"/>
      <c r="K143" s="140"/>
      <c r="L143" s="141"/>
      <c r="M143" s="140"/>
      <c r="N143" s="8"/>
      <c r="O143" s="8"/>
      <c r="P143" s="8"/>
      <c r="Q143" s="94"/>
    </row>
    <row r="144" spans="1:17" ht="12" customHeight="1">
      <c r="A144" s="8"/>
      <c r="B144" s="8"/>
      <c r="C144" s="140"/>
      <c r="D144" s="140"/>
      <c r="E144" s="140"/>
      <c r="F144" s="140"/>
      <c r="G144" s="140"/>
      <c r="H144" s="140"/>
      <c r="I144" s="140"/>
      <c r="J144" s="140"/>
      <c r="K144" s="140"/>
      <c r="L144" s="141"/>
      <c r="M144" s="140"/>
      <c r="N144" s="8"/>
      <c r="O144" s="8"/>
      <c r="P144" s="8"/>
      <c r="Q144" s="94"/>
    </row>
    <row r="145" spans="1:17" ht="12" customHeight="1">
      <c r="A145" s="8"/>
      <c r="B145" s="8"/>
      <c r="C145" s="140"/>
      <c r="D145" s="140"/>
      <c r="E145" s="140"/>
      <c r="F145" s="140"/>
      <c r="G145" s="140"/>
      <c r="H145" s="140"/>
      <c r="I145" s="140"/>
      <c r="J145" s="140"/>
      <c r="K145" s="140"/>
      <c r="L145" s="141"/>
      <c r="M145" s="140"/>
      <c r="N145" s="8"/>
      <c r="O145" s="8"/>
      <c r="P145" s="8"/>
      <c r="Q145" s="94"/>
    </row>
    <row r="146" spans="1:17" ht="12" customHeight="1">
      <c r="A146" s="8"/>
      <c r="B146" s="8"/>
      <c r="C146" s="140"/>
      <c r="D146" s="140"/>
      <c r="E146" s="140"/>
      <c r="F146" s="140"/>
      <c r="G146" s="140"/>
      <c r="H146" s="140"/>
      <c r="I146" s="140"/>
      <c r="J146" s="140"/>
      <c r="K146" s="140"/>
      <c r="L146" s="141"/>
      <c r="M146" s="140"/>
      <c r="N146" s="8"/>
      <c r="O146" s="8"/>
      <c r="P146" s="8"/>
      <c r="Q146" s="94"/>
    </row>
    <row r="147" spans="1:17" ht="12" customHeight="1">
      <c r="A147" s="8"/>
      <c r="B147" s="8"/>
      <c r="C147" s="140"/>
      <c r="D147" s="140"/>
      <c r="E147" s="140"/>
      <c r="F147" s="140"/>
      <c r="G147" s="140"/>
      <c r="H147" s="140"/>
      <c r="I147" s="140"/>
      <c r="J147" s="140"/>
      <c r="K147" s="140"/>
      <c r="L147" s="141"/>
      <c r="M147" s="140"/>
      <c r="N147" s="8"/>
      <c r="O147" s="8"/>
      <c r="P147" s="8"/>
      <c r="Q147" s="94"/>
    </row>
    <row r="148" spans="1:17" ht="12" customHeight="1">
      <c r="A148" s="8"/>
      <c r="B148" s="8"/>
      <c r="C148" s="140"/>
      <c r="D148" s="140"/>
      <c r="E148" s="140"/>
      <c r="F148" s="140"/>
      <c r="G148" s="140"/>
      <c r="H148" s="140"/>
      <c r="I148" s="140"/>
      <c r="J148" s="140"/>
      <c r="K148" s="140"/>
      <c r="L148" s="141"/>
      <c r="M148" s="140"/>
      <c r="N148" s="8"/>
      <c r="O148" s="8"/>
      <c r="P148" s="8"/>
      <c r="Q148" s="94"/>
    </row>
    <row r="149" spans="1:17" ht="12" customHeight="1">
      <c r="A149" s="8"/>
      <c r="B149" s="8"/>
      <c r="C149" s="140"/>
      <c r="D149" s="140"/>
      <c r="E149" s="140"/>
      <c r="F149" s="140"/>
      <c r="G149" s="140"/>
      <c r="H149" s="140"/>
      <c r="I149" s="140"/>
      <c r="J149" s="140"/>
      <c r="K149" s="140"/>
      <c r="L149" s="141"/>
      <c r="M149" s="140"/>
      <c r="N149" s="8"/>
      <c r="O149" s="8"/>
      <c r="P149" s="8"/>
      <c r="Q149" s="94"/>
    </row>
    <row r="150" spans="1:17" ht="12" customHeight="1">
      <c r="A150" s="8"/>
      <c r="B150" s="8"/>
      <c r="C150" s="140"/>
      <c r="D150" s="140"/>
      <c r="E150" s="140"/>
      <c r="F150" s="140"/>
      <c r="G150" s="140"/>
      <c r="H150" s="140"/>
      <c r="I150" s="140"/>
      <c r="J150" s="140"/>
      <c r="K150" s="140"/>
      <c r="L150" s="141"/>
      <c r="M150" s="140"/>
      <c r="N150" s="8"/>
      <c r="O150" s="8"/>
      <c r="P150" s="8"/>
      <c r="Q150" s="94"/>
    </row>
    <row r="151" spans="1:17" ht="12" customHeight="1">
      <c r="A151" s="8"/>
      <c r="B151" s="8"/>
      <c r="C151" s="140"/>
      <c r="D151" s="140"/>
      <c r="E151" s="140"/>
      <c r="F151" s="140"/>
      <c r="G151" s="140"/>
      <c r="H151" s="140"/>
      <c r="I151" s="140"/>
      <c r="J151" s="140"/>
      <c r="K151" s="140"/>
      <c r="L151" s="141"/>
      <c r="M151" s="140"/>
      <c r="N151" s="8"/>
      <c r="O151" s="8"/>
      <c r="P151" s="8"/>
      <c r="Q151" s="94"/>
    </row>
    <row r="152" spans="1:17" ht="12" customHeight="1">
      <c r="A152" s="8"/>
      <c r="B152" s="8"/>
      <c r="C152" s="140"/>
      <c r="D152" s="140"/>
      <c r="E152" s="140"/>
      <c r="F152" s="140"/>
      <c r="G152" s="140"/>
      <c r="H152" s="140"/>
      <c r="I152" s="140"/>
      <c r="J152" s="140"/>
      <c r="K152" s="140"/>
      <c r="L152" s="141"/>
      <c r="M152" s="140"/>
      <c r="N152" s="8"/>
      <c r="O152" s="8"/>
      <c r="P152" s="8"/>
      <c r="Q152" s="94"/>
    </row>
    <row r="153" spans="1:17" ht="12" customHeight="1">
      <c r="A153" s="8"/>
      <c r="B153" s="8"/>
      <c r="C153" s="140"/>
      <c r="D153" s="140"/>
      <c r="E153" s="140"/>
      <c r="F153" s="140"/>
      <c r="G153" s="140"/>
      <c r="H153" s="140"/>
      <c r="I153" s="140"/>
      <c r="J153" s="140"/>
      <c r="K153" s="140"/>
      <c r="L153" s="141"/>
      <c r="M153" s="140"/>
      <c r="N153" s="8"/>
      <c r="O153" s="8"/>
      <c r="P153" s="8"/>
      <c r="Q153" s="94"/>
    </row>
    <row r="154" spans="1:17" ht="12" customHeight="1">
      <c r="A154" s="8"/>
      <c r="B154" s="8"/>
      <c r="C154" s="140"/>
      <c r="D154" s="140"/>
      <c r="E154" s="140"/>
      <c r="F154" s="140"/>
      <c r="G154" s="140"/>
      <c r="H154" s="140"/>
      <c r="I154" s="140"/>
      <c r="J154" s="140"/>
      <c r="K154" s="140"/>
      <c r="L154" s="141"/>
      <c r="M154" s="140"/>
      <c r="N154" s="8"/>
      <c r="O154" s="8"/>
      <c r="P154" s="8"/>
      <c r="Q154" s="94"/>
    </row>
    <row r="155" spans="1:17" ht="12" customHeight="1">
      <c r="A155" s="8"/>
      <c r="B155" s="8"/>
      <c r="C155" s="140"/>
      <c r="D155" s="140"/>
      <c r="E155" s="140"/>
      <c r="F155" s="140"/>
      <c r="G155" s="140"/>
      <c r="H155" s="140"/>
      <c r="I155" s="140"/>
      <c r="J155" s="140"/>
      <c r="K155" s="140"/>
      <c r="L155" s="141"/>
      <c r="M155" s="140"/>
      <c r="N155" s="8"/>
      <c r="O155" s="8"/>
      <c r="P155" s="8"/>
      <c r="Q155" s="94"/>
    </row>
    <row r="156" spans="1:17" ht="12" customHeight="1">
      <c r="A156" s="8"/>
      <c r="B156" s="8"/>
      <c r="C156" s="140"/>
      <c r="D156" s="140"/>
      <c r="E156" s="140"/>
      <c r="F156" s="140"/>
      <c r="G156" s="140"/>
      <c r="H156" s="140"/>
      <c r="I156" s="140"/>
      <c r="J156" s="140"/>
      <c r="K156" s="140"/>
      <c r="L156" s="141"/>
      <c r="M156" s="140"/>
      <c r="N156" s="8"/>
      <c r="O156" s="8"/>
      <c r="P156" s="8"/>
      <c r="Q156" s="94"/>
    </row>
    <row r="157" spans="1:17" ht="12" customHeight="1">
      <c r="A157" s="8"/>
      <c r="B157" s="8"/>
      <c r="C157" s="140"/>
      <c r="D157" s="140"/>
      <c r="E157" s="140"/>
      <c r="F157" s="140"/>
      <c r="G157" s="140"/>
      <c r="H157" s="140"/>
      <c r="I157" s="140"/>
      <c r="J157" s="140"/>
      <c r="K157" s="140"/>
      <c r="L157" s="141"/>
      <c r="M157" s="140"/>
      <c r="N157" s="8"/>
      <c r="O157" s="8"/>
      <c r="P157" s="8"/>
      <c r="Q157" s="94"/>
    </row>
    <row r="158" spans="1:17" ht="12" customHeight="1">
      <c r="A158" s="8"/>
      <c r="B158" s="8"/>
      <c r="C158" s="140"/>
      <c r="D158" s="140"/>
      <c r="E158" s="140"/>
      <c r="F158" s="140"/>
      <c r="G158" s="140"/>
      <c r="H158" s="140"/>
      <c r="I158" s="140"/>
      <c r="J158" s="140"/>
      <c r="K158" s="140"/>
      <c r="L158" s="141"/>
      <c r="M158" s="140"/>
      <c r="N158" s="8"/>
      <c r="O158" s="8"/>
      <c r="P158" s="8"/>
      <c r="Q158" s="94"/>
    </row>
    <row r="159" spans="1:17" ht="12" customHeight="1">
      <c r="A159" s="8"/>
      <c r="B159" s="8"/>
      <c r="C159" s="140"/>
      <c r="D159" s="140"/>
      <c r="E159" s="140"/>
      <c r="F159" s="140"/>
      <c r="G159" s="140"/>
      <c r="H159" s="140"/>
      <c r="I159" s="140"/>
      <c r="J159" s="140"/>
      <c r="K159" s="140"/>
      <c r="L159" s="141"/>
      <c r="M159" s="140"/>
      <c r="N159" s="8"/>
      <c r="O159" s="8"/>
      <c r="P159" s="8"/>
      <c r="Q159" s="94"/>
    </row>
    <row r="160" spans="1:17" ht="12" customHeight="1">
      <c r="A160" s="8"/>
      <c r="B160" s="8"/>
      <c r="C160" s="140"/>
      <c r="D160" s="140"/>
      <c r="E160" s="140"/>
      <c r="F160" s="140"/>
      <c r="G160" s="140"/>
      <c r="H160" s="140"/>
      <c r="I160" s="140"/>
      <c r="J160" s="140"/>
      <c r="K160" s="140"/>
      <c r="L160" s="141"/>
      <c r="M160" s="140"/>
      <c r="N160" s="8"/>
      <c r="O160" s="8"/>
      <c r="P160" s="8"/>
      <c r="Q160" s="94"/>
    </row>
    <row r="161" spans="1:17" ht="12" customHeight="1">
      <c r="A161" s="8"/>
      <c r="B161" s="8"/>
      <c r="C161" s="140"/>
      <c r="D161" s="140"/>
      <c r="E161" s="140"/>
      <c r="F161" s="140"/>
      <c r="G161" s="140"/>
      <c r="H161" s="140"/>
      <c r="I161" s="140"/>
      <c r="J161" s="140"/>
      <c r="K161" s="140"/>
      <c r="L161" s="141"/>
      <c r="M161" s="140"/>
      <c r="N161" s="8"/>
      <c r="O161" s="8"/>
      <c r="P161" s="8"/>
      <c r="Q161" s="94"/>
    </row>
    <row r="162" spans="1:17" ht="12" customHeight="1">
      <c r="A162" s="8"/>
      <c r="B162" s="8"/>
      <c r="C162" s="140"/>
      <c r="D162" s="140"/>
      <c r="E162" s="140"/>
      <c r="F162" s="140"/>
      <c r="G162" s="140"/>
      <c r="H162" s="140"/>
      <c r="I162" s="140"/>
      <c r="J162" s="140"/>
      <c r="K162" s="140"/>
      <c r="L162" s="141"/>
      <c r="M162" s="140"/>
      <c r="N162" s="8"/>
      <c r="O162" s="8"/>
      <c r="P162" s="8"/>
      <c r="Q162" s="94"/>
    </row>
    <row r="163" spans="1:17" ht="12" customHeight="1">
      <c r="A163" s="8"/>
      <c r="B163" s="8"/>
      <c r="C163" s="140"/>
      <c r="D163" s="140"/>
      <c r="E163" s="140"/>
      <c r="F163" s="140"/>
      <c r="G163" s="140"/>
      <c r="H163" s="140"/>
      <c r="I163" s="140"/>
      <c r="J163" s="140"/>
      <c r="K163" s="140"/>
      <c r="L163" s="141"/>
      <c r="M163" s="140"/>
      <c r="N163" s="8"/>
      <c r="O163" s="8"/>
      <c r="P163" s="8"/>
      <c r="Q163" s="94"/>
    </row>
    <row r="164" spans="1:17" ht="12" customHeight="1">
      <c r="A164" s="8"/>
      <c r="B164" s="8"/>
      <c r="C164" s="140"/>
      <c r="D164" s="140"/>
      <c r="E164" s="140"/>
      <c r="F164" s="140"/>
      <c r="G164" s="140"/>
      <c r="H164" s="140"/>
      <c r="I164" s="140"/>
      <c r="J164" s="140"/>
      <c r="K164" s="140"/>
      <c r="L164" s="141"/>
      <c r="M164" s="140"/>
      <c r="N164" s="8"/>
      <c r="O164" s="8"/>
      <c r="P164" s="8"/>
      <c r="Q164" s="94"/>
    </row>
    <row r="165" spans="1:17" ht="12" customHeight="1">
      <c r="A165" s="8"/>
      <c r="B165" s="8"/>
      <c r="C165" s="140"/>
      <c r="D165" s="140"/>
      <c r="E165" s="140"/>
      <c r="F165" s="140"/>
      <c r="G165" s="140"/>
      <c r="H165" s="140"/>
      <c r="I165" s="140"/>
      <c r="J165" s="140"/>
      <c r="K165" s="140"/>
      <c r="L165" s="141"/>
      <c r="M165" s="140"/>
      <c r="N165" s="8"/>
      <c r="O165" s="8"/>
      <c r="P165" s="8"/>
      <c r="Q165" s="94"/>
    </row>
    <row r="166" spans="1:17" ht="12" customHeight="1">
      <c r="A166" s="8"/>
      <c r="B166" s="8"/>
      <c r="C166" s="140"/>
      <c r="D166" s="140"/>
      <c r="E166" s="140"/>
      <c r="F166" s="140"/>
      <c r="G166" s="140"/>
      <c r="H166" s="140"/>
      <c r="I166" s="140"/>
      <c r="J166" s="140"/>
      <c r="K166" s="140"/>
      <c r="L166" s="141"/>
      <c r="M166" s="140"/>
      <c r="N166" s="8"/>
      <c r="O166" s="8"/>
      <c r="P166" s="8"/>
      <c r="Q166" s="94"/>
    </row>
    <row r="167" spans="1:17" ht="12" customHeight="1">
      <c r="A167" s="8"/>
      <c r="B167" s="8"/>
      <c r="C167" s="140"/>
      <c r="D167" s="140"/>
      <c r="E167" s="140"/>
      <c r="F167" s="140"/>
      <c r="G167" s="140"/>
      <c r="H167" s="140"/>
      <c r="I167" s="140"/>
      <c r="J167" s="140"/>
      <c r="K167" s="140"/>
      <c r="L167" s="141"/>
      <c r="M167" s="140"/>
      <c r="N167" s="8"/>
      <c r="O167" s="8"/>
      <c r="P167" s="8"/>
      <c r="Q167" s="94"/>
    </row>
    <row r="168" spans="1:17" ht="12" customHeight="1">
      <c r="A168" s="8"/>
      <c r="B168" s="8"/>
      <c r="C168" s="140"/>
      <c r="D168" s="140"/>
      <c r="E168" s="140"/>
      <c r="F168" s="140"/>
      <c r="G168" s="140"/>
      <c r="H168" s="140"/>
      <c r="I168" s="140"/>
      <c r="J168" s="140"/>
      <c r="K168" s="140"/>
      <c r="L168" s="141"/>
      <c r="M168" s="140"/>
      <c r="N168" s="8"/>
      <c r="O168" s="8"/>
      <c r="P168" s="8"/>
      <c r="Q168" s="94"/>
    </row>
    <row r="169" spans="1:17" ht="12" customHeight="1">
      <c r="A169" s="8"/>
      <c r="B169" s="8"/>
      <c r="C169" s="140"/>
      <c r="D169" s="140"/>
      <c r="E169" s="140"/>
      <c r="F169" s="140"/>
      <c r="G169" s="140"/>
      <c r="H169" s="140"/>
      <c r="I169" s="140"/>
      <c r="J169" s="140"/>
      <c r="K169" s="140"/>
      <c r="L169" s="141"/>
      <c r="M169" s="140"/>
      <c r="N169" s="8"/>
      <c r="O169" s="8"/>
      <c r="P169" s="8"/>
      <c r="Q169" s="94"/>
    </row>
    <row r="170" spans="1:17" ht="12" customHeight="1">
      <c r="A170" s="8"/>
      <c r="B170" s="8"/>
      <c r="C170" s="140"/>
      <c r="D170" s="140"/>
      <c r="E170" s="140"/>
      <c r="F170" s="140"/>
      <c r="G170" s="140"/>
      <c r="H170" s="140"/>
      <c r="I170" s="140"/>
      <c r="J170" s="140"/>
      <c r="K170" s="140"/>
      <c r="L170" s="141"/>
      <c r="M170" s="140"/>
      <c r="N170" s="8"/>
      <c r="O170" s="8"/>
      <c r="P170" s="8"/>
      <c r="Q170" s="94"/>
    </row>
    <row r="171" spans="1:17" ht="12" customHeight="1">
      <c r="A171" s="8"/>
      <c r="B171" s="8"/>
      <c r="C171" s="140"/>
      <c r="D171" s="140"/>
      <c r="E171" s="140"/>
      <c r="F171" s="140"/>
      <c r="G171" s="140"/>
      <c r="H171" s="140"/>
      <c r="I171" s="140"/>
      <c r="J171" s="140"/>
      <c r="K171" s="140"/>
      <c r="L171" s="141"/>
      <c r="M171" s="140"/>
      <c r="N171" s="8"/>
      <c r="O171" s="8"/>
      <c r="P171" s="8"/>
      <c r="Q171" s="94"/>
    </row>
    <row r="172" spans="1:17" ht="12" customHeight="1">
      <c r="A172" s="8"/>
      <c r="B172" s="8"/>
      <c r="C172" s="140"/>
      <c r="D172" s="140"/>
      <c r="E172" s="140"/>
      <c r="F172" s="140"/>
      <c r="G172" s="140"/>
      <c r="H172" s="140"/>
      <c r="I172" s="140"/>
      <c r="J172" s="140"/>
      <c r="K172" s="140"/>
      <c r="L172" s="141"/>
      <c r="M172" s="140"/>
      <c r="N172" s="8"/>
      <c r="O172" s="8"/>
      <c r="P172" s="8"/>
      <c r="Q172" s="94"/>
    </row>
    <row r="173" spans="1:17" ht="12" customHeight="1">
      <c r="A173" s="8"/>
      <c r="B173" s="8"/>
      <c r="C173" s="140"/>
      <c r="D173" s="140"/>
      <c r="E173" s="140"/>
      <c r="F173" s="140"/>
      <c r="G173" s="140"/>
      <c r="H173" s="140"/>
      <c r="I173" s="140"/>
      <c r="J173" s="140"/>
      <c r="K173" s="140"/>
      <c r="L173" s="141"/>
      <c r="M173" s="140"/>
      <c r="N173" s="8"/>
      <c r="O173" s="8"/>
      <c r="P173" s="8"/>
      <c r="Q173" s="94"/>
    </row>
    <row r="174" spans="1:17" ht="12" customHeight="1">
      <c r="A174" s="8"/>
      <c r="B174" s="8"/>
      <c r="C174" s="140"/>
      <c r="D174" s="140"/>
      <c r="E174" s="140"/>
      <c r="F174" s="140"/>
      <c r="G174" s="140"/>
      <c r="H174" s="140"/>
      <c r="I174" s="140"/>
      <c r="J174" s="140"/>
      <c r="K174" s="140"/>
      <c r="L174" s="141"/>
      <c r="M174" s="140"/>
      <c r="N174" s="8"/>
      <c r="O174" s="8"/>
      <c r="P174" s="8"/>
      <c r="Q174" s="94"/>
    </row>
    <row r="175" spans="1:17" ht="12" customHeight="1">
      <c r="A175" s="8"/>
      <c r="B175" s="8"/>
      <c r="C175" s="140"/>
      <c r="D175" s="140"/>
      <c r="E175" s="140"/>
      <c r="F175" s="140"/>
      <c r="G175" s="140"/>
      <c r="H175" s="140"/>
      <c r="I175" s="140"/>
      <c r="J175" s="140"/>
      <c r="K175" s="140"/>
      <c r="L175" s="141"/>
      <c r="M175" s="140"/>
      <c r="N175" s="8"/>
      <c r="O175" s="8"/>
      <c r="P175" s="8"/>
      <c r="Q175" s="94"/>
    </row>
    <row r="176" spans="1:17" ht="12" customHeight="1">
      <c r="A176" s="8"/>
      <c r="B176" s="8"/>
      <c r="C176" s="140"/>
      <c r="D176" s="140"/>
      <c r="E176" s="140"/>
      <c r="F176" s="140"/>
      <c r="G176" s="140"/>
      <c r="H176" s="140"/>
      <c r="I176" s="140"/>
      <c r="J176" s="140"/>
      <c r="K176" s="140"/>
      <c r="L176" s="141"/>
      <c r="M176" s="140"/>
      <c r="N176" s="8"/>
      <c r="O176" s="8"/>
      <c r="P176" s="8"/>
      <c r="Q176" s="94"/>
    </row>
    <row r="177" spans="1:17" ht="12" customHeight="1">
      <c r="A177" s="8"/>
      <c r="B177" s="8"/>
      <c r="C177" s="140"/>
      <c r="D177" s="140"/>
      <c r="E177" s="140"/>
      <c r="F177" s="140"/>
      <c r="G177" s="140"/>
      <c r="H177" s="140"/>
      <c r="I177" s="140"/>
      <c r="J177" s="140"/>
      <c r="K177" s="140"/>
      <c r="L177" s="141"/>
      <c r="M177" s="140"/>
      <c r="N177" s="8"/>
      <c r="O177" s="8"/>
      <c r="P177" s="8"/>
      <c r="Q177" s="94"/>
    </row>
    <row r="178" spans="1:17" ht="12" customHeight="1">
      <c r="A178" s="8"/>
      <c r="B178" s="8"/>
      <c r="C178" s="140"/>
      <c r="D178" s="140"/>
      <c r="E178" s="140"/>
      <c r="F178" s="140"/>
      <c r="G178" s="140"/>
      <c r="H178" s="140"/>
      <c r="I178" s="140"/>
      <c r="J178" s="140"/>
      <c r="K178" s="140"/>
      <c r="L178" s="141"/>
      <c r="M178" s="140"/>
      <c r="N178" s="8"/>
      <c r="O178" s="8"/>
      <c r="P178" s="8"/>
      <c r="Q178" s="94"/>
    </row>
    <row r="179" spans="1:17" ht="12" customHeight="1">
      <c r="A179" s="8"/>
      <c r="B179" s="8"/>
      <c r="C179" s="140"/>
      <c r="D179" s="140"/>
      <c r="E179" s="140"/>
      <c r="F179" s="140"/>
      <c r="G179" s="140"/>
      <c r="H179" s="140"/>
      <c r="I179" s="140"/>
      <c r="J179" s="140"/>
      <c r="K179" s="140"/>
      <c r="L179" s="141"/>
      <c r="M179" s="140"/>
      <c r="N179" s="8"/>
      <c r="O179" s="8"/>
      <c r="P179" s="8"/>
      <c r="Q179" s="94"/>
    </row>
    <row r="180" spans="1:17" ht="12" customHeight="1">
      <c r="A180" s="8"/>
      <c r="B180" s="8"/>
      <c r="C180" s="140"/>
      <c r="D180" s="140"/>
      <c r="E180" s="140"/>
      <c r="F180" s="140"/>
      <c r="G180" s="140"/>
      <c r="H180" s="140"/>
      <c r="I180" s="140"/>
      <c r="J180" s="140"/>
      <c r="K180" s="140"/>
      <c r="L180" s="141"/>
      <c r="M180" s="140"/>
      <c r="N180" s="8"/>
      <c r="O180" s="8"/>
      <c r="P180" s="8"/>
      <c r="Q180" s="94"/>
    </row>
    <row r="181" spans="1:17" ht="12" customHeight="1">
      <c r="A181" s="8"/>
      <c r="B181" s="8"/>
      <c r="C181" s="140"/>
      <c r="D181" s="140"/>
      <c r="E181" s="140"/>
      <c r="F181" s="140"/>
      <c r="G181" s="140"/>
      <c r="H181" s="140"/>
      <c r="I181" s="140"/>
      <c r="J181" s="140"/>
      <c r="K181" s="140"/>
      <c r="L181" s="141"/>
      <c r="M181" s="140"/>
      <c r="N181" s="8"/>
      <c r="O181" s="8"/>
      <c r="P181" s="8"/>
      <c r="Q181" s="94"/>
    </row>
    <row r="182" spans="1:17" ht="12" customHeight="1">
      <c r="A182" s="8"/>
      <c r="B182" s="8"/>
      <c r="C182" s="140"/>
      <c r="D182" s="140"/>
      <c r="E182" s="140"/>
      <c r="F182" s="140"/>
      <c r="G182" s="140"/>
      <c r="H182" s="140"/>
      <c r="I182" s="140"/>
      <c r="J182" s="140"/>
      <c r="K182" s="140"/>
      <c r="L182" s="141"/>
      <c r="M182" s="140"/>
      <c r="N182" s="8"/>
      <c r="O182" s="8"/>
      <c r="P182" s="8"/>
      <c r="Q182" s="94"/>
    </row>
    <row r="183" spans="1:17" ht="12" customHeight="1">
      <c r="A183" s="8"/>
      <c r="B183" s="8"/>
      <c r="C183" s="140"/>
      <c r="D183" s="140"/>
      <c r="E183" s="140"/>
      <c r="F183" s="140"/>
      <c r="G183" s="140"/>
      <c r="H183" s="140"/>
      <c r="I183" s="140"/>
      <c r="J183" s="140"/>
      <c r="K183" s="140"/>
      <c r="L183" s="141"/>
      <c r="M183" s="140"/>
      <c r="N183" s="8"/>
      <c r="O183" s="8"/>
      <c r="P183" s="8"/>
      <c r="Q183" s="94"/>
    </row>
    <row r="184" spans="1:17" ht="12" customHeight="1">
      <c r="A184" s="8"/>
      <c r="B184" s="8"/>
      <c r="C184" s="140"/>
      <c r="D184" s="140"/>
      <c r="E184" s="140"/>
      <c r="F184" s="140"/>
      <c r="G184" s="140"/>
      <c r="H184" s="140"/>
      <c r="I184" s="140"/>
      <c r="J184" s="140"/>
      <c r="K184" s="140"/>
      <c r="L184" s="141"/>
      <c r="M184" s="140"/>
      <c r="N184" s="8"/>
      <c r="O184" s="8"/>
      <c r="P184" s="8"/>
      <c r="Q184" s="94"/>
    </row>
    <row r="185" spans="1:17" ht="12" customHeight="1">
      <c r="A185" s="8"/>
      <c r="B185" s="8"/>
      <c r="C185" s="140"/>
      <c r="D185" s="140"/>
      <c r="E185" s="140"/>
      <c r="F185" s="140"/>
      <c r="G185" s="140"/>
      <c r="H185" s="140"/>
      <c r="I185" s="140"/>
      <c r="J185" s="140"/>
      <c r="K185" s="140"/>
      <c r="L185" s="141"/>
      <c r="M185" s="140"/>
      <c r="N185" s="8"/>
      <c r="O185" s="8"/>
      <c r="P185" s="8"/>
      <c r="Q185" s="94"/>
    </row>
    <row r="186" spans="1:17" ht="12" customHeight="1">
      <c r="A186" s="8"/>
      <c r="B186" s="8"/>
      <c r="C186" s="140"/>
      <c r="D186" s="140"/>
      <c r="E186" s="140"/>
      <c r="F186" s="140"/>
      <c r="G186" s="140"/>
      <c r="H186" s="140"/>
      <c r="I186" s="140"/>
      <c r="J186" s="140"/>
      <c r="K186" s="140"/>
      <c r="L186" s="141"/>
      <c r="M186" s="140"/>
      <c r="N186" s="8"/>
      <c r="O186" s="8"/>
      <c r="P186" s="8"/>
      <c r="Q186" s="94"/>
    </row>
    <row r="187" spans="1:17" ht="12" customHeight="1">
      <c r="A187" s="8"/>
      <c r="B187" s="8"/>
      <c r="C187" s="140"/>
      <c r="D187" s="140"/>
      <c r="E187" s="140"/>
      <c r="F187" s="140"/>
      <c r="G187" s="140"/>
      <c r="H187" s="140"/>
      <c r="I187" s="140"/>
      <c r="J187" s="140"/>
      <c r="K187" s="140"/>
      <c r="L187" s="141"/>
      <c r="M187" s="140"/>
      <c r="N187" s="8"/>
      <c r="O187" s="8"/>
      <c r="P187" s="8"/>
      <c r="Q187" s="94"/>
    </row>
    <row r="188" spans="1:17" ht="12" customHeight="1">
      <c r="A188" s="8"/>
      <c r="B188" s="8"/>
      <c r="C188" s="140"/>
      <c r="D188" s="140"/>
      <c r="E188" s="140"/>
      <c r="F188" s="140"/>
      <c r="G188" s="140"/>
      <c r="H188" s="140"/>
      <c r="I188" s="140"/>
      <c r="J188" s="140"/>
      <c r="K188" s="140"/>
      <c r="L188" s="141"/>
      <c r="M188" s="140"/>
      <c r="N188" s="8"/>
      <c r="O188" s="8"/>
      <c r="P188" s="8"/>
      <c r="Q188" s="94"/>
    </row>
    <row r="189" spans="1:17" ht="12" customHeight="1">
      <c r="A189" s="8"/>
      <c r="B189" s="8"/>
      <c r="C189" s="140"/>
      <c r="D189" s="140"/>
      <c r="E189" s="140"/>
      <c r="F189" s="140"/>
      <c r="G189" s="140"/>
      <c r="H189" s="140"/>
      <c r="I189" s="140"/>
      <c r="J189" s="140"/>
      <c r="K189" s="140"/>
      <c r="L189" s="141"/>
      <c r="M189" s="140"/>
      <c r="N189" s="8"/>
      <c r="O189" s="8"/>
      <c r="P189" s="8"/>
      <c r="Q189" s="94"/>
    </row>
    <row r="190" spans="1:17" ht="12" customHeight="1">
      <c r="A190" s="8"/>
      <c r="B190" s="8"/>
      <c r="C190" s="140"/>
      <c r="D190" s="140"/>
      <c r="E190" s="140"/>
      <c r="F190" s="140"/>
      <c r="G190" s="140"/>
      <c r="H190" s="140"/>
      <c r="I190" s="140"/>
      <c r="J190" s="140"/>
      <c r="K190" s="140"/>
      <c r="L190" s="141"/>
      <c r="M190" s="140"/>
      <c r="N190" s="8"/>
      <c r="O190" s="8"/>
      <c r="P190" s="8"/>
      <c r="Q190" s="94"/>
    </row>
    <row r="191" spans="1:17" ht="12" customHeight="1">
      <c r="A191" s="8"/>
      <c r="B191" s="8"/>
      <c r="C191" s="140"/>
      <c r="D191" s="140"/>
      <c r="E191" s="140"/>
      <c r="F191" s="140"/>
      <c r="G191" s="140"/>
      <c r="H191" s="140"/>
      <c r="I191" s="140"/>
      <c r="J191" s="140"/>
      <c r="K191" s="140"/>
      <c r="L191" s="141"/>
      <c r="M191" s="140"/>
      <c r="N191" s="8"/>
      <c r="O191" s="8"/>
      <c r="P191" s="8"/>
      <c r="Q191" s="94"/>
    </row>
    <row r="192" spans="1:17" ht="12" customHeight="1">
      <c r="A192" s="8"/>
      <c r="B192" s="8"/>
      <c r="C192" s="140"/>
      <c r="D192" s="140"/>
      <c r="E192" s="140"/>
      <c r="F192" s="140"/>
      <c r="G192" s="140"/>
      <c r="H192" s="140"/>
      <c r="I192" s="140"/>
      <c r="J192" s="140"/>
      <c r="K192" s="140"/>
      <c r="L192" s="141"/>
      <c r="M192" s="140"/>
      <c r="N192" s="8"/>
      <c r="O192" s="8"/>
      <c r="P192" s="8"/>
      <c r="Q192" s="94"/>
    </row>
    <row r="193" spans="1:17" ht="12" customHeight="1">
      <c r="A193" s="8"/>
      <c r="B193" s="8"/>
      <c r="C193" s="140"/>
      <c r="D193" s="140"/>
      <c r="E193" s="140"/>
      <c r="F193" s="140"/>
      <c r="G193" s="140"/>
      <c r="H193" s="140"/>
      <c r="I193" s="140"/>
      <c r="J193" s="140"/>
      <c r="K193" s="140"/>
      <c r="L193" s="141"/>
      <c r="M193" s="140"/>
      <c r="N193" s="8"/>
      <c r="O193" s="8"/>
      <c r="P193" s="8"/>
      <c r="Q193" s="94"/>
    </row>
    <row r="194" spans="1:17" ht="12" customHeight="1">
      <c r="A194" s="8"/>
      <c r="B194" s="8"/>
      <c r="C194" s="140"/>
      <c r="D194" s="140"/>
      <c r="E194" s="140"/>
      <c r="F194" s="140"/>
      <c r="G194" s="140"/>
      <c r="H194" s="140"/>
      <c r="I194" s="140"/>
      <c r="J194" s="140"/>
      <c r="K194" s="140"/>
      <c r="L194" s="141"/>
      <c r="M194" s="140"/>
      <c r="N194" s="8"/>
      <c r="O194" s="8"/>
      <c r="P194" s="8"/>
      <c r="Q194" s="94"/>
    </row>
    <row r="195" spans="1:17" ht="12" customHeight="1">
      <c r="A195" s="8"/>
      <c r="B195" s="8"/>
      <c r="C195" s="140"/>
      <c r="D195" s="140"/>
      <c r="E195" s="140"/>
      <c r="F195" s="140"/>
      <c r="G195" s="140"/>
      <c r="H195" s="140"/>
      <c r="I195" s="140"/>
      <c r="J195" s="140"/>
      <c r="K195" s="140"/>
      <c r="L195" s="141"/>
      <c r="M195" s="140"/>
      <c r="N195" s="8"/>
      <c r="O195" s="8"/>
      <c r="P195" s="8"/>
      <c r="Q195" s="94"/>
    </row>
    <row r="196" spans="1:17" ht="12" customHeight="1">
      <c r="A196" s="8"/>
      <c r="B196" s="8"/>
      <c r="C196" s="140"/>
      <c r="D196" s="140"/>
      <c r="E196" s="140"/>
      <c r="F196" s="140"/>
      <c r="G196" s="140"/>
      <c r="H196" s="140"/>
      <c r="I196" s="140"/>
      <c r="J196" s="140"/>
      <c r="K196" s="140"/>
      <c r="L196" s="141"/>
      <c r="M196" s="140"/>
      <c r="N196" s="8"/>
      <c r="O196" s="8"/>
      <c r="P196" s="8"/>
      <c r="Q196" s="94"/>
    </row>
    <row r="197" spans="1:17" ht="12" customHeight="1">
      <c r="A197" s="8"/>
      <c r="B197" s="8"/>
      <c r="C197" s="140"/>
      <c r="D197" s="140"/>
      <c r="E197" s="140"/>
      <c r="F197" s="140"/>
      <c r="G197" s="140"/>
      <c r="H197" s="140"/>
      <c r="I197" s="140"/>
      <c r="J197" s="140"/>
      <c r="K197" s="140"/>
      <c r="L197" s="141"/>
      <c r="M197" s="140"/>
      <c r="N197" s="8"/>
      <c r="O197" s="8"/>
      <c r="P197" s="8"/>
      <c r="Q197" s="94"/>
    </row>
    <row r="198" spans="1:17" ht="12" customHeight="1">
      <c r="A198" s="8"/>
      <c r="B198" s="8"/>
      <c r="C198" s="140"/>
      <c r="D198" s="140"/>
      <c r="E198" s="140"/>
      <c r="F198" s="140"/>
      <c r="G198" s="140"/>
      <c r="H198" s="140"/>
      <c r="I198" s="140"/>
      <c r="J198" s="140"/>
      <c r="K198" s="140"/>
      <c r="L198" s="141"/>
      <c r="M198" s="140"/>
      <c r="N198" s="8"/>
      <c r="O198" s="8"/>
      <c r="P198" s="8"/>
      <c r="Q198" s="94"/>
    </row>
    <row r="199" spans="1:17" ht="12" customHeight="1">
      <c r="A199" s="8"/>
      <c r="B199" s="8"/>
      <c r="C199" s="140"/>
      <c r="D199" s="140"/>
      <c r="E199" s="140"/>
      <c r="F199" s="140"/>
      <c r="G199" s="140"/>
      <c r="H199" s="140"/>
      <c r="I199" s="140"/>
      <c r="J199" s="140"/>
      <c r="K199" s="140"/>
      <c r="L199" s="141"/>
      <c r="M199" s="140"/>
      <c r="N199" s="8"/>
      <c r="O199" s="8"/>
      <c r="P199" s="8"/>
      <c r="Q199" s="94"/>
    </row>
    <row r="200" spans="1:17" ht="12" customHeight="1">
      <c r="A200" s="8"/>
      <c r="B200" s="8"/>
      <c r="C200" s="140"/>
      <c r="D200" s="140"/>
      <c r="E200" s="140"/>
      <c r="F200" s="140"/>
      <c r="G200" s="140"/>
      <c r="H200" s="140"/>
      <c r="I200" s="140"/>
      <c r="J200" s="140"/>
      <c r="K200" s="140"/>
      <c r="L200" s="141"/>
      <c r="M200" s="140"/>
      <c r="N200" s="8"/>
      <c r="O200" s="8"/>
      <c r="P200" s="8"/>
      <c r="Q200" s="94"/>
    </row>
    <row r="201" spans="1:17" ht="12" customHeight="1">
      <c r="A201" s="8"/>
      <c r="B201" s="8"/>
      <c r="C201" s="140"/>
      <c r="D201" s="140"/>
      <c r="E201" s="140"/>
      <c r="F201" s="140"/>
      <c r="G201" s="140"/>
      <c r="H201" s="140"/>
      <c r="I201" s="140"/>
      <c r="J201" s="140"/>
      <c r="K201" s="140"/>
      <c r="L201" s="141"/>
      <c r="M201" s="140"/>
      <c r="N201" s="8"/>
      <c r="O201" s="8"/>
      <c r="P201" s="8"/>
      <c r="Q201" s="94"/>
    </row>
    <row r="202" spans="1:17" ht="12" customHeight="1">
      <c r="A202" s="8"/>
      <c r="B202" s="8"/>
      <c r="C202" s="140"/>
      <c r="D202" s="140"/>
      <c r="E202" s="140"/>
      <c r="F202" s="140"/>
      <c r="G202" s="140"/>
      <c r="H202" s="140"/>
      <c r="I202" s="140"/>
      <c r="J202" s="140"/>
      <c r="K202" s="140"/>
      <c r="L202" s="141"/>
      <c r="M202" s="140"/>
      <c r="N202" s="8"/>
      <c r="O202" s="8"/>
      <c r="P202" s="8"/>
      <c r="Q202" s="94"/>
    </row>
    <row r="203" spans="1:17" ht="12" customHeight="1">
      <c r="A203" s="8"/>
      <c r="B203" s="8"/>
      <c r="C203" s="140"/>
      <c r="D203" s="140"/>
      <c r="E203" s="140"/>
      <c r="F203" s="140"/>
      <c r="G203" s="140"/>
      <c r="H203" s="140"/>
      <c r="I203" s="140"/>
      <c r="J203" s="140"/>
      <c r="K203" s="140"/>
      <c r="L203" s="141"/>
      <c r="M203" s="140"/>
      <c r="N203" s="8"/>
      <c r="O203" s="8"/>
      <c r="P203" s="8"/>
      <c r="Q203" s="94"/>
    </row>
    <row r="204" spans="1:17" ht="12" customHeight="1">
      <c r="A204" s="8"/>
      <c r="B204" s="8"/>
      <c r="C204" s="140"/>
      <c r="D204" s="140"/>
      <c r="E204" s="140"/>
      <c r="F204" s="140"/>
      <c r="G204" s="140"/>
      <c r="H204" s="140"/>
      <c r="I204" s="140"/>
      <c r="J204" s="140"/>
      <c r="K204" s="140"/>
      <c r="L204" s="141"/>
      <c r="M204" s="140"/>
      <c r="N204" s="8"/>
      <c r="O204" s="8"/>
      <c r="P204" s="8"/>
      <c r="Q204" s="94"/>
    </row>
    <row r="205" spans="1:17" ht="12" customHeight="1">
      <c r="A205" s="8"/>
      <c r="B205" s="8"/>
      <c r="C205" s="140"/>
      <c r="D205" s="140"/>
      <c r="E205" s="140"/>
      <c r="F205" s="140"/>
      <c r="G205" s="140"/>
      <c r="H205" s="140"/>
      <c r="I205" s="140"/>
      <c r="J205" s="140"/>
      <c r="K205" s="140"/>
      <c r="L205" s="141"/>
      <c r="M205" s="140"/>
      <c r="N205" s="8"/>
      <c r="O205" s="8"/>
      <c r="P205" s="8"/>
      <c r="Q205" s="94"/>
    </row>
    <row r="206" spans="1:17" ht="12" customHeight="1">
      <c r="A206" s="8"/>
      <c r="B206" s="8"/>
      <c r="C206" s="140"/>
      <c r="D206" s="140"/>
      <c r="E206" s="140"/>
      <c r="F206" s="140"/>
      <c r="G206" s="140"/>
      <c r="H206" s="140"/>
      <c r="I206" s="140"/>
      <c r="J206" s="140"/>
      <c r="K206" s="140"/>
      <c r="L206" s="141"/>
      <c r="M206" s="140"/>
      <c r="N206" s="8"/>
      <c r="O206" s="8"/>
      <c r="P206" s="8"/>
      <c r="Q206" s="94"/>
    </row>
    <row r="207" spans="1:17" ht="12" customHeight="1">
      <c r="A207" s="8"/>
      <c r="B207" s="8"/>
      <c r="C207" s="140"/>
      <c r="D207" s="140"/>
      <c r="E207" s="140"/>
      <c r="F207" s="140"/>
      <c r="G207" s="140"/>
      <c r="H207" s="140"/>
      <c r="I207" s="140"/>
      <c r="J207" s="140"/>
      <c r="K207" s="140"/>
      <c r="L207" s="141"/>
      <c r="M207" s="140"/>
      <c r="N207" s="8"/>
      <c r="O207" s="8"/>
      <c r="P207" s="8"/>
      <c r="Q207" s="94"/>
    </row>
    <row r="208" spans="1:17" ht="12" customHeight="1">
      <c r="A208" s="8"/>
      <c r="B208" s="8"/>
      <c r="C208" s="140"/>
      <c r="D208" s="140"/>
      <c r="E208" s="140"/>
      <c r="F208" s="140"/>
      <c r="G208" s="140"/>
      <c r="H208" s="140"/>
      <c r="I208" s="140"/>
      <c r="J208" s="140"/>
      <c r="K208" s="140"/>
      <c r="L208" s="141"/>
      <c r="M208" s="140"/>
      <c r="N208" s="8"/>
      <c r="O208" s="8"/>
      <c r="P208" s="8"/>
      <c r="Q208" s="94"/>
    </row>
    <row r="209" spans="1:17" ht="12" customHeight="1">
      <c r="A209" s="8"/>
      <c r="B209" s="8"/>
      <c r="C209" s="140"/>
      <c r="D209" s="140"/>
      <c r="E209" s="140"/>
      <c r="F209" s="140"/>
      <c r="G209" s="140"/>
      <c r="H209" s="140"/>
      <c r="I209" s="140"/>
      <c r="J209" s="140"/>
      <c r="K209" s="140"/>
      <c r="L209" s="141"/>
      <c r="M209" s="140"/>
      <c r="N209" s="8"/>
      <c r="O209" s="8"/>
      <c r="P209" s="8"/>
      <c r="Q209" s="94"/>
    </row>
    <row r="210" spans="1:17" ht="12" customHeight="1">
      <c r="A210" s="8"/>
      <c r="B210" s="8"/>
      <c r="C210" s="140"/>
      <c r="D210" s="140"/>
      <c r="E210" s="140"/>
      <c r="F210" s="140"/>
      <c r="G210" s="140"/>
      <c r="H210" s="140"/>
      <c r="I210" s="140"/>
      <c r="J210" s="140"/>
      <c r="K210" s="140"/>
      <c r="L210" s="141"/>
      <c r="M210" s="140"/>
      <c r="N210" s="8"/>
      <c r="O210" s="8"/>
      <c r="P210" s="8"/>
      <c r="Q210" s="94"/>
    </row>
    <row r="211" spans="1:17" ht="12" customHeight="1">
      <c r="A211" s="8"/>
      <c r="B211" s="8"/>
      <c r="C211" s="140"/>
      <c r="D211" s="140"/>
      <c r="E211" s="140"/>
      <c r="F211" s="140"/>
      <c r="G211" s="140"/>
      <c r="H211" s="140"/>
      <c r="I211" s="140"/>
      <c r="J211" s="140"/>
      <c r="K211" s="140"/>
      <c r="L211" s="141"/>
      <c r="M211" s="140"/>
      <c r="N211" s="8"/>
      <c r="O211" s="8"/>
      <c r="P211" s="8"/>
      <c r="Q211" s="94"/>
    </row>
    <row r="212" spans="1:17" ht="12" customHeight="1">
      <c r="A212" s="8"/>
      <c r="B212" s="8"/>
      <c r="C212" s="140"/>
      <c r="D212" s="140"/>
      <c r="E212" s="140"/>
      <c r="F212" s="140"/>
      <c r="G212" s="140"/>
      <c r="H212" s="140"/>
      <c r="I212" s="140"/>
      <c r="J212" s="140"/>
      <c r="K212" s="140"/>
      <c r="L212" s="141"/>
      <c r="M212" s="140"/>
      <c r="N212" s="8"/>
      <c r="O212" s="8"/>
      <c r="P212" s="8"/>
      <c r="Q212" s="94"/>
    </row>
    <row r="213" spans="1:17" ht="12" customHeight="1">
      <c r="A213" s="8"/>
      <c r="B213" s="8"/>
      <c r="C213" s="140"/>
      <c r="D213" s="140"/>
      <c r="E213" s="140"/>
      <c r="F213" s="140"/>
      <c r="G213" s="140"/>
      <c r="H213" s="140"/>
      <c r="I213" s="140"/>
      <c r="J213" s="140"/>
      <c r="K213" s="140"/>
      <c r="L213" s="141"/>
      <c r="M213" s="140"/>
      <c r="N213" s="8"/>
      <c r="O213" s="8"/>
      <c r="P213" s="8"/>
      <c r="Q213" s="94"/>
    </row>
    <row r="214" spans="1:17" ht="12" customHeight="1">
      <c r="A214" s="8"/>
      <c r="B214" s="8"/>
      <c r="C214" s="140"/>
      <c r="D214" s="140"/>
      <c r="E214" s="140"/>
      <c r="F214" s="140"/>
      <c r="G214" s="140"/>
      <c r="H214" s="140"/>
      <c r="I214" s="140"/>
      <c r="J214" s="140"/>
      <c r="K214" s="140"/>
      <c r="L214" s="141"/>
      <c r="M214" s="140"/>
      <c r="N214" s="8"/>
      <c r="O214" s="8"/>
      <c r="P214" s="8"/>
      <c r="Q214" s="94"/>
    </row>
    <row r="215" spans="1:17" ht="12" customHeight="1">
      <c r="A215" s="8"/>
      <c r="B215" s="8"/>
      <c r="C215" s="140"/>
      <c r="D215" s="140"/>
      <c r="E215" s="140"/>
      <c r="F215" s="140"/>
      <c r="G215" s="140"/>
      <c r="H215" s="140"/>
      <c r="I215" s="140"/>
      <c r="J215" s="140"/>
      <c r="K215" s="140"/>
      <c r="L215" s="141"/>
      <c r="M215" s="140"/>
      <c r="N215" s="8"/>
      <c r="O215" s="8"/>
      <c r="P215" s="8"/>
      <c r="Q215" s="94"/>
    </row>
    <row r="216" spans="1:17" ht="12" customHeight="1">
      <c r="A216" s="8"/>
      <c r="B216" s="8"/>
      <c r="C216" s="140"/>
      <c r="D216" s="140"/>
      <c r="E216" s="140"/>
      <c r="F216" s="140"/>
      <c r="G216" s="140"/>
      <c r="H216" s="140"/>
      <c r="I216" s="140"/>
      <c r="J216" s="140"/>
      <c r="K216" s="140"/>
      <c r="L216" s="141"/>
      <c r="M216" s="140"/>
      <c r="N216" s="8"/>
      <c r="O216" s="8"/>
      <c r="P216" s="8"/>
      <c r="Q216" s="94"/>
    </row>
    <row r="217" spans="1:17" ht="12" customHeight="1">
      <c r="A217" s="8"/>
      <c r="B217" s="8"/>
      <c r="C217" s="140"/>
      <c r="D217" s="140"/>
      <c r="E217" s="140"/>
      <c r="F217" s="140"/>
      <c r="G217" s="140"/>
      <c r="H217" s="140"/>
      <c r="I217" s="140"/>
      <c r="J217" s="140"/>
      <c r="K217" s="140"/>
      <c r="L217" s="141"/>
      <c r="M217" s="140"/>
      <c r="N217" s="8"/>
      <c r="O217" s="8"/>
      <c r="P217" s="8"/>
      <c r="Q217" s="94"/>
    </row>
    <row r="218" spans="1:17" ht="12" customHeight="1">
      <c r="A218" s="8"/>
      <c r="B218" s="8"/>
      <c r="C218" s="140"/>
      <c r="D218" s="140"/>
      <c r="E218" s="140"/>
      <c r="F218" s="140"/>
      <c r="G218" s="140"/>
      <c r="H218" s="140"/>
      <c r="I218" s="140"/>
      <c r="J218" s="140"/>
      <c r="K218" s="140"/>
      <c r="L218" s="141"/>
      <c r="M218" s="140"/>
      <c r="N218" s="8"/>
      <c r="O218" s="8"/>
      <c r="P218" s="8"/>
      <c r="Q218" s="94"/>
    </row>
    <row r="219" spans="1:17" ht="12" customHeight="1">
      <c r="A219" s="8"/>
      <c r="B219" s="8"/>
      <c r="C219" s="140"/>
      <c r="D219" s="140"/>
      <c r="E219" s="140"/>
      <c r="F219" s="140"/>
      <c r="G219" s="140"/>
      <c r="H219" s="140"/>
      <c r="I219" s="140"/>
      <c r="J219" s="140"/>
      <c r="K219" s="140"/>
      <c r="L219" s="141"/>
      <c r="M219" s="140"/>
      <c r="N219" s="8"/>
      <c r="O219" s="8"/>
      <c r="P219" s="8"/>
      <c r="Q219" s="94"/>
    </row>
    <row r="220" spans="1:17" ht="12" customHeight="1">
      <c r="A220" s="8"/>
      <c r="B220" s="8"/>
      <c r="C220" s="140"/>
      <c r="D220" s="140"/>
      <c r="E220" s="140"/>
      <c r="F220" s="140"/>
      <c r="G220" s="140"/>
      <c r="H220" s="140"/>
      <c r="I220" s="140"/>
      <c r="J220" s="140"/>
      <c r="K220" s="140"/>
      <c r="L220" s="141"/>
      <c r="M220" s="140"/>
      <c r="N220" s="8"/>
      <c r="O220" s="8"/>
      <c r="P220" s="8"/>
      <c r="Q220" s="94"/>
    </row>
    <row r="221" spans="1:17" ht="12" customHeight="1">
      <c r="A221" s="8"/>
      <c r="B221" s="8"/>
      <c r="C221" s="140"/>
      <c r="D221" s="140"/>
      <c r="E221" s="140"/>
      <c r="F221" s="140"/>
      <c r="G221" s="140"/>
      <c r="H221" s="140"/>
      <c r="I221" s="140"/>
      <c r="J221" s="140"/>
      <c r="K221" s="140"/>
      <c r="L221" s="141"/>
      <c r="M221" s="140"/>
      <c r="N221" s="8"/>
      <c r="O221" s="8"/>
      <c r="P221" s="8"/>
      <c r="Q221" s="94"/>
    </row>
    <row r="222" spans="1:17" ht="12" customHeight="1">
      <c r="A222" s="8"/>
      <c r="B222" s="8"/>
      <c r="C222" s="140"/>
      <c r="D222" s="140"/>
      <c r="E222" s="140"/>
      <c r="F222" s="140"/>
      <c r="G222" s="140"/>
      <c r="H222" s="140"/>
      <c r="I222" s="140"/>
      <c r="J222" s="140"/>
      <c r="K222" s="140"/>
      <c r="L222" s="141"/>
      <c r="M222" s="140"/>
      <c r="N222" s="8"/>
      <c r="O222" s="8"/>
      <c r="P222" s="8"/>
      <c r="Q222" s="94"/>
    </row>
    <row r="223" spans="1:17" ht="12" customHeight="1">
      <c r="A223" s="8"/>
      <c r="B223" s="8"/>
      <c r="C223" s="140"/>
      <c r="D223" s="140"/>
      <c r="E223" s="140"/>
      <c r="F223" s="140"/>
      <c r="G223" s="140"/>
      <c r="H223" s="140"/>
      <c r="I223" s="140"/>
      <c r="J223" s="140"/>
      <c r="K223" s="140"/>
      <c r="L223" s="141"/>
      <c r="M223" s="140"/>
      <c r="N223" s="8"/>
      <c r="O223" s="8"/>
      <c r="P223" s="8"/>
      <c r="Q223" s="94"/>
    </row>
    <row r="224" spans="1:17" ht="12" customHeight="1">
      <c r="A224" s="8"/>
      <c r="B224" s="8"/>
      <c r="C224" s="140"/>
      <c r="D224" s="140"/>
      <c r="E224" s="140"/>
      <c r="F224" s="140"/>
      <c r="G224" s="140"/>
      <c r="H224" s="140"/>
      <c r="I224" s="140"/>
      <c r="J224" s="140"/>
      <c r="K224" s="140"/>
      <c r="L224" s="141"/>
      <c r="M224" s="140"/>
      <c r="N224" s="8"/>
      <c r="O224" s="8"/>
      <c r="P224" s="8"/>
      <c r="Q224" s="94"/>
    </row>
    <row r="225" spans="1:17" ht="12" customHeight="1">
      <c r="A225" s="8"/>
      <c r="B225" s="8"/>
      <c r="C225" s="140"/>
      <c r="D225" s="140"/>
      <c r="E225" s="140"/>
      <c r="F225" s="140"/>
      <c r="G225" s="140"/>
      <c r="H225" s="140"/>
      <c r="I225" s="140"/>
      <c r="J225" s="140"/>
      <c r="K225" s="140"/>
      <c r="L225" s="141"/>
      <c r="M225" s="140"/>
      <c r="N225" s="8"/>
      <c r="O225" s="8"/>
      <c r="P225" s="8"/>
      <c r="Q225" s="94"/>
    </row>
    <row r="226" spans="1:17" ht="12" customHeight="1">
      <c r="A226" s="8"/>
      <c r="B226" s="8"/>
      <c r="C226" s="140"/>
      <c r="D226" s="140"/>
      <c r="E226" s="140"/>
      <c r="F226" s="140"/>
      <c r="G226" s="140"/>
      <c r="H226" s="140"/>
      <c r="I226" s="140"/>
      <c r="J226" s="140"/>
      <c r="K226" s="140"/>
      <c r="L226" s="141"/>
      <c r="M226" s="140"/>
      <c r="N226" s="8"/>
      <c r="O226" s="8"/>
      <c r="P226" s="8"/>
      <c r="Q226" s="94"/>
    </row>
    <row r="227" spans="1:17" ht="12" customHeight="1">
      <c r="A227" s="8"/>
      <c r="B227" s="8"/>
      <c r="C227" s="140"/>
      <c r="D227" s="140"/>
      <c r="E227" s="140"/>
      <c r="F227" s="140"/>
      <c r="G227" s="140"/>
      <c r="H227" s="140"/>
      <c r="I227" s="140"/>
      <c r="J227" s="140"/>
      <c r="K227" s="140"/>
      <c r="L227" s="141"/>
      <c r="M227" s="140"/>
      <c r="N227" s="8"/>
      <c r="O227" s="8"/>
      <c r="P227" s="8"/>
      <c r="Q227" s="94"/>
    </row>
    <row r="228" spans="1:17" ht="12" customHeight="1">
      <c r="A228" s="8"/>
      <c r="B228" s="8"/>
      <c r="C228" s="140"/>
      <c r="D228" s="140"/>
      <c r="E228" s="140"/>
      <c r="F228" s="140"/>
      <c r="G228" s="140"/>
      <c r="H228" s="140"/>
      <c r="I228" s="140"/>
      <c r="J228" s="140"/>
      <c r="K228" s="140"/>
      <c r="L228" s="141"/>
      <c r="M228" s="140"/>
      <c r="N228" s="8"/>
      <c r="O228" s="8"/>
      <c r="P228" s="8"/>
      <c r="Q228" s="94"/>
    </row>
    <row r="229" spans="1:17" ht="12" customHeight="1">
      <c r="A229" s="8"/>
      <c r="B229" s="8"/>
      <c r="C229" s="140"/>
      <c r="D229" s="140"/>
      <c r="E229" s="140"/>
      <c r="F229" s="140"/>
      <c r="G229" s="140"/>
      <c r="H229" s="140"/>
      <c r="I229" s="140"/>
      <c r="J229" s="140"/>
      <c r="K229" s="140"/>
      <c r="L229" s="141"/>
      <c r="M229" s="140"/>
      <c r="N229" s="8"/>
      <c r="O229" s="8"/>
      <c r="P229" s="8"/>
      <c r="Q229" s="94"/>
    </row>
    <row r="230" spans="1:17" ht="12" customHeight="1">
      <c r="A230" s="8"/>
      <c r="B230" s="8"/>
      <c r="C230" s="140"/>
      <c r="D230" s="140"/>
      <c r="E230" s="140"/>
      <c r="F230" s="140"/>
      <c r="G230" s="140"/>
      <c r="H230" s="140"/>
      <c r="I230" s="140"/>
      <c r="J230" s="140"/>
      <c r="K230" s="140"/>
      <c r="L230" s="141"/>
      <c r="M230" s="140"/>
      <c r="N230" s="8"/>
      <c r="O230" s="8"/>
      <c r="P230" s="8"/>
      <c r="Q230" s="94"/>
    </row>
    <row r="231" spans="1:17" ht="12" customHeight="1">
      <c r="A231" s="8"/>
      <c r="B231" s="8"/>
      <c r="C231" s="140"/>
      <c r="D231" s="140"/>
      <c r="E231" s="140"/>
      <c r="F231" s="140"/>
      <c r="G231" s="140"/>
      <c r="H231" s="140"/>
      <c r="I231" s="140"/>
      <c r="J231" s="140"/>
      <c r="K231" s="140"/>
      <c r="L231" s="141"/>
      <c r="M231" s="140"/>
      <c r="N231" s="8"/>
      <c r="O231" s="8"/>
      <c r="P231" s="8"/>
      <c r="Q231" s="94"/>
    </row>
    <row r="232" spans="1:17" ht="12" customHeight="1">
      <c r="A232" s="8"/>
      <c r="B232" s="8"/>
      <c r="C232" s="140"/>
      <c r="D232" s="140"/>
      <c r="E232" s="140"/>
      <c r="F232" s="140"/>
      <c r="G232" s="140"/>
      <c r="H232" s="140"/>
      <c r="I232" s="140"/>
      <c r="J232" s="140"/>
      <c r="K232" s="140"/>
      <c r="L232" s="141"/>
      <c r="M232" s="140"/>
      <c r="N232" s="8"/>
      <c r="O232" s="8"/>
      <c r="P232" s="8"/>
      <c r="Q232" s="94"/>
    </row>
    <row r="233" spans="1:17" ht="12" customHeight="1">
      <c r="A233" s="8"/>
      <c r="B233" s="8"/>
      <c r="C233" s="140"/>
      <c r="D233" s="140"/>
      <c r="E233" s="140"/>
      <c r="F233" s="140"/>
      <c r="G233" s="140"/>
      <c r="H233" s="140"/>
      <c r="I233" s="140"/>
      <c r="J233" s="140"/>
      <c r="K233" s="140"/>
      <c r="L233" s="141"/>
      <c r="M233" s="140"/>
      <c r="N233" s="8"/>
      <c r="O233" s="8"/>
      <c r="P233" s="8"/>
      <c r="Q233" s="94"/>
    </row>
    <row r="234" spans="1:17" ht="12" customHeight="1">
      <c r="A234" s="8"/>
      <c r="B234" s="8"/>
      <c r="C234" s="140"/>
      <c r="D234" s="140"/>
      <c r="E234" s="140"/>
      <c r="F234" s="140"/>
      <c r="G234" s="140"/>
      <c r="H234" s="140"/>
      <c r="I234" s="140"/>
      <c r="J234" s="140"/>
      <c r="K234" s="140"/>
      <c r="L234" s="141"/>
      <c r="M234" s="140"/>
      <c r="N234" s="8"/>
      <c r="O234" s="8"/>
      <c r="P234" s="8"/>
      <c r="Q234" s="94"/>
    </row>
    <row r="235" spans="1:17" ht="12" customHeight="1">
      <c r="A235" s="8"/>
      <c r="B235" s="8"/>
      <c r="C235" s="140"/>
      <c r="D235" s="140"/>
      <c r="E235" s="140"/>
      <c r="F235" s="140"/>
      <c r="G235" s="140"/>
      <c r="H235" s="140"/>
      <c r="I235" s="140"/>
      <c r="J235" s="140"/>
      <c r="K235" s="140"/>
      <c r="L235" s="141"/>
      <c r="M235" s="140"/>
      <c r="N235" s="8"/>
      <c r="O235" s="8"/>
      <c r="P235" s="8"/>
      <c r="Q235" s="94"/>
    </row>
    <row r="236" spans="1:17" ht="12" customHeight="1">
      <c r="A236" s="8"/>
      <c r="B236" s="8"/>
      <c r="C236" s="140"/>
      <c r="D236" s="140"/>
      <c r="E236" s="140"/>
      <c r="F236" s="140"/>
      <c r="G236" s="140"/>
      <c r="H236" s="140"/>
      <c r="I236" s="140"/>
      <c r="J236" s="140"/>
      <c r="K236" s="140"/>
      <c r="L236" s="141"/>
      <c r="M236" s="140"/>
      <c r="N236" s="8"/>
      <c r="O236" s="8"/>
      <c r="P236" s="8"/>
      <c r="Q236" s="94"/>
    </row>
    <row r="237" spans="1:17" ht="12" customHeight="1">
      <c r="A237" s="8"/>
      <c r="B237" s="8"/>
      <c r="C237" s="140"/>
      <c r="D237" s="140"/>
      <c r="E237" s="140"/>
      <c r="F237" s="140"/>
      <c r="G237" s="140"/>
      <c r="H237" s="140"/>
      <c r="I237" s="140"/>
      <c r="J237" s="140"/>
      <c r="K237" s="140"/>
      <c r="L237" s="141"/>
      <c r="M237" s="140"/>
      <c r="N237" s="8"/>
      <c r="O237" s="8"/>
      <c r="P237" s="8"/>
      <c r="Q237" s="94"/>
    </row>
    <row r="238" spans="1:17" ht="12" customHeight="1">
      <c r="A238" s="8"/>
      <c r="B238" s="8"/>
      <c r="C238" s="140"/>
      <c r="D238" s="140"/>
      <c r="E238" s="140"/>
      <c r="F238" s="140"/>
      <c r="G238" s="140"/>
      <c r="H238" s="140"/>
      <c r="I238" s="140"/>
      <c r="J238" s="140"/>
      <c r="K238" s="140"/>
      <c r="L238" s="141"/>
      <c r="M238" s="140"/>
      <c r="N238" s="8"/>
      <c r="O238" s="8"/>
      <c r="P238" s="8"/>
      <c r="Q238" s="126"/>
    </row>
  </sheetData>
  <mergeCells count="1">
    <mergeCell ref="A29:K29"/>
  </mergeCells>
  <pageMargins left="0.7" right="0.7" top="0.75" bottom="0.75" header="0" footer="0"/>
  <pageSetup scale="54" orientation="landscape"/>
  <headerFooter>
    <oddFooter>&amp;C&amp;"Helvetica Neue,Regular"&amp;12&amp;K000000&amp;P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DBD14-4F2B-4473-8787-A181A783916E}">
  <dimension ref="A1"/>
  <sheetViews>
    <sheetView tabSelected="1" workbookViewId="0"/>
  </sheetViews>
  <sheetFormatPr defaultRowHeight="13.2"/>
  <cols>
    <col min="1" max="1" width="6" customWidth="1"/>
    <col min="2" max="2" width="20" customWidth="1"/>
    <col min="3" max="3" width="40" customWidth="1"/>
    <col min="4" max="19" width="6" customWidth="1"/>
  </cols>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2D8BB-C5F9-45B7-A9FF-F2FBFC6700BB}">
  <dimension ref="A1"/>
  <sheetViews>
    <sheetView workbookViewId="0"/>
  </sheetViews>
  <sheetFormatPr defaultRowHeight="13.2"/>
  <cols>
    <col min="1" max="1" width="6" style="211" customWidth="1"/>
    <col min="2" max="2" width="20" style="211" customWidth="1"/>
    <col min="3" max="3" width="40" style="211" customWidth="1"/>
    <col min="4" max="9" width="13" style="211" bestFit="1" customWidth="1"/>
    <col min="10" max="16384" width="8.88671875" style="211"/>
  </cols>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000"/>
  <sheetViews>
    <sheetView showGridLines="0" topLeftCell="A56" workbookViewId="0">
      <selection activeCell="A56" sqref="A56"/>
    </sheetView>
  </sheetViews>
  <sheetFormatPr defaultColWidth="12.6640625" defaultRowHeight="15" customHeight="1"/>
  <cols>
    <col min="1" max="1" width="14.88671875" style="1" customWidth="1"/>
    <col min="2" max="2" width="29.33203125" style="1" customWidth="1"/>
    <col min="3" max="3" width="49.44140625" style="1" customWidth="1"/>
    <col min="4" max="4" width="19" style="1" customWidth="1"/>
    <col min="5" max="5" width="10" style="1" customWidth="1"/>
    <col min="6" max="6" width="12.6640625" style="1" customWidth="1"/>
    <col min="7" max="16384" width="12.6640625" style="1"/>
  </cols>
  <sheetData>
    <row r="1" spans="1:5" ht="45.75" customHeight="1">
      <c r="A1" s="252" t="s">
        <v>247</v>
      </c>
      <c r="B1" s="253"/>
      <c r="C1" s="253"/>
      <c r="D1" s="8"/>
      <c r="E1" s="8"/>
    </row>
    <row r="2" spans="1:5" ht="20.25" customHeight="1">
      <c r="A2" s="165" t="s">
        <v>248</v>
      </c>
      <c r="B2" s="254" t="s">
        <v>249</v>
      </c>
      <c r="C2" s="255"/>
      <c r="D2" s="82"/>
      <c r="E2" s="8"/>
    </row>
    <row r="3" spans="1:5" ht="20.25" customHeight="1">
      <c r="A3" s="165" t="s">
        <v>250</v>
      </c>
      <c r="B3" s="166" t="s">
        <v>251</v>
      </c>
      <c r="C3" s="167"/>
      <c r="D3" s="82"/>
      <c r="E3" s="8"/>
    </row>
    <row r="4" spans="1:5" ht="20.25" customHeight="1">
      <c r="A4" s="165" t="s">
        <v>252</v>
      </c>
      <c r="B4" s="256" t="s">
        <v>253</v>
      </c>
      <c r="C4" s="219"/>
      <c r="D4" s="82"/>
      <c r="E4" s="8"/>
    </row>
    <row r="5" spans="1:5" ht="20.25" customHeight="1">
      <c r="A5" s="165" t="s">
        <v>254</v>
      </c>
      <c r="B5" s="256" t="s">
        <v>56</v>
      </c>
      <c r="C5" s="219"/>
      <c r="D5" s="82"/>
      <c r="E5" s="8"/>
    </row>
    <row r="6" spans="1:5" ht="34.5" customHeight="1">
      <c r="A6" s="168" t="s">
        <v>255</v>
      </c>
      <c r="B6" s="256" t="s">
        <v>256</v>
      </c>
      <c r="C6" s="219"/>
      <c r="D6" s="169"/>
      <c r="E6" s="170"/>
    </row>
    <row r="7" spans="1:5" ht="12" customHeight="1">
      <c r="A7" s="257" t="s">
        <v>126</v>
      </c>
      <c r="B7" s="257" t="s">
        <v>245</v>
      </c>
      <c r="C7" s="257" t="s">
        <v>127</v>
      </c>
      <c r="D7" s="241" t="s">
        <v>257</v>
      </c>
      <c r="E7" s="241" t="s">
        <v>258</v>
      </c>
    </row>
    <row r="8" spans="1:5" ht="12" customHeight="1">
      <c r="A8" s="258"/>
      <c r="B8" s="258"/>
      <c r="C8" s="258"/>
      <c r="D8" s="216"/>
      <c r="E8" s="216"/>
    </row>
    <row r="9" spans="1:5" ht="20.25" customHeight="1">
      <c r="A9" s="153">
        <v>1</v>
      </c>
      <c r="B9" s="154" t="s">
        <v>128</v>
      </c>
      <c r="C9" s="157" t="s">
        <v>129</v>
      </c>
      <c r="D9" s="171" t="s">
        <v>259</v>
      </c>
      <c r="E9" s="172">
        <f t="shared" ref="E9:E40" si="0">IF(D9="O",10,IF(D9="A+",9,IF(D9="A",8,IF(D9="B+",7,IF(D9="B",6,IF(D9="C",5,IF(D9="F",0,IF(D9="AB",0,0))))))))</f>
        <v>7</v>
      </c>
    </row>
    <row r="10" spans="1:5" ht="20.25" customHeight="1">
      <c r="A10" s="153">
        <v>2</v>
      </c>
      <c r="B10" s="155" t="s">
        <v>130</v>
      </c>
      <c r="C10" s="157" t="s">
        <v>131</v>
      </c>
      <c r="D10" s="171" t="s">
        <v>260</v>
      </c>
      <c r="E10" s="172">
        <f t="shared" si="0"/>
        <v>9</v>
      </c>
    </row>
    <row r="11" spans="1:5" ht="20.25" customHeight="1">
      <c r="A11" s="153">
        <v>3</v>
      </c>
      <c r="B11" s="155" t="s">
        <v>132</v>
      </c>
      <c r="C11" s="157" t="s">
        <v>133</v>
      </c>
      <c r="D11" s="171" t="s">
        <v>260</v>
      </c>
      <c r="E11" s="172">
        <f t="shared" si="0"/>
        <v>9</v>
      </c>
    </row>
    <row r="12" spans="1:5" ht="20.25" customHeight="1">
      <c r="A12" s="153">
        <v>4</v>
      </c>
      <c r="B12" s="155" t="s">
        <v>134</v>
      </c>
      <c r="C12" s="157" t="s">
        <v>135</v>
      </c>
      <c r="D12" s="171" t="s">
        <v>260</v>
      </c>
      <c r="E12" s="172">
        <f t="shared" si="0"/>
        <v>9</v>
      </c>
    </row>
    <row r="13" spans="1:5" ht="20.25" customHeight="1">
      <c r="A13" s="153">
        <v>5</v>
      </c>
      <c r="B13" s="155" t="s">
        <v>136</v>
      </c>
      <c r="C13" s="157" t="s">
        <v>137</v>
      </c>
      <c r="D13" s="171" t="s">
        <v>261</v>
      </c>
      <c r="E13" s="172">
        <f t="shared" si="0"/>
        <v>10</v>
      </c>
    </row>
    <row r="14" spans="1:5" ht="20.25" customHeight="1">
      <c r="A14" s="153">
        <v>6</v>
      </c>
      <c r="B14" s="155" t="s">
        <v>138</v>
      </c>
      <c r="C14" s="157" t="s">
        <v>139</v>
      </c>
      <c r="D14" s="171" t="s">
        <v>261</v>
      </c>
      <c r="E14" s="172">
        <f t="shared" si="0"/>
        <v>10</v>
      </c>
    </row>
    <row r="15" spans="1:5" ht="20.25" customHeight="1">
      <c r="A15" s="153">
        <v>7</v>
      </c>
      <c r="B15" s="155" t="s">
        <v>140</v>
      </c>
      <c r="C15" s="157" t="s">
        <v>141</v>
      </c>
      <c r="D15" s="171" t="s">
        <v>262</v>
      </c>
      <c r="E15" s="172">
        <f t="shared" si="0"/>
        <v>8</v>
      </c>
    </row>
    <row r="16" spans="1:5" ht="20.25" customHeight="1">
      <c r="A16" s="153">
        <v>8</v>
      </c>
      <c r="B16" s="155" t="s">
        <v>142</v>
      </c>
      <c r="C16" s="157" t="s">
        <v>143</v>
      </c>
      <c r="D16" s="171" t="s">
        <v>261</v>
      </c>
      <c r="E16" s="172">
        <f t="shared" si="0"/>
        <v>10</v>
      </c>
    </row>
    <row r="17" spans="1:5" ht="20.25" customHeight="1">
      <c r="A17" s="153">
        <v>9</v>
      </c>
      <c r="B17" s="155" t="s">
        <v>144</v>
      </c>
      <c r="C17" s="157" t="s">
        <v>145</v>
      </c>
      <c r="D17" s="171" t="s">
        <v>259</v>
      </c>
      <c r="E17" s="172">
        <f t="shared" si="0"/>
        <v>7</v>
      </c>
    </row>
    <row r="18" spans="1:5" ht="20.25" customHeight="1">
      <c r="A18" s="153">
        <v>10</v>
      </c>
      <c r="B18" s="155" t="s">
        <v>146</v>
      </c>
      <c r="C18" s="157" t="s">
        <v>147</v>
      </c>
      <c r="D18" s="171" t="s">
        <v>261</v>
      </c>
      <c r="E18" s="172">
        <f t="shared" si="0"/>
        <v>10</v>
      </c>
    </row>
    <row r="19" spans="1:5" ht="20.25" customHeight="1">
      <c r="A19" s="153">
        <v>11</v>
      </c>
      <c r="B19" s="155" t="s">
        <v>148</v>
      </c>
      <c r="C19" s="157" t="s">
        <v>149</v>
      </c>
      <c r="D19" s="171" t="s">
        <v>260</v>
      </c>
      <c r="E19" s="172">
        <f t="shared" si="0"/>
        <v>9</v>
      </c>
    </row>
    <row r="20" spans="1:5" ht="20.25" customHeight="1">
      <c r="A20" s="153">
        <v>12</v>
      </c>
      <c r="B20" s="155" t="s">
        <v>150</v>
      </c>
      <c r="C20" s="157" t="s">
        <v>151</v>
      </c>
      <c r="D20" s="171" t="s">
        <v>260</v>
      </c>
      <c r="E20" s="172">
        <f t="shared" si="0"/>
        <v>9</v>
      </c>
    </row>
    <row r="21" spans="1:5" ht="20.25" customHeight="1">
      <c r="A21" s="153">
        <v>13</v>
      </c>
      <c r="B21" s="155" t="s">
        <v>152</v>
      </c>
      <c r="C21" s="157" t="s">
        <v>153</v>
      </c>
      <c r="D21" s="171" t="s">
        <v>259</v>
      </c>
      <c r="E21" s="172">
        <f t="shared" si="0"/>
        <v>7</v>
      </c>
    </row>
    <row r="22" spans="1:5" ht="20.25" customHeight="1">
      <c r="A22" s="153">
        <v>14</v>
      </c>
      <c r="B22" s="155" t="s">
        <v>154</v>
      </c>
      <c r="C22" s="157" t="s">
        <v>155</v>
      </c>
      <c r="D22" s="171" t="s">
        <v>262</v>
      </c>
      <c r="E22" s="172">
        <f t="shared" si="0"/>
        <v>8</v>
      </c>
    </row>
    <row r="23" spans="1:5" ht="20.25" customHeight="1">
      <c r="A23" s="153">
        <v>15</v>
      </c>
      <c r="B23" s="155" t="s">
        <v>156</v>
      </c>
      <c r="C23" s="157" t="s">
        <v>157</v>
      </c>
      <c r="D23" s="171" t="s">
        <v>259</v>
      </c>
      <c r="E23" s="172">
        <f t="shared" si="0"/>
        <v>7</v>
      </c>
    </row>
    <row r="24" spans="1:5" ht="20.25" customHeight="1">
      <c r="A24" s="153">
        <v>16</v>
      </c>
      <c r="B24" s="155" t="s">
        <v>158</v>
      </c>
      <c r="C24" s="157" t="s">
        <v>159</v>
      </c>
      <c r="D24" s="171" t="s">
        <v>259</v>
      </c>
      <c r="E24" s="172">
        <f t="shared" si="0"/>
        <v>7</v>
      </c>
    </row>
    <row r="25" spans="1:5" ht="20.25" customHeight="1">
      <c r="A25" s="153">
        <v>17</v>
      </c>
      <c r="B25" s="155" t="s">
        <v>160</v>
      </c>
      <c r="C25" s="157" t="s">
        <v>161</v>
      </c>
      <c r="D25" s="171" t="s">
        <v>262</v>
      </c>
      <c r="E25" s="172">
        <f t="shared" si="0"/>
        <v>8</v>
      </c>
    </row>
    <row r="26" spans="1:5" ht="20.25" customHeight="1">
      <c r="A26" s="153">
        <v>18</v>
      </c>
      <c r="B26" s="155" t="s">
        <v>162</v>
      </c>
      <c r="C26" s="157" t="s">
        <v>163</v>
      </c>
      <c r="D26" s="171" t="s">
        <v>259</v>
      </c>
      <c r="E26" s="172">
        <f t="shared" si="0"/>
        <v>7</v>
      </c>
    </row>
    <row r="27" spans="1:5" ht="20.25" customHeight="1">
      <c r="A27" s="153">
        <v>19</v>
      </c>
      <c r="B27" s="155" t="s">
        <v>164</v>
      </c>
      <c r="C27" s="157" t="s">
        <v>165</v>
      </c>
      <c r="D27" s="171" t="s">
        <v>260</v>
      </c>
      <c r="E27" s="172">
        <f t="shared" si="0"/>
        <v>9</v>
      </c>
    </row>
    <row r="28" spans="1:5" ht="20.25" customHeight="1">
      <c r="A28" s="153">
        <v>20</v>
      </c>
      <c r="B28" s="155" t="s">
        <v>166</v>
      </c>
      <c r="C28" s="157" t="s">
        <v>167</v>
      </c>
      <c r="D28" s="171" t="s">
        <v>260</v>
      </c>
      <c r="E28" s="172">
        <f t="shared" si="0"/>
        <v>9</v>
      </c>
    </row>
    <row r="29" spans="1:5" ht="20.25" customHeight="1">
      <c r="A29" s="153">
        <v>21</v>
      </c>
      <c r="B29" s="155" t="s">
        <v>168</v>
      </c>
      <c r="C29" s="157" t="s">
        <v>169</v>
      </c>
      <c r="D29" s="171" t="s">
        <v>262</v>
      </c>
      <c r="E29" s="172">
        <f t="shared" si="0"/>
        <v>8</v>
      </c>
    </row>
    <row r="30" spans="1:5" ht="20.25" customHeight="1">
      <c r="A30" s="153">
        <v>22</v>
      </c>
      <c r="B30" s="155" t="s">
        <v>170</v>
      </c>
      <c r="C30" s="157" t="s">
        <v>171</v>
      </c>
      <c r="D30" s="171" t="s">
        <v>262</v>
      </c>
      <c r="E30" s="172">
        <f t="shared" si="0"/>
        <v>8</v>
      </c>
    </row>
    <row r="31" spans="1:5" ht="20.25" customHeight="1">
      <c r="A31" s="153">
        <v>23</v>
      </c>
      <c r="B31" s="155" t="s">
        <v>172</v>
      </c>
      <c r="C31" s="157" t="s">
        <v>173</v>
      </c>
      <c r="D31" s="171" t="s">
        <v>261</v>
      </c>
      <c r="E31" s="172">
        <f t="shared" si="0"/>
        <v>10</v>
      </c>
    </row>
    <row r="32" spans="1:5" ht="20.25" customHeight="1">
      <c r="A32" s="153">
        <v>24</v>
      </c>
      <c r="B32" s="155" t="s">
        <v>174</v>
      </c>
      <c r="C32" s="157" t="s">
        <v>175</v>
      </c>
      <c r="D32" s="171" t="s">
        <v>262</v>
      </c>
      <c r="E32" s="172">
        <f t="shared" si="0"/>
        <v>8</v>
      </c>
    </row>
    <row r="33" spans="1:5" ht="20.25" customHeight="1">
      <c r="A33" s="153">
        <v>25</v>
      </c>
      <c r="B33" s="155" t="s">
        <v>176</v>
      </c>
      <c r="C33" s="157" t="s">
        <v>177</v>
      </c>
      <c r="D33" s="171" t="s">
        <v>260</v>
      </c>
      <c r="E33" s="172">
        <f t="shared" si="0"/>
        <v>9</v>
      </c>
    </row>
    <row r="34" spans="1:5" ht="20.25" customHeight="1">
      <c r="A34" s="153">
        <v>26</v>
      </c>
      <c r="B34" s="155" t="s">
        <v>178</v>
      </c>
      <c r="C34" s="157" t="s">
        <v>179</v>
      </c>
      <c r="D34" s="173" t="s">
        <v>263</v>
      </c>
      <c r="E34" s="172">
        <f t="shared" si="0"/>
        <v>0</v>
      </c>
    </row>
    <row r="35" spans="1:5" ht="20.25" customHeight="1">
      <c r="A35" s="153">
        <v>27</v>
      </c>
      <c r="B35" s="155" t="s">
        <v>180</v>
      </c>
      <c r="C35" s="157" t="s">
        <v>181</v>
      </c>
      <c r="D35" s="171" t="s">
        <v>260</v>
      </c>
      <c r="E35" s="172">
        <f t="shared" si="0"/>
        <v>9</v>
      </c>
    </row>
    <row r="36" spans="1:5" ht="20.25" customHeight="1">
      <c r="A36" s="153">
        <v>28</v>
      </c>
      <c r="B36" s="155" t="s">
        <v>182</v>
      </c>
      <c r="C36" s="159" t="s">
        <v>183</v>
      </c>
      <c r="D36" s="171" t="s">
        <v>262</v>
      </c>
      <c r="E36" s="172">
        <f t="shared" si="0"/>
        <v>8</v>
      </c>
    </row>
    <row r="37" spans="1:5" ht="20.25" customHeight="1">
      <c r="A37" s="153">
        <v>29</v>
      </c>
      <c r="B37" s="155" t="s">
        <v>184</v>
      </c>
      <c r="C37" s="157" t="s">
        <v>185</v>
      </c>
      <c r="D37" s="171" t="s">
        <v>264</v>
      </c>
      <c r="E37" s="172">
        <f t="shared" si="0"/>
        <v>5</v>
      </c>
    </row>
    <row r="38" spans="1:5" ht="20.25" customHeight="1">
      <c r="A38" s="153">
        <v>30</v>
      </c>
      <c r="B38" s="155" t="s">
        <v>186</v>
      </c>
      <c r="C38" s="157" t="s">
        <v>187</v>
      </c>
      <c r="D38" s="171" t="s">
        <v>260</v>
      </c>
      <c r="E38" s="172">
        <f t="shared" si="0"/>
        <v>9</v>
      </c>
    </row>
    <row r="39" spans="1:5" ht="20.25" customHeight="1">
      <c r="A39" s="153">
        <v>31</v>
      </c>
      <c r="B39" s="155" t="s">
        <v>188</v>
      </c>
      <c r="C39" s="157" t="s">
        <v>189</v>
      </c>
      <c r="D39" s="171" t="s">
        <v>260</v>
      </c>
      <c r="E39" s="172">
        <f t="shared" si="0"/>
        <v>9</v>
      </c>
    </row>
    <row r="40" spans="1:5" ht="20.25" customHeight="1">
      <c r="A40" s="153">
        <v>32</v>
      </c>
      <c r="B40" s="155" t="s">
        <v>190</v>
      </c>
      <c r="C40" s="157" t="s">
        <v>191</v>
      </c>
      <c r="D40" s="171" t="s">
        <v>262</v>
      </c>
      <c r="E40" s="172">
        <f t="shared" si="0"/>
        <v>8</v>
      </c>
    </row>
    <row r="41" spans="1:5" ht="20.25" customHeight="1">
      <c r="A41" s="153">
        <v>33</v>
      </c>
      <c r="B41" s="155" t="s">
        <v>192</v>
      </c>
      <c r="C41" s="157" t="s">
        <v>193</v>
      </c>
      <c r="D41" s="171" t="s">
        <v>262</v>
      </c>
      <c r="E41" s="172">
        <f t="shared" ref="E41:E66" si="1">IF(D41="O",10,IF(D41="A+",9,IF(D41="A",8,IF(D41="B+",7,IF(D41="B",6,IF(D41="C",5,IF(D41="F",0,IF(D41="AB",0,0))))))))</f>
        <v>8</v>
      </c>
    </row>
    <row r="42" spans="1:5" ht="20.25" customHeight="1">
      <c r="A42" s="153">
        <v>34</v>
      </c>
      <c r="B42" s="155" t="s">
        <v>194</v>
      </c>
      <c r="C42" s="157" t="s">
        <v>195</v>
      </c>
      <c r="D42" s="171" t="s">
        <v>259</v>
      </c>
      <c r="E42" s="172">
        <f t="shared" si="1"/>
        <v>7</v>
      </c>
    </row>
    <row r="43" spans="1:5" ht="20.25" customHeight="1">
      <c r="A43" s="153">
        <v>35</v>
      </c>
      <c r="B43" s="155" t="s">
        <v>196</v>
      </c>
      <c r="C43" s="157" t="s">
        <v>197</v>
      </c>
      <c r="D43" s="171" t="s">
        <v>260</v>
      </c>
      <c r="E43" s="172">
        <f t="shared" si="1"/>
        <v>9</v>
      </c>
    </row>
    <row r="44" spans="1:5" ht="20.25" customHeight="1">
      <c r="A44" s="153">
        <v>36</v>
      </c>
      <c r="B44" s="155" t="s">
        <v>198</v>
      </c>
      <c r="C44" s="157" t="s">
        <v>199</v>
      </c>
      <c r="D44" s="171" t="s">
        <v>261</v>
      </c>
      <c r="E44" s="172">
        <f t="shared" si="1"/>
        <v>10</v>
      </c>
    </row>
    <row r="45" spans="1:5" ht="20.25" customHeight="1">
      <c r="A45" s="153">
        <v>37</v>
      </c>
      <c r="B45" s="155" t="s">
        <v>200</v>
      </c>
      <c r="C45" s="157" t="s">
        <v>201</v>
      </c>
      <c r="D45" s="171" t="s">
        <v>260</v>
      </c>
      <c r="E45" s="172">
        <f t="shared" si="1"/>
        <v>9</v>
      </c>
    </row>
    <row r="46" spans="1:5" ht="20.25" customHeight="1">
      <c r="A46" s="153">
        <v>38</v>
      </c>
      <c r="B46" s="155" t="s">
        <v>202</v>
      </c>
      <c r="C46" s="157" t="s">
        <v>203</v>
      </c>
      <c r="D46" s="171" t="s">
        <v>262</v>
      </c>
      <c r="E46" s="172">
        <f t="shared" si="1"/>
        <v>8</v>
      </c>
    </row>
    <row r="47" spans="1:5" ht="20.25" customHeight="1">
      <c r="A47" s="153">
        <v>39</v>
      </c>
      <c r="B47" s="155" t="s">
        <v>204</v>
      </c>
      <c r="C47" s="157" t="s">
        <v>205</v>
      </c>
      <c r="D47" s="171" t="s">
        <v>261</v>
      </c>
      <c r="E47" s="172">
        <f t="shared" si="1"/>
        <v>10</v>
      </c>
    </row>
    <row r="48" spans="1:5" ht="20.25" customHeight="1">
      <c r="A48" s="153">
        <v>40</v>
      </c>
      <c r="B48" s="155" t="s">
        <v>206</v>
      </c>
      <c r="C48" s="157" t="s">
        <v>207</v>
      </c>
      <c r="D48" s="171" t="s">
        <v>260</v>
      </c>
      <c r="E48" s="172">
        <f t="shared" si="1"/>
        <v>9</v>
      </c>
    </row>
    <row r="49" spans="1:5" ht="20.25" customHeight="1">
      <c r="A49" s="153">
        <v>41</v>
      </c>
      <c r="B49" s="155" t="s">
        <v>208</v>
      </c>
      <c r="C49" s="157" t="s">
        <v>209</v>
      </c>
      <c r="D49" s="171" t="s">
        <v>260</v>
      </c>
      <c r="E49" s="172">
        <f t="shared" si="1"/>
        <v>9</v>
      </c>
    </row>
    <row r="50" spans="1:5" ht="20.25" customHeight="1">
      <c r="A50" s="153">
        <v>42</v>
      </c>
      <c r="B50" s="155" t="s">
        <v>210</v>
      </c>
      <c r="C50" s="157" t="s">
        <v>211</v>
      </c>
      <c r="D50" s="171" t="s">
        <v>260</v>
      </c>
      <c r="E50" s="172">
        <f t="shared" si="1"/>
        <v>9</v>
      </c>
    </row>
    <row r="51" spans="1:5" ht="20.25" customHeight="1">
      <c r="A51" s="153">
        <v>43</v>
      </c>
      <c r="B51" s="155" t="s">
        <v>212</v>
      </c>
      <c r="C51" s="157" t="s">
        <v>213</v>
      </c>
      <c r="D51" s="171" t="s">
        <v>260</v>
      </c>
      <c r="E51" s="172">
        <f t="shared" si="1"/>
        <v>9</v>
      </c>
    </row>
    <row r="52" spans="1:5" ht="20.25" customHeight="1">
      <c r="A52" s="153">
        <v>44</v>
      </c>
      <c r="B52" s="155" t="s">
        <v>214</v>
      </c>
      <c r="C52" s="157" t="s">
        <v>215</v>
      </c>
      <c r="D52" s="171" t="s">
        <v>262</v>
      </c>
      <c r="E52" s="172">
        <f t="shared" si="1"/>
        <v>8</v>
      </c>
    </row>
    <row r="53" spans="1:5" ht="20.25" customHeight="1">
      <c r="A53" s="153">
        <v>45</v>
      </c>
      <c r="B53" s="155" t="s">
        <v>216</v>
      </c>
      <c r="C53" s="157" t="s">
        <v>217</v>
      </c>
      <c r="D53" s="171" t="s">
        <v>262</v>
      </c>
      <c r="E53" s="172">
        <f t="shared" si="1"/>
        <v>8</v>
      </c>
    </row>
    <row r="54" spans="1:5" ht="20.25" customHeight="1">
      <c r="A54" s="153">
        <v>46</v>
      </c>
      <c r="B54" s="155" t="s">
        <v>218</v>
      </c>
      <c r="C54" s="157" t="s">
        <v>219</v>
      </c>
      <c r="D54" s="171" t="s">
        <v>261</v>
      </c>
      <c r="E54" s="172">
        <f t="shared" si="1"/>
        <v>10</v>
      </c>
    </row>
    <row r="55" spans="1:5" ht="20.25" customHeight="1">
      <c r="A55" s="153">
        <v>47</v>
      </c>
      <c r="B55" s="155" t="s">
        <v>220</v>
      </c>
      <c r="C55" s="157" t="s">
        <v>221</v>
      </c>
      <c r="D55" s="171" t="s">
        <v>260</v>
      </c>
      <c r="E55" s="172">
        <f t="shared" si="1"/>
        <v>9</v>
      </c>
    </row>
    <row r="56" spans="1:5" ht="20.25" customHeight="1">
      <c r="A56" s="153">
        <v>48</v>
      </c>
      <c r="B56" s="155" t="s">
        <v>222</v>
      </c>
      <c r="C56" s="157" t="s">
        <v>223</v>
      </c>
      <c r="D56" s="171" t="s">
        <v>260</v>
      </c>
      <c r="E56" s="172">
        <f t="shared" si="1"/>
        <v>9</v>
      </c>
    </row>
    <row r="57" spans="1:5" ht="20.25" customHeight="1">
      <c r="A57" s="153">
        <v>49</v>
      </c>
      <c r="B57" s="155" t="s">
        <v>224</v>
      </c>
      <c r="C57" s="157" t="s">
        <v>225</v>
      </c>
      <c r="D57" s="171" t="s">
        <v>259</v>
      </c>
      <c r="E57" s="172">
        <f t="shared" si="1"/>
        <v>7</v>
      </c>
    </row>
    <row r="58" spans="1:5" ht="20.25" customHeight="1">
      <c r="A58" s="153">
        <v>50</v>
      </c>
      <c r="B58" s="155" t="s">
        <v>226</v>
      </c>
      <c r="C58" s="157" t="s">
        <v>227</v>
      </c>
      <c r="D58" s="171" t="s">
        <v>262</v>
      </c>
      <c r="E58" s="172">
        <f t="shared" si="1"/>
        <v>8</v>
      </c>
    </row>
    <row r="59" spans="1:5" ht="20.25" customHeight="1">
      <c r="A59" s="153">
        <v>51</v>
      </c>
      <c r="B59" s="155" t="s">
        <v>228</v>
      </c>
      <c r="C59" s="157" t="s">
        <v>229</v>
      </c>
      <c r="D59" s="171" t="s">
        <v>260</v>
      </c>
      <c r="E59" s="172">
        <f t="shared" si="1"/>
        <v>9</v>
      </c>
    </row>
    <row r="60" spans="1:5" ht="20.25" customHeight="1">
      <c r="A60" s="153">
        <v>52</v>
      </c>
      <c r="B60" s="155" t="s">
        <v>230</v>
      </c>
      <c r="C60" s="157" t="s">
        <v>231</v>
      </c>
      <c r="D60" s="171" t="s">
        <v>260</v>
      </c>
      <c r="E60" s="172">
        <f t="shared" si="1"/>
        <v>9</v>
      </c>
    </row>
    <row r="61" spans="1:5" ht="20.25" customHeight="1">
      <c r="A61" s="153">
        <v>53</v>
      </c>
      <c r="B61" s="155" t="s">
        <v>232</v>
      </c>
      <c r="C61" s="157" t="s">
        <v>233</v>
      </c>
      <c r="D61" s="171" t="s">
        <v>260</v>
      </c>
      <c r="E61" s="172">
        <f t="shared" si="1"/>
        <v>9</v>
      </c>
    </row>
    <row r="62" spans="1:5" ht="20.25" customHeight="1">
      <c r="A62" s="153">
        <v>54</v>
      </c>
      <c r="B62" s="155" t="s">
        <v>234</v>
      </c>
      <c r="C62" s="157" t="s">
        <v>235</v>
      </c>
      <c r="D62" s="171" t="s">
        <v>262</v>
      </c>
      <c r="E62" s="172">
        <f t="shared" si="1"/>
        <v>8</v>
      </c>
    </row>
    <row r="63" spans="1:5" ht="20.25" customHeight="1">
      <c r="A63" s="153">
        <v>55</v>
      </c>
      <c r="B63" s="155" t="s">
        <v>236</v>
      </c>
      <c r="C63" s="157" t="s">
        <v>237</v>
      </c>
      <c r="D63" s="171" t="s">
        <v>259</v>
      </c>
      <c r="E63" s="172">
        <f t="shared" si="1"/>
        <v>7</v>
      </c>
    </row>
    <row r="64" spans="1:5" ht="20.25" customHeight="1">
      <c r="A64" s="153">
        <v>56</v>
      </c>
      <c r="B64" s="155" t="s">
        <v>238</v>
      </c>
      <c r="C64" s="157" t="s">
        <v>239</v>
      </c>
      <c r="D64" s="171" t="s">
        <v>259</v>
      </c>
      <c r="E64" s="172">
        <f t="shared" si="1"/>
        <v>7</v>
      </c>
    </row>
    <row r="65" spans="1:5" ht="20.25" customHeight="1">
      <c r="A65" s="153">
        <v>57</v>
      </c>
      <c r="B65" s="155" t="s">
        <v>240</v>
      </c>
      <c r="C65" s="159" t="s">
        <v>241</v>
      </c>
      <c r="D65" s="171" t="s">
        <v>264</v>
      </c>
      <c r="E65" s="172">
        <f t="shared" si="1"/>
        <v>5</v>
      </c>
    </row>
    <row r="66" spans="1:5" ht="32.25" customHeight="1">
      <c r="A66" s="153">
        <v>58</v>
      </c>
      <c r="B66" s="174" t="s">
        <v>242</v>
      </c>
      <c r="C66" s="157" t="s">
        <v>243</v>
      </c>
      <c r="D66" s="171" t="s">
        <v>260</v>
      </c>
      <c r="E66" s="172">
        <f t="shared" si="1"/>
        <v>9</v>
      </c>
    </row>
    <row r="67" spans="1:5" ht="20.25" hidden="1" customHeight="1">
      <c r="A67" s="175"/>
      <c r="B67" s="176"/>
      <c r="C67" s="54"/>
      <c r="D67" s="152"/>
      <c r="E67" s="177"/>
    </row>
    <row r="68" spans="1:5" ht="20.25" hidden="1" customHeight="1">
      <c r="A68" s="175"/>
      <c r="B68" s="178"/>
      <c r="C68" s="179"/>
      <c r="D68" s="152"/>
      <c r="E68" s="177"/>
    </row>
    <row r="69" spans="1:5" ht="20.25" hidden="1" customHeight="1">
      <c r="A69" s="175"/>
      <c r="B69" s="180"/>
      <c r="C69" s="181"/>
      <c r="D69" s="152"/>
      <c r="E69" s="177"/>
    </row>
    <row r="70" spans="1:5" ht="26.25" customHeight="1">
      <c r="A70" s="242" t="s">
        <v>244</v>
      </c>
      <c r="B70" s="243"/>
      <c r="C70" s="244"/>
      <c r="D70" s="182">
        <f>COUNTA(D9:D66)</f>
        <v>58</v>
      </c>
      <c r="E70" s="183"/>
    </row>
    <row r="71" spans="1:5" ht="30.75" customHeight="1">
      <c r="A71" s="245" t="s">
        <v>265</v>
      </c>
      <c r="B71" s="246"/>
      <c r="C71" s="247"/>
      <c r="D71" s="182">
        <f>COUNTIF(E9:E68,"&gt;=6.5")</f>
        <v>55</v>
      </c>
      <c r="E71" s="82"/>
    </row>
    <row r="72" spans="1:5" ht="30.75" customHeight="1">
      <c r="A72" s="248" t="s">
        <v>266</v>
      </c>
      <c r="B72" s="249"/>
      <c r="C72" s="250"/>
      <c r="D72" s="184">
        <f>(D71/D70)*100</f>
        <v>94.827586206896555</v>
      </c>
      <c r="E72" s="82"/>
    </row>
    <row r="73" spans="1:5" ht="30.75" customHeight="1">
      <c r="A73" s="251" t="s">
        <v>246</v>
      </c>
      <c r="B73" s="230"/>
      <c r="C73" s="219"/>
      <c r="D73" s="185">
        <f>IF(D72&gt;=85,3,IF(D72&gt;=75,2,IF(D72&gt;=65,1,0)))</f>
        <v>3</v>
      </c>
      <c r="E73" s="82"/>
    </row>
    <row r="74" spans="1:5" ht="12" customHeight="1">
      <c r="A74" s="91"/>
      <c r="B74" s="138"/>
      <c r="C74" s="91"/>
      <c r="D74" s="91"/>
      <c r="E74" s="8"/>
    </row>
    <row r="75" spans="1:5" ht="12" customHeight="1">
      <c r="A75" s="8"/>
      <c r="B75" s="140"/>
      <c r="C75" s="8"/>
      <c r="D75" s="8"/>
      <c r="E75" s="8"/>
    </row>
    <row r="76" spans="1:5" ht="12" customHeight="1">
      <c r="A76" s="8"/>
      <c r="B76" s="140"/>
      <c r="C76" s="8"/>
      <c r="D76" s="8"/>
      <c r="E76" s="8"/>
    </row>
    <row r="77" spans="1:5" ht="12" customHeight="1">
      <c r="A77" s="8"/>
      <c r="B77" s="140"/>
      <c r="C77" s="8"/>
      <c r="D77" s="8"/>
      <c r="E77" s="8"/>
    </row>
    <row r="78" spans="1:5" ht="12" customHeight="1">
      <c r="A78" s="8"/>
      <c r="B78" s="140"/>
      <c r="C78" s="8"/>
      <c r="D78" s="8"/>
      <c r="E78" s="8"/>
    </row>
    <row r="79" spans="1:5" ht="12" customHeight="1">
      <c r="A79" s="8"/>
      <c r="B79" s="140"/>
      <c r="C79" s="8"/>
      <c r="D79" s="8"/>
      <c r="E79" s="8"/>
    </row>
    <row r="80" spans="1:5" ht="12" customHeight="1">
      <c r="A80" s="8"/>
      <c r="B80" s="140"/>
      <c r="C80" s="8"/>
      <c r="D80" s="8"/>
      <c r="E80" s="8"/>
    </row>
    <row r="81" spans="1:5" ht="12" customHeight="1">
      <c r="A81" s="8"/>
      <c r="B81" s="140"/>
      <c r="C81" s="8"/>
      <c r="D81" s="8"/>
      <c r="E81" s="8"/>
    </row>
    <row r="82" spans="1:5" ht="12" customHeight="1">
      <c r="A82" s="8"/>
      <c r="B82" s="140"/>
      <c r="C82" s="8"/>
      <c r="D82" s="8"/>
      <c r="E82" s="8"/>
    </row>
    <row r="83" spans="1:5" ht="12" customHeight="1">
      <c r="A83" s="8"/>
      <c r="B83" s="140"/>
      <c r="C83" s="8"/>
      <c r="D83" s="8"/>
      <c r="E83" s="8"/>
    </row>
    <row r="84" spans="1:5" ht="12" customHeight="1">
      <c r="A84" s="8"/>
      <c r="B84" s="140"/>
      <c r="C84" s="8"/>
      <c r="D84" s="8"/>
      <c r="E84" s="8"/>
    </row>
    <row r="85" spans="1:5" ht="12" customHeight="1">
      <c r="A85" s="8"/>
      <c r="B85" s="140"/>
      <c r="C85" s="8"/>
      <c r="D85" s="8"/>
      <c r="E85" s="8"/>
    </row>
    <row r="86" spans="1:5" ht="12" customHeight="1">
      <c r="A86" s="8"/>
      <c r="B86" s="140"/>
      <c r="C86" s="8"/>
      <c r="D86" s="8"/>
      <c r="E86" s="8"/>
    </row>
    <row r="87" spans="1:5" ht="12" customHeight="1">
      <c r="A87" s="8"/>
      <c r="B87" s="140"/>
      <c r="C87" s="8"/>
      <c r="D87" s="8"/>
      <c r="E87" s="8"/>
    </row>
    <row r="88" spans="1:5" ht="12" customHeight="1">
      <c r="A88" s="8"/>
      <c r="B88" s="140"/>
      <c r="C88" s="8"/>
      <c r="D88" s="8"/>
      <c r="E88" s="8"/>
    </row>
    <row r="89" spans="1:5" ht="12" customHeight="1">
      <c r="A89" s="8"/>
      <c r="B89" s="140"/>
      <c r="C89" s="8"/>
      <c r="D89" s="8"/>
      <c r="E89" s="8"/>
    </row>
    <row r="90" spans="1:5" ht="12" customHeight="1">
      <c r="A90" s="8"/>
      <c r="B90" s="140"/>
      <c r="C90" s="8"/>
      <c r="D90" s="8"/>
      <c r="E90" s="8"/>
    </row>
    <row r="91" spans="1:5" ht="12" customHeight="1">
      <c r="A91" s="8"/>
      <c r="B91" s="140"/>
      <c r="C91" s="8"/>
      <c r="D91" s="8"/>
      <c r="E91" s="8"/>
    </row>
    <row r="92" spans="1:5" ht="12" customHeight="1">
      <c r="A92" s="8"/>
      <c r="B92" s="140"/>
      <c r="C92" s="8"/>
      <c r="D92" s="8"/>
      <c r="E92" s="8"/>
    </row>
    <row r="93" spans="1:5" ht="12" customHeight="1">
      <c r="A93" s="8"/>
      <c r="B93" s="140"/>
      <c r="C93" s="8"/>
      <c r="D93" s="8"/>
      <c r="E93" s="8"/>
    </row>
    <row r="94" spans="1:5" ht="12" customHeight="1">
      <c r="A94" s="8"/>
      <c r="B94" s="140"/>
      <c r="C94" s="8"/>
      <c r="D94" s="8"/>
      <c r="E94" s="8"/>
    </row>
    <row r="95" spans="1:5" ht="12" customHeight="1">
      <c r="A95" s="8"/>
      <c r="B95" s="140"/>
      <c r="C95" s="8"/>
      <c r="D95" s="8"/>
      <c r="E95" s="8"/>
    </row>
    <row r="96" spans="1:5" ht="12" customHeight="1">
      <c r="A96" s="8"/>
      <c r="B96" s="140"/>
      <c r="C96" s="8"/>
      <c r="D96" s="8"/>
      <c r="E96" s="8"/>
    </row>
    <row r="97" spans="1:5" ht="12" customHeight="1">
      <c r="A97" s="8"/>
      <c r="B97" s="140"/>
      <c r="C97" s="8"/>
      <c r="D97" s="8"/>
      <c r="E97" s="8"/>
    </row>
    <row r="98" spans="1:5" ht="12" customHeight="1">
      <c r="A98" s="8"/>
      <c r="B98" s="140"/>
      <c r="C98" s="8"/>
      <c r="D98" s="8"/>
      <c r="E98" s="8"/>
    </row>
    <row r="99" spans="1:5" ht="12" customHeight="1">
      <c r="A99" s="8"/>
      <c r="B99" s="140"/>
      <c r="C99" s="8"/>
      <c r="D99" s="8"/>
      <c r="E99" s="8"/>
    </row>
    <row r="100" spans="1:5" ht="12" customHeight="1">
      <c r="A100" s="8"/>
      <c r="B100" s="140"/>
      <c r="C100" s="8"/>
      <c r="D100" s="8"/>
      <c r="E100" s="8"/>
    </row>
    <row r="101" spans="1:5" ht="12" customHeight="1">
      <c r="A101" s="8"/>
      <c r="B101" s="140"/>
      <c r="C101" s="8"/>
      <c r="D101" s="8"/>
      <c r="E101" s="8"/>
    </row>
    <row r="102" spans="1:5" ht="12" customHeight="1">
      <c r="A102" s="8"/>
      <c r="B102" s="140"/>
      <c r="C102" s="8"/>
      <c r="D102" s="8"/>
      <c r="E102" s="8"/>
    </row>
    <row r="103" spans="1:5" ht="12" customHeight="1">
      <c r="A103" s="8"/>
      <c r="B103" s="140"/>
      <c r="C103" s="8"/>
      <c r="D103" s="8"/>
      <c r="E103" s="8"/>
    </row>
    <row r="104" spans="1:5" ht="12" customHeight="1">
      <c r="A104" s="8"/>
      <c r="B104" s="140"/>
      <c r="C104" s="8"/>
      <c r="D104" s="8"/>
      <c r="E104" s="8"/>
    </row>
    <row r="105" spans="1:5" ht="12" customHeight="1">
      <c r="A105" s="8"/>
      <c r="B105" s="140"/>
      <c r="C105" s="8"/>
      <c r="D105" s="8"/>
      <c r="E105" s="8"/>
    </row>
    <row r="106" spans="1:5" ht="12" customHeight="1">
      <c r="A106" s="8"/>
      <c r="B106" s="140"/>
      <c r="C106" s="8"/>
      <c r="D106" s="8"/>
      <c r="E106" s="8"/>
    </row>
    <row r="107" spans="1:5" ht="12" customHeight="1">
      <c r="A107" s="8"/>
      <c r="B107" s="140"/>
      <c r="C107" s="8"/>
      <c r="D107" s="8"/>
      <c r="E107" s="8"/>
    </row>
    <row r="108" spans="1:5" ht="12" customHeight="1">
      <c r="A108" s="8"/>
      <c r="B108" s="140"/>
      <c r="C108" s="8"/>
      <c r="D108" s="8"/>
      <c r="E108" s="8"/>
    </row>
    <row r="109" spans="1:5" ht="12" customHeight="1">
      <c r="A109" s="8"/>
      <c r="B109" s="140"/>
      <c r="C109" s="8"/>
      <c r="D109" s="8"/>
      <c r="E109" s="8"/>
    </row>
    <row r="110" spans="1:5" ht="12" customHeight="1">
      <c r="A110" s="8"/>
      <c r="B110" s="140"/>
      <c r="C110" s="8"/>
      <c r="D110" s="8"/>
      <c r="E110" s="8"/>
    </row>
    <row r="111" spans="1:5" ht="12" customHeight="1">
      <c r="A111" s="8"/>
      <c r="B111" s="140"/>
      <c r="C111" s="8"/>
      <c r="D111" s="8"/>
      <c r="E111" s="8"/>
    </row>
    <row r="112" spans="1:5" ht="12" customHeight="1">
      <c r="A112" s="8"/>
      <c r="B112" s="140"/>
      <c r="C112" s="8"/>
      <c r="D112" s="8"/>
      <c r="E112" s="8"/>
    </row>
    <row r="113" spans="1:5" ht="12" customHeight="1">
      <c r="A113" s="8"/>
      <c r="B113" s="140"/>
      <c r="C113" s="8"/>
      <c r="D113" s="8"/>
      <c r="E113" s="8"/>
    </row>
    <row r="114" spans="1:5" ht="12" customHeight="1">
      <c r="A114" s="8"/>
      <c r="B114" s="140"/>
      <c r="C114" s="8"/>
      <c r="D114" s="8"/>
      <c r="E114" s="8"/>
    </row>
    <row r="115" spans="1:5" ht="12" customHeight="1">
      <c r="A115" s="8"/>
      <c r="B115" s="140"/>
      <c r="C115" s="8"/>
      <c r="D115" s="8"/>
      <c r="E115" s="8"/>
    </row>
    <row r="116" spans="1:5" ht="12" customHeight="1">
      <c r="A116" s="8"/>
      <c r="B116" s="140"/>
      <c r="C116" s="8"/>
      <c r="D116" s="8"/>
      <c r="E116" s="8"/>
    </row>
    <row r="117" spans="1:5" ht="12" customHeight="1">
      <c r="A117" s="8"/>
      <c r="B117" s="140"/>
      <c r="C117" s="8"/>
      <c r="D117" s="8"/>
      <c r="E117" s="8"/>
    </row>
    <row r="118" spans="1:5" ht="12" customHeight="1">
      <c r="A118" s="8"/>
      <c r="B118" s="140"/>
      <c r="C118" s="8"/>
      <c r="D118" s="8"/>
      <c r="E118" s="8"/>
    </row>
    <row r="119" spans="1:5" ht="12" customHeight="1">
      <c r="A119" s="8"/>
      <c r="B119" s="140"/>
      <c r="C119" s="8"/>
      <c r="D119" s="8"/>
      <c r="E119" s="8"/>
    </row>
    <row r="120" spans="1:5" ht="12" customHeight="1">
      <c r="A120" s="8"/>
      <c r="B120" s="140"/>
      <c r="C120" s="8"/>
      <c r="D120" s="8"/>
      <c r="E120" s="8"/>
    </row>
    <row r="121" spans="1:5" ht="12" customHeight="1">
      <c r="A121" s="8"/>
      <c r="B121" s="140"/>
      <c r="C121" s="8"/>
      <c r="D121" s="8"/>
      <c r="E121" s="8"/>
    </row>
    <row r="122" spans="1:5" ht="12" customHeight="1">
      <c r="A122" s="8"/>
      <c r="B122" s="140"/>
      <c r="C122" s="8"/>
      <c r="D122" s="8"/>
      <c r="E122" s="8"/>
    </row>
    <row r="123" spans="1:5" ht="12" customHeight="1">
      <c r="A123" s="8"/>
      <c r="B123" s="140"/>
      <c r="C123" s="8"/>
      <c r="D123" s="8"/>
      <c r="E123" s="8"/>
    </row>
    <row r="124" spans="1:5" ht="12" customHeight="1">
      <c r="A124" s="8"/>
      <c r="B124" s="140"/>
      <c r="C124" s="8"/>
      <c r="D124" s="8"/>
      <c r="E124" s="8"/>
    </row>
    <row r="125" spans="1:5" ht="12" customHeight="1">
      <c r="A125" s="8"/>
      <c r="B125" s="140"/>
      <c r="C125" s="8"/>
      <c r="D125" s="8"/>
      <c r="E125" s="8"/>
    </row>
    <row r="126" spans="1:5" ht="12" customHeight="1">
      <c r="A126" s="8"/>
      <c r="B126" s="140"/>
      <c r="C126" s="8"/>
      <c r="D126" s="8"/>
      <c r="E126" s="8"/>
    </row>
    <row r="127" spans="1:5" ht="12" customHeight="1">
      <c r="A127" s="8"/>
      <c r="B127" s="140"/>
      <c r="C127" s="8"/>
      <c r="D127" s="8"/>
      <c r="E127" s="8"/>
    </row>
    <row r="128" spans="1:5" ht="12" customHeight="1">
      <c r="A128" s="8"/>
      <c r="B128" s="140"/>
      <c r="C128" s="8"/>
      <c r="D128" s="8"/>
      <c r="E128" s="8"/>
    </row>
    <row r="129" spans="1:5" ht="12" customHeight="1">
      <c r="A129" s="8"/>
      <c r="B129" s="140"/>
      <c r="C129" s="8"/>
      <c r="D129" s="8"/>
      <c r="E129" s="8"/>
    </row>
    <row r="130" spans="1:5" ht="12" customHeight="1">
      <c r="A130" s="8"/>
      <c r="B130" s="140"/>
      <c r="C130" s="8"/>
      <c r="D130" s="8"/>
      <c r="E130" s="8"/>
    </row>
    <row r="131" spans="1:5" ht="12" customHeight="1">
      <c r="A131" s="8"/>
      <c r="B131" s="140"/>
      <c r="C131" s="8"/>
      <c r="D131" s="8"/>
      <c r="E131" s="8"/>
    </row>
    <row r="132" spans="1:5" ht="12" customHeight="1">
      <c r="A132" s="8"/>
      <c r="B132" s="140"/>
      <c r="C132" s="8"/>
      <c r="D132" s="8"/>
      <c r="E132" s="8"/>
    </row>
    <row r="133" spans="1:5" ht="12" customHeight="1">
      <c r="A133" s="8"/>
      <c r="B133" s="140"/>
      <c r="C133" s="8"/>
      <c r="D133" s="8"/>
      <c r="E133" s="8"/>
    </row>
    <row r="134" spans="1:5" ht="12" customHeight="1">
      <c r="A134" s="8"/>
      <c r="B134" s="140"/>
      <c r="C134" s="8"/>
      <c r="D134" s="8"/>
      <c r="E134" s="8"/>
    </row>
    <row r="135" spans="1:5" ht="12" customHeight="1">
      <c r="A135" s="8"/>
      <c r="B135" s="140"/>
      <c r="C135" s="8"/>
      <c r="D135" s="8"/>
      <c r="E135" s="8"/>
    </row>
    <row r="136" spans="1:5" ht="12" customHeight="1">
      <c r="A136" s="8"/>
      <c r="B136" s="140"/>
      <c r="C136" s="8"/>
      <c r="D136" s="8"/>
      <c r="E136" s="8"/>
    </row>
    <row r="137" spans="1:5" ht="12" customHeight="1">
      <c r="A137" s="8"/>
      <c r="B137" s="140"/>
      <c r="C137" s="8"/>
      <c r="D137" s="8"/>
      <c r="E137" s="8"/>
    </row>
    <row r="138" spans="1:5" ht="12" customHeight="1">
      <c r="A138" s="8"/>
      <c r="B138" s="140"/>
      <c r="C138" s="8"/>
      <c r="D138" s="8"/>
      <c r="E138" s="8"/>
    </row>
    <row r="139" spans="1:5" ht="12" customHeight="1">
      <c r="A139" s="8"/>
      <c r="B139" s="140"/>
      <c r="C139" s="8"/>
      <c r="D139" s="8"/>
      <c r="E139" s="8"/>
    </row>
    <row r="140" spans="1:5" ht="12" customHeight="1">
      <c r="A140" s="8"/>
      <c r="B140" s="140"/>
      <c r="C140" s="8"/>
      <c r="D140" s="8"/>
      <c r="E140" s="8"/>
    </row>
    <row r="141" spans="1:5" ht="12" customHeight="1">
      <c r="A141" s="8"/>
      <c r="B141" s="140"/>
      <c r="C141" s="8"/>
      <c r="D141" s="8"/>
      <c r="E141" s="8"/>
    </row>
    <row r="142" spans="1:5" ht="12" customHeight="1">
      <c r="A142" s="8"/>
      <c r="B142" s="140"/>
      <c r="C142" s="8"/>
      <c r="D142" s="8"/>
      <c r="E142" s="8"/>
    </row>
    <row r="143" spans="1:5" ht="12" customHeight="1">
      <c r="A143" s="8"/>
      <c r="B143" s="140"/>
      <c r="C143" s="8"/>
      <c r="D143" s="8"/>
      <c r="E143" s="8"/>
    </row>
    <row r="144" spans="1:5" ht="12" customHeight="1">
      <c r="A144" s="8"/>
      <c r="B144" s="140"/>
      <c r="C144" s="8"/>
      <c r="D144" s="8"/>
      <c r="E144" s="8"/>
    </row>
    <row r="145" spans="1:5" ht="12" customHeight="1">
      <c r="A145" s="8"/>
      <c r="B145" s="140"/>
      <c r="C145" s="8"/>
      <c r="D145" s="8"/>
      <c r="E145" s="8"/>
    </row>
    <row r="146" spans="1:5" ht="12" customHeight="1">
      <c r="A146" s="8"/>
      <c r="B146" s="140"/>
      <c r="C146" s="8"/>
      <c r="D146" s="8"/>
      <c r="E146" s="8"/>
    </row>
    <row r="147" spans="1:5" ht="12" customHeight="1">
      <c r="A147" s="8"/>
      <c r="B147" s="140"/>
      <c r="C147" s="8"/>
      <c r="D147" s="8"/>
      <c r="E147" s="8"/>
    </row>
    <row r="148" spans="1:5" ht="12" customHeight="1">
      <c r="A148" s="8"/>
      <c r="B148" s="140"/>
      <c r="C148" s="8"/>
      <c r="D148" s="8"/>
      <c r="E148" s="8"/>
    </row>
    <row r="149" spans="1:5" ht="12" customHeight="1">
      <c r="A149" s="8"/>
      <c r="B149" s="140"/>
      <c r="C149" s="8"/>
      <c r="D149" s="8"/>
      <c r="E149" s="8"/>
    </row>
    <row r="150" spans="1:5" ht="12" customHeight="1">
      <c r="A150" s="8"/>
      <c r="B150" s="140"/>
      <c r="C150" s="8"/>
      <c r="D150" s="8"/>
      <c r="E150" s="8"/>
    </row>
    <row r="151" spans="1:5" ht="12" customHeight="1">
      <c r="A151" s="8"/>
      <c r="B151" s="140"/>
      <c r="C151" s="8"/>
      <c r="D151" s="8"/>
      <c r="E151" s="8"/>
    </row>
    <row r="152" spans="1:5" ht="12" customHeight="1">
      <c r="A152" s="8"/>
      <c r="B152" s="140"/>
      <c r="C152" s="8"/>
      <c r="D152" s="8"/>
      <c r="E152" s="8"/>
    </row>
    <row r="153" spans="1:5" ht="12" customHeight="1">
      <c r="A153" s="8"/>
      <c r="B153" s="140"/>
      <c r="C153" s="8"/>
      <c r="D153" s="8"/>
      <c r="E153" s="8"/>
    </row>
    <row r="154" spans="1:5" ht="12" customHeight="1">
      <c r="A154" s="8"/>
      <c r="B154" s="140"/>
      <c r="C154" s="8"/>
      <c r="D154" s="8"/>
      <c r="E154" s="8"/>
    </row>
    <row r="155" spans="1:5" ht="12" customHeight="1">
      <c r="A155" s="8"/>
      <c r="B155" s="140"/>
      <c r="C155" s="8"/>
      <c r="D155" s="8"/>
      <c r="E155" s="8"/>
    </row>
    <row r="156" spans="1:5" ht="12" customHeight="1">
      <c r="A156" s="8"/>
      <c r="B156" s="140"/>
      <c r="C156" s="8"/>
      <c r="D156" s="8"/>
      <c r="E156" s="8"/>
    </row>
    <row r="157" spans="1:5" ht="12" customHeight="1">
      <c r="A157" s="8"/>
      <c r="B157" s="140"/>
      <c r="C157" s="8"/>
      <c r="D157" s="8"/>
      <c r="E157" s="8"/>
    </row>
    <row r="158" spans="1:5" ht="12" customHeight="1">
      <c r="A158" s="8"/>
      <c r="B158" s="140"/>
      <c r="C158" s="8"/>
      <c r="D158" s="8"/>
      <c r="E158" s="8"/>
    </row>
    <row r="159" spans="1:5" ht="12" customHeight="1">
      <c r="A159" s="8"/>
      <c r="B159" s="140"/>
      <c r="C159" s="8"/>
      <c r="D159" s="8"/>
      <c r="E159" s="8"/>
    </row>
    <row r="160" spans="1:5" ht="12" customHeight="1">
      <c r="A160" s="8"/>
      <c r="B160" s="140"/>
      <c r="C160" s="8"/>
      <c r="D160" s="8"/>
      <c r="E160" s="8"/>
    </row>
    <row r="161" spans="1:5" ht="12" customHeight="1">
      <c r="A161" s="8"/>
      <c r="B161" s="140"/>
      <c r="C161" s="8"/>
      <c r="D161" s="8"/>
      <c r="E161" s="8"/>
    </row>
    <row r="162" spans="1:5" ht="12" customHeight="1">
      <c r="A162" s="8"/>
      <c r="B162" s="140"/>
      <c r="C162" s="8"/>
      <c r="D162" s="8"/>
      <c r="E162" s="8"/>
    </row>
    <row r="163" spans="1:5" ht="12" customHeight="1">
      <c r="A163" s="8"/>
      <c r="B163" s="140"/>
      <c r="C163" s="8"/>
      <c r="D163" s="8"/>
      <c r="E163" s="8"/>
    </row>
    <row r="164" spans="1:5" ht="12" customHeight="1">
      <c r="A164" s="8"/>
      <c r="B164" s="140"/>
      <c r="C164" s="8"/>
      <c r="D164" s="8"/>
      <c r="E164" s="8"/>
    </row>
    <row r="165" spans="1:5" ht="12" customHeight="1">
      <c r="A165" s="8"/>
      <c r="B165" s="140"/>
      <c r="C165" s="8"/>
      <c r="D165" s="8"/>
      <c r="E165" s="8"/>
    </row>
    <row r="166" spans="1:5" ht="12" customHeight="1">
      <c r="A166" s="8"/>
      <c r="B166" s="140"/>
      <c r="C166" s="8"/>
      <c r="D166" s="8"/>
      <c r="E166" s="8"/>
    </row>
    <row r="167" spans="1:5" ht="12" customHeight="1">
      <c r="A167" s="8"/>
      <c r="B167" s="140"/>
      <c r="C167" s="8"/>
      <c r="D167" s="8"/>
      <c r="E167" s="8"/>
    </row>
    <row r="168" spans="1:5" ht="12" customHeight="1">
      <c r="A168" s="8"/>
      <c r="B168" s="140"/>
      <c r="C168" s="8"/>
      <c r="D168" s="8"/>
      <c r="E168" s="8"/>
    </row>
    <row r="169" spans="1:5" ht="12" customHeight="1">
      <c r="A169" s="8"/>
      <c r="B169" s="140"/>
      <c r="C169" s="8"/>
      <c r="D169" s="8"/>
      <c r="E169" s="8"/>
    </row>
    <row r="170" spans="1:5" ht="12" customHeight="1">
      <c r="A170" s="8"/>
      <c r="B170" s="140"/>
      <c r="C170" s="8"/>
      <c r="D170" s="8"/>
      <c r="E170" s="8"/>
    </row>
    <row r="171" spans="1:5" ht="12" customHeight="1">
      <c r="A171" s="8"/>
      <c r="B171" s="140"/>
      <c r="C171" s="8"/>
      <c r="D171" s="8"/>
      <c r="E171" s="8"/>
    </row>
    <row r="172" spans="1:5" ht="12" customHeight="1">
      <c r="A172" s="8"/>
      <c r="B172" s="140"/>
      <c r="C172" s="8"/>
      <c r="D172" s="8"/>
      <c r="E172" s="8"/>
    </row>
    <row r="173" spans="1:5" ht="12" customHeight="1">
      <c r="A173" s="8"/>
      <c r="B173" s="140"/>
      <c r="C173" s="8"/>
      <c r="D173" s="8"/>
      <c r="E173" s="8"/>
    </row>
    <row r="174" spans="1:5" ht="12" customHeight="1">
      <c r="A174" s="8"/>
      <c r="B174" s="140"/>
      <c r="C174" s="8"/>
      <c r="D174" s="8"/>
      <c r="E174" s="8"/>
    </row>
    <row r="175" spans="1:5" ht="12" customHeight="1">
      <c r="A175" s="8"/>
      <c r="B175" s="140"/>
      <c r="C175" s="8"/>
      <c r="D175" s="8"/>
      <c r="E175" s="8"/>
    </row>
    <row r="176" spans="1:5" ht="12" customHeight="1">
      <c r="A176" s="8"/>
      <c r="B176" s="140"/>
      <c r="C176" s="8"/>
      <c r="D176" s="8"/>
      <c r="E176" s="8"/>
    </row>
    <row r="177" spans="1:5" ht="12" customHeight="1">
      <c r="A177" s="8"/>
      <c r="B177" s="140"/>
      <c r="C177" s="8"/>
      <c r="D177" s="8"/>
      <c r="E177" s="8"/>
    </row>
    <row r="178" spans="1:5" ht="12" customHeight="1">
      <c r="A178" s="8"/>
      <c r="B178" s="140"/>
      <c r="C178" s="8"/>
      <c r="D178" s="8"/>
      <c r="E178" s="8"/>
    </row>
    <row r="179" spans="1:5" ht="12" customHeight="1">
      <c r="A179" s="8"/>
      <c r="B179" s="140"/>
      <c r="C179" s="8"/>
      <c r="D179" s="8"/>
      <c r="E179" s="8"/>
    </row>
    <row r="180" spans="1:5" ht="12" customHeight="1">
      <c r="A180" s="8"/>
      <c r="B180" s="140"/>
      <c r="C180" s="8"/>
      <c r="D180" s="8"/>
      <c r="E180" s="8"/>
    </row>
    <row r="181" spans="1:5" ht="12" customHeight="1">
      <c r="A181" s="8"/>
      <c r="B181" s="140"/>
      <c r="C181" s="8"/>
      <c r="D181" s="8"/>
      <c r="E181" s="8"/>
    </row>
    <row r="182" spans="1:5" ht="12" customHeight="1">
      <c r="A182" s="8"/>
      <c r="B182" s="140"/>
      <c r="C182" s="8"/>
      <c r="D182" s="8"/>
      <c r="E182" s="8"/>
    </row>
    <row r="183" spans="1:5" ht="12" customHeight="1">
      <c r="A183" s="8"/>
      <c r="B183" s="140"/>
      <c r="C183" s="8"/>
      <c r="D183" s="8"/>
      <c r="E183" s="8"/>
    </row>
    <row r="184" spans="1:5" ht="12" customHeight="1">
      <c r="A184" s="8"/>
      <c r="B184" s="140"/>
      <c r="C184" s="8"/>
      <c r="D184" s="8"/>
      <c r="E184" s="8"/>
    </row>
    <row r="185" spans="1:5" ht="12" customHeight="1">
      <c r="A185" s="8"/>
      <c r="B185" s="140"/>
      <c r="C185" s="8"/>
      <c r="D185" s="8"/>
      <c r="E185" s="8"/>
    </row>
    <row r="186" spans="1:5" ht="12" customHeight="1">
      <c r="A186" s="8"/>
      <c r="B186" s="140"/>
      <c r="C186" s="8"/>
      <c r="D186" s="8"/>
      <c r="E186" s="8"/>
    </row>
    <row r="187" spans="1:5" ht="12" customHeight="1">
      <c r="A187" s="8"/>
      <c r="B187" s="140"/>
      <c r="C187" s="8"/>
      <c r="D187" s="8"/>
      <c r="E187" s="8"/>
    </row>
    <row r="188" spans="1:5" ht="12" customHeight="1">
      <c r="A188" s="8"/>
      <c r="B188" s="140"/>
      <c r="C188" s="8"/>
      <c r="D188" s="8"/>
      <c r="E188" s="8"/>
    </row>
    <row r="189" spans="1:5" ht="12" customHeight="1">
      <c r="A189" s="8"/>
      <c r="B189" s="140"/>
      <c r="C189" s="8"/>
      <c r="D189" s="8"/>
      <c r="E189" s="8"/>
    </row>
    <row r="190" spans="1:5" ht="12" customHeight="1">
      <c r="A190" s="8"/>
      <c r="B190" s="140"/>
      <c r="C190" s="8"/>
      <c r="D190" s="8"/>
      <c r="E190" s="8"/>
    </row>
    <row r="191" spans="1:5" ht="12" customHeight="1">
      <c r="A191" s="8"/>
      <c r="B191" s="140"/>
      <c r="C191" s="8"/>
      <c r="D191" s="8"/>
      <c r="E191" s="8"/>
    </row>
    <row r="192" spans="1:5" ht="12" customHeight="1">
      <c r="A192" s="8"/>
      <c r="B192" s="140"/>
      <c r="C192" s="8"/>
      <c r="D192" s="8"/>
      <c r="E192" s="8"/>
    </row>
    <row r="193" spans="1:5" ht="12" customHeight="1">
      <c r="A193" s="8"/>
      <c r="B193" s="140"/>
      <c r="C193" s="8"/>
      <c r="D193" s="8"/>
      <c r="E193" s="8"/>
    </row>
    <row r="194" spans="1:5" ht="12" customHeight="1">
      <c r="A194" s="8"/>
      <c r="B194" s="140"/>
      <c r="C194" s="8"/>
      <c r="D194" s="8"/>
      <c r="E194" s="8"/>
    </row>
    <row r="195" spans="1:5" ht="12" customHeight="1">
      <c r="A195" s="8"/>
      <c r="B195" s="140"/>
      <c r="C195" s="8"/>
      <c r="D195" s="8"/>
      <c r="E195" s="8"/>
    </row>
    <row r="196" spans="1:5" ht="12" customHeight="1">
      <c r="A196" s="8"/>
      <c r="B196" s="140"/>
      <c r="C196" s="8"/>
      <c r="D196" s="8"/>
      <c r="E196" s="8"/>
    </row>
    <row r="197" spans="1:5" ht="12" customHeight="1">
      <c r="A197" s="8"/>
      <c r="B197" s="140"/>
      <c r="C197" s="8"/>
      <c r="D197" s="8"/>
      <c r="E197" s="8"/>
    </row>
    <row r="198" spans="1:5" ht="12" customHeight="1">
      <c r="A198" s="8"/>
      <c r="B198" s="140"/>
      <c r="C198" s="8"/>
      <c r="D198" s="8"/>
      <c r="E198" s="8"/>
    </row>
    <row r="199" spans="1:5" ht="12" customHeight="1">
      <c r="A199" s="8"/>
      <c r="B199" s="140"/>
      <c r="C199" s="8"/>
      <c r="D199" s="8"/>
      <c r="E199" s="8"/>
    </row>
    <row r="200" spans="1:5" ht="12" customHeight="1">
      <c r="A200" s="8"/>
      <c r="B200" s="140"/>
      <c r="C200" s="8"/>
      <c r="D200" s="8"/>
      <c r="E200" s="8"/>
    </row>
    <row r="201" spans="1:5" ht="12" customHeight="1">
      <c r="A201" s="8"/>
      <c r="B201" s="140"/>
      <c r="C201" s="8"/>
      <c r="D201" s="8"/>
      <c r="E201" s="8"/>
    </row>
    <row r="202" spans="1:5" ht="12" customHeight="1">
      <c r="A202" s="8"/>
      <c r="B202" s="140"/>
      <c r="C202" s="8"/>
      <c r="D202" s="8"/>
      <c r="E202" s="8"/>
    </row>
    <row r="203" spans="1:5" ht="12" customHeight="1">
      <c r="A203" s="8"/>
      <c r="B203" s="140"/>
      <c r="C203" s="8"/>
      <c r="D203" s="8"/>
      <c r="E203" s="8"/>
    </row>
    <row r="204" spans="1:5" ht="12" customHeight="1">
      <c r="A204" s="8"/>
      <c r="B204" s="140"/>
      <c r="C204" s="8"/>
      <c r="D204" s="8"/>
      <c r="E204" s="8"/>
    </row>
    <row r="205" spans="1:5" ht="12" customHeight="1">
      <c r="A205" s="8"/>
      <c r="B205" s="140"/>
      <c r="C205" s="8"/>
      <c r="D205" s="8"/>
      <c r="E205" s="8"/>
    </row>
    <row r="206" spans="1:5" ht="12" customHeight="1">
      <c r="A206" s="8"/>
      <c r="B206" s="140"/>
      <c r="C206" s="8"/>
      <c r="D206" s="8"/>
      <c r="E206" s="8"/>
    </row>
    <row r="207" spans="1:5" ht="12" customHeight="1">
      <c r="A207" s="8"/>
      <c r="B207" s="140"/>
      <c r="C207" s="8"/>
      <c r="D207" s="8"/>
      <c r="E207" s="8"/>
    </row>
    <row r="208" spans="1:5" ht="12" customHeight="1">
      <c r="A208" s="8"/>
      <c r="B208" s="140"/>
      <c r="C208" s="8"/>
      <c r="D208" s="8"/>
      <c r="E208" s="8"/>
    </row>
    <row r="209" spans="1:5" ht="12" customHeight="1">
      <c r="A209" s="8"/>
      <c r="B209" s="140"/>
      <c r="C209" s="8"/>
      <c r="D209" s="8"/>
      <c r="E209" s="8"/>
    </row>
    <row r="210" spans="1:5" ht="12" customHeight="1">
      <c r="A210" s="8"/>
      <c r="B210" s="140"/>
      <c r="C210" s="8"/>
      <c r="D210" s="8"/>
      <c r="E210" s="8"/>
    </row>
    <row r="211" spans="1:5" ht="12" customHeight="1">
      <c r="A211" s="8"/>
      <c r="B211" s="140"/>
      <c r="C211" s="8"/>
      <c r="D211" s="8"/>
      <c r="E211" s="8"/>
    </row>
    <row r="212" spans="1:5" ht="12" customHeight="1">
      <c r="A212" s="8"/>
      <c r="B212" s="140"/>
      <c r="C212" s="8"/>
      <c r="D212" s="8"/>
      <c r="E212" s="8"/>
    </row>
    <row r="213" spans="1:5" ht="12" customHeight="1">
      <c r="A213" s="8"/>
      <c r="B213" s="140"/>
      <c r="C213" s="8"/>
      <c r="D213" s="8"/>
      <c r="E213" s="8"/>
    </row>
    <row r="214" spans="1:5" ht="12" customHeight="1">
      <c r="A214" s="8"/>
      <c r="B214" s="140"/>
      <c r="C214" s="8"/>
      <c r="D214" s="8"/>
      <c r="E214" s="8"/>
    </row>
    <row r="215" spans="1:5" ht="12" customHeight="1">
      <c r="A215" s="8"/>
      <c r="B215" s="140"/>
      <c r="C215" s="8"/>
      <c r="D215" s="8"/>
      <c r="E215" s="8"/>
    </row>
    <row r="216" spans="1:5" ht="12" customHeight="1">
      <c r="A216" s="8"/>
      <c r="B216" s="140"/>
      <c r="C216" s="8"/>
      <c r="D216" s="8"/>
      <c r="E216" s="8"/>
    </row>
    <row r="217" spans="1:5" ht="12" customHeight="1">
      <c r="A217" s="8"/>
      <c r="B217" s="140"/>
      <c r="C217" s="8"/>
      <c r="D217" s="8"/>
      <c r="E217" s="8"/>
    </row>
    <row r="218" spans="1:5" ht="12" customHeight="1">
      <c r="A218" s="8"/>
      <c r="B218" s="140"/>
      <c r="C218" s="8"/>
      <c r="D218" s="8"/>
      <c r="E218" s="8"/>
    </row>
    <row r="219" spans="1:5" ht="12" customHeight="1">
      <c r="A219" s="8"/>
      <c r="B219" s="140"/>
      <c r="C219" s="8"/>
      <c r="D219" s="8"/>
      <c r="E219" s="8"/>
    </row>
    <row r="220" spans="1:5" ht="12" customHeight="1">
      <c r="A220" s="8"/>
      <c r="B220" s="140"/>
      <c r="C220" s="8"/>
      <c r="D220" s="8"/>
      <c r="E220" s="8"/>
    </row>
    <row r="221" spans="1:5" ht="12" customHeight="1">
      <c r="A221" s="8"/>
      <c r="B221" s="140"/>
      <c r="C221" s="8"/>
      <c r="D221" s="8"/>
      <c r="E221" s="8"/>
    </row>
    <row r="222" spans="1:5" ht="12" customHeight="1">
      <c r="A222" s="8"/>
      <c r="B222" s="140"/>
      <c r="C222" s="8"/>
      <c r="D222" s="8"/>
      <c r="E222" s="8"/>
    </row>
    <row r="223" spans="1:5" ht="12" customHeight="1">
      <c r="A223" s="8"/>
      <c r="B223" s="140"/>
      <c r="C223" s="8"/>
      <c r="D223" s="8"/>
      <c r="E223" s="8"/>
    </row>
    <row r="224" spans="1:5" ht="12" customHeight="1">
      <c r="A224" s="8"/>
      <c r="B224" s="140"/>
      <c r="C224" s="8"/>
      <c r="D224" s="8"/>
      <c r="E224" s="8"/>
    </row>
    <row r="225" spans="1:5" ht="12" customHeight="1">
      <c r="A225" s="8"/>
      <c r="B225" s="140"/>
      <c r="C225" s="8"/>
      <c r="D225" s="8"/>
      <c r="E225" s="8"/>
    </row>
    <row r="226" spans="1:5" ht="12" customHeight="1">
      <c r="A226" s="8"/>
      <c r="B226" s="140"/>
      <c r="C226" s="8"/>
      <c r="D226" s="8"/>
      <c r="E226" s="8"/>
    </row>
    <row r="227" spans="1:5" ht="12" customHeight="1">
      <c r="A227" s="8"/>
      <c r="B227" s="140"/>
      <c r="C227" s="8"/>
      <c r="D227" s="8"/>
      <c r="E227" s="8"/>
    </row>
    <row r="228" spans="1:5" ht="12" customHeight="1">
      <c r="A228" s="8"/>
      <c r="B228" s="140"/>
      <c r="C228" s="8"/>
      <c r="D228" s="8"/>
      <c r="E228" s="8"/>
    </row>
    <row r="229" spans="1:5" ht="12" customHeight="1">
      <c r="A229" s="8"/>
      <c r="B229" s="140"/>
      <c r="C229" s="8"/>
      <c r="D229" s="8"/>
      <c r="E229" s="8"/>
    </row>
    <row r="230" spans="1:5" ht="12" customHeight="1">
      <c r="A230" s="8"/>
      <c r="B230" s="140"/>
      <c r="C230" s="8"/>
      <c r="D230" s="8"/>
      <c r="E230" s="8"/>
    </row>
    <row r="231" spans="1:5" ht="12" customHeight="1">
      <c r="A231" s="8"/>
      <c r="B231" s="140"/>
      <c r="C231" s="8"/>
      <c r="D231" s="8"/>
      <c r="E231" s="8"/>
    </row>
    <row r="232" spans="1:5" ht="12" customHeight="1">
      <c r="A232" s="8"/>
      <c r="B232" s="140"/>
      <c r="C232" s="8"/>
      <c r="D232" s="8"/>
      <c r="E232" s="8"/>
    </row>
    <row r="233" spans="1:5" ht="12" customHeight="1">
      <c r="A233" s="8"/>
      <c r="B233" s="140"/>
      <c r="C233" s="8"/>
      <c r="D233" s="8"/>
      <c r="E233" s="8"/>
    </row>
    <row r="234" spans="1:5" ht="12" customHeight="1">
      <c r="A234" s="8"/>
      <c r="B234" s="140"/>
      <c r="C234" s="8"/>
      <c r="D234" s="8"/>
      <c r="E234" s="8"/>
    </row>
    <row r="235" spans="1:5" ht="12" customHeight="1">
      <c r="A235" s="8"/>
      <c r="B235" s="140"/>
      <c r="C235" s="8"/>
      <c r="D235" s="8"/>
      <c r="E235" s="8"/>
    </row>
    <row r="236" spans="1:5" ht="12" customHeight="1">
      <c r="A236" s="8"/>
      <c r="B236" s="140"/>
      <c r="C236" s="8"/>
      <c r="D236" s="8"/>
      <c r="E236" s="8"/>
    </row>
    <row r="237" spans="1:5" ht="12" customHeight="1">
      <c r="A237" s="8"/>
      <c r="B237" s="140"/>
      <c r="C237" s="8"/>
      <c r="D237" s="8"/>
      <c r="E237" s="8"/>
    </row>
    <row r="238" spans="1:5" ht="12" customHeight="1">
      <c r="A238" s="8"/>
      <c r="B238" s="140"/>
      <c r="C238" s="8"/>
      <c r="D238" s="8"/>
      <c r="E238" s="8"/>
    </row>
    <row r="239" spans="1:5" ht="12" customHeight="1">
      <c r="A239" s="8"/>
      <c r="B239" s="140"/>
      <c r="C239" s="8"/>
      <c r="D239" s="8"/>
      <c r="E239" s="8"/>
    </row>
    <row r="240" spans="1:5" ht="12" customHeight="1">
      <c r="A240" s="8"/>
      <c r="B240" s="140"/>
      <c r="C240" s="8"/>
      <c r="D240" s="8"/>
      <c r="E240" s="8"/>
    </row>
    <row r="241" spans="1:5" ht="12" customHeight="1">
      <c r="A241" s="8"/>
      <c r="B241" s="140"/>
      <c r="C241" s="8"/>
      <c r="D241" s="8"/>
      <c r="E241" s="8"/>
    </row>
    <row r="242" spans="1:5" ht="12" customHeight="1">
      <c r="A242" s="8"/>
      <c r="B242" s="140"/>
      <c r="C242" s="8"/>
      <c r="D242" s="8"/>
      <c r="E242" s="8"/>
    </row>
    <row r="243" spans="1:5" ht="12" customHeight="1">
      <c r="A243" s="8"/>
      <c r="B243" s="140"/>
      <c r="C243" s="8"/>
      <c r="D243" s="8"/>
      <c r="E243" s="8"/>
    </row>
    <row r="244" spans="1:5" ht="12" customHeight="1">
      <c r="A244" s="8"/>
      <c r="B244" s="140"/>
      <c r="C244" s="8"/>
      <c r="D244" s="8"/>
      <c r="E244" s="8"/>
    </row>
    <row r="245" spans="1:5" ht="12" customHeight="1">
      <c r="A245" s="8"/>
      <c r="B245" s="140"/>
      <c r="C245" s="8"/>
      <c r="D245" s="8"/>
      <c r="E245" s="8"/>
    </row>
    <row r="246" spans="1:5" ht="12" customHeight="1">
      <c r="A246" s="8"/>
      <c r="B246" s="140"/>
      <c r="C246" s="8"/>
      <c r="D246" s="8"/>
      <c r="E246" s="8"/>
    </row>
    <row r="247" spans="1:5" ht="12" customHeight="1">
      <c r="A247" s="8"/>
      <c r="B247" s="140"/>
      <c r="C247" s="8"/>
      <c r="D247" s="8"/>
      <c r="E247" s="8"/>
    </row>
    <row r="248" spans="1:5" ht="12" customHeight="1">
      <c r="A248" s="8"/>
      <c r="B248" s="140"/>
      <c r="C248" s="8"/>
      <c r="D248" s="8"/>
      <c r="E248" s="8"/>
    </row>
    <row r="249" spans="1:5" ht="12" customHeight="1">
      <c r="A249" s="8"/>
      <c r="B249" s="140"/>
      <c r="C249" s="8"/>
      <c r="D249" s="8"/>
      <c r="E249" s="8"/>
    </row>
    <row r="250" spans="1:5" ht="12" customHeight="1">
      <c r="A250" s="8"/>
      <c r="B250" s="140"/>
      <c r="C250" s="8"/>
      <c r="D250" s="8"/>
      <c r="E250" s="8"/>
    </row>
    <row r="251" spans="1:5" ht="12" customHeight="1">
      <c r="A251" s="8"/>
      <c r="B251" s="140"/>
      <c r="C251" s="8"/>
      <c r="D251" s="8"/>
      <c r="E251" s="8"/>
    </row>
    <row r="252" spans="1:5" ht="12" customHeight="1">
      <c r="A252" s="8"/>
      <c r="B252" s="140"/>
      <c r="C252" s="8"/>
      <c r="D252" s="8"/>
      <c r="E252" s="8"/>
    </row>
    <row r="253" spans="1:5" ht="12" customHeight="1">
      <c r="A253" s="8"/>
      <c r="B253" s="140"/>
      <c r="C253" s="8"/>
      <c r="D253" s="8"/>
      <c r="E253" s="8"/>
    </row>
    <row r="254" spans="1:5" ht="12" customHeight="1">
      <c r="A254" s="8"/>
      <c r="B254" s="140"/>
      <c r="C254" s="8"/>
      <c r="D254" s="8"/>
      <c r="E254" s="8"/>
    </row>
    <row r="255" spans="1:5" ht="12" customHeight="1">
      <c r="A255" s="8"/>
      <c r="B255" s="140"/>
      <c r="C255" s="8"/>
      <c r="D255" s="8"/>
      <c r="E255" s="8"/>
    </row>
    <row r="256" spans="1:5" ht="12" customHeight="1">
      <c r="A256" s="8"/>
      <c r="B256" s="140"/>
      <c r="C256" s="8"/>
      <c r="D256" s="8"/>
      <c r="E256" s="8"/>
    </row>
    <row r="257" spans="1:5" ht="12" customHeight="1">
      <c r="A257" s="8"/>
      <c r="B257" s="140"/>
      <c r="C257" s="8"/>
      <c r="D257" s="8"/>
      <c r="E257" s="8"/>
    </row>
    <row r="258" spans="1:5" ht="12" customHeight="1">
      <c r="A258" s="8"/>
      <c r="B258" s="140"/>
      <c r="C258" s="8"/>
      <c r="D258" s="8"/>
      <c r="E258" s="8"/>
    </row>
    <row r="259" spans="1:5" ht="12" customHeight="1">
      <c r="A259" s="8"/>
      <c r="B259" s="140"/>
      <c r="C259" s="8"/>
      <c r="D259" s="8"/>
      <c r="E259" s="8"/>
    </row>
    <row r="260" spans="1:5" ht="12" customHeight="1">
      <c r="A260" s="8"/>
      <c r="B260" s="140"/>
      <c r="C260" s="8"/>
      <c r="D260" s="8"/>
      <c r="E260" s="8"/>
    </row>
    <row r="261" spans="1:5" ht="12" customHeight="1">
      <c r="A261" s="8"/>
      <c r="B261" s="140"/>
      <c r="C261" s="8"/>
      <c r="D261" s="8"/>
      <c r="E261" s="8"/>
    </row>
    <row r="262" spans="1:5" ht="12" customHeight="1">
      <c r="A262" s="8"/>
      <c r="B262" s="140"/>
      <c r="C262" s="8"/>
      <c r="D262" s="8"/>
      <c r="E262" s="8"/>
    </row>
    <row r="263" spans="1:5" ht="12" customHeight="1">
      <c r="A263" s="8"/>
      <c r="B263" s="140"/>
      <c r="C263" s="8"/>
      <c r="D263" s="8"/>
      <c r="E263" s="8"/>
    </row>
    <row r="264" spans="1:5" ht="12" customHeight="1">
      <c r="A264" s="8"/>
      <c r="B264" s="140"/>
      <c r="C264" s="8"/>
      <c r="D264" s="8"/>
      <c r="E264" s="8"/>
    </row>
    <row r="265" spans="1:5" ht="12" customHeight="1">
      <c r="A265" s="8"/>
      <c r="B265" s="140"/>
      <c r="C265" s="8"/>
      <c r="D265" s="8"/>
      <c r="E265" s="8"/>
    </row>
    <row r="266" spans="1:5" ht="12" customHeight="1">
      <c r="A266" s="8"/>
      <c r="B266" s="140"/>
      <c r="C266" s="8"/>
      <c r="D266" s="8"/>
      <c r="E266" s="8"/>
    </row>
    <row r="267" spans="1:5" ht="12" customHeight="1">
      <c r="A267" s="8"/>
      <c r="B267" s="140"/>
      <c r="C267" s="8"/>
      <c r="D267" s="8"/>
      <c r="E267" s="8"/>
    </row>
    <row r="268" spans="1:5" ht="12" customHeight="1">
      <c r="A268" s="8"/>
      <c r="B268" s="140"/>
      <c r="C268" s="8"/>
      <c r="D268" s="8"/>
      <c r="E268" s="8"/>
    </row>
    <row r="269" spans="1:5" ht="12" customHeight="1">
      <c r="A269" s="8"/>
      <c r="B269" s="140"/>
      <c r="C269" s="8"/>
      <c r="D269" s="8"/>
      <c r="E269" s="8"/>
    </row>
    <row r="270" spans="1:5" ht="12" customHeight="1">
      <c r="A270" s="8"/>
      <c r="B270" s="140"/>
      <c r="C270" s="8"/>
      <c r="D270" s="8"/>
      <c r="E270" s="8"/>
    </row>
    <row r="271" spans="1:5" ht="12" customHeight="1">
      <c r="A271" s="8"/>
      <c r="B271" s="140"/>
      <c r="C271" s="8"/>
      <c r="D271" s="8"/>
      <c r="E271" s="8"/>
    </row>
    <row r="272" spans="1:5" ht="12" customHeight="1">
      <c r="A272" s="8"/>
      <c r="B272" s="140"/>
      <c r="C272" s="8"/>
      <c r="D272" s="8"/>
      <c r="E272" s="8"/>
    </row>
    <row r="273" spans="1:5" ht="12" customHeight="1">
      <c r="A273" s="8"/>
      <c r="B273" s="140"/>
      <c r="C273" s="8"/>
      <c r="D273" s="8"/>
      <c r="E273" s="8"/>
    </row>
    <row r="274" spans="1:5" ht="15.75" customHeight="1">
      <c r="A274" s="8"/>
      <c r="B274" s="140"/>
      <c r="C274" s="8"/>
      <c r="D274" s="8"/>
      <c r="E274" s="8"/>
    </row>
    <row r="275" spans="1:5" ht="15.75" customHeight="1">
      <c r="A275" s="8"/>
      <c r="B275" s="140"/>
      <c r="C275" s="8"/>
      <c r="D275" s="8"/>
      <c r="E275" s="8"/>
    </row>
    <row r="276" spans="1:5" ht="15.75" customHeight="1">
      <c r="A276" s="8"/>
      <c r="B276" s="140"/>
      <c r="C276" s="8"/>
      <c r="D276" s="8"/>
      <c r="E276" s="8"/>
    </row>
    <row r="277" spans="1:5" ht="15.75" customHeight="1">
      <c r="A277" s="8"/>
      <c r="B277" s="140"/>
      <c r="C277" s="8"/>
      <c r="D277" s="8"/>
      <c r="E277" s="8"/>
    </row>
    <row r="278" spans="1:5" ht="15.75" customHeight="1">
      <c r="A278" s="8"/>
      <c r="B278" s="140"/>
      <c r="C278" s="8"/>
      <c r="D278" s="8"/>
      <c r="E278" s="8"/>
    </row>
    <row r="279" spans="1:5" ht="15.75" customHeight="1">
      <c r="A279" s="8"/>
      <c r="B279" s="140"/>
      <c r="C279" s="8"/>
      <c r="D279" s="8"/>
      <c r="E279" s="8"/>
    </row>
    <row r="280" spans="1:5" ht="15.75" customHeight="1">
      <c r="A280" s="8"/>
      <c r="B280" s="140"/>
      <c r="C280" s="8"/>
      <c r="D280" s="8"/>
      <c r="E280" s="8"/>
    </row>
    <row r="281" spans="1:5" ht="15.75" customHeight="1">
      <c r="A281" s="8"/>
      <c r="B281" s="140"/>
      <c r="C281" s="8"/>
      <c r="D281" s="8"/>
      <c r="E281" s="8"/>
    </row>
    <row r="282" spans="1:5" ht="15.75" customHeight="1">
      <c r="A282" s="8"/>
      <c r="B282" s="140"/>
      <c r="C282" s="8"/>
      <c r="D282" s="8"/>
      <c r="E282" s="8"/>
    </row>
    <row r="283" spans="1:5" ht="15.75" customHeight="1">
      <c r="A283" s="8"/>
      <c r="B283" s="140"/>
      <c r="C283" s="8"/>
      <c r="D283" s="8"/>
      <c r="E283" s="8"/>
    </row>
    <row r="284" spans="1:5" ht="15.75" customHeight="1">
      <c r="A284" s="8"/>
      <c r="B284" s="140"/>
      <c r="C284" s="8"/>
      <c r="D284" s="8"/>
      <c r="E284" s="8"/>
    </row>
    <row r="285" spans="1:5" ht="15.75" customHeight="1">
      <c r="A285" s="8"/>
      <c r="B285" s="140"/>
      <c r="C285" s="8"/>
      <c r="D285" s="8"/>
      <c r="E285" s="8"/>
    </row>
    <row r="286" spans="1:5" ht="15.75" customHeight="1">
      <c r="A286" s="8"/>
      <c r="B286" s="140"/>
      <c r="C286" s="8"/>
      <c r="D286" s="8"/>
      <c r="E286" s="8"/>
    </row>
    <row r="287" spans="1:5" ht="15.75" customHeight="1">
      <c r="A287" s="8"/>
      <c r="B287" s="140"/>
      <c r="C287" s="8"/>
      <c r="D287" s="8"/>
      <c r="E287" s="8"/>
    </row>
    <row r="288" spans="1:5" ht="15.75" customHeight="1">
      <c r="A288" s="8"/>
      <c r="B288" s="140"/>
      <c r="C288" s="8"/>
      <c r="D288" s="8"/>
      <c r="E288" s="8"/>
    </row>
    <row r="289" spans="1:5" ht="15.75" customHeight="1">
      <c r="A289" s="8"/>
      <c r="B289" s="140"/>
      <c r="C289" s="8"/>
      <c r="D289" s="8"/>
      <c r="E289" s="8"/>
    </row>
    <row r="290" spans="1:5" ht="15.75" customHeight="1">
      <c r="A290" s="8"/>
      <c r="B290" s="140"/>
      <c r="C290" s="8"/>
      <c r="D290" s="8"/>
      <c r="E290" s="8"/>
    </row>
    <row r="291" spans="1:5" ht="15.75" customHeight="1">
      <c r="A291" s="8"/>
      <c r="B291" s="140"/>
      <c r="C291" s="8"/>
      <c r="D291" s="8"/>
      <c r="E291" s="8"/>
    </row>
    <row r="292" spans="1:5" ht="15.75" customHeight="1">
      <c r="A292" s="8"/>
      <c r="B292" s="140"/>
      <c r="C292" s="8"/>
      <c r="D292" s="8"/>
      <c r="E292" s="8"/>
    </row>
    <row r="293" spans="1:5" ht="15.75" customHeight="1">
      <c r="A293" s="8"/>
      <c r="B293" s="140"/>
      <c r="C293" s="8"/>
      <c r="D293" s="8"/>
      <c r="E293" s="8"/>
    </row>
    <row r="294" spans="1:5" ht="15.75" customHeight="1">
      <c r="A294" s="8"/>
      <c r="B294" s="140"/>
      <c r="C294" s="8"/>
      <c r="D294" s="8"/>
      <c r="E294" s="8"/>
    </row>
    <row r="295" spans="1:5" ht="15.75" customHeight="1">
      <c r="A295" s="8"/>
      <c r="B295" s="140"/>
      <c r="C295" s="8"/>
      <c r="D295" s="8"/>
      <c r="E295" s="8"/>
    </row>
    <row r="296" spans="1:5" ht="15.75" customHeight="1">
      <c r="A296" s="8"/>
      <c r="B296" s="140"/>
      <c r="C296" s="8"/>
      <c r="D296" s="8"/>
      <c r="E296" s="8"/>
    </row>
    <row r="297" spans="1:5" ht="15.75" customHeight="1">
      <c r="A297" s="8"/>
      <c r="B297" s="140"/>
      <c r="C297" s="8"/>
      <c r="D297" s="8"/>
      <c r="E297" s="8"/>
    </row>
    <row r="298" spans="1:5" ht="15.75" customHeight="1">
      <c r="A298" s="8"/>
      <c r="B298" s="140"/>
      <c r="C298" s="8"/>
      <c r="D298" s="8"/>
      <c r="E298" s="8"/>
    </row>
    <row r="299" spans="1:5" ht="15.75" customHeight="1">
      <c r="A299" s="8"/>
      <c r="B299" s="140"/>
      <c r="C299" s="8"/>
      <c r="D299" s="8"/>
      <c r="E299" s="8"/>
    </row>
    <row r="300" spans="1:5" ht="15.75" customHeight="1">
      <c r="A300" s="8"/>
      <c r="B300" s="140"/>
      <c r="C300" s="8"/>
      <c r="D300" s="8"/>
      <c r="E300" s="8"/>
    </row>
    <row r="301" spans="1:5" ht="15.75" customHeight="1">
      <c r="A301" s="8"/>
      <c r="B301" s="140"/>
      <c r="C301" s="8"/>
      <c r="D301" s="8"/>
      <c r="E301" s="8"/>
    </row>
    <row r="302" spans="1:5" ht="15.75" customHeight="1">
      <c r="A302" s="8"/>
      <c r="B302" s="140"/>
      <c r="C302" s="8"/>
      <c r="D302" s="8"/>
      <c r="E302" s="8"/>
    </row>
    <row r="303" spans="1:5" ht="15.75" customHeight="1">
      <c r="A303" s="8"/>
      <c r="B303" s="140"/>
      <c r="C303" s="8"/>
      <c r="D303" s="8"/>
      <c r="E303" s="8"/>
    </row>
    <row r="304" spans="1:5" ht="15.75" customHeight="1">
      <c r="A304" s="8"/>
      <c r="B304" s="140"/>
      <c r="C304" s="8"/>
      <c r="D304" s="8"/>
      <c r="E304" s="8"/>
    </row>
    <row r="305" spans="1:5" ht="15.75" customHeight="1">
      <c r="A305" s="8"/>
      <c r="B305" s="140"/>
      <c r="C305" s="8"/>
      <c r="D305" s="8"/>
      <c r="E305" s="8"/>
    </row>
    <row r="306" spans="1:5" ht="15.75" customHeight="1">
      <c r="A306" s="8"/>
      <c r="B306" s="140"/>
      <c r="C306" s="8"/>
      <c r="D306" s="8"/>
      <c r="E306" s="8"/>
    </row>
    <row r="307" spans="1:5" ht="15.75" customHeight="1">
      <c r="A307" s="8"/>
      <c r="B307" s="140"/>
      <c r="C307" s="8"/>
      <c r="D307" s="8"/>
      <c r="E307" s="8"/>
    </row>
    <row r="308" spans="1:5" ht="15.75" customHeight="1">
      <c r="A308" s="8"/>
      <c r="B308" s="140"/>
      <c r="C308" s="8"/>
      <c r="D308" s="8"/>
      <c r="E308" s="8"/>
    </row>
    <row r="309" spans="1:5" ht="15.75" customHeight="1">
      <c r="A309" s="8"/>
      <c r="B309" s="140"/>
      <c r="C309" s="8"/>
      <c r="D309" s="8"/>
      <c r="E309" s="8"/>
    </row>
    <row r="310" spans="1:5" ht="15.75" customHeight="1">
      <c r="A310" s="8"/>
      <c r="B310" s="140"/>
      <c r="C310" s="8"/>
      <c r="D310" s="8"/>
      <c r="E310" s="8"/>
    </row>
    <row r="311" spans="1:5" ht="15.75" customHeight="1">
      <c r="A311" s="8"/>
      <c r="B311" s="140"/>
      <c r="C311" s="8"/>
      <c r="D311" s="8"/>
      <c r="E311" s="8"/>
    </row>
    <row r="312" spans="1:5" ht="15.75" customHeight="1">
      <c r="A312" s="8"/>
      <c r="B312" s="140"/>
      <c r="C312" s="8"/>
      <c r="D312" s="8"/>
      <c r="E312" s="8"/>
    </row>
    <row r="313" spans="1:5" ht="15.75" customHeight="1">
      <c r="A313" s="8"/>
      <c r="B313" s="140"/>
      <c r="C313" s="8"/>
      <c r="D313" s="8"/>
      <c r="E313" s="8"/>
    </row>
    <row r="314" spans="1:5" ht="15.75" customHeight="1">
      <c r="A314" s="8"/>
      <c r="B314" s="140"/>
      <c r="C314" s="8"/>
      <c r="D314" s="8"/>
      <c r="E314" s="8"/>
    </row>
    <row r="315" spans="1:5" ht="15.75" customHeight="1">
      <c r="A315" s="8"/>
      <c r="B315" s="140"/>
      <c r="C315" s="8"/>
      <c r="D315" s="8"/>
      <c r="E315" s="8"/>
    </row>
    <row r="316" spans="1:5" ht="15.75" customHeight="1">
      <c r="A316" s="8"/>
      <c r="B316" s="140"/>
      <c r="C316" s="8"/>
      <c r="D316" s="8"/>
      <c r="E316" s="8"/>
    </row>
    <row r="317" spans="1:5" ht="15.75" customHeight="1">
      <c r="A317" s="8"/>
      <c r="B317" s="140"/>
      <c r="C317" s="8"/>
      <c r="D317" s="8"/>
      <c r="E317" s="8"/>
    </row>
    <row r="318" spans="1:5" ht="15.75" customHeight="1">
      <c r="A318" s="8"/>
      <c r="B318" s="140"/>
      <c r="C318" s="8"/>
      <c r="D318" s="8"/>
      <c r="E318" s="8"/>
    </row>
    <row r="319" spans="1:5" ht="15.75" customHeight="1">
      <c r="A319" s="8"/>
      <c r="B319" s="140"/>
      <c r="C319" s="8"/>
      <c r="D319" s="8"/>
      <c r="E319" s="8"/>
    </row>
    <row r="320" spans="1:5" ht="15.75" customHeight="1">
      <c r="A320" s="8"/>
      <c r="B320" s="140"/>
      <c r="C320" s="8"/>
      <c r="D320" s="8"/>
      <c r="E320" s="8"/>
    </row>
    <row r="321" spans="1:5" ht="15.75" customHeight="1">
      <c r="A321" s="8"/>
      <c r="B321" s="140"/>
      <c r="C321" s="8"/>
      <c r="D321" s="8"/>
      <c r="E321" s="8"/>
    </row>
    <row r="322" spans="1:5" ht="15.75" customHeight="1">
      <c r="A322" s="8"/>
      <c r="B322" s="140"/>
      <c r="C322" s="8"/>
      <c r="D322" s="8"/>
      <c r="E322" s="8"/>
    </row>
    <row r="323" spans="1:5" ht="15.75" customHeight="1">
      <c r="A323" s="8"/>
      <c r="B323" s="140"/>
      <c r="C323" s="8"/>
      <c r="D323" s="8"/>
      <c r="E323" s="8"/>
    </row>
    <row r="324" spans="1:5" ht="15.75" customHeight="1">
      <c r="A324" s="8"/>
      <c r="B324" s="140"/>
      <c r="C324" s="8"/>
      <c r="D324" s="8"/>
      <c r="E324" s="8"/>
    </row>
    <row r="325" spans="1:5" ht="15.75" customHeight="1">
      <c r="A325" s="8"/>
      <c r="B325" s="140"/>
      <c r="C325" s="8"/>
      <c r="D325" s="8"/>
      <c r="E325" s="8"/>
    </row>
    <row r="326" spans="1:5" ht="15.75" customHeight="1">
      <c r="A326" s="8"/>
      <c r="B326" s="140"/>
      <c r="C326" s="8"/>
      <c r="D326" s="8"/>
      <c r="E326" s="8"/>
    </row>
    <row r="327" spans="1:5" ht="15.75" customHeight="1">
      <c r="A327" s="8"/>
      <c r="B327" s="140"/>
      <c r="C327" s="8"/>
      <c r="D327" s="8"/>
      <c r="E327" s="8"/>
    </row>
    <row r="328" spans="1:5" ht="15.75" customHeight="1">
      <c r="A328" s="8"/>
      <c r="B328" s="140"/>
      <c r="C328" s="8"/>
      <c r="D328" s="8"/>
      <c r="E328" s="8"/>
    </row>
    <row r="329" spans="1:5" ht="15.75" customHeight="1">
      <c r="A329" s="8"/>
      <c r="B329" s="140"/>
      <c r="C329" s="8"/>
      <c r="D329" s="8"/>
      <c r="E329" s="8"/>
    </row>
    <row r="330" spans="1:5" ht="15.75" customHeight="1">
      <c r="A330" s="8"/>
      <c r="B330" s="140"/>
      <c r="C330" s="8"/>
      <c r="D330" s="8"/>
      <c r="E330" s="8"/>
    </row>
    <row r="331" spans="1:5" ht="15.75" customHeight="1">
      <c r="A331" s="8"/>
      <c r="B331" s="140"/>
      <c r="C331" s="8"/>
      <c r="D331" s="8"/>
      <c r="E331" s="8"/>
    </row>
    <row r="332" spans="1:5" ht="15.75" customHeight="1">
      <c r="A332" s="8"/>
      <c r="B332" s="140"/>
      <c r="C332" s="8"/>
      <c r="D332" s="8"/>
      <c r="E332" s="8"/>
    </row>
    <row r="333" spans="1:5" ht="15.75" customHeight="1">
      <c r="A333" s="8"/>
      <c r="B333" s="140"/>
      <c r="C333" s="8"/>
      <c r="D333" s="8"/>
      <c r="E333" s="8"/>
    </row>
    <row r="334" spans="1:5" ht="15.75" customHeight="1">
      <c r="A334" s="8"/>
      <c r="B334" s="140"/>
      <c r="C334" s="8"/>
      <c r="D334" s="8"/>
      <c r="E334" s="8"/>
    </row>
    <row r="335" spans="1:5" ht="15.75" customHeight="1">
      <c r="A335" s="8"/>
      <c r="B335" s="140"/>
      <c r="C335" s="8"/>
      <c r="D335" s="8"/>
      <c r="E335" s="8"/>
    </row>
    <row r="336" spans="1:5" ht="15.75" customHeight="1">
      <c r="A336" s="8"/>
      <c r="B336" s="140"/>
      <c r="C336" s="8"/>
      <c r="D336" s="8"/>
      <c r="E336" s="8"/>
    </row>
    <row r="337" spans="1:5" ht="15.75" customHeight="1">
      <c r="A337" s="8"/>
      <c r="B337" s="140"/>
      <c r="C337" s="8"/>
      <c r="D337" s="8"/>
      <c r="E337" s="8"/>
    </row>
    <row r="338" spans="1:5" ht="15.75" customHeight="1">
      <c r="A338" s="8"/>
      <c r="B338" s="140"/>
      <c r="C338" s="8"/>
      <c r="D338" s="8"/>
      <c r="E338" s="8"/>
    </row>
    <row r="339" spans="1:5" ht="15.75" customHeight="1">
      <c r="A339" s="8"/>
      <c r="B339" s="140"/>
      <c r="C339" s="8"/>
      <c r="D339" s="8"/>
      <c r="E339" s="8"/>
    </row>
    <row r="340" spans="1:5" ht="15.75" customHeight="1">
      <c r="A340" s="8"/>
      <c r="B340" s="140"/>
      <c r="C340" s="8"/>
      <c r="D340" s="8"/>
      <c r="E340" s="8"/>
    </row>
    <row r="341" spans="1:5" ht="15.75" customHeight="1">
      <c r="A341" s="8"/>
      <c r="B341" s="140"/>
      <c r="C341" s="8"/>
      <c r="D341" s="8"/>
      <c r="E341" s="8"/>
    </row>
    <row r="342" spans="1:5" ht="15.75" customHeight="1">
      <c r="A342" s="8"/>
      <c r="B342" s="140"/>
      <c r="C342" s="8"/>
      <c r="D342" s="8"/>
      <c r="E342" s="8"/>
    </row>
    <row r="343" spans="1:5" ht="15.75" customHeight="1">
      <c r="A343" s="8"/>
      <c r="B343" s="140"/>
      <c r="C343" s="8"/>
      <c r="D343" s="8"/>
      <c r="E343" s="8"/>
    </row>
    <row r="344" spans="1:5" ht="15.75" customHeight="1">
      <c r="A344" s="8"/>
      <c r="B344" s="140"/>
      <c r="C344" s="8"/>
      <c r="D344" s="8"/>
      <c r="E344" s="8"/>
    </row>
    <row r="345" spans="1:5" ht="15.75" customHeight="1">
      <c r="A345" s="8"/>
      <c r="B345" s="140"/>
      <c r="C345" s="8"/>
      <c r="D345" s="8"/>
      <c r="E345" s="8"/>
    </row>
    <row r="346" spans="1:5" ht="15.75" customHeight="1">
      <c r="A346" s="8"/>
      <c r="B346" s="140"/>
      <c r="C346" s="8"/>
      <c r="D346" s="8"/>
      <c r="E346" s="8"/>
    </row>
    <row r="347" spans="1:5" ht="15.75" customHeight="1">
      <c r="A347" s="8"/>
      <c r="B347" s="140"/>
      <c r="C347" s="8"/>
      <c r="D347" s="8"/>
      <c r="E347" s="8"/>
    </row>
    <row r="348" spans="1:5" ht="15.75" customHeight="1">
      <c r="A348" s="8"/>
      <c r="B348" s="140"/>
      <c r="C348" s="8"/>
      <c r="D348" s="8"/>
      <c r="E348" s="8"/>
    </row>
    <row r="349" spans="1:5" ht="15.75" customHeight="1">
      <c r="A349" s="8"/>
      <c r="B349" s="140"/>
      <c r="C349" s="8"/>
      <c r="D349" s="8"/>
      <c r="E349" s="8"/>
    </row>
    <row r="350" spans="1:5" ht="15.75" customHeight="1">
      <c r="A350" s="8"/>
      <c r="B350" s="140"/>
      <c r="C350" s="8"/>
      <c r="D350" s="8"/>
      <c r="E350" s="8"/>
    </row>
    <row r="351" spans="1:5" ht="15.75" customHeight="1">
      <c r="A351" s="8"/>
      <c r="B351" s="140"/>
      <c r="C351" s="8"/>
      <c r="D351" s="8"/>
      <c r="E351" s="8"/>
    </row>
    <row r="352" spans="1:5" ht="15.75" customHeight="1">
      <c r="A352" s="8"/>
      <c r="B352" s="140"/>
      <c r="C352" s="8"/>
      <c r="D352" s="8"/>
      <c r="E352" s="8"/>
    </row>
    <row r="353" spans="1:5" ht="15.75" customHeight="1">
      <c r="A353" s="8"/>
      <c r="B353" s="140"/>
      <c r="C353" s="8"/>
      <c r="D353" s="8"/>
      <c r="E353" s="8"/>
    </row>
    <row r="354" spans="1:5" ht="15.75" customHeight="1">
      <c r="A354" s="8"/>
      <c r="B354" s="140"/>
      <c r="C354" s="8"/>
      <c r="D354" s="8"/>
      <c r="E354" s="8"/>
    </row>
    <row r="355" spans="1:5" ht="15.75" customHeight="1">
      <c r="A355" s="8"/>
      <c r="B355" s="140"/>
      <c r="C355" s="8"/>
      <c r="D355" s="8"/>
      <c r="E355" s="8"/>
    </row>
    <row r="356" spans="1:5" ht="15.75" customHeight="1">
      <c r="A356" s="8"/>
      <c r="B356" s="140"/>
      <c r="C356" s="8"/>
      <c r="D356" s="8"/>
      <c r="E356" s="8"/>
    </row>
    <row r="357" spans="1:5" ht="15.75" customHeight="1">
      <c r="A357" s="8"/>
      <c r="B357" s="140"/>
      <c r="C357" s="8"/>
      <c r="D357" s="8"/>
      <c r="E357" s="8"/>
    </row>
    <row r="358" spans="1:5" ht="15.75" customHeight="1">
      <c r="A358" s="8"/>
      <c r="B358" s="140"/>
      <c r="C358" s="8"/>
      <c r="D358" s="8"/>
      <c r="E358" s="8"/>
    </row>
    <row r="359" spans="1:5" ht="15.75" customHeight="1">
      <c r="A359" s="8"/>
      <c r="B359" s="140"/>
      <c r="C359" s="8"/>
      <c r="D359" s="8"/>
      <c r="E359" s="8"/>
    </row>
    <row r="360" spans="1:5" ht="15.75" customHeight="1">
      <c r="A360" s="8"/>
      <c r="B360" s="140"/>
      <c r="C360" s="8"/>
      <c r="D360" s="8"/>
      <c r="E360" s="8"/>
    </row>
    <row r="361" spans="1:5" ht="15.75" customHeight="1">
      <c r="A361" s="8"/>
      <c r="B361" s="140"/>
      <c r="C361" s="8"/>
      <c r="D361" s="8"/>
      <c r="E361" s="8"/>
    </row>
    <row r="362" spans="1:5" ht="15.75" customHeight="1">
      <c r="A362" s="8"/>
      <c r="B362" s="140"/>
      <c r="C362" s="8"/>
      <c r="D362" s="8"/>
      <c r="E362" s="8"/>
    </row>
    <row r="363" spans="1:5" ht="15.75" customHeight="1">
      <c r="A363" s="8"/>
      <c r="B363" s="140"/>
      <c r="C363" s="8"/>
      <c r="D363" s="8"/>
      <c r="E363" s="8"/>
    </row>
    <row r="364" spans="1:5" ht="15.75" customHeight="1">
      <c r="A364" s="8"/>
      <c r="B364" s="140"/>
      <c r="C364" s="8"/>
      <c r="D364" s="8"/>
      <c r="E364" s="8"/>
    </row>
    <row r="365" spans="1:5" ht="15.75" customHeight="1">
      <c r="A365" s="8"/>
      <c r="B365" s="140"/>
      <c r="C365" s="8"/>
      <c r="D365" s="8"/>
      <c r="E365" s="8"/>
    </row>
    <row r="366" spans="1:5" ht="15.75" customHeight="1">
      <c r="A366" s="8"/>
      <c r="B366" s="140"/>
      <c r="C366" s="8"/>
      <c r="D366" s="8"/>
      <c r="E366" s="8"/>
    </row>
    <row r="367" spans="1:5" ht="15.75" customHeight="1">
      <c r="A367" s="8"/>
      <c r="B367" s="140"/>
      <c r="C367" s="8"/>
      <c r="D367" s="8"/>
      <c r="E367" s="8"/>
    </row>
    <row r="368" spans="1:5" ht="15.75" customHeight="1">
      <c r="A368" s="8"/>
      <c r="B368" s="140"/>
      <c r="C368" s="8"/>
      <c r="D368" s="8"/>
      <c r="E368" s="8"/>
    </row>
    <row r="369" spans="1:5" ht="15.75" customHeight="1">
      <c r="A369" s="8"/>
      <c r="B369" s="140"/>
      <c r="C369" s="8"/>
      <c r="D369" s="8"/>
      <c r="E369" s="8"/>
    </row>
    <row r="370" spans="1:5" ht="15.75" customHeight="1">
      <c r="A370" s="8"/>
      <c r="B370" s="140"/>
      <c r="C370" s="8"/>
      <c r="D370" s="8"/>
      <c r="E370" s="8"/>
    </row>
    <row r="371" spans="1:5" ht="15.75" customHeight="1">
      <c r="A371" s="8"/>
      <c r="B371" s="140"/>
      <c r="C371" s="8"/>
      <c r="D371" s="8"/>
      <c r="E371" s="8"/>
    </row>
    <row r="372" spans="1:5" ht="15.75" customHeight="1">
      <c r="A372" s="8"/>
      <c r="B372" s="140"/>
      <c r="C372" s="8"/>
      <c r="D372" s="8"/>
      <c r="E372" s="8"/>
    </row>
    <row r="373" spans="1:5" ht="15.75" customHeight="1">
      <c r="A373" s="8"/>
      <c r="B373" s="140"/>
      <c r="C373" s="8"/>
      <c r="D373" s="8"/>
      <c r="E373" s="8"/>
    </row>
    <row r="374" spans="1:5" ht="15.75" customHeight="1">
      <c r="A374" s="8"/>
      <c r="B374" s="140"/>
      <c r="C374" s="8"/>
      <c r="D374" s="8"/>
      <c r="E374" s="8"/>
    </row>
    <row r="375" spans="1:5" ht="15.75" customHeight="1">
      <c r="A375" s="8"/>
      <c r="B375" s="140"/>
      <c r="C375" s="8"/>
      <c r="D375" s="8"/>
      <c r="E375" s="8"/>
    </row>
    <row r="376" spans="1:5" ht="15.75" customHeight="1">
      <c r="A376" s="8"/>
      <c r="B376" s="140"/>
      <c r="C376" s="8"/>
      <c r="D376" s="8"/>
      <c r="E376" s="8"/>
    </row>
    <row r="377" spans="1:5" ht="15.75" customHeight="1">
      <c r="A377" s="8"/>
      <c r="B377" s="140"/>
      <c r="C377" s="8"/>
      <c r="D377" s="8"/>
      <c r="E377" s="8"/>
    </row>
    <row r="378" spans="1:5" ht="15.75" customHeight="1">
      <c r="A378" s="8"/>
      <c r="B378" s="140"/>
      <c r="C378" s="8"/>
      <c r="D378" s="8"/>
      <c r="E378" s="8"/>
    </row>
    <row r="379" spans="1:5" ht="15.75" customHeight="1">
      <c r="A379" s="8"/>
      <c r="B379" s="140"/>
      <c r="C379" s="8"/>
      <c r="D379" s="8"/>
      <c r="E379" s="8"/>
    </row>
    <row r="380" spans="1:5" ht="15.75" customHeight="1">
      <c r="A380" s="8"/>
      <c r="B380" s="140"/>
      <c r="C380" s="8"/>
      <c r="D380" s="8"/>
      <c r="E380" s="8"/>
    </row>
    <row r="381" spans="1:5" ht="15.75" customHeight="1">
      <c r="A381" s="8"/>
      <c r="B381" s="140"/>
      <c r="C381" s="8"/>
      <c r="D381" s="8"/>
      <c r="E381" s="8"/>
    </row>
    <row r="382" spans="1:5" ht="15.75" customHeight="1">
      <c r="A382" s="8"/>
      <c r="B382" s="140"/>
      <c r="C382" s="8"/>
      <c r="D382" s="8"/>
      <c r="E382" s="8"/>
    </row>
    <row r="383" spans="1:5" ht="15.75" customHeight="1">
      <c r="A383" s="8"/>
      <c r="B383" s="140"/>
      <c r="C383" s="8"/>
      <c r="D383" s="8"/>
      <c r="E383" s="8"/>
    </row>
    <row r="384" spans="1:5" ht="15.75" customHeight="1">
      <c r="A384" s="8"/>
      <c r="B384" s="140"/>
      <c r="C384" s="8"/>
      <c r="D384" s="8"/>
      <c r="E384" s="8"/>
    </row>
    <row r="385" spans="1:5" ht="15.75" customHeight="1">
      <c r="A385" s="8"/>
      <c r="B385" s="140"/>
      <c r="C385" s="8"/>
      <c r="D385" s="8"/>
      <c r="E385" s="8"/>
    </row>
    <row r="386" spans="1:5" ht="15.75" customHeight="1">
      <c r="A386" s="8"/>
      <c r="B386" s="140"/>
      <c r="C386" s="8"/>
      <c r="D386" s="8"/>
      <c r="E386" s="8"/>
    </row>
    <row r="387" spans="1:5" ht="15.75" customHeight="1">
      <c r="A387" s="8"/>
      <c r="B387" s="140"/>
      <c r="C387" s="8"/>
      <c r="D387" s="8"/>
      <c r="E387" s="8"/>
    </row>
    <row r="388" spans="1:5" ht="15.75" customHeight="1">
      <c r="A388" s="8"/>
      <c r="B388" s="140"/>
      <c r="C388" s="8"/>
      <c r="D388" s="8"/>
      <c r="E388" s="8"/>
    </row>
    <row r="389" spans="1:5" ht="15.75" customHeight="1">
      <c r="A389" s="8"/>
      <c r="B389" s="140"/>
      <c r="C389" s="8"/>
      <c r="D389" s="8"/>
      <c r="E389" s="8"/>
    </row>
    <row r="390" spans="1:5" ht="15.75" customHeight="1">
      <c r="A390" s="8"/>
      <c r="B390" s="140"/>
      <c r="C390" s="8"/>
      <c r="D390" s="8"/>
      <c r="E390" s="8"/>
    </row>
    <row r="391" spans="1:5" ht="15.75" customHeight="1">
      <c r="A391" s="8"/>
      <c r="B391" s="140"/>
      <c r="C391" s="8"/>
      <c r="D391" s="8"/>
      <c r="E391" s="8"/>
    </row>
    <row r="392" spans="1:5" ht="15.75" customHeight="1">
      <c r="A392" s="8"/>
      <c r="B392" s="140"/>
      <c r="C392" s="8"/>
      <c r="D392" s="8"/>
      <c r="E392" s="8"/>
    </row>
    <row r="393" spans="1:5" ht="15.75" customHeight="1">
      <c r="A393" s="8"/>
      <c r="B393" s="140"/>
      <c r="C393" s="8"/>
      <c r="D393" s="8"/>
      <c r="E393" s="8"/>
    </row>
    <row r="394" spans="1:5" ht="15.75" customHeight="1">
      <c r="A394" s="8"/>
      <c r="B394" s="140"/>
      <c r="C394" s="8"/>
      <c r="D394" s="8"/>
      <c r="E394" s="8"/>
    </row>
    <row r="395" spans="1:5" ht="15.75" customHeight="1">
      <c r="A395" s="8"/>
      <c r="B395" s="140"/>
      <c r="C395" s="8"/>
      <c r="D395" s="8"/>
      <c r="E395" s="8"/>
    </row>
    <row r="396" spans="1:5" ht="15.75" customHeight="1">
      <c r="A396" s="8"/>
      <c r="B396" s="140"/>
      <c r="C396" s="8"/>
      <c r="D396" s="8"/>
      <c r="E396" s="8"/>
    </row>
    <row r="397" spans="1:5" ht="15.75" customHeight="1">
      <c r="A397" s="8"/>
      <c r="B397" s="140"/>
      <c r="C397" s="8"/>
      <c r="D397" s="8"/>
      <c r="E397" s="8"/>
    </row>
    <row r="398" spans="1:5" ht="15.75" customHeight="1">
      <c r="A398" s="8"/>
      <c r="B398" s="140"/>
      <c r="C398" s="8"/>
      <c r="D398" s="8"/>
      <c r="E398" s="8"/>
    </row>
    <row r="399" spans="1:5" ht="15.75" customHeight="1">
      <c r="A399" s="8"/>
      <c r="B399" s="140"/>
      <c r="C399" s="8"/>
      <c r="D399" s="8"/>
      <c r="E399" s="8"/>
    </row>
    <row r="400" spans="1:5" ht="15.75" customHeight="1">
      <c r="A400" s="8"/>
      <c r="B400" s="140"/>
      <c r="C400" s="8"/>
      <c r="D400" s="8"/>
      <c r="E400" s="8"/>
    </row>
    <row r="401" spans="1:5" ht="15.75" customHeight="1">
      <c r="A401" s="8"/>
      <c r="B401" s="140"/>
      <c r="C401" s="8"/>
      <c r="D401" s="8"/>
      <c r="E401" s="8"/>
    </row>
    <row r="402" spans="1:5" ht="15.75" customHeight="1">
      <c r="A402" s="8"/>
      <c r="B402" s="140"/>
      <c r="C402" s="8"/>
      <c r="D402" s="8"/>
      <c r="E402" s="8"/>
    </row>
    <row r="403" spans="1:5" ht="15.75" customHeight="1">
      <c r="A403" s="8"/>
      <c r="B403" s="140"/>
      <c r="C403" s="8"/>
      <c r="D403" s="8"/>
      <c r="E403" s="8"/>
    </row>
    <row r="404" spans="1:5" ht="15.75" customHeight="1">
      <c r="A404" s="8"/>
      <c r="B404" s="140"/>
      <c r="C404" s="8"/>
      <c r="D404" s="8"/>
      <c r="E404" s="8"/>
    </row>
    <row r="405" spans="1:5" ht="15.75" customHeight="1">
      <c r="A405" s="8"/>
      <c r="B405" s="140"/>
      <c r="C405" s="8"/>
      <c r="D405" s="8"/>
      <c r="E405" s="8"/>
    </row>
    <row r="406" spans="1:5" ht="15.75" customHeight="1">
      <c r="A406" s="8"/>
      <c r="B406" s="140"/>
      <c r="C406" s="8"/>
      <c r="D406" s="8"/>
      <c r="E406" s="8"/>
    </row>
    <row r="407" spans="1:5" ht="15.75" customHeight="1">
      <c r="A407" s="8"/>
      <c r="B407" s="140"/>
      <c r="C407" s="8"/>
      <c r="D407" s="8"/>
      <c r="E407" s="8"/>
    </row>
    <row r="408" spans="1:5" ht="15.75" customHeight="1">
      <c r="A408" s="8"/>
      <c r="B408" s="140"/>
      <c r="C408" s="8"/>
      <c r="D408" s="8"/>
      <c r="E408" s="8"/>
    </row>
    <row r="409" spans="1:5" ht="15.75" customHeight="1">
      <c r="A409" s="8"/>
      <c r="B409" s="140"/>
      <c r="C409" s="8"/>
      <c r="D409" s="8"/>
      <c r="E409" s="8"/>
    </row>
    <row r="410" spans="1:5" ht="15.75" customHeight="1">
      <c r="A410" s="8"/>
      <c r="B410" s="140"/>
      <c r="C410" s="8"/>
      <c r="D410" s="8"/>
      <c r="E410" s="8"/>
    </row>
    <row r="411" spans="1:5" ht="15.75" customHeight="1">
      <c r="A411" s="8"/>
      <c r="B411" s="140"/>
      <c r="C411" s="8"/>
      <c r="D411" s="8"/>
      <c r="E411" s="8"/>
    </row>
    <row r="412" spans="1:5" ht="15.75" customHeight="1">
      <c r="A412" s="8"/>
      <c r="B412" s="140"/>
      <c r="C412" s="8"/>
      <c r="D412" s="8"/>
      <c r="E412" s="8"/>
    </row>
    <row r="413" spans="1:5" ht="15.75" customHeight="1">
      <c r="A413" s="8"/>
      <c r="B413" s="140"/>
      <c r="C413" s="8"/>
      <c r="D413" s="8"/>
      <c r="E413" s="8"/>
    </row>
    <row r="414" spans="1:5" ht="15.75" customHeight="1">
      <c r="A414" s="8"/>
      <c r="B414" s="140"/>
      <c r="C414" s="8"/>
      <c r="D414" s="8"/>
      <c r="E414" s="8"/>
    </row>
    <row r="415" spans="1:5" ht="15.75" customHeight="1">
      <c r="A415" s="8"/>
      <c r="B415" s="140"/>
      <c r="C415" s="8"/>
      <c r="D415" s="8"/>
      <c r="E415" s="8"/>
    </row>
    <row r="416" spans="1:5" ht="15.75" customHeight="1">
      <c r="A416" s="8"/>
      <c r="B416" s="140"/>
      <c r="C416" s="8"/>
      <c r="D416" s="8"/>
      <c r="E416" s="8"/>
    </row>
    <row r="417" spans="1:5" ht="15.75" customHeight="1">
      <c r="A417" s="8"/>
      <c r="B417" s="140"/>
      <c r="C417" s="8"/>
      <c r="D417" s="8"/>
      <c r="E417" s="8"/>
    </row>
    <row r="418" spans="1:5" ht="15.75" customHeight="1">
      <c r="A418" s="8"/>
      <c r="B418" s="140"/>
      <c r="C418" s="8"/>
      <c r="D418" s="8"/>
      <c r="E418" s="8"/>
    </row>
    <row r="419" spans="1:5" ht="15.75" customHeight="1">
      <c r="A419" s="8"/>
      <c r="B419" s="140"/>
      <c r="C419" s="8"/>
      <c r="D419" s="8"/>
      <c r="E419" s="8"/>
    </row>
    <row r="420" spans="1:5" ht="15.75" customHeight="1">
      <c r="A420" s="8"/>
      <c r="B420" s="140"/>
      <c r="C420" s="8"/>
      <c r="D420" s="8"/>
      <c r="E420" s="8"/>
    </row>
    <row r="421" spans="1:5" ht="15.75" customHeight="1">
      <c r="A421" s="8"/>
      <c r="B421" s="140"/>
      <c r="C421" s="8"/>
      <c r="D421" s="8"/>
      <c r="E421" s="8"/>
    </row>
    <row r="422" spans="1:5" ht="15.75" customHeight="1">
      <c r="A422" s="8"/>
      <c r="B422" s="140"/>
      <c r="C422" s="8"/>
      <c r="D422" s="8"/>
      <c r="E422" s="8"/>
    </row>
    <row r="423" spans="1:5" ht="15.75" customHeight="1">
      <c r="A423" s="8"/>
      <c r="B423" s="140"/>
      <c r="C423" s="8"/>
      <c r="D423" s="8"/>
      <c r="E423" s="8"/>
    </row>
    <row r="424" spans="1:5" ht="15.75" customHeight="1">
      <c r="A424" s="8"/>
      <c r="B424" s="140"/>
      <c r="C424" s="8"/>
      <c r="D424" s="8"/>
      <c r="E424" s="8"/>
    </row>
    <row r="425" spans="1:5" ht="15.75" customHeight="1">
      <c r="A425" s="8"/>
      <c r="B425" s="140"/>
      <c r="C425" s="8"/>
      <c r="D425" s="8"/>
      <c r="E425" s="8"/>
    </row>
    <row r="426" spans="1:5" ht="15.75" customHeight="1">
      <c r="A426" s="8"/>
      <c r="B426" s="140"/>
      <c r="C426" s="8"/>
      <c r="D426" s="8"/>
      <c r="E426" s="8"/>
    </row>
    <row r="427" spans="1:5" ht="15.75" customHeight="1">
      <c r="A427" s="8"/>
      <c r="B427" s="140"/>
      <c r="C427" s="8"/>
      <c r="D427" s="8"/>
      <c r="E427" s="8"/>
    </row>
    <row r="428" spans="1:5" ht="15.75" customHeight="1">
      <c r="A428" s="8"/>
      <c r="B428" s="140"/>
      <c r="C428" s="8"/>
      <c r="D428" s="8"/>
      <c r="E428" s="8"/>
    </row>
    <row r="429" spans="1:5" ht="15.75" customHeight="1">
      <c r="A429" s="8"/>
      <c r="B429" s="140"/>
      <c r="C429" s="8"/>
      <c r="D429" s="8"/>
      <c r="E429" s="8"/>
    </row>
    <row r="430" spans="1:5" ht="15.75" customHeight="1">
      <c r="A430" s="8"/>
      <c r="B430" s="140"/>
      <c r="C430" s="8"/>
      <c r="D430" s="8"/>
      <c r="E430" s="8"/>
    </row>
    <row r="431" spans="1:5" ht="15.75" customHeight="1">
      <c r="A431" s="8"/>
      <c r="B431" s="140"/>
      <c r="C431" s="8"/>
      <c r="D431" s="8"/>
      <c r="E431" s="8"/>
    </row>
    <row r="432" spans="1:5" ht="15.75" customHeight="1">
      <c r="A432" s="8"/>
      <c r="B432" s="140"/>
      <c r="C432" s="8"/>
      <c r="D432" s="8"/>
      <c r="E432" s="8"/>
    </row>
    <row r="433" spans="1:5" ht="15.75" customHeight="1">
      <c r="A433" s="8"/>
      <c r="B433" s="140"/>
      <c r="C433" s="8"/>
      <c r="D433" s="8"/>
      <c r="E433" s="8"/>
    </row>
    <row r="434" spans="1:5" ht="15.75" customHeight="1">
      <c r="A434" s="8"/>
      <c r="B434" s="140"/>
      <c r="C434" s="8"/>
      <c r="D434" s="8"/>
      <c r="E434" s="8"/>
    </row>
    <row r="435" spans="1:5" ht="15.75" customHeight="1">
      <c r="A435" s="8"/>
      <c r="B435" s="140"/>
      <c r="C435" s="8"/>
      <c r="D435" s="8"/>
      <c r="E435" s="8"/>
    </row>
    <row r="436" spans="1:5" ht="15.75" customHeight="1">
      <c r="A436" s="8"/>
      <c r="B436" s="140"/>
      <c r="C436" s="8"/>
      <c r="D436" s="8"/>
      <c r="E436" s="8"/>
    </row>
    <row r="437" spans="1:5" ht="15.75" customHeight="1">
      <c r="A437" s="8"/>
      <c r="B437" s="140"/>
      <c r="C437" s="8"/>
      <c r="D437" s="8"/>
      <c r="E437" s="8"/>
    </row>
    <row r="438" spans="1:5" ht="15.75" customHeight="1">
      <c r="A438" s="8"/>
      <c r="B438" s="140"/>
      <c r="C438" s="8"/>
      <c r="D438" s="8"/>
      <c r="E438" s="8"/>
    </row>
    <row r="439" spans="1:5" ht="15.75" customHeight="1">
      <c r="A439" s="8"/>
      <c r="B439" s="140"/>
      <c r="C439" s="8"/>
      <c r="D439" s="8"/>
      <c r="E439" s="8"/>
    </row>
    <row r="440" spans="1:5" ht="15.75" customHeight="1">
      <c r="A440" s="8"/>
      <c r="B440" s="140"/>
      <c r="C440" s="8"/>
      <c r="D440" s="8"/>
      <c r="E440" s="8"/>
    </row>
    <row r="441" spans="1:5" ht="15.75" customHeight="1">
      <c r="A441" s="8"/>
      <c r="B441" s="140"/>
      <c r="C441" s="8"/>
      <c r="D441" s="8"/>
      <c r="E441" s="8"/>
    </row>
    <row r="442" spans="1:5" ht="15.75" customHeight="1">
      <c r="A442" s="8"/>
      <c r="B442" s="140"/>
      <c r="C442" s="8"/>
      <c r="D442" s="8"/>
      <c r="E442" s="8"/>
    </row>
    <row r="443" spans="1:5" ht="15.75" customHeight="1">
      <c r="A443" s="8"/>
      <c r="B443" s="140"/>
      <c r="C443" s="8"/>
      <c r="D443" s="8"/>
      <c r="E443" s="8"/>
    </row>
    <row r="444" spans="1:5" ht="15.75" customHeight="1">
      <c r="A444" s="8"/>
      <c r="B444" s="140"/>
      <c r="C444" s="8"/>
      <c r="D444" s="8"/>
      <c r="E444" s="8"/>
    </row>
    <row r="445" spans="1:5" ht="15.75" customHeight="1">
      <c r="A445" s="8"/>
      <c r="B445" s="140"/>
      <c r="C445" s="8"/>
      <c r="D445" s="8"/>
      <c r="E445" s="8"/>
    </row>
    <row r="446" spans="1:5" ht="15.75" customHeight="1">
      <c r="A446" s="8"/>
      <c r="B446" s="140"/>
      <c r="C446" s="8"/>
      <c r="D446" s="8"/>
      <c r="E446" s="8"/>
    </row>
    <row r="447" spans="1:5" ht="15.75" customHeight="1">
      <c r="A447" s="8"/>
      <c r="B447" s="140"/>
      <c r="C447" s="8"/>
      <c r="D447" s="8"/>
      <c r="E447" s="8"/>
    </row>
    <row r="448" spans="1:5" ht="15.75" customHeight="1">
      <c r="A448" s="8"/>
      <c r="B448" s="140"/>
      <c r="C448" s="8"/>
      <c r="D448" s="8"/>
      <c r="E448" s="8"/>
    </row>
    <row r="449" spans="1:5" ht="15.75" customHeight="1">
      <c r="A449" s="8"/>
      <c r="B449" s="140"/>
      <c r="C449" s="8"/>
      <c r="D449" s="8"/>
      <c r="E449" s="8"/>
    </row>
    <row r="450" spans="1:5" ht="15.75" customHeight="1">
      <c r="A450" s="8"/>
      <c r="B450" s="140"/>
      <c r="C450" s="8"/>
      <c r="D450" s="8"/>
      <c r="E450" s="8"/>
    </row>
    <row r="451" spans="1:5" ht="15.75" customHeight="1">
      <c r="A451" s="8"/>
      <c r="B451" s="140"/>
      <c r="C451" s="8"/>
      <c r="D451" s="8"/>
      <c r="E451" s="8"/>
    </row>
    <row r="452" spans="1:5" ht="15.75" customHeight="1">
      <c r="A452" s="8"/>
      <c r="B452" s="140"/>
      <c r="C452" s="8"/>
      <c r="D452" s="8"/>
      <c r="E452" s="8"/>
    </row>
    <row r="453" spans="1:5" ht="15.75" customHeight="1">
      <c r="A453" s="8"/>
      <c r="B453" s="140"/>
      <c r="C453" s="8"/>
      <c r="D453" s="8"/>
      <c r="E453" s="8"/>
    </row>
    <row r="454" spans="1:5" ht="15.75" customHeight="1">
      <c r="A454" s="8"/>
      <c r="B454" s="140"/>
      <c r="C454" s="8"/>
      <c r="D454" s="8"/>
      <c r="E454" s="8"/>
    </row>
    <row r="455" spans="1:5" ht="15.75" customHeight="1">
      <c r="A455" s="8"/>
      <c r="B455" s="140"/>
      <c r="C455" s="8"/>
      <c r="D455" s="8"/>
      <c r="E455" s="8"/>
    </row>
    <row r="456" spans="1:5" ht="15.75" customHeight="1">
      <c r="A456" s="8"/>
      <c r="B456" s="140"/>
      <c r="C456" s="8"/>
      <c r="D456" s="8"/>
      <c r="E456" s="8"/>
    </row>
    <row r="457" spans="1:5" ht="15.75" customHeight="1">
      <c r="A457" s="8"/>
      <c r="B457" s="140"/>
      <c r="C457" s="8"/>
      <c r="D457" s="8"/>
      <c r="E457" s="8"/>
    </row>
    <row r="458" spans="1:5" ht="15.75" customHeight="1">
      <c r="A458" s="8"/>
      <c r="B458" s="140"/>
      <c r="C458" s="8"/>
      <c r="D458" s="8"/>
      <c r="E458" s="8"/>
    </row>
    <row r="459" spans="1:5" ht="15.75" customHeight="1">
      <c r="A459" s="8"/>
      <c r="B459" s="140"/>
      <c r="C459" s="8"/>
      <c r="D459" s="8"/>
      <c r="E459" s="8"/>
    </row>
    <row r="460" spans="1:5" ht="15.75" customHeight="1">
      <c r="A460" s="8"/>
      <c r="B460" s="140"/>
      <c r="C460" s="8"/>
      <c r="D460" s="8"/>
      <c r="E460" s="8"/>
    </row>
    <row r="461" spans="1:5" ht="15.75" customHeight="1">
      <c r="A461" s="8"/>
      <c r="B461" s="140"/>
      <c r="C461" s="8"/>
      <c r="D461" s="8"/>
      <c r="E461" s="8"/>
    </row>
    <row r="462" spans="1:5" ht="15.75" customHeight="1">
      <c r="A462" s="8"/>
      <c r="B462" s="140"/>
      <c r="C462" s="8"/>
      <c r="D462" s="8"/>
      <c r="E462" s="8"/>
    </row>
    <row r="463" spans="1:5" ht="15.75" customHeight="1">
      <c r="A463" s="8"/>
      <c r="B463" s="140"/>
      <c r="C463" s="8"/>
      <c r="D463" s="8"/>
      <c r="E463" s="8"/>
    </row>
    <row r="464" spans="1:5" ht="15.75" customHeight="1">
      <c r="A464" s="8"/>
      <c r="B464" s="140"/>
      <c r="C464" s="8"/>
      <c r="D464" s="8"/>
      <c r="E464" s="8"/>
    </row>
    <row r="465" spans="1:5" ht="15.75" customHeight="1">
      <c r="A465" s="8"/>
      <c r="B465" s="140"/>
      <c r="C465" s="8"/>
      <c r="D465" s="8"/>
      <c r="E465" s="8"/>
    </row>
    <row r="466" spans="1:5" ht="15.75" customHeight="1">
      <c r="A466" s="8"/>
      <c r="B466" s="140"/>
      <c r="C466" s="8"/>
      <c r="D466" s="8"/>
      <c r="E466" s="8"/>
    </row>
    <row r="467" spans="1:5" ht="15.75" customHeight="1">
      <c r="A467" s="8"/>
      <c r="B467" s="140"/>
      <c r="C467" s="8"/>
      <c r="D467" s="8"/>
      <c r="E467" s="8"/>
    </row>
    <row r="468" spans="1:5" ht="15.75" customHeight="1">
      <c r="A468" s="8"/>
      <c r="B468" s="140"/>
      <c r="C468" s="8"/>
      <c r="D468" s="8"/>
      <c r="E468" s="8"/>
    </row>
    <row r="469" spans="1:5" ht="15.75" customHeight="1">
      <c r="A469" s="8"/>
      <c r="B469" s="140"/>
      <c r="C469" s="8"/>
      <c r="D469" s="8"/>
      <c r="E469" s="8"/>
    </row>
    <row r="470" spans="1:5" ht="15.75" customHeight="1">
      <c r="A470" s="8"/>
      <c r="B470" s="140"/>
      <c r="C470" s="8"/>
      <c r="D470" s="8"/>
      <c r="E470" s="8"/>
    </row>
    <row r="471" spans="1:5" ht="15.75" customHeight="1">
      <c r="A471" s="8"/>
      <c r="B471" s="140"/>
      <c r="C471" s="8"/>
      <c r="D471" s="8"/>
      <c r="E471" s="8"/>
    </row>
    <row r="472" spans="1:5" ht="15.75" customHeight="1">
      <c r="A472" s="8"/>
      <c r="B472" s="140"/>
      <c r="C472" s="8"/>
      <c r="D472" s="8"/>
      <c r="E472" s="8"/>
    </row>
    <row r="473" spans="1:5" ht="15.75" customHeight="1">
      <c r="A473" s="8"/>
      <c r="B473" s="140"/>
      <c r="C473" s="8"/>
      <c r="D473" s="8"/>
      <c r="E473" s="8"/>
    </row>
    <row r="474" spans="1:5" ht="15.75" customHeight="1">
      <c r="A474" s="8"/>
      <c r="B474" s="140"/>
      <c r="C474" s="8"/>
      <c r="D474" s="8"/>
      <c r="E474" s="8"/>
    </row>
    <row r="475" spans="1:5" ht="15.75" customHeight="1">
      <c r="A475" s="8"/>
      <c r="B475" s="140"/>
      <c r="C475" s="8"/>
      <c r="D475" s="8"/>
      <c r="E475" s="8"/>
    </row>
    <row r="476" spans="1:5" ht="15.75" customHeight="1">
      <c r="A476" s="8"/>
      <c r="B476" s="140"/>
      <c r="C476" s="8"/>
      <c r="D476" s="8"/>
      <c r="E476" s="8"/>
    </row>
    <row r="477" spans="1:5" ht="15.75" customHeight="1">
      <c r="A477" s="8"/>
      <c r="B477" s="140"/>
      <c r="C477" s="8"/>
      <c r="D477" s="8"/>
      <c r="E477" s="8"/>
    </row>
    <row r="478" spans="1:5" ht="15.75" customHeight="1">
      <c r="A478" s="8"/>
      <c r="B478" s="140"/>
      <c r="C478" s="8"/>
      <c r="D478" s="8"/>
      <c r="E478" s="8"/>
    </row>
    <row r="479" spans="1:5" ht="15.75" customHeight="1">
      <c r="A479" s="8"/>
      <c r="B479" s="140"/>
      <c r="C479" s="8"/>
      <c r="D479" s="8"/>
      <c r="E479" s="8"/>
    </row>
    <row r="480" spans="1:5" ht="15.75" customHeight="1">
      <c r="A480" s="8"/>
      <c r="B480" s="140"/>
      <c r="C480" s="8"/>
      <c r="D480" s="8"/>
      <c r="E480" s="8"/>
    </row>
    <row r="481" spans="1:5" ht="15.75" customHeight="1">
      <c r="A481" s="8"/>
      <c r="B481" s="140"/>
      <c r="C481" s="8"/>
      <c r="D481" s="8"/>
      <c r="E481" s="8"/>
    </row>
    <row r="482" spans="1:5" ht="15.75" customHeight="1">
      <c r="A482" s="8"/>
      <c r="B482" s="140"/>
      <c r="C482" s="8"/>
      <c r="D482" s="8"/>
      <c r="E482" s="8"/>
    </row>
    <row r="483" spans="1:5" ht="15.75" customHeight="1">
      <c r="A483" s="8"/>
      <c r="B483" s="140"/>
      <c r="C483" s="8"/>
      <c r="D483" s="8"/>
      <c r="E483" s="8"/>
    </row>
    <row r="484" spans="1:5" ht="15.75" customHeight="1">
      <c r="A484" s="8"/>
      <c r="B484" s="140"/>
      <c r="C484" s="8"/>
      <c r="D484" s="8"/>
      <c r="E484" s="8"/>
    </row>
    <row r="485" spans="1:5" ht="15.75" customHeight="1">
      <c r="A485" s="8"/>
      <c r="B485" s="140"/>
      <c r="C485" s="8"/>
      <c r="D485" s="8"/>
      <c r="E485" s="8"/>
    </row>
    <row r="486" spans="1:5" ht="15.75" customHeight="1">
      <c r="A486" s="8"/>
      <c r="B486" s="140"/>
      <c r="C486" s="8"/>
      <c r="D486" s="8"/>
      <c r="E486" s="8"/>
    </row>
    <row r="487" spans="1:5" ht="15.75" customHeight="1">
      <c r="A487" s="8"/>
      <c r="B487" s="140"/>
      <c r="C487" s="8"/>
      <c r="D487" s="8"/>
      <c r="E487" s="8"/>
    </row>
    <row r="488" spans="1:5" ht="15.75" customHeight="1">
      <c r="A488" s="8"/>
      <c r="B488" s="140"/>
      <c r="C488" s="8"/>
      <c r="D488" s="8"/>
      <c r="E488" s="8"/>
    </row>
    <row r="489" spans="1:5" ht="15.75" customHeight="1">
      <c r="A489" s="8"/>
      <c r="B489" s="140"/>
      <c r="C489" s="8"/>
      <c r="D489" s="8"/>
      <c r="E489" s="8"/>
    </row>
    <row r="490" spans="1:5" ht="15.75" customHeight="1">
      <c r="A490" s="8"/>
      <c r="B490" s="140"/>
      <c r="C490" s="8"/>
      <c r="D490" s="8"/>
      <c r="E490" s="8"/>
    </row>
    <row r="491" spans="1:5" ht="15.75" customHeight="1">
      <c r="A491" s="8"/>
      <c r="B491" s="140"/>
      <c r="C491" s="8"/>
      <c r="D491" s="8"/>
      <c r="E491" s="8"/>
    </row>
    <row r="492" spans="1:5" ht="15.75" customHeight="1">
      <c r="A492" s="8"/>
      <c r="B492" s="140"/>
      <c r="C492" s="8"/>
      <c r="D492" s="8"/>
      <c r="E492" s="8"/>
    </row>
    <row r="493" spans="1:5" ht="15.75" customHeight="1">
      <c r="A493" s="8"/>
      <c r="B493" s="140"/>
      <c r="C493" s="8"/>
      <c r="D493" s="8"/>
      <c r="E493" s="8"/>
    </row>
    <row r="494" spans="1:5" ht="15.75" customHeight="1">
      <c r="A494" s="8"/>
      <c r="B494" s="140"/>
      <c r="C494" s="8"/>
      <c r="D494" s="8"/>
      <c r="E494" s="8"/>
    </row>
    <row r="495" spans="1:5" ht="15.75" customHeight="1">
      <c r="A495" s="8"/>
      <c r="B495" s="140"/>
      <c r="C495" s="8"/>
      <c r="D495" s="8"/>
      <c r="E495" s="8"/>
    </row>
    <row r="496" spans="1:5" ht="15.75" customHeight="1">
      <c r="A496" s="8"/>
      <c r="B496" s="140"/>
      <c r="C496" s="8"/>
      <c r="D496" s="8"/>
      <c r="E496" s="8"/>
    </row>
    <row r="497" spans="1:5" ht="15.75" customHeight="1">
      <c r="A497" s="8"/>
      <c r="B497" s="140"/>
      <c r="C497" s="8"/>
      <c r="D497" s="8"/>
      <c r="E497" s="8"/>
    </row>
    <row r="498" spans="1:5" ht="15.75" customHeight="1">
      <c r="A498" s="8"/>
      <c r="B498" s="140"/>
      <c r="C498" s="8"/>
      <c r="D498" s="8"/>
      <c r="E498" s="8"/>
    </row>
    <row r="499" spans="1:5" ht="15.75" customHeight="1">
      <c r="A499" s="8"/>
      <c r="B499" s="140"/>
      <c r="C499" s="8"/>
      <c r="D499" s="8"/>
      <c r="E499" s="8"/>
    </row>
    <row r="500" spans="1:5" ht="15.75" customHeight="1">
      <c r="A500" s="8"/>
      <c r="B500" s="140"/>
      <c r="C500" s="8"/>
      <c r="D500" s="8"/>
      <c r="E500" s="8"/>
    </row>
    <row r="501" spans="1:5" ht="15.75" customHeight="1">
      <c r="A501" s="8"/>
      <c r="B501" s="140"/>
      <c r="C501" s="8"/>
      <c r="D501" s="8"/>
      <c r="E501" s="8"/>
    </row>
    <row r="502" spans="1:5" ht="15.75" customHeight="1">
      <c r="A502" s="8"/>
      <c r="B502" s="140"/>
      <c r="C502" s="8"/>
      <c r="D502" s="8"/>
      <c r="E502" s="8"/>
    </row>
    <row r="503" spans="1:5" ht="15.75" customHeight="1">
      <c r="A503" s="8"/>
      <c r="B503" s="140"/>
      <c r="C503" s="8"/>
      <c r="D503" s="8"/>
      <c r="E503" s="8"/>
    </row>
    <row r="504" spans="1:5" ht="15.75" customHeight="1">
      <c r="A504" s="8"/>
      <c r="B504" s="140"/>
      <c r="C504" s="8"/>
      <c r="D504" s="8"/>
      <c r="E504" s="8"/>
    </row>
    <row r="505" spans="1:5" ht="15.75" customHeight="1">
      <c r="A505" s="8"/>
      <c r="B505" s="140"/>
      <c r="C505" s="8"/>
      <c r="D505" s="8"/>
      <c r="E505" s="8"/>
    </row>
    <row r="506" spans="1:5" ht="15.75" customHeight="1">
      <c r="A506" s="8"/>
      <c r="B506" s="140"/>
      <c r="C506" s="8"/>
      <c r="D506" s="8"/>
      <c r="E506" s="8"/>
    </row>
    <row r="507" spans="1:5" ht="15.75" customHeight="1">
      <c r="A507" s="8"/>
      <c r="B507" s="140"/>
      <c r="C507" s="8"/>
      <c r="D507" s="8"/>
      <c r="E507" s="8"/>
    </row>
    <row r="508" spans="1:5" ht="15.75" customHeight="1">
      <c r="A508" s="8"/>
      <c r="B508" s="140"/>
      <c r="C508" s="8"/>
      <c r="D508" s="8"/>
      <c r="E508" s="8"/>
    </row>
    <row r="509" spans="1:5" ht="15.75" customHeight="1">
      <c r="A509" s="8"/>
      <c r="B509" s="140"/>
      <c r="C509" s="8"/>
      <c r="D509" s="8"/>
      <c r="E509" s="8"/>
    </row>
    <row r="510" spans="1:5" ht="15.75" customHeight="1">
      <c r="A510" s="8"/>
      <c r="B510" s="140"/>
      <c r="C510" s="8"/>
      <c r="D510" s="8"/>
      <c r="E510" s="8"/>
    </row>
    <row r="511" spans="1:5" ht="15.75" customHeight="1">
      <c r="A511" s="8"/>
      <c r="B511" s="140"/>
      <c r="C511" s="8"/>
      <c r="D511" s="8"/>
      <c r="E511" s="8"/>
    </row>
    <row r="512" spans="1:5" ht="15.75" customHeight="1">
      <c r="A512" s="8"/>
      <c r="B512" s="140"/>
      <c r="C512" s="8"/>
      <c r="D512" s="8"/>
      <c r="E512" s="8"/>
    </row>
    <row r="513" spans="1:5" ht="15.75" customHeight="1">
      <c r="A513" s="8"/>
      <c r="B513" s="140"/>
      <c r="C513" s="8"/>
      <c r="D513" s="8"/>
      <c r="E513" s="8"/>
    </row>
    <row r="514" spans="1:5" ht="15.75" customHeight="1">
      <c r="A514" s="8"/>
      <c r="B514" s="140"/>
      <c r="C514" s="8"/>
      <c r="D514" s="8"/>
      <c r="E514" s="8"/>
    </row>
    <row r="515" spans="1:5" ht="15.75" customHeight="1">
      <c r="A515" s="8"/>
      <c r="B515" s="140"/>
      <c r="C515" s="8"/>
      <c r="D515" s="8"/>
      <c r="E515" s="8"/>
    </row>
    <row r="516" spans="1:5" ht="15.75" customHeight="1">
      <c r="A516" s="8"/>
      <c r="B516" s="140"/>
      <c r="C516" s="8"/>
      <c r="D516" s="8"/>
      <c r="E516" s="8"/>
    </row>
    <row r="517" spans="1:5" ht="15.75" customHeight="1">
      <c r="A517" s="8"/>
      <c r="B517" s="140"/>
      <c r="C517" s="8"/>
      <c r="D517" s="8"/>
      <c r="E517" s="8"/>
    </row>
    <row r="518" spans="1:5" ht="15.75" customHeight="1">
      <c r="A518" s="8"/>
      <c r="B518" s="140"/>
      <c r="C518" s="8"/>
      <c r="D518" s="8"/>
      <c r="E518" s="8"/>
    </row>
    <row r="519" spans="1:5" ht="15.75" customHeight="1">
      <c r="A519" s="8"/>
      <c r="B519" s="140"/>
      <c r="C519" s="8"/>
      <c r="D519" s="8"/>
      <c r="E519" s="8"/>
    </row>
    <row r="520" spans="1:5" ht="15.75" customHeight="1">
      <c r="A520" s="8"/>
      <c r="B520" s="140"/>
      <c r="C520" s="8"/>
      <c r="D520" s="8"/>
      <c r="E520" s="8"/>
    </row>
    <row r="521" spans="1:5" ht="15.75" customHeight="1">
      <c r="A521" s="8"/>
      <c r="B521" s="140"/>
      <c r="C521" s="8"/>
      <c r="D521" s="8"/>
      <c r="E521" s="8"/>
    </row>
    <row r="522" spans="1:5" ht="15.75" customHeight="1">
      <c r="A522" s="8"/>
      <c r="B522" s="140"/>
      <c r="C522" s="8"/>
      <c r="D522" s="8"/>
      <c r="E522" s="8"/>
    </row>
    <row r="523" spans="1:5" ht="15.75" customHeight="1">
      <c r="A523" s="8"/>
      <c r="B523" s="140"/>
      <c r="C523" s="8"/>
      <c r="D523" s="8"/>
      <c r="E523" s="8"/>
    </row>
    <row r="524" spans="1:5" ht="15.75" customHeight="1">
      <c r="A524" s="8"/>
      <c r="B524" s="140"/>
      <c r="C524" s="8"/>
      <c r="D524" s="8"/>
      <c r="E524" s="8"/>
    </row>
    <row r="525" spans="1:5" ht="15.75" customHeight="1">
      <c r="A525" s="8"/>
      <c r="B525" s="140"/>
      <c r="C525" s="8"/>
      <c r="D525" s="8"/>
      <c r="E525" s="8"/>
    </row>
    <row r="526" spans="1:5" ht="15.75" customHeight="1">
      <c r="A526" s="8"/>
      <c r="B526" s="140"/>
      <c r="C526" s="8"/>
      <c r="D526" s="8"/>
      <c r="E526" s="8"/>
    </row>
    <row r="527" spans="1:5" ht="15.75" customHeight="1">
      <c r="A527" s="8"/>
      <c r="B527" s="140"/>
      <c r="C527" s="8"/>
      <c r="D527" s="8"/>
      <c r="E527" s="8"/>
    </row>
    <row r="528" spans="1:5" ht="15.75" customHeight="1">
      <c r="A528" s="8"/>
      <c r="B528" s="140"/>
      <c r="C528" s="8"/>
      <c r="D528" s="8"/>
      <c r="E528" s="8"/>
    </row>
    <row r="529" spans="1:5" ht="15.75" customHeight="1">
      <c r="A529" s="8"/>
      <c r="B529" s="140"/>
      <c r="C529" s="8"/>
      <c r="D529" s="8"/>
      <c r="E529" s="8"/>
    </row>
    <row r="530" spans="1:5" ht="15.75" customHeight="1">
      <c r="A530" s="8"/>
      <c r="B530" s="140"/>
      <c r="C530" s="8"/>
      <c r="D530" s="8"/>
      <c r="E530" s="8"/>
    </row>
    <row r="531" spans="1:5" ht="15.75" customHeight="1">
      <c r="A531" s="8"/>
      <c r="B531" s="140"/>
      <c r="C531" s="8"/>
      <c r="D531" s="8"/>
      <c r="E531" s="8"/>
    </row>
    <row r="532" spans="1:5" ht="15.75" customHeight="1">
      <c r="A532" s="8"/>
      <c r="B532" s="140"/>
      <c r="C532" s="8"/>
      <c r="D532" s="8"/>
      <c r="E532" s="8"/>
    </row>
    <row r="533" spans="1:5" ht="15.75" customHeight="1">
      <c r="A533" s="8"/>
      <c r="B533" s="140"/>
      <c r="C533" s="8"/>
      <c r="D533" s="8"/>
      <c r="E533" s="8"/>
    </row>
    <row r="534" spans="1:5" ht="15.75" customHeight="1">
      <c r="A534" s="8"/>
      <c r="B534" s="140"/>
      <c r="C534" s="8"/>
      <c r="D534" s="8"/>
      <c r="E534" s="8"/>
    </row>
    <row r="535" spans="1:5" ht="15.75" customHeight="1">
      <c r="A535" s="8"/>
      <c r="B535" s="140"/>
      <c r="C535" s="8"/>
      <c r="D535" s="8"/>
      <c r="E535" s="8"/>
    </row>
    <row r="536" spans="1:5" ht="15.75" customHeight="1">
      <c r="A536" s="8"/>
      <c r="B536" s="140"/>
      <c r="C536" s="8"/>
      <c r="D536" s="8"/>
      <c r="E536" s="8"/>
    </row>
    <row r="537" spans="1:5" ht="15.75" customHeight="1">
      <c r="A537" s="8"/>
      <c r="B537" s="140"/>
      <c r="C537" s="8"/>
      <c r="D537" s="8"/>
      <c r="E537" s="8"/>
    </row>
    <row r="538" spans="1:5" ht="15.75" customHeight="1">
      <c r="A538" s="8"/>
      <c r="B538" s="140"/>
      <c r="C538" s="8"/>
      <c r="D538" s="8"/>
      <c r="E538" s="8"/>
    </row>
    <row r="539" spans="1:5" ht="15.75" customHeight="1">
      <c r="A539" s="8"/>
      <c r="B539" s="140"/>
      <c r="C539" s="8"/>
      <c r="D539" s="8"/>
      <c r="E539" s="8"/>
    </row>
    <row r="540" spans="1:5" ht="15.75" customHeight="1">
      <c r="A540" s="8"/>
      <c r="B540" s="140"/>
      <c r="C540" s="8"/>
      <c r="D540" s="8"/>
      <c r="E540" s="8"/>
    </row>
    <row r="541" spans="1:5" ht="15.75" customHeight="1">
      <c r="A541" s="8"/>
      <c r="B541" s="140"/>
      <c r="C541" s="8"/>
      <c r="D541" s="8"/>
      <c r="E541" s="8"/>
    </row>
    <row r="542" spans="1:5" ht="15.75" customHeight="1">
      <c r="A542" s="8"/>
      <c r="B542" s="140"/>
      <c r="C542" s="8"/>
      <c r="D542" s="8"/>
      <c r="E542" s="8"/>
    </row>
    <row r="543" spans="1:5" ht="15.75" customHeight="1">
      <c r="A543" s="8"/>
      <c r="B543" s="140"/>
      <c r="C543" s="8"/>
      <c r="D543" s="8"/>
      <c r="E543" s="8"/>
    </row>
    <row r="544" spans="1:5" ht="15.75" customHeight="1">
      <c r="A544" s="8"/>
      <c r="B544" s="140"/>
      <c r="C544" s="8"/>
      <c r="D544" s="8"/>
      <c r="E544" s="8"/>
    </row>
    <row r="545" spans="1:5" ht="15.75" customHeight="1">
      <c r="A545" s="8"/>
      <c r="B545" s="140"/>
      <c r="C545" s="8"/>
      <c r="D545" s="8"/>
      <c r="E545" s="8"/>
    </row>
    <row r="546" spans="1:5" ht="15.75" customHeight="1">
      <c r="A546" s="8"/>
      <c r="B546" s="140"/>
      <c r="C546" s="8"/>
      <c r="D546" s="8"/>
      <c r="E546" s="8"/>
    </row>
    <row r="547" spans="1:5" ht="15.75" customHeight="1">
      <c r="A547" s="8"/>
      <c r="B547" s="140"/>
      <c r="C547" s="8"/>
      <c r="D547" s="8"/>
      <c r="E547" s="8"/>
    </row>
    <row r="548" spans="1:5" ht="15.75" customHeight="1">
      <c r="A548" s="8"/>
      <c r="B548" s="140"/>
      <c r="C548" s="8"/>
      <c r="D548" s="8"/>
      <c r="E548" s="8"/>
    </row>
    <row r="549" spans="1:5" ht="15.75" customHeight="1">
      <c r="A549" s="8"/>
      <c r="B549" s="140"/>
      <c r="C549" s="8"/>
      <c r="D549" s="8"/>
      <c r="E549" s="8"/>
    </row>
    <row r="550" spans="1:5" ht="15.75" customHeight="1">
      <c r="A550" s="8"/>
      <c r="B550" s="140"/>
      <c r="C550" s="8"/>
      <c r="D550" s="8"/>
      <c r="E550" s="8"/>
    </row>
    <row r="551" spans="1:5" ht="15.75" customHeight="1">
      <c r="A551" s="8"/>
      <c r="B551" s="140"/>
      <c r="C551" s="8"/>
      <c r="D551" s="8"/>
      <c r="E551" s="8"/>
    </row>
    <row r="552" spans="1:5" ht="15.75" customHeight="1">
      <c r="A552" s="8"/>
      <c r="B552" s="140"/>
      <c r="C552" s="8"/>
      <c r="D552" s="8"/>
      <c r="E552" s="8"/>
    </row>
    <row r="553" spans="1:5" ht="15.75" customHeight="1">
      <c r="A553" s="8"/>
      <c r="B553" s="140"/>
      <c r="C553" s="8"/>
      <c r="D553" s="8"/>
      <c r="E553" s="8"/>
    </row>
    <row r="554" spans="1:5" ht="15.75" customHeight="1">
      <c r="A554" s="8"/>
      <c r="B554" s="140"/>
      <c r="C554" s="8"/>
      <c r="D554" s="8"/>
      <c r="E554" s="8"/>
    </row>
    <row r="555" spans="1:5" ht="15.75" customHeight="1">
      <c r="A555" s="8"/>
      <c r="B555" s="140"/>
      <c r="C555" s="8"/>
      <c r="D555" s="8"/>
      <c r="E555" s="8"/>
    </row>
    <row r="556" spans="1:5" ht="15.75" customHeight="1">
      <c r="A556" s="8"/>
      <c r="B556" s="140"/>
      <c r="C556" s="8"/>
      <c r="D556" s="8"/>
      <c r="E556" s="8"/>
    </row>
    <row r="557" spans="1:5" ht="15.75" customHeight="1">
      <c r="A557" s="8"/>
      <c r="B557" s="140"/>
      <c r="C557" s="8"/>
      <c r="D557" s="8"/>
      <c r="E557" s="8"/>
    </row>
    <row r="558" spans="1:5" ht="15.75" customHeight="1">
      <c r="A558" s="8"/>
      <c r="B558" s="140"/>
      <c r="C558" s="8"/>
      <c r="D558" s="8"/>
      <c r="E558" s="8"/>
    </row>
    <row r="559" spans="1:5" ht="15.75" customHeight="1">
      <c r="A559" s="8"/>
      <c r="B559" s="140"/>
      <c r="C559" s="8"/>
      <c r="D559" s="8"/>
      <c r="E559" s="8"/>
    </row>
    <row r="560" spans="1:5" ht="15.75" customHeight="1">
      <c r="A560" s="8"/>
      <c r="B560" s="140"/>
      <c r="C560" s="8"/>
      <c r="D560" s="8"/>
      <c r="E560" s="8"/>
    </row>
    <row r="561" spans="1:5" ht="15.75" customHeight="1">
      <c r="A561" s="8"/>
      <c r="B561" s="140"/>
      <c r="C561" s="8"/>
      <c r="D561" s="8"/>
      <c r="E561" s="8"/>
    </row>
    <row r="562" spans="1:5" ht="15.75" customHeight="1">
      <c r="A562" s="8"/>
      <c r="B562" s="140"/>
      <c r="C562" s="8"/>
      <c r="D562" s="8"/>
      <c r="E562" s="8"/>
    </row>
    <row r="563" spans="1:5" ht="15.75" customHeight="1">
      <c r="A563" s="8"/>
      <c r="B563" s="140"/>
      <c r="C563" s="8"/>
      <c r="D563" s="8"/>
      <c r="E563" s="8"/>
    </row>
    <row r="564" spans="1:5" ht="15.75" customHeight="1">
      <c r="A564" s="8"/>
      <c r="B564" s="140"/>
      <c r="C564" s="8"/>
      <c r="D564" s="8"/>
      <c r="E564" s="8"/>
    </row>
    <row r="565" spans="1:5" ht="15.75" customHeight="1">
      <c r="A565" s="8"/>
      <c r="B565" s="140"/>
      <c r="C565" s="8"/>
      <c r="D565" s="8"/>
      <c r="E565" s="8"/>
    </row>
    <row r="566" spans="1:5" ht="15.75" customHeight="1">
      <c r="A566" s="8"/>
      <c r="B566" s="140"/>
      <c r="C566" s="8"/>
      <c r="D566" s="8"/>
      <c r="E566" s="8"/>
    </row>
    <row r="567" spans="1:5" ht="15.75" customHeight="1">
      <c r="A567" s="8"/>
      <c r="B567" s="140"/>
      <c r="C567" s="8"/>
      <c r="D567" s="8"/>
      <c r="E567" s="8"/>
    </row>
    <row r="568" spans="1:5" ht="15.75" customHeight="1">
      <c r="A568" s="8"/>
      <c r="B568" s="140"/>
      <c r="C568" s="8"/>
      <c r="D568" s="8"/>
      <c r="E568" s="8"/>
    </row>
    <row r="569" spans="1:5" ht="15.75" customHeight="1">
      <c r="A569" s="8"/>
      <c r="B569" s="140"/>
      <c r="C569" s="8"/>
      <c r="D569" s="8"/>
      <c r="E569" s="8"/>
    </row>
    <row r="570" spans="1:5" ht="15.75" customHeight="1">
      <c r="A570" s="8"/>
      <c r="B570" s="140"/>
      <c r="C570" s="8"/>
      <c r="D570" s="8"/>
      <c r="E570" s="8"/>
    </row>
    <row r="571" spans="1:5" ht="15.75" customHeight="1">
      <c r="A571" s="8"/>
      <c r="B571" s="140"/>
      <c r="C571" s="8"/>
      <c r="D571" s="8"/>
      <c r="E571" s="8"/>
    </row>
    <row r="572" spans="1:5" ht="15.75" customHeight="1">
      <c r="A572" s="8"/>
      <c r="B572" s="140"/>
      <c r="C572" s="8"/>
      <c r="D572" s="8"/>
      <c r="E572" s="8"/>
    </row>
    <row r="573" spans="1:5" ht="15.75" customHeight="1">
      <c r="A573" s="8"/>
      <c r="B573" s="140"/>
      <c r="C573" s="8"/>
      <c r="D573" s="8"/>
      <c r="E573" s="8"/>
    </row>
    <row r="574" spans="1:5" ht="15.75" customHeight="1">
      <c r="A574" s="8"/>
      <c r="B574" s="140"/>
      <c r="C574" s="8"/>
      <c r="D574" s="8"/>
      <c r="E574" s="8"/>
    </row>
    <row r="575" spans="1:5" ht="15.75" customHeight="1">
      <c r="A575" s="8"/>
      <c r="B575" s="140"/>
      <c r="C575" s="8"/>
      <c r="D575" s="8"/>
      <c r="E575" s="8"/>
    </row>
    <row r="576" spans="1:5" ht="15.75" customHeight="1">
      <c r="A576" s="8"/>
      <c r="B576" s="140"/>
      <c r="C576" s="8"/>
      <c r="D576" s="8"/>
      <c r="E576" s="8"/>
    </row>
    <row r="577" spans="1:5" ht="15.75" customHeight="1">
      <c r="A577" s="8"/>
      <c r="B577" s="140"/>
      <c r="C577" s="8"/>
      <c r="D577" s="8"/>
      <c r="E577" s="8"/>
    </row>
    <row r="578" spans="1:5" ht="15.75" customHeight="1">
      <c r="A578" s="8"/>
      <c r="B578" s="140"/>
      <c r="C578" s="8"/>
      <c r="D578" s="8"/>
      <c r="E578" s="8"/>
    </row>
    <row r="579" spans="1:5" ht="15.75" customHeight="1">
      <c r="A579" s="8"/>
      <c r="B579" s="140"/>
      <c r="C579" s="8"/>
      <c r="D579" s="8"/>
      <c r="E579" s="8"/>
    </row>
    <row r="580" spans="1:5" ht="15.75" customHeight="1">
      <c r="A580" s="8"/>
      <c r="B580" s="140"/>
      <c r="C580" s="8"/>
      <c r="D580" s="8"/>
      <c r="E580" s="8"/>
    </row>
    <row r="581" spans="1:5" ht="15.75" customHeight="1">
      <c r="A581" s="8"/>
      <c r="B581" s="140"/>
      <c r="C581" s="8"/>
      <c r="D581" s="8"/>
      <c r="E581" s="8"/>
    </row>
    <row r="582" spans="1:5" ht="15.75" customHeight="1">
      <c r="A582" s="8"/>
      <c r="B582" s="140"/>
      <c r="C582" s="8"/>
      <c r="D582" s="8"/>
      <c r="E582" s="8"/>
    </row>
    <row r="583" spans="1:5" ht="15.75" customHeight="1">
      <c r="A583" s="8"/>
      <c r="B583" s="140"/>
      <c r="C583" s="8"/>
      <c r="D583" s="8"/>
      <c r="E583" s="8"/>
    </row>
    <row r="584" spans="1:5" ht="15.75" customHeight="1">
      <c r="A584" s="8"/>
      <c r="B584" s="140"/>
      <c r="C584" s="8"/>
      <c r="D584" s="8"/>
      <c r="E584" s="8"/>
    </row>
    <row r="585" spans="1:5" ht="15.75" customHeight="1">
      <c r="A585" s="8"/>
      <c r="B585" s="140"/>
      <c r="C585" s="8"/>
      <c r="D585" s="8"/>
      <c r="E585" s="8"/>
    </row>
    <row r="586" spans="1:5" ht="15.75" customHeight="1">
      <c r="A586" s="8"/>
      <c r="B586" s="140"/>
      <c r="C586" s="8"/>
      <c r="D586" s="8"/>
      <c r="E586" s="8"/>
    </row>
    <row r="587" spans="1:5" ht="15.75" customHeight="1">
      <c r="A587" s="8"/>
      <c r="B587" s="140"/>
      <c r="C587" s="8"/>
      <c r="D587" s="8"/>
      <c r="E587" s="8"/>
    </row>
    <row r="588" spans="1:5" ht="15.75" customHeight="1">
      <c r="A588" s="8"/>
      <c r="B588" s="140"/>
      <c r="C588" s="8"/>
      <c r="D588" s="8"/>
      <c r="E588" s="8"/>
    </row>
    <row r="589" spans="1:5" ht="15.75" customHeight="1">
      <c r="A589" s="8"/>
      <c r="B589" s="140"/>
      <c r="C589" s="8"/>
      <c r="D589" s="8"/>
      <c r="E589" s="8"/>
    </row>
    <row r="590" spans="1:5" ht="15.75" customHeight="1">
      <c r="A590" s="8"/>
      <c r="B590" s="140"/>
      <c r="C590" s="8"/>
      <c r="D590" s="8"/>
      <c r="E590" s="8"/>
    </row>
    <row r="591" spans="1:5" ht="15.75" customHeight="1">
      <c r="A591" s="8"/>
      <c r="B591" s="140"/>
      <c r="C591" s="8"/>
      <c r="D591" s="8"/>
      <c r="E591" s="8"/>
    </row>
    <row r="592" spans="1:5" ht="15.75" customHeight="1">
      <c r="A592" s="8"/>
      <c r="B592" s="140"/>
      <c r="C592" s="8"/>
      <c r="D592" s="8"/>
      <c r="E592" s="8"/>
    </row>
    <row r="593" spans="1:5" ht="15.75" customHeight="1">
      <c r="A593" s="8"/>
      <c r="B593" s="140"/>
      <c r="C593" s="8"/>
      <c r="D593" s="8"/>
      <c r="E593" s="8"/>
    </row>
    <row r="594" spans="1:5" ht="15.75" customHeight="1">
      <c r="A594" s="8"/>
      <c r="B594" s="140"/>
      <c r="C594" s="8"/>
      <c r="D594" s="8"/>
      <c r="E594" s="8"/>
    </row>
    <row r="595" spans="1:5" ht="15.75" customHeight="1">
      <c r="A595" s="8"/>
      <c r="B595" s="140"/>
      <c r="C595" s="8"/>
      <c r="D595" s="8"/>
      <c r="E595" s="8"/>
    </row>
    <row r="596" spans="1:5" ht="15.75" customHeight="1">
      <c r="A596" s="8"/>
      <c r="B596" s="140"/>
      <c r="C596" s="8"/>
      <c r="D596" s="8"/>
      <c r="E596" s="8"/>
    </row>
    <row r="597" spans="1:5" ht="15.75" customHeight="1">
      <c r="A597" s="8"/>
      <c r="B597" s="140"/>
      <c r="C597" s="8"/>
      <c r="D597" s="8"/>
      <c r="E597" s="8"/>
    </row>
    <row r="598" spans="1:5" ht="15.75" customHeight="1">
      <c r="A598" s="8"/>
      <c r="B598" s="140"/>
      <c r="C598" s="8"/>
      <c r="D598" s="8"/>
      <c r="E598" s="8"/>
    </row>
    <row r="599" spans="1:5" ht="15.75" customHeight="1">
      <c r="A599" s="8"/>
      <c r="B599" s="140"/>
      <c r="C599" s="8"/>
      <c r="D599" s="8"/>
      <c r="E599" s="8"/>
    </row>
    <row r="600" spans="1:5" ht="15.75" customHeight="1">
      <c r="A600" s="8"/>
      <c r="B600" s="140"/>
      <c r="C600" s="8"/>
      <c r="D600" s="8"/>
      <c r="E600" s="8"/>
    </row>
    <row r="601" spans="1:5" ht="15.75" customHeight="1">
      <c r="A601" s="8"/>
      <c r="B601" s="140"/>
      <c r="C601" s="8"/>
      <c r="D601" s="8"/>
      <c r="E601" s="8"/>
    </row>
    <row r="602" spans="1:5" ht="15.75" customHeight="1">
      <c r="A602" s="8"/>
      <c r="B602" s="140"/>
      <c r="C602" s="8"/>
      <c r="D602" s="8"/>
      <c r="E602" s="8"/>
    </row>
    <row r="603" spans="1:5" ht="15.75" customHeight="1">
      <c r="A603" s="8"/>
      <c r="B603" s="140"/>
      <c r="C603" s="8"/>
      <c r="D603" s="8"/>
      <c r="E603" s="8"/>
    </row>
    <row r="604" spans="1:5" ht="15.75" customHeight="1">
      <c r="A604" s="8"/>
      <c r="B604" s="140"/>
      <c r="C604" s="8"/>
      <c r="D604" s="8"/>
      <c r="E604" s="8"/>
    </row>
    <row r="605" spans="1:5" ht="15.75" customHeight="1">
      <c r="A605" s="8"/>
      <c r="B605" s="140"/>
      <c r="C605" s="8"/>
      <c r="D605" s="8"/>
      <c r="E605" s="8"/>
    </row>
    <row r="606" spans="1:5" ht="15.75" customHeight="1">
      <c r="A606" s="8"/>
      <c r="B606" s="140"/>
      <c r="C606" s="8"/>
      <c r="D606" s="8"/>
      <c r="E606" s="8"/>
    </row>
    <row r="607" spans="1:5" ht="15.75" customHeight="1">
      <c r="A607" s="8"/>
      <c r="B607" s="140"/>
      <c r="C607" s="8"/>
      <c r="D607" s="8"/>
      <c r="E607" s="8"/>
    </row>
    <row r="608" spans="1:5" ht="15.75" customHeight="1">
      <c r="A608" s="8"/>
      <c r="B608" s="140"/>
      <c r="C608" s="8"/>
      <c r="D608" s="8"/>
      <c r="E608" s="8"/>
    </row>
    <row r="609" spans="1:5" ht="15.75" customHeight="1">
      <c r="A609" s="8"/>
      <c r="B609" s="140"/>
      <c r="C609" s="8"/>
      <c r="D609" s="8"/>
      <c r="E609" s="8"/>
    </row>
    <row r="610" spans="1:5" ht="15.75" customHeight="1">
      <c r="A610" s="8"/>
      <c r="B610" s="140"/>
      <c r="C610" s="8"/>
      <c r="D610" s="8"/>
      <c r="E610" s="8"/>
    </row>
    <row r="611" spans="1:5" ht="15.75" customHeight="1">
      <c r="A611" s="8"/>
      <c r="B611" s="140"/>
      <c r="C611" s="8"/>
      <c r="D611" s="8"/>
      <c r="E611" s="8"/>
    </row>
    <row r="612" spans="1:5" ht="15.75" customHeight="1">
      <c r="A612" s="8"/>
      <c r="B612" s="140"/>
      <c r="C612" s="8"/>
      <c r="D612" s="8"/>
      <c r="E612" s="8"/>
    </row>
    <row r="613" spans="1:5" ht="15.75" customHeight="1">
      <c r="A613" s="8"/>
      <c r="B613" s="140"/>
      <c r="C613" s="8"/>
      <c r="D613" s="8"/>
      <c r="E613" s="8"/>
    </row>
    <row r="614" spans="1:5" ht="15.75" customHeight="1">
      <c r="A614" s="8"/>
      <c r="B614" s="140"/>
      <c r="C614" s="8"/>
      <c r="D614" s="8"/>
      <c r="E614" s="8"/>
    </row>
    <row r="615" spans="1:5" ht="15.75" customHeight="1">
      <c r="A615" s="8"/>
      <c r="B615" s="140"/>
      <c r="C615" s="8"/>
      <c r="D615" s="8"/>
      <c r="E615" s="8"/>
    </row>
    <row r="616" spans="1:5" ht="15.75" customHeight="1">
      <c r="A616" s="8"/>
      <c r="B616" s="140"/>
      <c r="C616" s="8"/>
      <c r="D616" s="8"/>
      <c r="E616" s="8"/>
    </row>
    <row r="617" spans="1:5" ht="15.75" customHeight="1">
      <c r="A617" s="8"/>
      <c r="B617" s="140"/>
      <c r="C617" s="8"/>
      <c r="D617" s="8"/>
      <c r="E617" s="8"/>
    </row>
    <row r="618" spans="1:5" ht="15.75" customHeight="1">
      <c r="A618" s="8"/>
      <c r="B618" s="140"/>
      <c r="C618" s="8"/>
      <c r="D618" s="8"/>
      <c r="E618" s="8"/>
    </row>
    <row r="619" spans="1:5" ht="15.75" customHeight="1">
      <c r="A619" s="8"/>
      <c r="B619" s="140"/>
      <c r="C619" s="8"/>
      <c r="D619" s="8"/>
      <c r="E619" s="8"/>
    </row>
    <row r="620" spans="1:5" ht="15.75" customHeight="1">
      <c r="A620" s="8"/>
      <c r="B620" s="140"/>
      <c r="C620" s="8"/>
      <c r="D620" s="8"/>
      <c r="E620" s="8"/>
    </row>
    <row r="621" spans="1:5" ht="15.75" customHeight="1">
      <c r="A621" s="8"/>
      <c r="B621" s="140"/>
      <c r="C621" s="8"/>
      <c r="D621" s="8"/>
      <c r="E621" s="8"/>
    </row>
    <row r="622" spans="1:5" ht="15.75" customHeight="1">
      <c r="A622" s="8"/>
      <c r="B622" s="140"/>
      <c r="C622" s="8"/>
      <c r="D622" s="8"/>
      <c r="E622" s="8"/>
    </row>
    <row r="623" spans="1:5" ht="15.75" customHeight="1">
      <c r="A623" s="8"/>
      <c r="B623" s="140"/>
      <c r="C623" s="8"/>
      <c r="D623" s="8"/>
      <c r="E623" s="8"/>
    </row>
    <row r="624" spans="1:5" ht="15.75" customHeight="1">
      <c r="A624" s="8"/>
      <c r="B624" s="140"/>
      <c r="C624" s="8"/>
      <c r="D624" s="8"/>
      <c r="E624" s="8"/>
    </row>
    <row r="625" spans="1:5" ht="15.75" customHeight="1">
      <c r="A625" s="8"/>
      <c r="B625" s="140"/>
      <c r="C625" s="8"/>
      <c r="D625" s="8"/>
      <c r="E625" s="8"/>
    </row>
    <row r="626" spans="1:5" ht="15.75" customHeight="1">
      <c r="A626" s="8"/>
      <c r="B626" s="140"/>
      <c r="C626" s="8"/>
      <c r="D626" s="8"/>
      <c r="E626" s="8"/>
    </row>
    <row r="627" spans="1:5" ht="15.75" customHeight="1">
      <c r="A627" s="8"/>
      <c r="B627" s="140"/>
      <c r="C627" s="8"/>
      <c r="D627" s="8"/>
      <c r="E627" s="8"/>
    </row>
    <row r="628" spans="1:5" ht="15.75" customHeight="1">
      <c r="A628" s="8"/>
      <c r="B628" s="140"/>
      <c r="C628" s="8"/>
      <c r="D628" s="8"/>
      <c r="E628" s="8"/>
    </row>
    <row r="629" spans="1:5" ht="15.75" customHeight="1">
      <c r="A629" s="8"/>
      <c r="B629" s="140"/>
      <c r="C629" s="8"/>
      <c r="D629" s="8"/>
      <c r="E629" s="8"/>
    </row>
    <row r="630" spans="1:5" ht="15.75" customHeight="1">
      <c r="A630" s="8"/>
      <c r="B630" s="140"/>
      <c r="C630" s="8"/>
      <c r="D630" s="8"/>
      <c r="E630" s="8"/>
    </row>
    <row r="631" spans="1:5" ht="15.75" customHeight="1">
      <c r="A631" s="8"/>
      <c r="B631" s="140"/>
      <c r="C631" s="8"/>
      <c r="D631" s="8"/>
      <c r="E631" s="8"/>
    </row>
    <row r="632" spans="1:5" ht="15.75" customHeight="1">
      <c r="A632" s="8"/>
      <c r="B632" s="140"/>
      <c r="C632" s="8"/>
      <c r="D632" s="8"/>
      <c r="E632" s="8"/>
    </row>
    <row r="633" spans="1:5" ht="15.75" customHeight="1">
      <c r="A633" s="8"/>
      <c r="B633" s="140"/>
      <c r="C633" s="8"/>
      <c r="D633" s="8"/>
      <c r="E633" s="8"/>
    </row>
    <row r="634" spans="1:5" ht="15.75" customHeight="1">
      <c r="A634" s="8"/>
      <c r="B634" s="140"/>
      <c r="C634" s="8"/>
      <c r="D634" s="8"/>
      <c r="E634" s="8"/>
    </row>
    <row r="635" spans="1:5" ht="15.75" customHeight="1">
      <c r="A635" s="8"/>
      <c r="B635" s="140"/>
      <c r="C635" s="8"/>
      <c r="D635" s="8"/>
      <c r="E635" s="8"/>
    </row>
    <row r="636" spans="1:5" ht="15.75" customHeight="1">
      <c r="A636" s="8"/>
      <c r="B636" s="140"/>
      <c r="C636" s="8"/>
      <c r="D636" s="8"/>
      <c r="E636" s="8"/>
    </row>
    <row r="637" spans="1:5" ht="15.75" customHeight="1">
      <c r="A637" s="8"/>
      <c r="B637" s="140"/>
      <c r="C637" s="8"/>
      <c r="D637" s="8"/>
      <c r="E637" s="8"/>
    </row>
    <row r="638" spans="1:5" ht="15.75" customHeight="1">
      <c r="A638" s="8"/>
      <c r="B638" s="140"/>
      <c r="C638" s="8"/>
      <c r="D638" s="8"/>
      <c r="E638" s="8"/>
    </row>
    <row r="639" spans="1:5" ht="15.75" customHeight="1">
      <c r="A639" s="8"/>
      <c r="B639" s="140"/>
      <c r="C639" s="8"/>
      <c r="D639" s="8"/>
      <c r="E639" s="8"/>
    </row>
    <row r="640" spans="1:5" ht="15.75" customHeight="1">
      <c r="A640" s="8"/>
      <c r="B640" s="140"/>
      <c r="C640" s="8"/>
      <c r="D640" s="8"/>
      <c r="E640" s="8"/>
    </row>
    <row r="641" spans="1:5" ht="15.75" customHeight="1">
      <c r="A641" s="8"/>
      <c r="B641" s="140"/>
      <c r="C641" s="8"/>
      <c r="D641" s="8"/>
      <c r="E641" s="8"/>
    </row>
    <row r="642" spans="1:5" ht="15.75" customHeight="1">
      <c r="A642" s="8"/>
      <c r="B642" s="140"/>
      <c r="C642" s="8"/>
      <c r="D642" s="8"/>
      <c r="E642" s="8"/>
    </row>
    <row r="643" spans="1:5" ht="15.75" customHeight="1">
      <c r="A643" s="8"/>
      <c r="B643" s="140"/>
      <c r="C643" s="8"/>
      <c r="D643" s="8"/>
      <c r="E643" s="8"/>
    </row>
    <row r="644" spans="1:5" ht="15.75" customHeight="1">
      <c r="A644" s="8"/>
      <c r="B644" s="140"/>
      <c r="C644" s="8"/>
      <c r="D644" s="8"/>
      <c r="E644" s="8"/>
    </row>
    <row r="645" spans="1:5" ht="15.75" customHeight="1">
      <c r="A645" s="8"/>
      <c r="B645" s="140"/>
      <c r="C645" s="8"/>
      <c r="D645" s="8"/>
      <c r="E645" s="8"/>
    </row>
    <row r="646" spans="1:5" ht="15.75" customHeight="1">
      <c r="A646" s="8"/>
      <c r="B646" s="140"/>
      <c r="C646" s="8"/>
      <c r="D646" s="8"/>
      <c r="E646" s="8"/>
    </row>
    <row r="647" spans="1:5" ht="15.75" customHeight="1">
      <c r="A647" s="8"/>
      <c r="B647" s="140"/>
      <c r="C647" s="8"/>
      <c r="D647" s="8"/>
      <c r="E647" s="8"/>
    </row>
    <row r="648" spans="1:5" ht="15.75" customHeight="1">
      <c r="A648" s="8"/>
      <c r="B648" s="140"/>
      <c r="C648" s="8"/>
      <c r="D648" s="8"/>
      <c r="E648" s="8"/>
    </row>
    <row r="649" spans="1:5" ht="15.75" customHeight="1">
      <c r="A649" s="8"/>
      <c r="B649" s="140"/>
      <c r="C649" s="8"/>
      <c r="D649" s="8"/>
      <c r="E649" s="8"/>
    </row>
    <row r="650" spans="1:5" ht="15.75" customHeight="1">
      <c r="A650" s="8"/>
      <c r="B650" s="140"/>
      <c r="C650" s="8"/>
      <c r="D650" s="8"/>
      <c r="E650" s="8"/>
    </row>
    <row r="651" spans="1:5" ht="15.75" customHeight="1">
      <c r="A651" s="8"/>
      <c r="B651" s="140"/>
      <c r="C651" s="8"/>
      <c r="D651" s="8"/>
      <c r="E651" s="8"/>
    </row>
    <row r="652" spans="1:5" ht="15.75" customHeight="1">
      <c r="A652" s="8"/>
      <c r="B652" s="140"/>
      <c r="C652" s="8"/>
      <c r="D652" s="8"/>
      <c r="E652" s="8"/>
    </row>
    <row r="653" spans="1:5" ht="15.75" customHeight="1">
      <c r="A653" s="8"/>
      <c r="B653" s="140"/>
      <c r="C653" s="8"/>
      <c r="D653" s="8"/>
      <c r="E653" s="8"/>
    </row>
    <row r="654" spans="1:5" ht="15.75" customHeight="1">
      <c r="A654" s="8"/>
      <c r="B654" s="140"/>
      <c r="C654" s="8"/>
      <c r="D654" s="8"/>
      <c r="E654" s="8"/>
    </row>
    <row r="655" spans="1:5" ht="15.75" customHeight="1">
      <c r="A655" s="8"/>
      <c r="B655" s="140"/>
      <c r="C655" s="8"/>
      <c r="D655" s="8"/>
      <c r="E655" s="8"/>
    </row>
    <row r="656" spans="1:5" ht="15.75" customHeight="1">
      <c r="A656" s="8"/>
      <c r="B656" s="140"/>
      <c r="C656" s="8"/>
      <c r="D656" s="8"/>
      <c r="E656" s="8"/>
    </row>
    <row r="657" spans="1:5" ht="15.75" customHeight="1">
      <c r="A657" s="8"/>
      <c r="B657" s="140"/>
      <c r="C657" s="8"/>
      <c r="D657" s="8"/>
      <c r="E657" s="8"/>
    </row>
    <row r="658" spans="1:5" ht="15.75" customHeight="1">
      <c r="A658" s="8"/>
      <c r="B658" s="140"/>
      <c r="C658" s="8"/>
      <c r="D658" s="8"/>
      <c r="E658" s="8"/>
    </row>
    <row r="659" spans="1:5" ht="15.75" customHeight="1">
      <c r="A659" s="8"/>
      <c r="B659" s="140"/>
      <c r="C659" s="8"/>
      <c r="D659" s="8"/>
      <c r="E659" s="8"/>
    </row>
    <row r="660" spans="1:5" ht="15.75" customHeight="1">
      <c r="A660" s="8"/>
      <c r="B660" s="140"/>
      <c r="C660" s="8"/>
      <c r="D660" s="8"/>
      <c r="E660" s="8"/>
    </row>
    <row r="661" spans="1:5" ht="15.75" customHeight="1">
      <c r="A661" s="8"/>
      <c r="B661" s="140"/>
      <c r="C661" s="8"/>
      <c r="D661" s="8"/>
      <c r="E661" s="8"/>
    </row>
    <row r="662" spans="1:5" ht="15.75" customHeight="1">
      <c r="A662" s="8"/>
      <c r="B662" s="140"/>
      <c r="C662" s="8"/>
      <c r="D662" s="8"/>
      <c r="E662" s="8"/>
    </row>
    <row r="663" spans="1:5" ht="15.75" customHeight="1">
      <c r="A663" s="8"/>
      <c r="B663" s="140"/>
      <c r="C663" s="8"/>
      <c r="D663" s="8"/>
      <c r="E663" s="8"/>
    </row>
    <row r="664" spans="1:5" ht="15.75" customHeight="1">
      <c r="A664" s="8"/>
      <c r="B664" s="140"/>
      <c r="C664" s="8"/>
      <c r="D664" s="8"/>
      <c r="E664" s="8"/>
    </row>
    <row r="665" spans="1:5" ht="15.75" customHeight="1">
      <c r="A665" s="8"/>
      <c r="B665" s="140"/>
      <c r="C665" s="8"/>
      <c r="D665" s="8"/>
      <c r="E665" s="8"/>
    </row>
    <row r="666" spans="1:5" ht="15.75" customHeight="1">
      <c r="A666" s="8"/>
      <c r="B666" s="140"/>
      <c r="C666" s="8"/>
      <c r="D666" s="8"/>
      <c r="E666" s="8"/>
    </row>
    <row r="667" spans="1:5" ht="15.75" customHeight="1">
      <c r="A667" s="8"/>
      <c r="B667" s="140"/>
      <c r="C667" s="8"/>
      <c r="D667" s="8"/>
      <c r="E667" s="8"/>
    </row>
    <row r="668" spans="1:5" ht="15.75" customHeight="1">
      <c r="A668" s="8"/>
      <c r="B668" s="140"/>
      <c r="C668" s="8"/>
      <c r="D668" s="8"/>
      <c r="E668" s="8"/>
    </row>
    <row r="669" spans="1:5" ht="15.75" customHeight="1">
      <c r="A669" s="8"/>
      <c r="B669" s="140"/>
      <c r="C669" s="8"/>
      <c r="D669" s="8"/>
      <c r="E669" s="8"/>
    </row>
    <row r="670" spans="1:5" ht="15.75" customHeight="1">
      <c r="A670" s="8"/>
      <c r="B670" s="140"/>
      <c r="C670" s="8"/>
      <c r="D670" s="8"/>
      <c r="E670" s="8"/>
    </row>
    <row r="671" spans="1:5" ht="15.75" customHeight="1">
      <c r="A671" s="8"/>
      <c r="B671" s="140"/>
      <c r="C671" s="8"/>
      <c r="D671" s="8"/>
      <c r="E671" s="8"/>
    </row>
    <row r="672" spans="1:5" ht="15.75" customHeight="1">
      <c r="A672" s="8"/>
      <c r="B672" s="140"/>
      <c r="C672" s="8"/>
      <c r="D672" s="8"/>
      <c r="E672" s="8"/>
    </row>
    <row r="673" spans="1:5" ht="15.75" customHeight="1">
      <c r="A673" s="8"/>
      <c r="B673" s="140"/>
      <c r="C673" s="8"/>
      <c r="D673" s="8"/>
      <c r="E673" s="8"/>
    </row>
    <row r="674" spans="1:5" ht="15.75" customHeight="1">
      <c r="A674" s="8"/>
      <c r="B674" s="140"/>
      <c r="C674" s="8"/>
      <c r="D674" s="8"/>
      <c r="E674" s="8"/>
    </row>
    <row r="675" spans="1:5" ht="15.75" customHeight="1">
      <c r="A675" s="8"/>
      <c r="B675" s="140"/>
      <c r="C675" s="8"/>
      <c r="D675" s="8"/>
      <c r="E675" s="8"/>
    </row>
    <row r="676" spans="1:5" ht="15.75" customHeight="1">
      <c r="A676" s="8"/>
      <c r="B676" s="140"/>
      <c r="C676" s="8"/>
      <c r="D676" s="8"/>
      <c r="E676" s="8"/>
    </row>
    <row r="677" spans="1:5" ht="15.75" customHeight="1">
      <c r="A677" s="8"/>
      <c r="B677" s="140"/>
      <c r="C677" s="8"/>
      <c r="D677" s="8"/>
      <c r="E677" s="8"/>
    </row>
    <row r="678" spans="1:5" ht="15.75" customHeight="1">
      <c r="A678" s="8"/>
      <c r="B678" s="140"/>
      <c r="C678" s="8"/>
      <c r="D678" s="8"/>
      <c r="E678" s="8"/>
    </row>
    <row r="679" spans="1:5" ht="15.75" customHeight="1">
      <c r="A679" s="8"/>
      <c r="B679" s="140"/>
      <c r="C679" s="8"/>
      <c r="D679" s="8"/>
      <c r="E679" s="8"/>
    </row>
    <row r="680" spans="1:5" ht="15.75" customHeight="1">
      <c r="A680" s="8"/>
      <c r="B680" s="140"/>
      <c r="C680" s="8"/>
      <c r="D680" s="8"/>
      <c r="E680" s="8"/>
    </row>
    <row r="681" spans="1:5" ht="15.75" customHeight="1">
      <c r="A681" s="8"/>
      <c r="B681" s="140"/>
      <c r="C681" s="8"/>
      <c r="D681" s="8"/>
      <c r="E681" s="8"/>
    </row>
    <row r="682" spans="1:5" ht="15.75" customHeight="1">
      <c r="A682" s="8"/>
      <c r="B682" s="140"/>
      <c r="C682" s="8"/>
      <c r="D682" s="8"/>
      <c r="E682" s="8"/>
    </row>
    <row r="683" spans="1:5" ht="15.75" customHeight="1">
      <c r="A683" s="8"/>
      <c r="B683" s="140"/>
      <c r="C683" s="8"/>
      <c r="D683" s="8"/>
      <c r="E683" s="8"/>
    </row>
    <row r="684" spans="1:5" ht="15.75" customHeight="1">
      <c r="A684" s="8"/>
      <c r="B684" s="140"/>
      <c r="C684" s="8"/>
      <c r="D684" s="8"/>
      <c r="E684" s="8"/>
    </row>
    <row r="685" spans="1:5" ht="15.75" customHeight="1">
      <c r="A685" s="8"/>
      <c r="B685" s="140"/>
      <c r="C685" s="8"/>
      <c r="D685" s="8"/>
      <c r="E685" s="8"/>
    </row>
    <row r="686" spans="1:5" ht="15.75" customHeight="1">
      <c r="A686" s="8"/>
      <c r="B686" s="140"/>
      <c r="C686" s="8"/>
      <c r="D686" s="8"/>
      <c r="E686" s="8"/>
    </row>
    <row r="687" spans="1:5" ht="15.75" customHeight="1">
      <c r="A687" s="8"/>
      <c r="B687" s="140"/>
      <c r="C687" s="8"/>
      <c r="D687" s="8"/>
      <c r="E687" s="8"/>
    </row>
    <row r="688" spans="1:5" ht="15.75" customHeight="1">
      <c r="A688" s="8"/>
      <c r="B688" s="140"/>
      <c r="C688" s="8"/>
      <c r="D688" s="8"/>
      <c r="E688" s="8"/>
    </row>
    <row r="689" spans="1:5" ht="15.75" customHeight="1">
      <c r="A689" s="8"/>
      <c r="B689" s="140"/>
      <c r="C689" s="8"/>
      <c r="D689" s="8"/>
      <c r="E689" s="8"/>
    </row>
    <row r="690" spans="1:5" ht="15.75" customHeight="1">
      <c r="A690" s="8"/>
      <c r="B690" s="140"/>
      <c r="C690" s="8"/>
      <c r="D690" s="8"/>
      <c r="E690" s="8"/>
    </row>
    <row r="691" spans="1:5" ht="15.75" customHeight="1">
      <c r="A691" s="8"/>
      <c r="B691" s="140"/>
      <c r="C691" s="8"/>
      <c r="D691" s="8"/>
      <c r="E691" s="8"/>
    </row>
    <row r="692" spans="1:5" ht="15.75" customHeight="1">
      <c r="A692" s="8"/>
      <c r="B692" s="140"/>
      <c r="C692" s="8"/>
      <c r="D692" s="8"/>
      <c r="E692" s="8"/>
    </row>
    <row r="693" spans="1:5" ht="15.75" customHeight="1">
      <c r="A693" s="8"/>
      <c r="B693" s="140"/>
      <c r="C693" s="8"/>
      <c r="D693" s="8"/>
      <c r="E693" s="8"/>
    </row>
    <row r="694" spans="1:5" ht="15.75" customHeight="1">
      <c r="A694" s="8"/>
      <c r="B694" s="140"/>
      <c r="C694" s="8"/>
      <c r="D694" s="8"/>
      <c r="E694" s="8"/>
    </row>
    <row r="695" spans="1:5" ht="15.75" customHeight="1">
      <c r="A695" s="8"/>
      <c r="B695" s="140"/>
      <c r="C695" s="8"/>
      <c r="D695" s="8"/>
      <c r="E695" s="8"/>
    </row>
    <row r="696" spans="1:5" ht="15.75" customHeight="1">
      <c r="A696" s="8"/>
      <c r="B696" s="140"/>
      <c r="C696" s="8"/>
      <c r="D696" s="8"/>
      <c r="E696" s="8"/>
    </row>
    <row r="697" spans="1:5" ht="15.75" customHeight="1">
      <c r="A697" s="8"/>
      <c r="B697" s="140"/>
      <c r="C697" s="8"/>
      <c r="D697" s="8"/>
      <c r="E697" s="8"/>
    </row>
    <row r="698" spans="1:5" ht="15.75" customHeight="1">
      <c r="A698" s="8"/>
      <c r="B698" s="140"/>
      <c r="C698" s="8"/>
      <c r="D698" s="8"/>
      <c r="E698" s="8"/>
    </row>
    <row r="699" spans="1:5" ht="15.75" customHeight="1">
      <c r="A699" s="8"/>
      <c r="B699" s="140"/>
      <c r="C699" s="8"/>
      <c r="D699" s="8"/>
      <c r="E699" s="8"/>
    </row>
    <row r="700" spans="1:5" ht="15.75" customHeight="1">
      <c r="A700" s="8"/>
      <c r="B700" s="140"/>
      <c r="C700" s="8"/>
      <c r="D700" s="8"/>
      <c r="E700" s="8"/>
    </row>
    <row r="701" spans="1:5" ht="15.75" customHeight="1">
      <c r="A701" s="8"/>
      <c r="B701" s="140"/>
      <c r="C701" s="8"/>
      <c r="D701" s="8"/>
      <c r="E701" s="8"/>
    </row>
    <row r="702" spans="1:5" ht="15.75" customHeight="1">
      <c r="A702" s="8"/>
      <c r="B702" s="140"/>
      <c r="C702" s="8"/>
      <c r="D702" s="8"/>
      <c r="E702" s="8"/>
    </row>
    <row r="703" spans="1:5" ht="15.75" customHeight="1">
      <c r="A703" s="8"/>
      <c r="B703" s="140"/>
      <c r="C703" s="8"/>
      <c r="D703" s="8"/>
      <c r="E703" s="8"/>
    </row>
    <row r="704" spans="1:5" ht="15.75" customHeight="1">
      <c r="A704" s="8"/>
      <c r="B704" s="140"/>
      <c r="C704" s="8"/>
      <c r="D704" s="8"/>
      <c r="E704" s="8"/>
    </row>
    <row r="705" spans="1:5" ht="15.75" customHeight="1">
      <c r="A705" s="8"/>
      <c r="B705" s="140"/>
      <c r="C705" s="8"/>
      <c r="D705" s="8"/>
      <c r="E705" s="8"/>
    </row>
    <row r="706" spans="1:5" ht="15.75" customHeight="1">
      <c r="A706" s="8"/>
      <c r="B706" s="140"/>
      <c r="C706" s="8"/>
      <c r="D706" s="8"/>
      <c r="E706" s="8"/>
    </row>
    <row r="707" spans="1:5" ht="15.75" customHeight="1">
      <c r="A707" s="8"/>
      <c r="B707" s="140"/>
      <c r="C707" s="8"/>
      <c r="D707" s="8"/>
      <c r="E707" s="8"/>
    </row>
    <row r="708" spans="1:5" ht="15.75" customHeight="1">
      <c r="A708" s="8"/>
      <c r="B708" s="140"/>
      <c r="C708" s="8"/>
      <c r="D708" s="8"/>
      <c r="E708" s="8"/>
    </row>
    <row r="709" spans="1:5" ht="15.75" customHeight="1">
      <c r="A709" s="8"/>
      <c r="B709" s="140"/>
      <c r="C709" s="8"/>
      <c r="D709" s="8"/>
      <c r="E709" s="8"/>
    </row>
    <row r="710" spans="1:5" ht="15.75" customHeight="1">
      <c r="A710" s="8"/>
      <c r="B710" s="140"/>
      <c r="C710" s="8"/>
      <c r="D710" s="8"/>
      <c r="E710" s="8"/>
    </row>
    <row r="711" spans="1:5" ht="15.75" customHeight="1">
      <c r="A711" s="8"/>
      <c r="B711" s="140"/>
      <c r="C711" s="8"/>
      <c r="D711" s="8"/>
      <c r="E711" s="8"/>
    </row>
    <row r="712" spans="1:5" ht="15.75" customHeight="1">
      <c r="A712" s="8"/>
      <c r="B712" s="140"/>
      <c r="C712" s="8"/>
      <c r="D712" s="8"/>
      <c r="E712" s="8"/>
    </row>
    <row r="713" spans="1:5" ht="15.75" customHeight="1">
      <c r="A713" s="8"/>
      <c r="B713" s="140"/>
      <c r="C713" s="8"/>
      <c r="D713" s="8"/>
      <c r="E713" s="8"/>
    </row>
    <row r="714" spans="1:5" ht="15.75" customHeight="1">
      <c r="A714" s="8"/>
      <c r="B714" s="140"/>
      <c r="C714" s="8"/>
      <c r="D714" s="8"/>
      <c r="E714" s="8"/>
    </row>
    <row r="715" spans="1:5" ht="15.75" customHeight="1">
      <c r="A715" s="8"/>
      <c r="B715" s="140"/>
      <c r="C715" s="8"/>
      <c r="D715" s="8"/>
      <c r="E715" s="8"/>
    </row>
    <row r="716" spans="1:5" ht="15.75" customHeight="1">
      <c r="A716" s="8"/>
      <c r="B716" s="140"/>
      <c r="C716" s="8"/>
      <c r="D716" s="8"/>
      <c r="E716" s="8"/>
    </row>
    <row r="717" spans="1:5" ht="15.75" customHeight="1">
      <c r="A717" s="8"/>
      <c r="B717" s="140"/>
      <c r="C717" s="8"/>
      <c r="D717" s="8"/>
      <c r="E717" s="8"/>
    </row>
    <row r="718" spans="1:5" ht="15.75" customHeight="1">
      <c r="A718" s="8"/>
      <c r="B718" s="140"/>
      <c r="C718" s="8"/>
      <c r="D718" s="8"/>
      <c r="E718" s="8"/>
    </row>
    <row r="719" spans="1:5" ht="15.75" customHeight="1">
      <c r="A719" s="8"/>
      <c r="B719" s="140"/>
      <c r="C719" s="8"/>
      <c r="D719" s="8"/>
      <c r="E719" s="8"/>
    </row>
    <row r="720" spans="1:5" ht="15.75" customHeight="1">
      <c r="A720" s="8"/>
      <c r="B720" s="140"/>
      <c r="C720" s="8"/>
      <c r="D720" s="8"/>
      <c r="E720" s="8"/>
    </row>
    <row r="721" spans="1:5" ht="15.75" customHeight="1">
      <c r="A721" s="8"/>
      <c r="B721" s="140"/>
      <c r="C721" s="8"/>
      <c r="D721" s="8"/>
      <c r="E721" s="8"/>
    </row>
    <row r="722" spans="1:5" ht="15.75" customHeight="1">
      <c r="A722" s="8"/>
      <c r="B722" s="140"/>
      <c r="C722" s="8"/>
      <c r="D722" s="8"/>
      <c r="E722" s="8"/>
    </row>
    <row r="723" spans="1:5" ht="15.75" customHeight="1">
      <c r="A723" s="8"/>
      <c r="B723" s="140"/>
      <c r="C723" s="8"/>
      <c r="D723" s="8"/>
      <c r="E723" s="8"/>
    </row>
    <row r="724" spans="1:5" ht="15.75" customHeight="1">
      <c r="A724" s="8"/>
      <c r="B724" s="140"/>
      <c r="C724" s="8"/>
      <c r="D724" s="8"/>
      <c r="E724" s="8"/>
    </row>
    <row r="725" spans="1:5" ht="15.75" customHeight="1">
      <c r="A725" s="8"/>
      <c r="B725" s="140"/>
      <c r="C725" s="8"/>
      <c r="D725" s="8"/>
      <c r="E725" s="8"/>
    </row>
    <row r="726" spans="1:5" ht="15.75" customHeight="1">
      <c r="A726" s="8"/>
      <c r="B726" s="140"/>
      <c r="C726" s="8"/>
      <c r="D726" s="8"/>
      <c r="E726" s="8"/>
    </row>
    <row r="727" spans="1:5" ht="15.75" customHeight="1">
      <c r="A727" s="8"/>
      <c r="B727" s="140"/>
      <c r="C727" s="8"/>
      <c r="D727" s="8"/>
      <c r="E727" s="8"/>
    </row>
    <row r="728" spans="1:5" ht="15.75" customHeight="1">
      <c r="A728" s="8"/>
      <c r="B728" s="140"/>
      <c r="C728" s="8"/>
      <c r="D728" s="8"/>
      <c r="E728" s="8"/>
    </row>
    <row r="729" spans="1:5" ht="15.75" customHeight="1">
      <c r="A729" s="8"/>
      <c r="B729" s="140"/>
      <c r="C729" s="8"/>
      <c r="D729" s="8"/>
      <c r="E729" s="8"/>
    </row>
    <row r="730" spans="1:5" ht="15.75" customHeight="1">
      <c r="A730" s="8"/>
      <c r="B730" s="140"/>
      <c r="C730" s="8"/>
      <c r="D730" s="8"/>
      <c r="E730" s="8"/>
    </row>
    <row r="731" spans="1:5" ht="15.75" customHeight="1">
      <c r="A731" s="8"/>
      <c r="B731" s="140"/>
      <c r="C731" s="8"/>
      <c r="D731" s="8"/>
      <c r="E731" s="8"/>
    </row>
    <row r="732" spans="1:5" ht="15.75" customHeight="1">
      <c r="A732" s="8"/>
      <c r="B732" s="140"/>
      <c r="C732" s="8"/>
      <c r="D732" s="8"/>
      <c r="E732" s="8"/>
    </row>
    <row r="733" spans="1:5" ht="15.75" customHeight="1">
      <c r="A733" s="8"/>
      <c r="B733" s="140"/>
      <c r="C733" s="8"/>
      <c r="D733" s="8"/>
      <c r="E733" s="8"/>
    </row>
    <row r="734" spans="1:5" ht="15.75" customHeight="1">
      <c r="A734" s="8"/>
      <c r="B734" s="140"/>
      <c r="C734" s="8"/>
      <c r="D734" s="8"/>
      <c r="E734" s="8"/>
    </row>
    <row r="735" spans="1:5" ht="15.75" customHeight="1">
      <c r="A735" s="8"/>
      <c r="B735" s="140"/>
      <c r="C735" s="8"/>
      <c r="D735" s="8"/>
      <c r="E735" s="8"/>
    </row>
    <row r="736" spans="1:5" ht="15.75" customHeight="1">
      <c r="A736" s="8"/>
      <c r="B736" s="140"/>
      <c r="C736" s="8"/>
      <c r="D736" s="8"/>
      <c r="E736" s="8"/>
    </row>
    <row r="737" spans="1:5" ht="15.75" customHeight="1">
      <c r="A737" s="8"/>
      <c r="B737" s="140"/>
      <c r="C737" s="8"/>
      <c r="D737" s="8"/>
      <c r="E737" s="8"/>
    </row>
    <row r="738" spans="1:5" ht="15.75" customHeight="1">
      <c r="A738" s="8"/>
      <c r="B738" s="140"/>
      <c r="C738" s="8"/>
      <c r="D738" s="8"/>
      <c r="E738" s="8"/>
    </row>
    <row r="739" spans="1:5" ht="15.75" customHeight="1">
      <c r="A739" s="8"/>
      <c r="B739" s="140"/>
      <c r="C739" s="8"/>
      <c r="D739" s="8"/>
      <c r="E739" s="8"/>
    </row>
    <row r="740" spans="1:5" ht="15.75" customHeight="1">
      <c r="A740" s="8"/>
      <c r="B740" s="140"/>
      <c r="C740" s="8"/>
      <c r="D740" s="8"/>
      <c r="E740" s="8"/>
    </row>
    <row r="741" spans="1:5" ht="15.75" customHeight="1">
      <c r="A741" s="8"/>
      <c r="B741" s="140"/>
      <c r="C741" s="8"/>
      <c r="D741" s="8"/>
      <c r="E741" s="8"/>
    </row>
    <row r="742" spans="1:5" ht="15.75" customHeight="1">
      <c r="A742" s="8"/>
      <c r="B742" s="140"/>
      <c r="C742" s="8"/>
      <c r="D742" s="8"/>
      <c r="E742" s="8"/>
    </row>
    <row r="743" spans="1:5" ht="15.75" customHeight="1">
      <c r="A743" s="8"/>
      <c r="B743" s="140"/>
      <c r="C743" s="8"/>
      <c r="D743" s="8"/>
      <c r="E743" s="8"/>
    </row>
    <row r="744" spans="1:5" ht="15.75" customHeight="1">
      <c r="A744" s="8"/>
      <c r="B744" s="140"/>
      <c r="C744" s="8"/>
      <c r="D744" s="8"/>
      <c r="E744" s="8"/>
    </row>
    <row r="745" spans="1:5" ht="15.75" customHeight="1">
      <c r="A745" s="8"/>
      <c r="B745" s="140"/>
      <c r="C745" s="8"/>
      <c r="D745" s="8"/>
      <c r="E745" s="8"/>
    </row>
    <row r="746" spans="1:5" ht="15.75" customHeight="1">
      <c r="A746" s="8"/>
      <c r="B746" s="140"/>
      <c r="C746" s="8"/>
      <c r="D746" s="8"/>
      <c r="E746" s="8"/>
    </row>
    <row r="747" spans="1:5" ht="15.75" customHeight="1">
      <c r="A747" s="8"/>
      <c r="B747" s="140"/>
      <c r="C747" s="8"/>
      <c r="D747" s="8"/>
      <c r="E747" s="8"/>
    </row>
    <row r="748" spans="1:5" ht="15.75" customHeight="1">
      <c r="A748" s="8"/>
      <c r="B748" s="140"/>
      <c r="C748" s="8"/>
      <c r="D748" s="8"/>
      <c r="E748" s="8"/>
    </row>
    <row r="749" spans="1:5" ht="15.75" customHeight="1">
      <c r="A749" s="8"/>
      <c r="B749" s="140"/>
      <c r="C749" s="8"/>
      <c r="D749" s="8"/>
      <c r="E749" s="8"/>
    </row>
    <row r="750" spans="1:5" ht="15.75" customHeight="1">
      <c r="A750" s="8"/>
      <c r="B750" s="140"/>
      <c r="C750" s="8"/>
      <c r="D750" s="8"/>
      <c r="E750" s="8"/>
    </row>
    <row r="751" spans="1:5" ht="15.75" customHeight="1">
      <c r="A751" s="8"/>
      <c r="B751" s="140"/>
      <c r="C751" s="8"/>
      <c r="D751" s="8"/>
      <c r="E751" s="8"/>
    </row>
    <row r="752" spans="1:5" ht="15.75" customHeight="1">
      <c r="A752" s="8"/>
      <c r="B752" s="140"/>
      <c r="C752" s="8"/>
      <c r="D752" s="8"/>
      <c r="E752" s="8"/>
    </row>
    <row r="753" spans="1:5" ht="15.75" customHeight="1">
      <c r="A753" s="8"/>
      <c r="B753" s="140"/>
      <c r="C753" s="8"/>
      <c r="D753" s="8"/>
      <c r="E753" s="8"/>
    </row>
    <row r="754" spans="1:5" ht="15.75" customHeight="1">
      <c r="A754" s="8"/>
      <c r="B754" s="140"/>
      <c r="C754" s="8"/>
      <c r="D754" s="8"/>
      <c r="E754" s="8"/>
    </row>
    <row r="755" spans="1:5" ht="15.75" customHeight="1">
      <c r="A755" s="8"/>
      <c r="B755" s="140"/>
      <c r="C755" s="8"/>
      <c r="D755" s="8"/>
      <c r="E755" s="8"/>
    </row>
    <row r="756" spans="1:5" ht="15.75" customHeight="1">
      <c r="A756" s="8"/>
      <c r="B756" s="140"/>
      <c r="C756" s="8"/>
      <c r="D756" s="8"/>
      <c r="E756" s="8"/>
    </row>
    <row r="757" spans="1:5" ht="15.75" customHeight="1">
      <c r="A757" s="8"/>
      <c r="B757" s="140"/>
      <c r="C757" s="8"/>
      <c r="D757" s="8"/>
      <c r="E757" s="8"/>
    </row>
    <row r="758" spans="1:5" ht="15.75" customHeight="1">
      <c r="A758" s="8"/>
      <c r="B758" s="140"/>
      <c r="C758" s="8"/>
      <c r="D758" s="8"/>
      <c r="E758" s="8"/>
    </row>
    <row r="759" spans="1:5" ht="15.75" customHeight="1">
      <c r="A759" s="8"/>
      <c r="B759" s="140"/>
      <c r="C759" s="8"/>
      <c r="D759" s="8"/>
      <c r="E759" s="8"/>
    </row>
    <row r="760" spans="1:5" ht="15.75" customHeight="1">
      <c r="A760" s="8"/>
      <c r="B760" s="140"/>
      <c r="C760" s="8"/>
      <c r="D760" s="8"/>
      <c r="E760" s="8"/>
    </row>
    <row r="761" spans="1:5" ht="15.75" customHeight="1">
      <c r="A761" s="8"/>
      <c r="B761" s="140"/>
      <c r="C761" s="8"/>
      <c r="D761" s="8"/>
      <c r="E761" s="8"/>
    </row>
    <row r="762" spans="1:5" ht="15.75" customHeight="1">
      <c r="A762" s="8"/>
      <c r="B762" s="140"/>
      <c r="C762" s="8"/>
      <c r="D762" s="8"/>
      <c r="E762" s="8"/>
    </row>
    <row r="763" spans="1:5" ht="15.75" customHeight="1">
      <c r="A763" s="8"/>
      <c r="B763" s="140"/>
      <c r="C763" s="8"/>
      <c r="D763" s="8"/>
      <c r="E763" s="8"/>
    </row>
    <row r="764" spans="1:5" ht="15.75" customHeight="1">
      <c r="A764" s="8"/>
      <c r="B764" s="140"/>
      <c r="C764" s="8"/>
      <c r="D764" s="8"/>
      <c r="E764" s="8"/>
    </row>
    <row r="765" spans="1:5" ht="15.75" customHeight="1">
      <c r="A765" s="8"/>
      <c r="B765" s="140"/>
      <c r="C765" s="8"/>
      <c r="D765" s="8"/>
      <c r="E765" s="8"/>
    </row>
    <row r="766" spans="1:5" ht="15.75" customHeight="1">
      <c r="A766" s="8"/>
      <c r="B766" s="140"/>
      <c r="C766" s="8"/>
      <c r="D766" s="8"/>
      <c r="E766" s="8"/>
    </row>
    <row r="767" spans="1:5" ht="15.75" customHeight="1">
      <c r="A767" s="8"/>
      <c r="B767" s="140"/>
      <c r="C767" s="8"/>
      <c r="D767" s="8"/>
      <c r="E767" s="8"/>
    </row>
    <row r="768" spans="1:5" ht="15.75" customHeight="1">
      <c r="A768" s="8"/>
      <c r="B768" s="140"/>
      <c r="C768" s="8"/>
      <c r="D768" s="8"/>
      <c r="E768" s="8"/>
    </row>
    <row r="769" spans="1:5" ht="15.75" customHeight="1">
      <c r="A769" s="8"/>
      <c r="B769" s="140"/>
      <c r="C769" s="8"/>
      <c r="D769" s="8"/>
      <c r="E769" s="8"/>
    </row>
    <row r="770" spans="1:5" ht="15.75" customHeight="1">
      <c r="A770" s="8"/>
      <c r="B770" s="140"/>
      <c r="C770" s="8"/>
      <c r="D770" s="8"/>
      <c r="E770" s="8"/>
    </row>
    <row r="771" spans="1:5" ht="15.75" customHeight="1">
      <c r="A771" s="8"/>
      <c r="B771" s="140"/>
      <c r="C771" s="8"/>
      <c r="D771" s="8"/>
      <c r="E771" s="8"/>
    </row>
    <row r="772" spans="1:5" ht="15.75" customHeight="1">
      <c r="A772" s="8"/>
      <c r="B772" s="140"/>
      <c r="C772" s="8"/>
      <c r="D772" s="8"/>
      <c r="E772" s="8"/>
    </row>
    <row r="773" spans="1:5" ht="15.75" customHeight="1">
      <c r="A773" s="8"/>
      <c r="B773" s="140"/>
      <c r="C773" s="8"/>
      <c r="D773" s="8"/>
      <c r="E773" s="8"/>
    </row>
    <row r="774" spans="1:5" ht="15.75" customHeight="1">
      <c r="A774" s="8"/>
      <c r="B774" s="140"/>
      <c r="C774" s="8"/>
      <c r="D774" s="8"/>
      <c r="E774" s="8"/>
    </row>
    <row r="775" spans="1:5" ht="15.75" customHeight="1">
      <c r="A775" s="8"/>
      <c r="B775" s="140"/>
      <c r="C775" s="8"/>
      <c r="D775" s="8"/>
      <c r="E775" s="8"/>
    </row>
    <row r="776" spans="1:5" ht="15.75" customHeight="1">
      <c r="A776" s="8"/>
      <c r="B776" s="140"/>
      <c r="C776" s="8"/>
      <c r="D776" s="8"/>
      <c r="E776" s="8"/>
    </row>
    <row r="777" spans="1:5" ht="15.75" customHeight="1">
      <c r="A777" s="8"/>
      <c r="B777" s="140"/>
      <c r="C777" s="8"/>
      <c r="D777" s="8"/>
      <c r="E777" s="8"/>
    </row>
    <row r="778" spans="1:5" ht="15.75" customHeight="1">
      <c r="A778" s="8"/>
      <c r="B778" s="140"/>
      <c r="C778" s="8"/>
      <c r="D778" s="8"/>
      <c r="E778" s="8"/>
    </row>
    <row r="779" spans="1:5" ht="15.75" customHeight="1">
      <c r="A779" s="8"/>
      <c r="B779" s="140"/>
      <c r="C779" s="8"/>
      <c r="D779" s="8"/>
      <c r="E779" s="8"/>
    </row>
    <row r="780" spans="1:5" ht="15.75" customHeight="1">
      <c r="A780" s="8"/>
      <c r="B780" s="140"/>
      <c r="C780" s="8"/>
      <c r="D780" s="8"/>
      <c r="E780" s="8"/>
    </row>
    <row r="781" spans="1:5" ht="15.75" customHeight="1">
      <c r="A781" s="8"/>
      <c r="B781" s="140"/>
      <c r="C781" s="8"/>
      <c r="D781" s="8"/>
      <c r="E781" s="8"/>
    </row>
    <row r="782" spans="1:5" ht="15.75" customHeight="1">
      <c r="A782" s="8"/>
      <c r="B782" s="140"/>
      <c r="C782" s="8"/>
      <c r="D782" s="8"/>
      <c r="E782" s="8"/>
    </row>
    <row r="783" spans="1:5" ht="15.75" customHeight="1">
      <c r="A783" s="8"/>
      <c r="B783" s="140"/>
      <c r="C783" s="8"/>
      <c r="D783" s="8"/>
      <c r="E783" s="8"/>
    </row>
    <row r="784" spans="1:5" ht="15.75" customHeight="1">
      <c r="A784" s="8"/>
      <c r="B784" s="140"/>
      <c r="C784" s="8"/>
      <c r="D784" s="8"/>
      <c r="E784" s="8"/>
    </row>
    <row r="785" spans="1:5" ht="15.75" customHeight="1">
      <c r="A785" s="8"/>
      <c r="B785" s="140"/>
      <c r="C785" s="8"/>
      <c r="D785" s="8"/>
      <c r="E785" s="8"/>
    </row>
    <row r="786" spans="1:5" ht="15.75" customHeight="1">
      <c r="A786" s="8"/>
      <c r="B786" s="140"/>
      <c r="C786" s="8"/>
      <c r="D786" s="8"/>
      <c r="E786" s="8"/>
    </row>
    <row r="787" spans="1:5" ht="15.75" customHeight="1">
      <c r="A787" s="8"/>
      <c r="B787" s="140"/>
      <c r="C787" s="8"/>
      <c r="D787" s="8"/>
      <c r="E787" s="8"/>
    </row>
    <row r="788" spans="1:5" ht="15.75" customHeight="1">
      <c r="A788" s="8"/>
      <c r="B788" s="140"/>
      <c r="C788" s="8"/>
      <c r="D788" s="8"/>
      <c r="E788" s="8"/>
    </row>
    <row r="789" spans="1:5" ht="15.75" customHeight="1">
      <c r="A789" s="8"/>
      <c r="B789" s="140"/>
      <c r="C789" s="8"/>
      <c r="D789" s="8"/>
      <c r="E789" s="8"/>
    </row>
    <row r="790" spans="1:5" ht="15.75" customHeight="1">
      <c r="A790" s="8"/>
      <c r="B790" s="140"/>
      <c r="C790" s="8"/>
      <c r="D790" s="8"/>
      <c r="E790" s="8"/>
    </row>
    <row r="791" spans="1:5" ht="15.75" customHeight="1">
      <c r="A791" s="8"/>
      <c r="B791" s="140"/>
      <c r="C791" s="8"/>
      <c r="D791" s="8"/>
      <c r="E791" s="8"/>
    </row>
    <row r="792" spans="1:5" ht="15.75" customHeight="1">
      <c r="A792" s="8"/>
      <c r="B792" s="140"/>
      <c r="C792" s="8"/>
      <c r="D792" s="8"/>
      <c r="E792" s="8"/>
    </row>
    <row r="793" spans="1:5" ht="15.75" customHeight="1">
      <c r="A793" s="8"/>
      <c r="B793" s="140"/>
      <c r="C793" s="8"/>
      <c r="D793" s="8"/>
      <c r="E793" s="8"/>
    </row>
    <row r="794" spans="1:5" ht="15.75" customHeight="1">
      <c r="A794" s="8"/>
      <c r="B794" s="140"/>
      <c r="C794" s="8"/>
      <c r="D794" s="8"/>
      <c r="E794" s="8"/>
    </row>
    <row r="795" spans="1:5" ht="15.75" customHeight="1">
      <c r="A795" s="8"/>
      <c r="B795" s="140"/>
      <c r="C795" s="8"/>
      <c r="D795" s="8"/>
      <c r="E795" s="8"/>
    </row>
    <row r="796" spans="1:5" ht="15.75" customHeight="1">
      <c r="A796" s="8"/>
      <c r="B796" s="140"/>
      <c r="C796" s="8"/>
      <c r="D796" s="8"/>
      <c r="E796" s="8"/>
    </row>
    <row r="797" spans="1:5" ht="15.75" customHeight="1">
      <c r="A797" s="8"/>
      <c r="B797" s="140"/>
      <c r="C797" s="8"/>
      <c r="D797" s="8"/>
      <c r="E797" s="8"/>
    </row>
    <row r="798" spans="1:5" ht="15.75" customHeight="1">
      <c r="A798" s="8"/>
      <c r="B798" s="140"/>
      <c r="C798" s="8"/>
      <c r="D798" s="8"/>
      <c r="E798" s="8"/>
    </row>
    <row r="799" spans="1:5" ht="15.75" customHeight="1">
      <c r="A799" s="8"/>
      <c r="B799" s="140"/>
      <c r="C799" s="8"/>
      <c r="D799" s="8"/>
      <c r="E799" s="8"/>
    </row>
    <row r="800" spans="1:5" ht="15.75" customHeight="1">
      <c r="A800" s="8"/>
      <c r="B800" s="140"/>
      <c r="C800" s="8"/>
      <c r="D800" s="8"/>
      <c r="E800" s="8"/>
    </row>
    <row r="801" spans="1:5" ht="15.75" customHeight="1">
      <c r="A801" s="8"/>
      <c r="B801" s="140"/>
      <c r="C801" s="8"/>
      <c r="D801" s="8"/>
      <c r="E801" s="8"/>
    </row>
    <row r="802" spans="1:5" ht="15.75" customHeight="1">
      <c r="A802" s="8"/>
      <c r="B802" s="140"/>
      <c r="C802" s="8"/>
      <c r="D802" s="8"/>
      <c r="E802" s="8"/>
    </row>
    <row r="803" spans="1:5" ht="15.75" customHeight="1">
      <c r="A803" s="8"/>
      <c r="B803" s="140"/>
      <c r="C803" s="8"/>
      <c r="D803" s="8"/>
      <c r="E803" s="8"/>
    </row>
    <row r="804" spans="1:5" ht="15.75" customHeight="1">
      <c r="A804" s="8"/>
      <c r="B804" s="140"/>
      <c r="C804" s="8"/>
      <c r="D804" s="8"/>
      <c r="E804" s="8"/>
    </row>
    <row r="805" spans="1:5" ht="15.75" customHeight="1">
      <c r="A805" s="8"/>
      <c r="B805" s="140"/>
      <c r="C805" s="8"/>
      <c r="D805" s="8"/>
      <c r="E805" s="8"/>
    </row>
    <row r="806" spans="1:5" ht="15.75" customHeight="1">
      <c r="A806" s="8"/>
      <c r="B806" s="140"/>
      <c r="C806" s="8"/>
      <c r="D806" s="8"/>
      <c r="E806" s="8"/>
    </row>
    <row r="807" spans="1:5" ht="15.75" customHeight="1">
      <c r="A807" s="8"/>
      <c r="B807" s="140"/>
      <c r="C807" s="8"/>
      <c r="D807" s="8"/>
      <c r="E807" s="8"/>
    </row>
    <row r="808" spans="1:5" ht="15.75" customHeight="1">
      <c r="A808" s="8"/>
      <c r="B808" s="140"/>
      <c r="C808" s="8"/>
      <c r="D808" s="8"/>
      <c r="E808" s="8"/>
    </row>
    <row r="809" spans="1:5" ht="15.75" customHeight="1">
      <c r="A809" s="8"/>
      <c r="B809" s="140"/>
      <c r="C809" s="8"/>
      <c r="D809" s="8"/>
      <c r="E809" s="8"/>
    </row>
    <row r="810" spans="1:5" ht="15.75" customHeight="1">
      <c r="A810" s="8"/>
      <c r="B810" s="140"/>
      <c r="C810" s="8"/>
      <c r="D810" s="8"/>
      <c r="E810" s="8"/>
    </row>
    <row r="811" spans="1:5" ht="15.75" customHeight="1">
      <c r="A811" s="8"/>
      <c r="B811" s="140"/>
      <c r="C811" s="8"/>
      <c r="D811" s="8"/>
      <c r="E811" s="8"/>
    </row>
    <row r="812" spans="1:5" ht="15.75" customHeight="1">
      <c r="A812" s="8"/>
      <c r="B812" s="140"/>
      <c r="C812" s="8"/>
      <c r="D812" s="8"/>
      <c r="E812" s="8"/>
    </row>
    <row r="813" spans="1:5" ht="15.75" customHeight="1">
      <c r="A813" s="8"/>
      <c r="B813" s="140"/>
      <c r="C813" s="8"/>
      <c r="D813" s="8"/>
      <c r="E813" s="8"/>
    </row>
    <row r="814" spans="1:5" ht="15.75" customHeight="1">
      <c r="A814" s="8"/>
      <c r="B814" s="140"/>
      <c r="C814" s="8"/>
      <c r="D814" s="8"/>
      <c r="E814" s="8"/>
    </row>
    <row r="815" spans="1:5" ht="15.75" customHeight="1">
      <c r="A815" s="8"/>
      <c r="B815" s="140"/>
      <c r="C815" s="8"/>
      <c r="D815" s="8"/>
      <c r="E815" s="8"/>
    </row>
    <row r="816" spans="1:5" ht="15.75" customHeight="1">
      <c r="A816" s="8"/>
      <c r="B816" s="140"/>
      <c r="C816" s="8"/>
      <c r="D816" s="8"/>
      <c r="E816" s="8"/>
    </row>
    <row r="817" spans="1:5" ht="15.75" customHeight="1">
      <c r="A817" s="8"/>
      <c r="B817" s="140"/>
      <c r="C817" s="8"/>
      <c r="D817" s="8"/>
      <c r="E817" s="8"/>
    </row>
    <row r="818" spans="1:5" ht="15.75" customHeight="1">
      <c r="A818" s="8"/>
      <c r="B818" s="140"/>
      <c r="C818" s="8"/>
      <c r="D818" s="8"/>
      <c r="E818" s="8"/>
    </row>
    <row r="819" spans="1:5" ht="15.75" customHeight="1">
      <c r="A819" s="8"/>
      <c r="B819" s="140"/>
      <c r="C819" s="8"/>
      <c r="D819" s="8"/>
      <c r="E819" s="8"/>
    </row>
    <row r="820" spans="1:5" ht="15.75" customHeight="1">
      <c r="A820" s="8"/>
      <c r="B820" s="140"/>
      <c r="C820" s="8"/>
      <c r="D820" s="8"/>
      <c r="E820" s="8"/>
    </row>
    <row r="821" spans="1:5" ht="15.75" customHeight="1">
      <c r="A821" s="8"/>
      <c r="B821" s="140"/>
      <c r="C821" s="8"/>
      <c r="D821" s="8"/>
      <c r="E821" s="8"/>
    </row>
    <row r="822" spans="1:5" ht="15.75" customHeight="1">
      <c r="A822" s="8"/>
      <c r="B822" s="140"/>
      <c r="C822" s="8"/>
      <c r="D822" s="8"/>
      <c r="E822" s="8"/>
    </row>
    <row r="823" spans="1:5" ht="15.75" customHeight="1">
      <c r="A823" s="8"/>
      <c r="B823" s="140"/>
      <c r="C823" s="8"/>
      <c r="D823" s="8"/>
      <c r="E823" s="8"/>
    </row>
    <row r="824" spans="1:5" ht="15.75" customHeight="1">
      <c r="A824" s="8"/>
      <c r="B824" s="140"/>
      <c r="C824" s="8"/>
      <c r="D824" s="8"/>
      <c r="E824" s="8"/>
    </row>
    <row r="825" spans="1:5" ht="15.75" customHeight="1">
      <c r="A825" s="8"/>
      <c r="B825" s="140"/>
      <c r="C825" s="8"/>
      <c r="D825" s="8"/>
      <c r="E825" s="8"/>
    </row>
    <row r="826" spans="1:5" ht="15.75" customHeight="1">
      <c r="A826" s="8"/>
      <c r="B826" s="140"/>
      <c r="C826" s="8"/>
      <c r="D826" s="8"/>
      <c r="E826" s="8"/>
    </row>
    <row r="827" spans="1:5" ht="15.75" customHeight="1">
      <c r="A827" s="8"/>
      <c r="B827" s="140"/>
      <c r="C827" s="8"/>
      <c r="D827" s="8"/>
      <c r="E827" s="8"/>
    </row>
    <row r="828" spans="1:5" ht="15.75" customHeight="1">
      <c r="A828" s="8"/>
      <c r="B828" s="140"/>
      <c r="C828" s="8"/>
      <c r="D828" s="8"/>
      <c r="E828" s="8"/>
    </row>
    <row r="829" spans="1:5" ht="15.75" customHeight="1">
      <c r="A829" s="8"/>
      <c r="B829" s="140"/>
      <c r="C829" s="8"/>
      <c r="D829" s="8"/>
      <c r="E829" s="8"/>
    </row>
    <row r="830" spans="1:5" ht="15.75" customHeight="1">
      <c r="A830" s="8"/>
      <c r="B830" s="140"/>
      <c r="C830" s="8"/>
      <c r="D830" s="8"/>
      <c r="E830" s="8"/>
    </row>
    <row r="831" spans="1:5" ht="15.75" customHeight="1">
      <c r="A831" s="8"/>
      <c r="B831" s="140"/>
      <c r="C831" s="8"/>
      <c r="D831" s="8"/>
      <c r="E831" s="8"/>
    </row>
    <row r="832" spans="1:5" ht="15.75" customHeight="1">
      <c r="A832" s="8"/>
      <c r="B832" s="140"/>
      <c r="C832" s="8"/>
      <c r="D832" s="8"/>
      <c r="E832" s="8"/>
    </row>
    <row r="833" spans="1:5" ht="15.75" customHeight="1">
      <c r="A833" s="8"/>
      <c r="B833" s="140"/>
      <c r="C833" s="8"/>
      <c r="D833" s="8"/>
      <c r="E833" s="8"/>
    </row>
    <row r="834" spans="1:5" ht="15.75" customHeight="1">
      <c r="A834" s="8"/>
      <c r="B834" s="140"/>
      <c r="C834" s="8"/>
      <c r="D834" s="8"/>
      <c r="E834" s="8"/>
    </row>
    <row r="835" spans="1:5" ht="15.75" customHeight="1">
      <c r="A835" s="8"/>
      <c r="B835" s="140"/>
      <c r="C835" s="8"/>
      <c r="D835" s="8"/>
      <c r="E835" s="8"/>
    </row>
    <row r="836" spans="1:5" ht="15.75" customHeight="1">
      <c r="A836" s="8"/>
      <c r="B836" s="140"/>
      <c r="C836" s="8"/>
      <c r="D836" s="8"/>
      <c r="E836" s="8"/>
    </row>
    <row r="837" spans="1:5" ht="15.75" customHeight="1">
      <c r="A837" s="8"/>
      <c r="B837" s="140"/>
      <c r="C837" s="8"/>
      <c r="D837" s="8"/>
      <c r="E837" s="8"/>
    </row>
    <row r="838" spans="1:5" ht="15.75" customHeight="1">
      <c r="A838" s="8"/>
      <c r="B838" s="140"/>
      <c r="C838" s="8"/>
      <c r="D838" s="8"/>
      <c r="E838" s="8"/>
    </row>
    <row r="839" spans="1:5" ht="15.75" customHeight="1">
      <c r="A839" s="8"/>
      <c r="B839" s="140"/>
      <c r="C839" s="8"/>
      <c r="D839" s="8"/>
      <c r="E839" s="8"/>
    </row>
    <row r="840" spans="1:5" ht="15.75" customHeight="1">
      <c r="A840" s="8"/>
      <c r="B840" s="140"/>
      <c r="C840" s="8"/>
      <c r="D840" s="8"/>
      <c r="E840" s="8"/>
    </row>
    <row r="841" spans="1:5" ht="15.75" customHeight="1">
      <c r="A841" s="8"/>
      <c r="B841" s="140"/>
      <c r="C841" s="8"/>
      <c r="D841" s="8"/>
      <c r="E841" s="8"/>
    </row>
    <row r="842" spans="1:5" ht="15.75" customHeight="1">
      <c r="A842" s="8"/>
      <c r="B842" s="140"/>
      <c r="C842" s="8"/>
      <c r="D842" s="8"/>
      <c r="E842" s="8"/>
    </row>
    <row r="843" spans="1:5" ht="15.75" customHeight="1">
      <c r="A843" s="8"/>
      <c r="B843" s="140"/>
      <c r="C843" s="8"/>
      <c r="D843" s="8"/>
      <c r="E843" s="8"/>
    </row>
    <row r="844" spans="1:5" ht="15.75" customHeight="1">
      <c r="A844" s="8"/>
      <c r="B844" s="140"/>
      <c r="C844" s="8"/>
      <c r="D844" s="8"/>
      <c r="E844" s="8"/>
    </row>
    <row r="845" spans="1:5" ht="15.75" customHeight="1">
      <c r="A845" s="8"/>
      <c r="B845" s="140"/>
      <c r="C845" s="8"/>
      <c r="D845" s="8"/>
      <c r="E845" s="8"/>
    </row>
    <row r="846" spans="1:5" ht="15.75" customHeight="1">
      <c r="A846" s="8"/>
      <c r="B846" s="140"/>
      <c r="C846" s="8"/>
      <c r="D846" s="8"/>
      <c r="E846" s="8"/>
    </row>
    <row r="847" spans="1:5" ht="15.75" customHeight="1">
      <c r="A847" s="8"/>
      <c r="B847" s="140"/>
      <c r="C847" s="8"/>
      <c r="D847" s="8"/>
      <c r="E847" s="8"/>
    </row>
    <row r="848" spans="1:5" ht="15.75" customHeight="1">
      <c r="A848" s="8"/>
      <c r="B848" s="140"/>
      <c r="C848" s="8"/>
      <c r="D848" s="8"/>
      <c r="E848" s="8"/>
    </row>
    <row r="849" spans="1:5" ht="15.75" customHeight="1">
      <c r="A849" s="8"/>
      <c r="B849" s="140"/>
      <c r="C849" s="8"/>
      <c r="D849" s="8"/>
      <c r="E849" s="8"/>
    </row>
    <row r="850" spans="1:5" ht="15.75" customHeight="1">
      <c r="A850" s="8"/>
      <c r="B850" s="140"/>
      <c r="C850" s="8"/>
      <c r="D850" s="8"/>
      <c r="E850" s="8"/>
    </row>
    <row r="851" spans="1:5" ht="15.75" customHeight="1">
      <c r="A851" s="8"/>
      <c r="B851" s="140"/>
      <c r="C851" s="8"/>
      <c r="D851" s="8"/>
      <c r="E851" s="8"/>
    </row>
    <row r="852" spans="1:5" ht="15.75" customHeight="1">
      <c r="A852" s="8"/>
      <c r="B852" s="140"/>
      <c r="C852" s="8"/>
      <c r="D852" s="8"/>
      <c r="E852" s="8"/>
    </row>
    <row r="853" spans="1:5" ht="15.75" customHeight="1">
      <c r="A853" s="8"/>
      <c r="B853" s="140"/>
      <c r="C853" s="8"/>
      <c r="D853" s="8"/>
      <c r="E853" s="8"/>
    </row>
    <row r="854" spans="1:5" ht="15.75" customHeight="1">
      <c r="A854" s="8"/>
      <c r="B854" s="140"/>
      <c r="C854" s="8"/>
      <c r="D854" s="8"/>
      <c r="E854" s="8"/>
    </row>
    <row r="855" spans="1:5" ht="15.75" customHeight="1">
      <c r="A855" s="8"/>
      <c r="B855" s="140"/>
      <c r="C855" s="8"/>
      <c r="D855" s="8"/>
      <c r="E855" s="8"/>
    </row>
    <row r="856" spans="1:5" ht="15.75" customHeight="1">
      <c r="A856" s="8"/>
      <c r="B856" s="140"/>
      <c r="C856" s="8"/>
      <c r="D856" s="8"/>
      <c r="E856" s="8"/>
    </row>
    <row r="857" spans="1:5" ht="15.75" customHeight="1">
      <c r="A857" s="8"/>
      <c r="B857" s="140"/>
      <c r="C857" s="8"/>
      <c r="D857" s="8"/>
      <c r="E857" s="8"/>
    </row>
    <row r="858" spans="1:5" ht="15.75" customHeight="1">
      <c r="A858" s="8"/>
      <c r="B858" s="140"/>
      <c r="C858" s="8"/>
      <c r="D858" s="8"/>
      <c r="E858" s="8"/>
    </row>
    <row r="859" spans="1:5" ht="15.75" customHeight="1">
      <c r="A859" s="8"/>
      <c r="B859" s="140"/>
      <c r="C859" s="8"/>
      <c r="D859" s="8"/>
      <c r="E859" s="8"/>
    </row>
    <row r="860" spans="1:5" ht="15.75" customHeight="1">
      <c r="A860" s="8"/>
      <c r="B860" s="140"/>
      <c r="C860" s="8"/>
      <c r="D860" s="8"/>
      <c r="E860" s="8"/>
    </row>
    <row r="861" spans="1:5" ht="15.75" customHeight="1">
      <c r="A861" s="8"/>
      <c r="B861" s="140"/>
      <c r="C861" s="8"/>
      <c r="D861" s="8"/>
      <c r="E861" s="8"/>
    </row>
    <row r="862" spans="1:5" ht="15.75" customHeight="1">
      <c r="A862" s="8"/>
      <c r="B862" s="140"/>
      <c r="C862" s="8"/>
      <c r="D862" s="8"/>
      <c r="E862" s="8"/>
    </row>
    <row r="863" spans="1:5" ht="15.75" customHeight="1">
      <c r="A863" s="8"/>
      <c r="B863" s="140"/>
      <c r="C863" s="8"/>
      <c r="D863" s="8"/>
      <c r="E863" s="8"/>
    </row>
    <row r="864" spans="1:5" ht="15.75" customHeight="1">
      <c r="A864" s="8"/>
      <c r="B864" s="140"/>
      <c r="C864" s="8"/>
      <c r="D864" s="8"/>
      <c r="E864" s="8"/>
    </row>
    <row r="865" spans="1:5" ht="15.75" customHeight="1">
      <c r="A865" s="8"/>
      <c r="B865" s="140"/>
      <c r="C865" s="8"/>
      <c r="D865" s="8"/>
      <c r="E865" s="8"/>
    </row>
    <row r="866" spans="1:5" ht="15.75" customHeight="1">
      <c r="A866" s="8"/>
      <c r="B866" s="140"/>
      <c r="C866" s="8"/>
      <c r="D866" s="8"/>
      <c r="E866" s="8"/>
    </row>
    <row r="867" spans="1:5" ht="15.75" customHeight="1">
      <c r="A867" s="8"/>
      <c r="B867" s="140"/>
      <c r="C867" s="8"/>
      <c r="D867" s="8"/>
      <c r="E867" s="8"/>
    </row>
    <row r="868" spans="1:5" ht="15.75" customHeight="1">
      <c r="A868" s="8"/>
      <c r="B868" s="140"/>
      <c r="C868" s="8"/>
      <c r="D868" s="8"/>
      <c r="E868" s="8"/>
    </row>
    <row r="869" spans="1:5" ht="15.75" customHeight="1">
      <c r="A869" s="8"/>
      <c r="B869" s="140"/>
      <c r="C869" s="8"/>
      <c r="D869" s="8"/>
      <c r="E869" s="8"/>
    </row>
    <row r="870" spans="1:5" ht="15.75" customHeight="1">
      <c r="A870" s="8"/>
      <c r="B870" s="140"/>
      <c r="C870" s="8"/>
      <c r="D870" s="8"/>
      <c r="E870" s="8"/>
    </row>
    <row r="871" spans="1:5" ht="15.75" customHeight="1">
      <c r="A871" s="8"/>
      <c r="B871" s="140"/>
      <c r="C871" s="8"/>
      <c r="D871" s="8"/>
      <c r="E871" s="8"/>
    </row>
    <row r="872" spans="1:5" ht="15.75" customHeight="1">
      <c r="A872" s="8"/>
      <c r="B872" s="140"/>
      <c r="C872" s="8"/>
      <c r="D872" s="8"/>
      <c r="E872" s="8"/>
    </row>
    <row r="873" spans="1:5" ht="15.75" customHeight="1">
      <c r="A873" s="8"/>
      <c r="B873" s="140"/>
      <c r="C873" s="8"/>
      <c r="D873" s="8"/>
      <c r="E873" s="8"/>
    </row>
    <row r="874" spans="1:5" ht="15.75" customHeight="1">
      <c r="A874" s="8"/>
      <c r="B874" s="140"/>
      <c r="C874" s="8"/>
      <c r="D874" s="8"/>
      <c r="E874" s="8"/>
    </row>
    <row r="875" spans="1:5" ht="15.75" customHeight="1">
      <c r="A875" s="8"/>
      <c r="B875" s="140"/>
      <c r="C875" s="8"/>
      <c r="D875" s="8"/>
      <c r="E875" s="8"/>
    </row>
    <row r="876" spans="1:5" ht="15.75" customHeight="1">
      <c r="A876" s="8"/>
      <c r="B876" s="140"/>
      <c r="C876" s="8"/>
      <c r="D876" s="8"/>
      <c r="E876" s="8"/>
    </row>
    <row r="877" spans="1:5" ht="15.75" customHeight="1">
      <c r="A877" s="8"/>
      <c r="B877" s="140"/>
      <c r="C877" s="8"/>
      <c r="D877" s="8"/>
      <c r="E877" s="8"/>
    </row>
    <row r="878" spans="1:5" ht="15.75" customHeight="1">
      <c r="A878" s="8"/>
      <c r="B878" s="140"/>
      <c r="C878" s="8"/>
      <c r="D878" s="8"/>
      <c r="E878" s="8"/>
    </row>
    <row r="879" spans="1:5" ht="15.75" customHeight="1">
      <c r="A879" s="8"/>
      <c r="B879" s="140"/>
      <c r="C879" s="8"/>
      <c r="D879" s="8"/>
      <c r="E879" s="8"/>
    </row>
    <row r="880" spans="1:5" ht="15.75" customHeight="1">
      <c r="A880" s="8"/>
      <c r="B880" s="140"/>
      <c r="C880" s="8"/>
      <c r="D880" s="8"/>
      <c r="E880" s="8"/>
    </row>
    <row r="881" spans="1:5" ht="15.75" customHeight="1">
      <c r="A881" s="8"/>
      <c r="B881" s="140"/>
      <c r="C881" s="8"/>
      <c r="D881" s="8"/>
      <c r="E881" s="8"/>
    </row>
    <row r="882" spans="1:5" ht="15.75" customHeight="1">
      <c r="A882" s="8"/>
      <c r="B882" s="140"/>
      <c r="C882" s="8"/>
      <c r="D882" s="8"/>
      <c r="E882" s="8"/>
    </row>
    <row r="883" spans="1:5" ht="15.75" customHeight="1">
      <c r="A883" s="8"/>
      <c r="B883" s="140"/>
      <c r="C883" s="8"/>
      <c r="D883" s="8"/>
      <c r="E883" s="8"/>
    </row>
    <row r="884" spans="1:5" ht="15.75" customHeight="1">
      <c r="A884" s="8"/>
      <c r="B884" s="140"/>
      <c r="C884" s="8"/>
      <c r="D884" s="8"/>
      <c r="E884" s="8"/>
    </row>
    <row r="885" spans="1:5" ht="15.75" customHeight="1">
      <c r="A885" s="8"/>
      <c r="B885" s="140"/>
      <c r="C885" s="8"/>
      <c r="D885" s="8"/>
      <c r="E885" s="8"/>
    </row>
    <row r="886" spans="1:5" ht="15.75" customHeight="1">
      <c r="A886" s="8"/>
      <c r="B886" s="140"/>
      <c r="C886" s="8"/>
      <c r="D886" s="8"/>
      <c r="E886" s="8"/>
    </row>
    <row r="887" spans="1:5" ht="15.75" customHeight="1">
      <c r="A887" s="8"/>
      <c r="B887" s="140"/>
      <c r="C887" s="8"/>
      <c r="D887" s="8"/>
      <c r="E887" s="8"/>
    </row>
    <row r="888" spans="1:5" ht="15.75" customHeight="1">
      <c r="A888" s="8"/>
      <c r="B888" s="140"/>
      <c r="C888" s="8"/>
      <c r="D888" s="8"/>
      <c r="E888" s="8"/>
    </row>
    <row r="889" spans="1:5" ht="15.75" customHeight="1">
      <c r="A889" s="8"/>
      <c r="B889" s="140"/>
      <c r="C889" s="8"/>
      <c r="D889" s="8"/>
      <c r="E889" s="8"/>
    </row>
    <row r="890" spans="1:5" ht="15.75" customHeight="1">
      <c r="A890" s="8"/>
      <c r="B890" s="140"/>
      <c r="C890" s="8"/>
      <c r="D890" s="8"/>
      <c r="E890" s="8"/>
    </row>
    <row r="891" spans="1:5" ht="15.75" customHeight="1">
      <c r="A891" s="8"/>
      <c r="B891" s="140"/>
      <c r="C891" s="8"/>
      <c r="D891" s="8"/>
      <c r="E891" s="8"/>
    </row>
    <row r="892" spans="1:5" ht="15.75" customHeight="1">
      <c r="A892" s="8"/>
      <c r="B892" s="140"/>
      <c r="C892" s="8"/>
      <c r="D892" s="8"/>
      <c r="E892" s="8"/>
    </row>
    <row r="893" spans="1:5" ht="15.75" customHeight="1">
      <c r="A893" s="8"/>
      <c r="B893" s="140"/>
      <c r="C893" s="8"/>
      <c r="D893" s="8"/>
      <c r="E893" s="8"/>
    </row>
    <row r="894" spans="1:5" ht="15.75" customHeight="1">
      <c r="A894" s="8"/>
      <c r="B894" s="140"/>
      <c r="C894" s="8"/>
      <c r="D894" s="8"/>
      <c r="E894" s="8"/>
    </row>
    <row r="895" spans="1:5" ht="15.75" customHeight="1">
      <c r="A895" s="8"/>
      <c r="B895" s="140"/>
      <c r="C895" s="8"/>
      <c r="D895" s="8"/>
      <c r="E895" s="8"/>
    </row>
    <row r="896" spans="1:5" ht="15.75" customHeight="1">
      <c r="A896" s="8"/>
      <c r="B896" s="140"/>
      <c r="C896" s="8"/>
      <c r="D896" s="8"/>
      <c r="E896" s="8"/>
    </row>
    <row r="897" spans="1:5" ht="15.75" customHeight="1">
      <c r="A897" s="8"/>
      <c r="B897" s="140"/>
      <c r="C897" s="8"/>
      <c r="D897" s="8"/>
      <c r="E897" s="8"/>
    </row>
    <row r="898" spans="1:5" ht="15.75" customHeight="1">
      <c r="A898" s="8"/>
      <c r="B898" s="140"/>
      <c r="C898" s="8"/>
      <c r="D898" s="8"/>
      <c r="E898" s="8"/>
    </row>
    <row r="899" spans="1:5" ht="15.75" customHeight="1">
      <c r="A899" s="8"/>
      <c r="B899" s="140"/>
      <c r="C899" s="8"/>
      <c r="D899" s="8"/>
      <c r="E899" s="8"/>
    </row>
    <row r="900" spans="1:5" ht="15.75" customHeight="1">
      <c r="A900" s="8"/>
      <c r="B900" s="140"/>
      <c r="C900" s="8"/>
      <c r="D900" s="8"/>
      <c r="E900" s="8"/>
    </row>
    <row r="901" spans="1:5" ht="15.75" customHeight="1">
      <c r="A901" s="8"/>
      <c r="B901" s="140"/>
      <c r="C901" s="8"/>
      <c r="D901" s="8"/>
      <c r="E901" s="8"/>
    </row>
    <row r="902" spans="1:5" ht="15.75" customHeight="1">
      <c r="A902" s="8"/>
      <c r="B902" s="140"/>
      <c r="C902" s="8"/>
      <c r="D902" s="8"/>
      <c r="E902" s="8"/>
    </row>
    <row r="903" spans="1:5" ht="15.75" customHeight="1">
      <c r="A903" s="8"/>
      <c r="B903" s="140"/>
      <c r="C903" s="8"/>
      <c r="D903" s="8"/>
      <c r="E903" s="8"/>
    </row>
    <row r="904" spans="1:5" ht="15.75" customHeight="1">
      <c r="A904" s="8"/>
      <c r="B904" s="140"/>
      <c r="C904" s="8"/>
      <c r="D904" s="8"/>
      <c r="E904" s="8"/>
    </row>
    <row r="905" spans="1:5" ht="15.75" customHeight="1">
      <c r="A905" s="8"/>
      <c r="B905" s="140"/>
      <c r="C905" s="8"/>
      <c r="D905" s="8"/>
      <c r="E905" s="8"/>
    </row>
    <row r="906" spans="1:5" ht="15.75" customHeight="1">
      <c r="A906" s="8"/>
      <c r="B906" s="140"/>
      <c r="C906" s="8"/>
      <c r="D906" s="8"/>
      <c r="E906" s="8"/>
    </row>
    <row r="907" spans="1:5" ht="15.75" customHeight="1">
      <c r="A907" s="8"/>
      <c r="B907" s="140"/>
      <c r="C907" s="8"/>
      <c r="D907" s="8"/>
      <c r="E907" s="8"/>
    </row>
    <row r="908" spans="1:5" ht="15.75" customHeight="1">
      <c r="A908" s="8"/>
      <c r="B908" s="140"/>
      <c r="C908" s="8"/>
      <c r="D908" s="8"/>
      <c r="E908" s="8"/>
    </row>
    <row r="909" spans="1:5" ht="15.75" customHeight="1">
      <c r="A909" s="8"/>
      <c r="B909" s="140"/>
      <c r="C909" s="8"/>
      <c r="D909" s="8"/>
      <c r="E909" s="8"/>
    </row>
    <row r="910" spans="1:5" ht="15.75" customHeight="1">
      <c r="A910" s="8"/>
      <c r="B910" s="140"/>
      <c r="C910" s="8"/>
      <c r="D910" s="8"/>
      <c r="E910" s="8"/>
    </row>
    <row r="911" spans="1:5" ht="15.75" customHeight="1">
      <c r="A911" s="8"/>
      <c r="B911" s="140"/>
      <c r="C911" s="8"/>
      <c r="D911" s="8"/>
      <c r="E911" s="8"/>
    </row>
    <row r="912" spans="1:5" ht="15.75" customHeight="1">
      <c r="A912" s="8"/>
      <c r="B912" s="140"/>
      <c r="C912" s="8"/>
      <c r="D912" s="8"/>
      <c r="E912" s="8"/>
    </row>
    <row r="913" spans="1:5" ht="15.75" customHeight="1">
      <c r="A913" s="8"/>
      <c r="B913" s="140"/>
      <c r="C913" s="8"/>
      <c r="D913" s="8"/>
      <c r="E913" s="8"/>
    </row>
    <row r="914" spans="1:5" ht="15.75" customHeight="1">
      <c r="A914" s="8"/>
      <c r="B914" s="140"/>
      <c r="C914" s="8"/>
      <c r="D914" s="8"/>
      <c r="E914" s="8"/>
    </row>
    <row r="915" spans="1:5" ht="15.75" customHeight="1">
      <c r="A915" s="8"/>
      <c r="B915" s="140"/>
      <c r="C915" s="8"/>
      <c r="D915" s="8"/>
      <c r="E915" s="8"/>
    </row>
    <row r="916" spans="1:5" ht="15.75" customHeight="1">
      <c r="A916" s="8"/>
      <c r="B916" s="140"/>
      <c r="C916" s="8"/>
      <c r="D916" s="8"/>
      <c r="E916" s="8"/>
    </row>
    <row r="917" spans="1:5" ht="15.75" customHeight="1">
      <c r="A917" s="8"/>
      <c r="B917" s="140"/>
      <c r="C917" s="8"/>
      <c r="D917" s="8"/>
      <c r="E917" s="8"/>
    </row>
    <row r="918" spans="1:5" ht="15.75" customHeight="1">
      <c r="A918" s="8"/>
      <c r="B918" s="140"/>
      <c r="C918" s="8"/>
      <c r="D918" s="8"/>
      <c r="E918" s="8"/>
    </row>
    <row r="919" spans="1:5" ht="15.75" customHeight="1">
      <c r="A919" s="8"/>
      <c r="B919" s="140"/>
      <c r="C919" s="8"/>
      <c r="D919" s="8"/>
      <c r="E919" s="8"/>
    </row>
    <row r="920" spans="1:5" ht="15.75" customHeight="1">
      <c r="A920" s="8"/>
      <c r="B920" s="140"/>
      <c r="C920" s="8"/>
      <c r="D920" s="8"/>
      <c r="E920" s="8"/>
    </row>
    <row r="921" spans="1:5" ht="15.75" customHeight="1">
      <c r="A921" s="8"/>
      <c r="B921" s="140"/>
      <c r="C921" s="8"/>
      <c r="D921" s="8"/>
      <c r="E921" s="8"/>
    </row>
    <row r="922" spans="1:5" ht="15.75" customHeight="1">
      <c r="A922" s="8"/>
      <c r="B922" s="140"/>
      <c r="C922" s="8"/>
      <c r="D922" s="8"/>
      <c r="E922" s="8"/>
    </row>
    <row r="923" spans="1:5" ht="15.75" customHeight="1">
      <c r="A923" s="8"/>
      <c r="B923" s="140"/>
      <c r="C923" s="8"/>
      <c r="D923" s="8"/>
      <c r="E923" s="8"/>
    </row>
    <row r="924" spans="1:5" ht="15.75" customHeight="1">
      <c r="A924" s="8"/>
      <c r="B924" s="140"/>
      <c r="C924" s="8"/>
      <c r="D924" s="8"/>
      <c r="E924" s="8"/>
    </row>
    <row r="925" spans="1:5" ht="15.75" customHeight="1">
      <c r="A925" s="8"/>
      <c r="B925" s="140"/>
      <c r="C925" s="8"/>
      <c r="D925" s="8"/>
      <c r="E925" s="8"/>
    </row>
    <row r="926" spans="1:5" ht="15.75" customHeight="1">
      <c r="A926" s="8"/>
      <c r="B926" s="140"/>
      <c r="C926" s="8"/>
      <c r="D926" s="8"/>
      <c r="E926" s="8"/>
    </row>
    <row r="927" spans="1:5" ht="15.75" customHeight="1">
      <c r="A927" s="8"/>
      <c r="B927" s="140"/>
      <c r="C927" s="8"/>
      <c r="D927" s="8"/>
      <c r="E927" s="8"/>
    </row>
    <row r="928" spans="1:5" ht="15.75" customHeight="1">
      <c r="A928" s="8"/>
      <c r="B928" s="140"/>
      <c r="C928" s="8"/>
      <c r="D928" s="8"/>
      <c r="E928" s="8"/>
    </row>
    <row r="929" spans="1:5" ht="15.75" customHeight="1">
      <c r="A929" s="8"/>
      <c r="B929" s="140"/>
      <c r="C929" s="8"/>
      <c r="D929" s="8"/>
      <c r="E929" s="8"/>
    </row>
    <row r="930" spans="1:5" ht="15.75" customHeight="1">
      <c r="A930" s="8"/>
      <c r="B930" s="140"/>
      <c r="C930" s="8"/>
      <c r="D930" s="8"/>
      <c r="E930" s="8"/>
    </row>
    <row r="931" spans="1:5" ht="15.75" customHeight="1">
      <c r="A931" s="8"/>
      <c r="B931" s="140"/>
      <c r="C931" s="8"/>
      <c r="D931" s="8"/>
      <c r="E931" s="8"/>
    </row>
    <row r="932" spans="1:5" ht="15.75" customHeight="1">
      <c r="A932" s="8"/>
      <c r="B932" s="140"/>
      <c r="C932" s="8"/>
      <c r="D932" s="8"/>
      <c r="E932" s="8"/>
    </row>
    <row r="933" spans="1:5" ht="15.75" customHeight="1">
      <c r="A933" s="8"/>
      <c r="B933" s="140"/>
      <c r="C933" s="8"/>
      <c r="D933" s="8"/>
      <c r="E933" s="8"/>
    </row>
    <row r="934" spans="1:5" ht="15.75" customHeight="1">
      <c r="A934" s="8"/>
      <c r="B934" s="140"/>
      <c r="C934" s="8"/>
      <c r="D934" s="8"/>
      <c r="E934" s="8"/>
    </row>
    <row r="935" spans="1:5" ht="15.75" customHeight="1">
      <c r="A935" s="8"/>
      <c r="B935" s="140"/>
      <c r="C935" s="8"/>
      <c r="D935" s="8"/>
      <c r="E935" s="8"/>
    </row>
    <row r="936" spans="1:5" ht="15.75" customHeight="1">
      <c r="A936" s="8"/>
      <c r="B936" s="140"/>
      <c r="C936" s="8"/>
      <c r="D936" s="8"/>
      <c r="E936" s="8"/>
    </row>
    <row r="937" spans="1:5" ht="15.75" customHeight="1">
      <c r="A937" s="8"/>
      <c r="B937" s="140"/>
      <c r="C937" s="8"/>
      <c r="D937" s="8"/>
      <c r="E937" s="8"/>
    </row>
    <row r="938" spans="1:5" ht="15.75" customHeight="1">
      <c r="A938" s="8"/>
      <c r="B938" s="140"/>
      <c r="C938" s="8"/>
      <c r="D938" s="8"/>
      <c r="E938" s="8"/>
    </row>
    <row r="939" spans="1:5" ht="15.75" customHeight="1">
      <c r="A939" s="8"/>
      <c r="B939" s="140"/>
      <c r="C939" s="8"/>
      <c r="D939" s="8"/>
      <c r="E939" s="8"/>
    </row>
    <row r="940" spans="1:5" ht="15.75" customHeight="1">
      <c r="A940" s="8"/>
      <c r="B940" s="140"/>
      <c r="C940" s="8"/>
      <c r="D940" s="8"/>
      <c r="E940" s="8"/>
    </row>
    <row r="941" spans="1:5" ht="15.75" customHeight="1">
      <c r="A941" s="8"/>
      <c r="B941" s="140"/>
      <c r="C941" s="8"/>
      <c r="D941" s="8"/>
      <c r="E941" s="8"/>
    </row>
    <row r="942" spans="1:5" ht="15.75" customHeight="1">
      <c r="A942" s="8"/>
      <c r="B942" s="140"/>
      <c r="C942" s="8"/>
      <c r="D942" s="8"/>
      <c r="E942" s="8"/>
    </row>
    <row r="943" spans="1:5" ht="15.75" customHeight="1">
      <c r="A943" s="8"/>
      <c r="B943" s="140"/>
      <c r="C943" s="8"/>
      <c r="D943" s="8"/>
      <c r="E943" s="8"/>
    </row>
    <row r="944" spans="1:5" ht="15.75" customHeight="1">
      <c r="A944" s="8"/>
      <c r="B944" s="140"/>
      <c r="C944" s="8"/>
      <c r="D944" s="8"/>
      <c r="E944" s="8"/>
    </row>
    <row r="945" spans="1:5" ht="15.75" customHeight="1">
      <c r="A945" s="8"/>
      <c r="B945" s="140"/>
      <c r="C945" s="8"/>
      <c r="D945" s="8"/>
      <c r="E945" s="8"/>
    </row>
    <row r="946" spans="1:5" ht="15.75" customHeight="1">
      <c r="A946" s="8"/>
      <c r="B946" s="140"/>
      <c r="C946" s="8"/>
      <c r="D946" s="8"/>
      <c r="E946" s="8"/>
    </row>
    <row r="947" spans="1:5" ht="15.75" customHeight="1">
      <c r="A947" s="8"/>
      <c r="B947" s="140"/>
      <c r="C947" s="8"/>
      <c r="D947" s="8"/>
      <c r="E947" s="8"/>
    </row>
    <row r="948" spans="1:5" ht="15.75" customHeight="1">
      <c r="A948" s="8"/>
      <c r="B948" s="140"/>
      <c r="C948" s="8"/>
      <c r="D948" s="8"/>
      <c r="E948" s="8"/>
    </row>
    <row r="949" spans="1:5" ht="15.75" customHeight="1">
      <c r="A949" s="8"/>
      <c r="B949" s="140"/>
      <c r="C949" s="8"/>
      <c r="D949" s="8"/>
      <c r="E949" s="8"/>
    </row>
    <row r="950" spans="1:5" ht="15.75" customHeight="1">
      <c r="A950" s="8"/>
      <c r="B950" s="140"/>
      <c r="C950" s="8"/>
      <c r="D950" s="8"/>
      <c r="E950" s="8"/>
    </row>
    <row r="951" spans="1:5" ht="15.75" customHeight="1">
      <c r="A951" s="8"/>
      <c r="B951" s="140"/>
      <c r="C951" s="8"/>
      <c r="D951" s="8"/>
      <c r="E951" s="8"/>
    </row>
    <row r="952" spans="1:5" ht="15.75" customHeight="1">
      <c r="A952" s="8"/>
      <c r="B952" s="140"/>
      <c r="C952" s="8"/>
      <c r="D952" s="8"/>
      <c r="E952" s="8"/>
    </row>
    <row r="953" spans="1:5" ht="15.75" customHeight="1">
      <c r="A953" s="8"/>
      <c r="B953" s="140"/>
      <c r="C953" s="8"/>
      <c r="D953" s="8"/>
      <c r="E953" s="8"/>
    </row>
    <row r="954" spans="1:5" ht="15.75" customHeight="1">
      <c r="A954" s="8"/>
      <c r="B954" s="140"/>
      <c r="C954" s="8"/>
      <c r="D954" s="8"/>
      <c r="E954" s="8"/>
    </row>
    <row r="955" spans="1:5" ht="15.75" customHeight="1">
      <c r="A955" s="8"/>
      <c r="B955" s="140"/>
      <c r="C955" s="8"/>
      <c r="D955" s="8"/>
      <c r="E955" s="8"/>
    </row>
    <row r="956" spans="1:5" ht="15.75" customHeight="1">
      <c r="A956" s="8"/>
      <c r="B956" s="140"/>
      <c r="C956" s="8"/>
      <c r="D956" s="8"/>
      <c r="E956" s="8"/>
    </row>
    <row r="957" spans="1:5" ht="15.75" customHeight="1">
      <c r="A957" s="8"/>
      <c r="B957" s="140"/>
      <c r="C957" s="8"/>
      <c r="D957" s="8"/>
      <c r="E957" s="8"/>
    </row>
    <row r="958" spans="1:5" ht="15.75" customHeight="1">
      <c r="A958" s="8"/>
      <c r="B958" s="140"/>
      <c r="C958" s="8"/>
      <c r="D958" s="8"/>
      <c r="E958" s="8"/>
    </row>
    <row r="959" spans="1:5" ht="15.75" customHeight="1">
      <c r="A959" s="8"/>
      <c r="B959" s="140"/>
      <c r="C959" s="8"/>
      <c r="D959" s="8"/>
      <c r="E959" s="8"/>
    </row>
    <row r="960" spans="1:5" ht="15.75" customHeight="1">
      <c r="A960" s="8"/>
      <c r="B960" s="140"/>
      <c r="C960" s="8"/>
      <c r="D960" s="8"/>
      <c r="E960" s="8"/>
    </row>
    <row r="961" spans="1:5" ht="15.75" customHeight="1">
      <c r="A961" s="8"/>
      <c r="B961" s="140"/>
      <c r="C961" s="8"/>
      <c r="D961" s="8"/>
      <c r="E961" s="8"/>
    </row>
    <row r="962" spans="1:5" ht="15.75" customHeight="1">
      <c r="A962" s="8"/>
      <c r="B962" s="140"/>
      <c r="C962" s="8"/>
      <c r="D962" s="8"/>
      <c r="E962" s="8"/>
    </row>
    <row r="963" spans="1:5" ht="15.75" customHeight="1">
      <c r="A963" s="8"/>
      <c r="B963" s="140"/>
      <c r="C963" s="8"/>
      <c r="D963" s="8"/>
      <c r="E963" s="8"/>
    </row>
    <row r="964" spans="1:5" ht="15.75" customHeight="1">
      <c r="A964" s="8"/>
      <c r="B964" s="140"/>
      <c r="C964" s="8"/>
      <c r="D964" s="8"/>
      <c r="E964" s="8"/>
    </row>
    <row r="965" spans="1:5" ht="15.75" customHeight="1">
      <c r="A965" s="8"/>
      <c r="B965" s="140"/>
      <c r="C965" s="8"/>
      <c r="D965" s="8"/>
      <c r="E965" s="8"/>
    </row>
    <row r="966" spans="1:5" ht="15.75" customHeight="1">
      <c r="A966" s="8"/>
      <c r="B966" s="140"/>
      <c r="C966" s="8"/>
      <c r="D966" s="8"/>
      <c r="E966" s="8"/>
    </row>
    <row r="967" spans="1:5" ht="15.75" customHeight="1">
      <c r="A967" s="8"/>
      <c r="B967" s="140"/>
      <c r="C967" s="8"/>
      <c r="D967" s="8"/>
      <c r="E967" s="8"/>
    </row>
    <row r="968" spans="1:5" ht="15.75" customHeight="1">
      <c r="A968" s="8"/>
      <c r="B968" s="140"/>
      <c r="C968" s="8"/>
      <c r="D968" s="8"/>
      <c r="E968" s="8"/>
    </row>
    <row r="969" spans="1:5" ht="15.75" customHeight="1">
      <c r="A969" s="8"/>
      <c r="B969" s="140"/>
      <c r="C969" s="8"/>
      <c r="D969" s="8"/>
      <c r="E969" s="8"/>
    </row>
    <row r="970" spans="1:5" ht="15.75" customHeight="1">
      <c r="A970" s="8"/>
      <c r="B970" s="140"/>
      <c r="C970" s="8"/>
      <c r="D970" s="8"/>
      <c r="E970" s="8"/>
    </row>
    <row r="971" spans="1:5" ht="15.75" customHeight="1">
      <c r="A971" s="8"/>
      <c r="B971" s="140"/>
      <c r="C971" s="8"/>
      <c r="D971" s="8"/>
      <c r="E971" s="8"/>
    </row>
    <row r="972" spans="1:5" ht="15.75" customHeight="1">
      <c r="A972" s="8"/>
      <c r="B972" s="140"/>
      <c r="C972" s="8"/>
      <c r="D972" s="8"/>
      <c r="E972" s="8"/>
    </row>
    <row r="973" spans="1:5" ht="15.75" customHeight="1">
      <c r="A973" s="8"/>
      <c r="B973" s="140"/>
      <c r="C973" s="8"/>
      <c r="D973" s="8"/>
      <c r="E973" s="8"/>
    </row>
    <row r="974" spans="1:5" ht="15.75" customHeight="1">
      <c r="A974" s="8"/>
      <c r="B974" s="140"/>
      <c r="C974" s="8"/>
      <c r="D974" s="8"/>
      <c r="E974" s="8"/>
    </row>
    <row r="975" spans="1:5" ht="15.75" customHeight="1">
      <c r="A975" s="8"/>
      <c r="B975" s="140"/>
      <c r="C975" s="8"/>
      <c r="D975" s="8"/>
      <c r="E975" s="8"/>
    </row>
    <row r="976" spans="1:5" ht="15.75" customHeight="1">
      <c r="A976" s="8"/>
      <c r="B976" s="140"/>
      <c r="C976" s="8"/>
      <c r="D976" s="8"/>
      <c r="E976" s="8"/>
    </row>
    <row r="977" spans="1:5" ht="15.75" customHeight="1">
      <c r="A977" s="8"/>
      <c r="B977" s="140"/>
      <c r="C977" s="8"/>
      <c r="D977" s="8"/>
      <c r="E977" s="8"/>
    </row>
    <row r="978" spans="1:5" ht="15.75" customHeight="1">
      <c r="A978" s="8"/>
      <c r="B978" s="140"/>
      <c r="C978" s="8"/>
      <c r="D978" s="8"/>
      <c r="E978" s="8"/>
    </row>
    <row r="979" spans="1:5" ht="15.75" customHeight="1">
      <c r="A979" s="8"/>
      <c r="B979" s="140"/>
      <c r="C979" s="8"/>
      <c r="D979" s="8"/>
      <c r="E979" s="8"/>
    </row>
    <row r="980" spans="1:5" ht="15.75" customHeight="1">
      <c r="A980" s="8"/>
      <c r="B980" s="140"/>
      <c r="C980" s="8"/>
      <c r="D980" s="8"/>
      <c r="E980" s="8"/>
    </row>
    <row r="981" spans="1:5" ht="15.75" customHeight="1">
      <c r="A981" s="8"/>
      <c r="B981" s="140"/>
      <c r="C981" s="8"/>
      <c r="D981" s="8"/>
      <c r="E981" s="8"/>
    </row>
    <row r="982" spans="1:5" ht="15.75" customHeight="1">
      <c r="A982" s="8"/>
      <c r="B982" s="140"/>
      <c r="C982" s="8"/>
      <c r="D982" s="8"/>
      <c r="E982" s="8"/>
    </row>
    <row r="983" spans="1:5" ht="15.75" customHeight="1">
      <c r="A983" s="8"/>
      <c r="B983" s="140"/>
      <c r="C983" s="8"/>
      <c r="D983" s="8"/>
      <c r="E983" s="8"/>
    </row>
    <row r="984" spans="1:5" ht="15.75" customHeight="1">
      <c r="A984" s="8"/>
      <c r="B984" s="140"/>
      <c r="C984" s="8"/>
      <c r="D984" s="8"/>
      <c r="E984" s="8"/>
    </row>
    <row r="985" spans="1:5" ht="15.75" customHeight="1">
      <c r="A985" s="8"/>
      <c r="B985" s="140"/>
      <c r="C985" s="8"/>
      <c r="D985" s="8"/>
      <c r="E985" s="8"/>
    </row>
    <row r="986" spans="1:5" ht="15.75" customHeight="1">
      <c r="A986" s="8"/>
      <c r="B986" s="140"/>
      <c r="C986" s="8"/>
      <c r="D986" s="8"/>
      <c r="E986" s="8"/>
    </row>
    <row r="987" spans="1:5" ht="15.75" customHeight="1">
      <c r="A987" s="8"/>
      <c r="B987" s="140"/>
      <c r="C987" s="8"/>
      <c r="D987" s="8"/>
      <c r="E987" s="8"/>
    </row>
    <row r="988" spans="1:5" ht="15.75" customHeight="1">
      <c r="A988" s="8"/>
      <c r="B988" s="140"/>
      <c r="C988" s="8"/>
      <c r="D988" s="8"/>
      <c r="E988" s="8"/>
    </row>
    <row r="989" spans="1:5" ht="15.75" customHeight="1">
      <c r="A989" s="8"/>
      <c r="B989" s="140"/>
      <c r="C989" s="8"/>
      <c r="D989" s="8"/>
      <c r="E989" s="8"/>
    </row>
    <row r="990" spans="1:5" ht="15.75" customHeight="1">
      <c r="A990" s="8"/>
      <c r="B990" s="140"/>
      <c r="C990" s="8"/>
      <c r="D990" s="8"/>
      <c r="E990" s="8"/>
    </row>
    <row r="991" spans="1:5" ht="15.75" customHeight="1">
      <c r="A991" s="8"/>
      <c r="B991" s="140"/>
      <c r="C991" s="8"/>
      <c r="D991" s="8"/>
      <c r="E991" s="8"/>
    </row>
    <row r="992" spans="1:5" ht="15.75" customHeight="1">
      <c r="A992" s="8"/>
      <c r="B992" s="140"/>
      <c r="C992" s="8"/>
      <c r="D992" s="8"/>
      <c r="E992" s="8"/>
    </row>
    <row r="993" spans="1:5" ht="15.75" customHeight="1">
      <c r="A993" s="8"/>
      <c r="B993" s="140"/>
      <c r="C993" s="8"/>
      <c r="D993" s="8"/>
      <c r="E993" s="8"/>
    </row>
    <row r="994" spans="1:5" ht="15.75" customHeight="1">
      <c r="A994" s="8"/>
      <c r="B994" s="140"/>
      <c r="C994" s="8"/>
      <c r="D994" s="8"/>
      <c r="E994" s="8"/>
    </row>
    <row r="995" spans="1:5" ht="15.75" customHeight="1">
      <c r="A995" s="8"/>
      <c r="B995" s="140"/>
      <c r="C995" s="8"/>
      <c r="D995" s="8"/>
      <c r="E995" s="8"/>
    </row>
    <row r="996" spans="1:5" ht="15.75" customHeight="1">
      <c r="A996" s="8"/>
      <c r="B996" s="140"/>
      <c r="C996" s="8"/>
      <c r="D996" s="8"/>
      <c r="E996" s="8"/>
    </row>
    <row r="997" spans="1:5" ht="15.75" customHeight="1">
      <c r="A997" s="8"/>
      <c r="B997" s="140"/>
      <c r="C997" s="8"/>
      <c r="D997" s="8"/>
      <c r="E997" s="8"/>
    </row>
    <row r="998" spans="1:5" ht="15.75" customHeight="1">
      <c r="A998" s="8"/>
      <c r="B998" s="140"/>
      <c r="C998" s="8"/>
      <c r="D998" s="8"/>
      <c r="E998" s="8"/>
    </row>
    <row r="999" spans="1:5" ht="15.75" customHeight="1">
      <c r="A999" s="8"/>
      <c r="B999" s="140"/>
      <c r="C999" s="8"/>
      <c r="D999" s="8"/>
      <c r="E999" s="8"/>
    </row>
    <row r="1000" spans="1:5" ht="15.75" customHeight="1">
      <c r="A1000" s="8"/>
      <c r="B1000" s="140"/>
      <c r="C1000" s="8"/>
      <c r="D1000" s="8"/>
      <c r="E1000" s="8"/>
    </row>
  </sheetData>
  <mergeCells count="14">
    <mergeCell ref="A73:C73"/>
    <mergeCell ref="A1:C1"/>
    <mergeCell ref="B2:C2"/>
    <mergeCell ref="B4:C4"/>
    <mergeCell ref="B5:C5"/>
    <mergeCell ref="B6:C6"/>
    <mergeCell ref="A7:A8"/>
    <mergeCell ref="B7:B8"/>
    <mergeCell ref="C7:C8"/>
    <mergeCell ref="D7:D8"/>
    <mergeCell ref="E7:E8"/>
    <mergeCell ref="A70:C70"/>
    <mergeCell ref="A71:C71"/>
    <mergeCell ref="A72:C72"/>
  </mergeCells>
  <pageMargins left="0.7" right="0.7" top="0.75" bottom="0.75" header="0" footer="0"/>
  <pageSetup orientation="landscape"/>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15"/>
  <sheetViews>
    <sheetView showGridLines="0" topLeftCell="A40" workbookViewId="0">
      <selection activeCell="D58" sqref="D58"/>
    </sheetView>
  </sheetViews>
  <sheetFormatPr defaultColWidth="12.6640625" defaultRowHeight="15" customHeight="1"/>
  <cols>
    <col min="1" max="1" width="7" style="1" customWidth="1"/>
    <col min="2" max="2" width="16.88671875" style="1" customWidth="1"/>
    <col min="3" max="3" width="31" style="1" customWidth="1"/>
    <col min="4" max="9" width="18.33203125" style="1" customWidth="1"/>
    <col min="10" max="26" width="12.44140625" style="1" customWidth="1"/>
    <col min="27" max="27" width="12.6640625" style="1" customWidth="1"/>
    <col min="28" max="16384" width="12.6640625" style="1"/>
  </cols>
  <sheetData>
    <row r="1" spans="1:26" ht="113.25" customHeight="1">
      <c r="A1" s="146" t="s">
        <v>267</v>
      </c>
      <c r="B1" s="186" t="s">
        <v>245</v>
      </c>
      <c r="C1" s="186" t="s">
        <v>127</v>
      </c>
      <c r="D1" s="187" t="s">
        <v>268</v>
      </c>
      <c r="E1" s="150" t="s">
        <v>269</v>
      </c>
      <c r="F1" s="150" t="s">
        <v>270</v>
      </c>
      <c r="G1" s="150" t="s">
        <v>271</v>
      </c>
      <c r="H1" s="150" t="s">
        <v>272</v>
      </c>
      <c r="I1" s="61"/>
      <c r="J1" s="103"/>
      <c r="K1" s="7"/>
      <c r="L1" s="7"/>
      <c r="M1" s="7"/>
      <c r="N1" s="7"/>
      <c r="O1" s="7"/>
      <c r="P1" s="7"/>
      <c r="Q1" s="7"/>
      <c r="R1" s="7"/>
      <c r="S1" s="7"/>
      <c r="T1" s="7"/>
      <c r="U1" s="7"/>
      <c r="V1" s="7"/>
      <c r="W1" s="7"/>
      <c r="X1" s="7"/>
      <c r="Y1" s="7"/>
      <c r="Z1" s="7"/>
    </row>
    <row r="2" spans="1:26" ht="29.25" customHeight="1">
      <c r="A2" s="175"/>
      <c r="B2" s="188"/>
      <c r="C2" s="188"/>
      <c r="D2" s="189">
        <v>5</v>
      </c>
      <c r="E2" s="189">
        <v>5</v>
      </c>
      <c r="F2" s="189">
        <v>5</v>
      </c>
      <c r="G2" s="189">
        <v>5</v>
      </c>
      <c r="H2" s="189">
        <v>5</v>
      </c>
      <c r="I2" s="190"/>
      <c r="J2" s="103"/>
      <c r="K2" s="7"/>
      <c r="L2" s="7"/>
      <c r="M2" s="7"/>
      <c r="N2" s="7"/>
      <c r="O2" s="7"/>
      <c r="P2" s="7"/>
      <c r="Q2" s="7"/>
      <c r="R2" s="7"/>
      <c r="S2" s="7"/>
      <c r="T2" s="7"/>
      <c r="U2" s="7"/>
      <c r="V2" s="7"/>
      <c r="W2" s="7"/>
      <c r="X2" s="7"/>
      <c r="Y2" s="7"/>
      <c r="Z2" s="7"/>
    </row>
    <row r="3" spans="1:26" ht="18" customHeight="1">
      <c r="A3" s="153">
        <v>1</v>
      </c>
      <c r="B3" s="154" t="s">
        <v>128</v>
      </c>
      <c r="C3" s="157" t="s">
        <v>129</v>
      </c>
      <c r="D3" s="191">
        <v>5</v>
      </c>
      <c r="E3" s="191">
        <v>4</v>
      </c>
      <c r="F3" s="191">
        <v>4</v>
      </c>
      <c r="G3" s="191">
        <v>4</v>
      </c>
      <c r="H3" s="191">
        <v>5</v>
      </c>
      <c r="I3" s="175"/>
      <c r="J3" s="103"/>
      <c r="K3" s="7"/>
      <c r="L3" s="7"/>
      <c r="M3" s="7"/>
      <c r="N3" s="7"/>
      <c r="O3" s="7"/>
      <c r="P3" s="7"/>
      <c r="Q3" s="7"/>
      <c r="R3" s="7"/>
      <c r="S3" s="7"/>
      <c r="T3" s="7"/>
      <c r="U3" s="7"/>
      <c r="V3" s="7"/>
      <c r="W3" s="7"/>
      <c r="X3" s="7"/>
      <c r="Y3" s="7"/>
      <c r="Z3" s="7"/>
    </row>
    <row r="4" spans="1:26" ht="18" customHeight="1">
      <c r="A4" s="153">
        <v>2</v>
      </c>
      <c r="B4" s="155" t="s">
        <v>130</v>
      </c>
      <c r="C4" s="157" t="s">
        <v>131</v>
      </c>
      <c r="D4" s="191">
        <v>5</v>
      </c>
      <c r="E4" s="191">
        <v>4</v>
      </c>
      <c r="F4" s="191">
        <v>4</v>
      </c>
      <c r="G4" s="191">
        <v>5</v>
      </c>
      <c r="H4" s="191">
        <v>5</v>
      </c>
      <c r="I4" s="175"/>
      <c r="J4" s="103"/>
      <c r="K4" s="7"/>
      <c r="L4" s="7"/>
      <c r="M4" s="7"/>
      <c r="N4" s="7"/>
      <c r="O4" s="7"/>
      <c r="P4" s="7"/>
      <c r="Q4" s="7"/>
      <c r="R4" s="7"/>
      <c r="S4" s="7"/>
      <c r="T4" s="7"/>
      <c r="U4" s="7"/>
      <c r="V4" s="7"/>
      <c r="W4" s="7"/>
      <c r="X4" s="7"/>
      <c r="Y4" s="7"/>
      <c r="Z4" s="7"/>
    </row>
    <row r="5" spans="1:26" ht="18" customHeight="1">
      <c r="A5" s="153">
        <v>3</v>
      </c>
      <c r="B5" s="155" t="s">
        <v>132</v>
      </c>
      <c r="C5" s="157" t="s">
        <v>133</v>
      </c>
      <c r="D5" s="191">
        <v>5</v>
      </c>
      <c r="E5" s="191">
        <v>4</v>
      </c>
      <c r="F5" s="191">
        <v>4</v>
      </c>
      <c r="G5" s="191">
        <v>4</v>
      </c>
      <c r="H5" s="191">
        <v>5</v>
      </c>
      <c r="I5" s="175"/>
      <c r="J5" s="103"/>
      <c r="K5" s="7"/>
      <c r="L5" s="7"/>
      <c r="M5" s="7"/>
      <c r="N5" s="7"/>
      <c r="O5" s="7"/>
      <c r="P5" s="7"/>
      <c r="Q5" s="7"/>
      <c r="R5" s="7"/>
      <c r="S5" s="7"/>
      <c r="T5" s="7"/>
      <c r="U5" s="7"/>
      <c r="V5" s="7"/>
      <c r="W5" s="7"/>
      <c r="X5" s="7"/>
      <c r="Y5" s="7"/>
      <c r="Z5" s="7"/>
    </row>
    <row r="6" spans="1:26" ht="18" customHeight="1">
      <c r="A6" s="153">
        <v>4</v>
      </c>
      <c r="B6" s="155" t="s">
        <v>134</v>
      </c>
      <c r="C6" s="157" t="s">
        <v>135</v>
      </c>
      <c r="D6" s="191">
        <v>5</v>
      </c>
      <c r="E6" s="191">
        <v>4</v>
      </c>
      <c r="F6" s="191">
        <v>4</v>
      </c>
      <c r="G6" s="191">
        <v>5</v>
      </c>
      <c r="H6" s="191">
        <v>5</v>
      </c>
      <c r="I6" s="175"/>
      <c r="J6" s="103"/>
      <c r="K6" s="7"/>
      <c r="L6" s="7"/>
      <c r="M6" s="7"/>
      <c r="N6" s="7"/>
      <c r="O6" s="7"/>
      <c r="P6" s="7"/>
      <c r="Q6" s="7"/>
      <c r="R6" s="7"/>
      <c r="S6" s="7"/>
      <c r="T6" s="7"/>
      <c r="U6" s="7"/>
      <c r="V6" s="7"/>
      <c r="W6" s="7"/>
      <c r="X6" s="7"/>
      <c r="Y6" s="7"/>
      <c r="Z6" s="7"/>
    </row>
    <row r="7" spans="1:26" ht="18" customHeight="1">
      <c r="A7" s="153">
        <v>5</v>
      </c>
      <c r="B7" s="155" t="s">
        <v>136</v>
      </c>
      <c r="C7" s="157" t="s">
        <v>137</v>
      </c>
      <c r="D7" s="191">
        <v>5</v>
      </c>
      <c r="E7" s="191">
        <v>4</v>
      </c>
      <c r="F7" s="191">
        <v>4</v>
      </c>
      <c r="G7" s="191">
        <v>5</v>
      </c>
      <c r="H7" s="191">
        <v>5</v>
      </c>
      <c r="I7" s="175"/>
      <c r="J7" s="103"/>
      <c r="K7" s="7"/>
      <c r="L7" s="7"/>
      <c r="M7" s="7"/>
      <c r="N7" s="7"/>
      <c r="O7" s="7"/>
      <c r="P7" s="7"/>
      <c r="Q7" s="7"/>
      <c r="R7" s="7"/>
      <c r="S7" s="7"/>
      <c r="T7" s="7"/>
      <c r="U7" s="7"/>
      <c r="V7" s="7"/>
      <c r="W7" s="7"/>
      <c r="X7" s="7"/>
      <c r="Y7" s="7"/>
      <c r="Z7" s="7"/>
    </row>
    <row r="8" spans="1:26" ht="18" customHeight="1">
      <c r="A8" s="153">
        <v>6</v>
      </c>
      <c r="B8" s="155" t="s">
        <v>138</v>
      </c>
      <c r="C8" s="157" t="s">
        <v>139</v>
      </c>
      <c r="D8" s="191">
        <v>5</v>
      </c>
      <c r="E8" s="191">
        <v>4</v>
      </c>
      <c r="F8" s="191">
        <v>4</v>
      </c>
      <c r="G8" s="191">
        <v>4</v>
      </c>
      <c r="H8" s="191">
        <v>5</v>
      </c>
      <c r="I8" s="175"/>
      <c r="J8" s="103"/>
      <c r="K8" s="7"/>
      <c r="L8" s="7"/>
      <c r="M8" s="7"/>
      <c r="N8" s="7"/>
      <c r="O8" s="7"/>
      <c r="P8" s="7"/>
      <c r="Q8" s="7"/>
      <c r="R8" s="7"/>
      <c r="S8" s="7"/>
      <c r="T8" s="7"/>
      <c r="U8" s="7"/>
      <c r="V8" s="7"/>
      <c r="W8" s="7"/>
      <c r="X8" s="7"/>
      <c r="Y8" s="7"/>
      <c r="Z8" s="7"/>
    </row>
    <row r="9" spans="1:26" ht="18" customHeight="1">
      <c r="A9" s="153">
        <v>7</v>
      </c>
      <c r="B9" s="155" t="s">
        <v>140</v>
      </c>
      <c r="C9" s="157" t="s">
        <v>141</v>
      </c>
      <c r="D9" s="191">
        <v>5</v>
      </c>
      <c r="E9" s="191">
        <v>4</v>
      </c>
      <c r="F9" s="191">
        <v>4</v>
      </c>
      <c r="G9" s="191">
        <v>5</v>
      </c>
      <c r="H9" s="191">
        <v>5</v>
      </c>
      <c r="I9" s="175"/>
      <c r="J9" s="103"/>
      <c r="K9" s="7"/>
      <c r="L9" s="7"/>
      <c r="M9" s="7"/>
      <c r="N9" s="7"/>
      <c r="O9" s="7"/>
      <c r="P9" s="7"/>
      <c r="Q9" s="7"/>
      <c r="R9" s="7"/>
      <c r="S9" s="7"/>
      <c r="T9" s="7"/>
      <c r="U9" s="7"/>
      <c r="V9" s="7"/>
      <c r="W9" s="7"/>
      <c r="X9" s="7"/>
      <c r="Y9" s="7"/>
      <c r="Z9" s="7"/>
    </row>
    <row r="10" spans="1:26" ht="18" customHeight="1">
      <c r="A10" s="153">
        <v>8</v>
      </c>
      <c r="B10" s="155" t="s">
        <v>142</v>
      </c>
      <c r="C10" s="157" t="s">
        <v>143</v>
      </c>
      <c r="D10" s="191">
        <v>5</v>
      </c>
      <c r="E10" s="191">
        <v>4</v>
      </c>
      <c r="F10" s="191">
        <v>4</v>
      </c>
      <c r="G10" s="191">
        <v>4</v>
      </c>
      <c r="H10" s="191">
        <v>5</v>
      </c>
      <c r="I10" s="175"/>
      <c r="J10" s="103"/>
      <c r="K10" s="7"/>
      <c r="L10" s="7"/>
      <c r="M10" s="7"/>
      <c r="N10" s="7"/>
      <c r="O10" s="7"/>
      <c r="P10" s="7"/>
      <c r="Q10" s="7"/>
      <c r="R10" s="7"/>
      <c r="S10" s="7"/>
      <c r="T10" s="7"/>
      <c r="U10" s="7"/>
      <c r="V10" s="7"/>
      <c r="W10" s="7"/>
      <c r="X10" s="7"/>
      <c r="Y10" s="7"/>
      <c r="Z10" s="7"/>
    </row>
    <row r="11" spans="1:26" ht="18" customHeight="1">
      <c r="A11" s="153">
        <v>9</v>
      </c>
      <c r="B11" s="155" t="s">
        <v>144</v>
      </c>
      <c r="C11" s="157" t="s">
        <v>145</v>
      </c>
      <c r="D11" s="191">
        <v>5</v>
      </c>
      <c r="E11" s="191">
        <v>4</v>
      </c>
      <c r="F11" s="191">
        <v>4</v>
      </c>
      <c r="G11" s="191">
        <v>5</v>
      </c>
      <c r="H11" s="191">
        <v>5</v>
      </c>
      <c r="I11" s="175"/>
      <c r="J11" s="103"/>
      <c r="K11" s="7"/>
      <c r="L11" s="7"/>
      <c r="M11" s="7"/>
      <c r="N11" s="7"/>
      <c r="O11" s="7"/>
      <c r="P11" s="7"/>
      <c r="Q11" s="7"/>
      <c r="R11" s="7"/>
      <c r="S11" s="7"/>
      <c r="T11" s="7"/>
      <c r="U11" s="7"/>
      <c r="V11" s="7"/>
      <c r="W11" s="7"/>
      <c r="X11" s="7"/>
      <c r="Y11" s="7"/>
      <c r="Z11" s="7"/>
    </row>
    <row r="12" spans="1:26" ht="18" customHeight="1">
      <c r="A12" s="153">
        <v>10</v>
      </c>
      <c r="B12" s="155" t="s">
        <v>146</v>
      </c>
      <c r="C12" s="157" t="s">
        <v>147</v>
      </c>
      <c r="D12" s="191">
        <v>5</v>
      </c>
      <c r="E12" s="191">
        <v>4</v>
      </c>
      <c r="F12" s="191">
        <v>4</v>
      </c>
      <c r="G12" s="191">
        <v>4</v>
      </c>
      <c r="H12" s="191">
        <v>5</v>
      </c>
      <c r="I12" s="175"/>
      <c r="J12" s="103"/>
      <c r="K12" s="7"/>
      <c r="L12" s="7"/>
      <c r="M12" s="7"/>
      <c r="N12" s="7"/>
      <c r="O12" s="7"/>
      <c r="P12" s="7"/>
      <c r="Q12" s="7"/>
      <c r="R12" s="7"/>
      <c r="S12" s="7"/>
      <c r="T12" s="7"/>
      <c r="U12" s="7"/>
      <c r="V12" s="7"/>
      <c r="W12" s="7"/>
      <c r="X12" s="7"/>
      <c r="Y12" s="7"/>
      <c r="Z12" s="7"/>
    </row>
    <row r="13" spans="1:26" ht="18" customHeight="1">
      <c r="A13" s="153">
        <v>11</v>
      </c>
      <c r="B13" s="155" t="s">
        <v>148</v>
      </c>
      <c r="C13" s="157" t="s">
        <v>149</v>
      </c>
      <c r="D13" s="191">
        <v>5</v>
      </c>
      <c r="E13" s="191">
        <v>4</v>
      </c>
      <c r="F13" s="191">
        <v>4</v>
      </c>
      <c r="G13" s="191">
        <v>5</v>
      </c>
      <c r="H13" s="191">
        <v>5</v>
      </c>
      <c r="I13" s="175"/>
      <c r="J13" s="103"/>
      <c r="K13" s="7"/>
      <c r="L13" s="7"/>
      <c r="M13" s="7"/>
      <c r="N13" s="7"/>
      <c r="O13" s="7"/>
      <c r="P13" s="7"/>
      <c r="Q13" s="7"/>
      <c r="R13" s="7"/>
      <c r="S13" s="7"/>
      <c r="T13" s="7"/>
      <c r="U13" s="7"/>
      <c r="V13" s="7"/>
      <c r="W13" s="7"/>
      <c r="X13" s="7"/>
      <c r="Y13" s="7"/>
      <c r="Z13" s="7"/>
    </row>
    <row r="14" spans="1:26" ht="18" customHeight="1">
      <c r="A14" s="153">
        <v>12</v>
      </c>
      <c r="B14" s="155" t="s">
        <v>150</v>
      </c>
      <c r="C14" s="157" t="s">
        <v>151</v>
      </c>
      <c r="D14" s="191">
        <v>5</v>
      </c>
      <c r="E14" s="191">
        <v>4</v>
      </c>
      <c r="F14" s="191">
        <v>4</v>
      </c>
      <c r="G14" s="191">
        <v>4</v>
      </c>
      <c r="H14" s="191">
        <v>5</v>
      </c>
      <c r="I14" s="175"/>
      <c r="J14" s="103"/>
      <c r="K14" s="7"/>
      <c r="L14" s="7"/>
      <c r="M14" s="7"/>
      <c r="N14" s="7"/>
      <c r="O14" s="7"/>
      <c r="P14" s="7"/>
      <c r="Q14" s="7"/>
      <c r="R14" s="7"/>
      <c r="S14" s="7"/>
      <c r="T14" s="7"/>
      <c r="U14" s="7"/>
      <c r="V14" s="7"/>
      <c r="W14" s="7"/>
      <c r="X14" s="7"/>
      <c r="Y14" s="7"/>
      <c r="Z14" s="7"/>
    </row>
    <row r="15" spans="1:26" ht="18" customHeight="1">
      <c r="A15" s="153">
        <v>13</v>
      </c>
      <c r="B15" s="155" t="s">
        <v>152</v>
      </c>
      <c r="C15" s="157" t="s">
        <v>153</v>
      </c>
      <c r="D15" s="191">
        <v>5</v>
      </c>
      <c r="E15" s="191">
        <v>4</v>
      </c>
      <c r="F15" s="191">
        <v>4</v>
      </c>
      <c r="G15" s="191">
        <v>5</v>
      </c>
      <c r="H15" s="191">
        <v>5</v>
      </c>
      <c r="I15" s="175"/>
      <c r="J15" s="103"/>
      <c r="K15" s="7"/>
      <c r="L15" s="7"/>
      <c r="M15" s="7"/>
      <c r="N15" s="7"/>
      <c r="O15" s="7"/>
      <c r="P15" s="7"/>
      <c r="Q15" s="7"/>
      <c r="R15" s="7"/>
      <c r="S15" s="7"/>
      <c r="T15" s="7"/>
      <c r="U15" s="7"/>
      <c r="V15" s="7"/>
      <c r="W15" s="7"/>
      <c r="X15" s="7"/>
      <c r="Y15" s="7"/>
      <c r="Z15" s="7"/>
    </row>
    <row r="16" spans="1:26" ht="18" customHeight="1">
      <c r="A16" s="153">
        <v>14</v>
      </c>
      <c r="B16" s="155" t="s">
        <v>154</v>
      </c>
      <c r="C16" s="157" t="s">
        <v>155</v>
      </c>
      <c r="D16" s="191">
        <v>5</v>
      </c>
      <c r="E16" s="191">
        <v>3</v>
      </c>
      <c r="F16" s="191">
        <v>4</v>
      </c>
      <c r="G16" s="191">
        <v>4</v>
      </c>
      <c r="H16" s="191">
        <v>5</v>
      </c>
      <c r="I16" s="175"/>
      <c r="J16" s="103"/>
      <c r="K16" s="7"/>
      <c r="L16" s="7"/>
      <c r="M16" s="7"/>
      <c r="N16" s="7"/>
      <c r="O16" s="7"/>
      <c r="P16" s="7"/>
      <c r="Q16" s="7"/>
      <c r="R16" s="7"/>
      <c r="S16" s="7"/>
      <c r="T16" s="7"/>
      <c r="U16" s="7"/>
      <c r="V16" s="7"/>
      <c r="W16" s="7"/>
      <c r="X16" s="7"/>
      <c r="Y16" s="7"/>
      <c r="Z16" s="7"/>
    </row>
    <row r="17" spans="1:26" ht="18" customHeight="1">
      <c r="A17" s="153">
        <v>15</v>
      </c>
      <c r="B17" s="155" t="s">
        <v>156</v>
      </c>
      <c r="C17" s="157" t="s">
        <v>157</v>
      </c>
      <c r="D17" s="191">
        <v>5</v>
      </c>
      <c r="E17" s="191">
        <v>4</v>
      </c>
      <c r="F17" s="191">
        <v>4</v>
      </c>
      <c r="G17" s="191">
        <v>5</v>
      </c>
      <c r="H17" s="191">
        <v>5</v>
      </c>
      <c r="I17" s="175"/>
      <c r="J17" s="103"/>
      <c r="K17" s="7"/>
      <c r="L17" s="7"/>
      <c r="M17" s="7"/>
      <c r="N17" s="7"/>
      <c r="O17" s="7"/>
      <c r="P17" s="7"/>
      <c r="Q17" s="7"/>
      <c r="R17" s="7"/>
      <c r="S17" s="7"/>
      <c r="T17" s="7"/>
      <c r="U17" s="7"/>
      <c r="V17" s="7"/>
      <c r="W17" s="7"/>
      <c r="X17" s="7"/>
      <c r="Y17" s="7"/>
      <c r="Z17" s="7"/>
    </row>
    <row r="18" spans="1:26" ht="18" customHeight="1">
      <c r="A18" s="153">
        <v>16</v>
      </c>
      <c r="B18" s="155" t="s">
        <v>158</v>
      </c>
      <c r="C18" s="157" t="s">
        <v>159</v>
      </c>
      <c r="D18" s="191">
        <v>5</v>
      </c>
      <c r="E18" s="191">
        <v>4</v>
      </c>
      <c r="F18" s="191">
        <v>4</v>
      </c>
      <c r="G18" s="191">
        <v>4</v>
      </c>
      <c r="H18" s="191">
        <v>5</v>
      </c>
      <c r="I18" s="175"/>
      <c r="J18" s="103"/>
      <c r="K18" s="7"/>
      <c r="L18" s="7"/>
      <c r="M18" s="7"/>
      <c r="N18" s="7"/>
      <c r="O18" s="7"/>
      <c r="P18" s="7"/>
      <c r="Q18" s="7"/>
      <c r="R18" s="7"/>
      <c r="S18" s="7"/>
      <c r="T18" s="7"/>
      <c r="U18" s="7"/>
      <c r="V18" s="7"/>
      <c r="W18" s="7"/>
      <c r="X18" s="7"/>
      <c r="Y18" s="7"/>
      <c r="Z18" s="7"/>
    </row>
    <row r="19" spans="1:26" ht="18" customHeight="1">
      <c r="A19" s="153">
        <v>17</v>
      </c>
      <c r="B19" s="155" t="s">
        <v>160</v>
      </c>
      <c r="C19" s="157" t="s">
        <v>161</v>
      </c>
      <c r="D19" s="191">
        <v>5</v>
      </c>
      <c r="E19" s="191">
        <v>4</v>
      </c>
      <c r="F19" s="191">
        <v>4</v>
      </c>
      <c r="G19" s="191">
        <v>5</v>
      </c>
      <c r="H19" s="191">
        <v>5</v>
      </c>
      <c r="I19" s="175"/>
      <c r="J19" s="103"/>
      <c r="K19" s="7"/>
      <c r="L19" s="7"/>
      <c r="M19" s="7"/>
      <c r="N19" s="7"/>
      <c r="O19" s="7"/>
      <c r="P19" s="7"/>
      <c r="Q19" s="7"/>
      <c r="R19" s="7"/>
      <c r="S19" s="7"/>
      <c r="T19" s="7"/>
      <c r="U19" s="7"/>
      <c r="V19" s="7"/>
      <c r="W19" s="7"/>
      <c r="X19" s="7"/>
      <c r="Y19" s="7"/>
      <c r="Z19" s="7"/>
    </row>
    <row r="20" spans="1:26" ht="18" customHeight="1">
      <c r="A20" s="153">
        <v>18</v>
      </c>
      <c r="B20" s="155" t="s">
        <v>162</v>
      </c>
      <c r="C20" s="157" t="s">
        <v>163</v>
      </c>
      <c r="D20" s="191">
        <v>5</v>
      </c>
      <c r="E20" s="191">
        <v>4</v>
      </c>
      <c r="F20" s="191">
        <v>4</v>
      </c>
      <c r="G20" s="191">
        <v>4</v>
      </c>
      <c r="H20" s="191">
        <v>5</v>
      </c>
      <c r="I20" s="175"/>
      <c r="J20" s="103"/>
      <c r="K20" s="7"/>
      <c r="L20" s="7"/>
      <c r="M20" s="7"/>
      <c r="N20" s="7"/>
      <c r="O20" s="7"/>
      <c r="P20" s="7"/>
      <c r="Q20" s="7"/>
      <c r="R20" s="7"/>
      <c r="S20" s="7"/>
      <c r="T20" s="7"/>
      <c r="U20" s="7"/>
      <c r="V20" s="7"/>
      <c r="W20" s="7"/>
      <c r="X20" s="7"/>
      <c r="Y20" s="7"/>
      <c r="Z20" s="7"/>
    </row>
    <row r="21" spans="1:26" ht="18" customHeight="1">
      <c r="A21" s="153">
        <v>19</v>
      </c>
      <c r="B21" s="155" t="s">
        <v>164</v>
      </c>
      <c r="C21" s="157" t="s">
        <v>165</v>
      </c>
      <c r="D21" s="191">
        <v>5</v>
      </c>
      <c r="E21" s="191">
        <v>4</v>
      </c>
      <c r="F21" s="191">
        <v>4</v>
      </c>
      <c r="G21" s="191">
        <v>5</v>
      </c>
      <c r="H21" s="191">
        <v>5</v>
      </c>
      <c r="I21" s="175"/>
      <c r="J21" s="103"/>
      <c r="K21" s="7"/>
      <c r="L21" s="7"/>
      <c r="M21" s="7"/>
      <c r="N21" s="7"/>
      <c r="O21" s="7"/>
      <c r="P21" s="7"/>
      <c r="Q21" s="7"/>
      <c r="R21" s="7"/>
      <c r="S21" s="7"/>
      <c r="T21" s="7"/>
      <c r="U21" s="7"/>
      <c r="V21" s="7"/>
      <c r="W21" s="7"/>
      <c r="X21" s="7"/>
      <c r="Y21" s="7"/>
      <c r="Z21" s="7"/>
    </row>
    <row r="22" spans="1:26" ht="18" customHeight="1">
      <c r="A22" s="153">
        <v>20</v>
      </c>
      <c r="B22" s="155" t="s">
        <v>166</v>
      </c>
      <c r="C22" s="157" t="s">
        <v>167</v>
      </c>
      <c r="D22" s="191">
        <v>5</v>
      </c>
      <c r="E22" s="191">
        <v>4</v>
      </c>
      <c r="F22" s="191">
        <v>4</v>
      </c>
      <c r="G22" s="191">
        <v>4</v>
      </c>
      <c r="H22" s="191">
        <v>5</v>
      </c>
      <c r="I22" s="175"/>
      <c r="J22" s="103"/>
      <c r="K22" s="7"/>
      <c r="L22" s="7"/>
      <c r="M22" s="7"/>
      <c r="N22" s="7"/>
      <c r="O22" s="7"/>
      <c r="P22" s="7"/>
      <c r="Q22" s="7"/>
      <c r="R22" s="7"/>
      <c r="S22" s="7"/>
      <c r="T22" s="7"/>
      <c r="U22" s="7"/>
      <c r="V22" s="7"/>
      <c r="W22" s="7"/>
      <c r="X22" s="7"/>
      <c r="Y22" s="7"/>
      <c r="Z22" s="7"/>
    </row>
    <row r="23" spans="1:26" ht="18" customHeight="1">
      <c r="A23" s="153">
        <v>21</v>
      </c>
      <c r="B23" s="155" t="s">
        <v>168</v>
      </c>
      <c r="C23" s="157" t="s">
        <v>169</v>
      </c>
      <c r="D23" s="191">
        <v>5</v>
      </c>
      <c r="E23" s="191">
        <v>4</v>
      </c>
      <c r="F23" s="191">
        <v>4</v>
      </c>
      <c r="G23" s="191">
        <v>5</v>
      </c>
      <c r="H23" s="191">
        <v>5</v>
      </c>
      <c r="I23" s="175"/>
      <c r="J23" s="103"/>
      <c r="K23" s="7"/>
      <c r="L23" s="7"/>
      <c r="M23" s="7"/>
      <c r="N23" s="7"/>
      <c r="O23" s="7"/>
      <c r="P23" s="7"/>
      <c r="Q23" s="7"/>
      <c r="R23" s="7"/>
      <c r="S23" s="7"/>
      <c r="T23" s="7"/>
      <c r="U23" s="7"/>
      <c r="V23" s="7"/>
      <c r="W23" s="7"/>
      <c r="X23" s="7"/>
      <c r="Y23" s="7"/>
      <c r="Z23" s="7"/>
    </row>
    <row r="24" spans="1:26" ht="18" customHeight="1">
      <c r="A24" s="153">
        <v>22</v>
      </c>
      <c r="B24" s="155" t="s">
        <v>170</v>
      </c>
      <c r="C24" s="157" t="s">
        <v>171</v>
      </c>
      <c r="D24" s="191">
        <v>5</v>
      </c>
      <c r="E24" s="191">
        <v>4</v>
      </c>
      <c r="F24" s="191">
        <v>4</v>
      </c>
      <c r="G24" s="191">
        <v>4</v>
      </c>
      <c r="H24" s="191">
        <v>5</v>
      </c>
      <c r="I24" s="175"/>
      <c r="J24" s="103"/>
      <c r="K24" s="7"/>
      <c r="L24" s="7"/>
      <c r="M24" s="7"/>
      <c r="N24" s="7"/>
      <c r="O24" s="7"/>
      <c r="P24" s="7"/>
      <c r="Q24" s="7"/>
      <c r="R24" s="7"/>
      <c r="S24" s="7"/>
      <c r="T24" s="7"/>
      <c r="U24" s="7"/>
      <c r="V24" s="7"/>
      <c r="W24" s="7"/>
      <c r="X24" s="7"/>
      <c r="Y24" s="7"/>
      <c r="Z24" s="7"/>
    </row>
    <row r="25" spans="1:26" ht="18" customHeight="1">
      <c r="A25" s="153">
        <v>23</v>
      </c>
      <c r="B25" s="155" t="s">
        <v>172</v>
      </c>
      <c r="C25" s="157" t="s">
        <v>173</v>
      </c>
      <c r="D25" s="191">
        <v>5</v>
      </c>
      <c r="E25" s="191">
        <v>4</v>
      </c>
      <c r="F25" s="191">
        <v>4</v>
      </c>
      <c r="G25" s="191">
        <v>5</v>
      </c>
      <c r="H25" s="191">
        <v>5</v>
      </c>
      <c r="I25" s="175"/>
      <c r="J25" s="103"/>
      <c r="K25" s="7"/>
      <c r="L25" s="7"/>
      <c r="M25" s="7"/>
      <c r="N25" s="7"/>
      <c r="O25" s="7"/>
      <c r="P25" s="7"/>
      <c r="Q25" s="7"/>
      <c r="R25" s="7"/>
      <c r="S25" s="7"/>
      <c r="T25" s="7"/>
      <c r="U25" s="7"/>
      <c r="V25" s="7"/>
      <c r="W25" s="7"/>
      <c r="X25" s="7"/>
      <c r="Y25" s="7"/>
      <c r="Z25" s="7"/>
    </row>
    <row r="26" spans="1:26" ht="18" customHeight="1">
      <c r="A26" s="153">
        <v>24</v>
      </c>
      <c r="B26" s="155" t="s">
        <v>174</v>
      </c>
      <c r="C26" s="157" t="s">
        <v>175</v>
      </c>
      <c r="D26" s="191">
        <v>5</v>
      </c>
      <c r="E26" s="191">
        <v>4</v>
      </c>
      <c r="F26" s="191">
        <v>4</v>
      </c>
      <c r="G26" s="191">
        <v>4</v>
      </c>
      <c r="H26" s="191">
        <v>5</v>
      </c>
      <c r="I26" s="175"/>
      <c r="J26" s="103"/>
      <c r="K26" s="7"/>
      <c r="L26" s="7"/>
      <c r="M26" s="7"/>
      <c r="N26" s="7"/>
      <c r="O26" s="7"/>
      <c r="P26" s="7"/>
      <c r="Q26" s="7"/>
      <c r="R26" s="7"/>
      <c r="S26" s="7"/>
      <c r="T26" s="7"/>
      <c r="U26" s="7"/>
      <c r="V26" s="7"/>
      <c r="W26" s="7"/>
      <c r="X26" s="7"/>
      <c r="Y26" s="7"/>
      <c r="Z26" s="7"/>
    </row>
    <row r="27" spans="1:26" ht="18" customHeight="1">
      <c r="A27" s="153">
        <v>25</v>
      </c>
      <c r="B27" s="155" t="s">
        <v>176</v>
      </c>
      <c r="C27" s="157" t="s">
        <v>177</v>
      </c>
      <c r="D27" s="191">
        <v>5</v>
      </c>
      <c r="E27" s="191">
        <v>4</v>
      </c>
      <c r="F27" s="191">
        <v>4</v>
      </c>
      <c r="G27" s="191">
        <v>5</v>
      </c>
      <c r="H27" s="191">
        <v>5</v>
      </c>
      <c r="I27" s="175"/>
      <c r="J27" s="103"/>
      <c r="K27" s="7"/>
      <c r="L27" s="7"/>
      <c r="M27" s="7"/>
      <c r="N27" s="7"/>
      <c r="O27" s="7"/>
      <c r="P27" s="7"/>
      <c r="Q27" s="7"/>
      <c r="R27" s="7"/>
      <c r="S27" s="7"/>
      <c r="T27" s="7"/>
      <c r="U27" s="7"/>
      <c r="V27" s="7"/>
      <c r="W27" s="7"/>
      <c r="X27" s="7"/>
      <c r="Y27" s="7"/>
      <c r="Z27" s="7"/>
    </row>
    <row r="28" spans="1:26" ht="18" customHeight="1">
      <c r="A28" s="153">
        <v>26</v>
      </c>
      <c r="B28" s="155" t="s">
        <v>178</v>
      </c>
      <c r="C28" s="157" t="s">
        <v>179</v>
      </c>
      <c r="D28" s="191">
        <v>5</v>
      </c>
      <c r="E28" s="191">
        <v>3</v>
      </c>
      <c r="F28" s="191">
        <v>4</v>
      </c>
      <c r="G28" s="191">
        <v>4</v>
      </c>
      <c r="H28" s="191">
        <v>5</v>
      </c>
      <c r="I28" s="175"/>
      <c r="J28" s="103"/>
      <c r="K28" s="7"/>
      <c r="L28" s="7"/>
      <c r="M28" s="7"/>
      <c r="N28" s="7"/>
      <c r="O28" s="7"/>
      <c r="P28" s="7"/>
      <c r="Q28" s="7"/>
      <c r="R28" s="7"/>
      <c r="S28" s="7"/>
      <c r="T28" s="7"/>
      <c r="U28" s="7"/>
      <c r="V28" s="7"/>
      <c r="W28" s="7"/>
      <c r="X28" s="7"/>
      <c r="Y28" s="7"/>
      <c r="Z28" s="7"/>
    </row>
    <row r="29" spans="1:26" ht="18" customHeight="1">
      <c r="A29" s="153">
        <v>27</v>
      </c>
      <c r="B29" s="155" t="s">
        <v>180</v>
      </c>
      <c r="C29" s="157" t="s">
        <v>181</v>
      </c>
      <c r="D29" s="191">
        <v>5</v>
      </c>
      <c r="E29" s="191">
        <v>3</v>
      </c>
      <c r="F29" s="191">
        <v>4</v>
      </c>
      <c r="G29" s="191">
        <v>5</v>
      </c>
      <c r="H29" s="191">
        <v>5</v>
      </c>
      <c r="I29" s="175"/>
      <c r="J29" s="103"/>
      <c r="K29" s="7"/>
      <c r="L29" s="7"/>
      <c r="M29" s="7"/>
      <c r="N29" s="7"/>
      <c r="O29" s="7"/>
      <c r="P29" s="7"/>
      <c r="Q29" s="7"/>
      <c r="R29" s="7"/>
      <c r="S29" s="7"/>
      <c r="T29" s="7"/>
      <c r="U29" s="7"/>
      <c r="V29" s="7"/>
      <c r="W29" s="7"/>
      <c r="X29" s="7"/>
      <c r="Y29" s="7"/>
      <c r="Z29" s="7"/>
    </row>
    <row r="30" spans="1:26" ht="18" customHeight="1">
      <c r="A30" s="153">
        <v>28</v>
      </c>
      <c r="B30" s="155" t="s">
        <v>182</v>
      </c>
      <c r="C30" s="159" t="s">
        <v>183</v>
      </c>
      <c r="D30" s="191">
        <v>5</v>
      </c>
      <c r="E30" s="191">
        <v>3</v>
      </c>
      <c r="F30" s="191">
        <v>4</v>
      </c>
      <c r="G30" s="191">
        <v>4</v>
      </c>
      <c r="H30" s="191">
        <v>5</v>
      </c>
      <c r="I30" s="175"/>
      <c r="J30" s="103"/>
      <c r="K30" s="7"/>
      <c r="L30" s="7"/>
      <c r="M30" s="7"/>
      <c r="N30" s="7"/>
      <c r="O30" s="7"/>
      <c r="P30" s="7"/>
      <c r="Q30" s="7"/>
      <c r="R30" s="7"/>
      <c r="S30" s="7"/>
      <c r="T30" s="7"/>
      <c r="U30" s="7"/>
      <c r="V30" s="7"/>
      <c r="W30" s="7"/>
      <c r="X30" s="7"/>
      <c r="Y30" s="7"/>
      <c r="Z30" s="7"/>
    </row>
    <row r="31" spans="1:26" ht="18" customHeight="1">
      <c r="A31" s="153">
        <v>29</v>
      </c>
      <c r="B31" s="155" t="s">
        <v>184</v>
      </c>
      <c r="C31" s="157" t="s">
        <v>185</v>
      </c>
      <c r="D31" s="191">
        <v>5</v>
      </c>
      <c r="E31" s="191">
        <v>3</v>
      </c>
      <c r="F31" s="191">
        <v>4</v>
      </c>
      <c r="G31" s="191">
        <v>5</v>
      </c>
      <c r="H31" s="191">
        <v>5</v>
      </c>
      <c r="I31" s="175"/>
      <c r="J31" s="103"/>
      <c r="K31" s="7"/>
      <c r="L31" s="7"/>
      <c r="M31" s="7"/>
      <c r="N31" s="7"/>
      <c r="O31" s="7"/>
      <c r="P31" s="7"/>
      <c r="Q31" s="7"/>
      <c r="R31" s="7"/>
      <c r="S31" s="7"/>
      <c r="T31" s="7"/>
      <c r="U31" s="7"/>
      <c r="V31" s="7"/>
      <c r="W31" s="7"/>
      <c r="X31" s="7"/>
      <c r="Y31" s="7"/>
      <c r="Z31" s="7"/>
    </row>
    <row r="32" spans="1:26" ht="18" customHeight="1">
      <c r="A32" s="153">
        <v>30</v>
      </c>
      <c r="B32" s="155" t="s">
        <v>186</v>
      </c>
      <c r="C32" s="157" t="s">
        <v>187</v>
      </c>
      <c r="D32" s="191">
        <v>5</v>
      </c>
      <c r="E32" s="191">
        <v>3</v>
      </c>
      <c r="F32" s="191">
        <v>4</v>
      </c>
      <c r="G32" s="191">
        <v>4</v>
      </c>
      <c r="H32" s="191">
        <v>5</v>
      </c>
      <c r="I32" s="175"/>
      <c r="J32" s="103"/>
      <c r="K32" s="7"/>
      <c r="L32" s="7"/>
      <c r="M32" s="7"/>
      <c r="N32" s="7"/>
      <c r="O32" s="7"/>
      <c r="P32" s="7"/>
      <c r="Q32" s="7"/>
      <c r="R32" s="7"/>
      <c r="S32" s="7"/>
      <c r="T32" s="7"/>
      <c r="U32" s="7"/>
      <c r="V32" s="7"/>
      <c r="W32" s="7"/>
      <c r="X32" s="7"/>
      <c r="Y32" s="7"/>
      <c r="Z32" s="7"/>
    </row>
    <row r="33" spans="1:26" ht="18" customHeight="1">
      <c r="A33" s="153">
        <v>31</v>
      </c>
      <c r="B33" s="155" t="s">
        <v>188</v>
      </c>
      <c r="C33" s="157" t="s">
        <v>189</v>
      </c>
      <c r="D33" s="191">
        <v>5</v>
      </c>
      <c r="E33" s="191">
        <v>5</v>
      </c>
      <c r="F33" s="191">
        <v>4</v>
      </c>
      <c r="G33" s="191">
        <v>4</v>
      </c>
      <c r="H33" s="191">
        <v>5</v>
      </c>
      <c r="I33" s="175"/>
      <c r="J33" s="103"/>
      <c r="K33" s="7"/>
      <c r="L33" s="7"/>
      <c r="M33" s="7"/>
      <c r="N33" s="7"/>
      <c r="O33" s="7"/>
      <c r="P33" s="7"/>
      <c r="Q33" s="7"/>
      <c r="R33" s="7"/>
      <c r="S33" s="7"/>
      <c r="T33" s="7"/>
      <c r="U33" s="7"/>
      <c r="V33" s="7"/>
      <c r="W33" s="7"/>
      <c r="X33" s="7"/>
      <c r="Y33" s="7"/>
      <c r="Z33" s="7"/>
    </row>
    <row r="34" spans="1:26" ht="18" customHeight="1">
      <c r="A34" s="153">
        <v>32</v>
      </c>
      <c r="B34" s="155" t="s">
        <v>190</v>
      </c>
      <c r="C34" s="157" t="s">
        <v>191</v>
      </c>
      <c r="D34" s="191">
        <v>5</v>
      </c>
      <c r="E34" s="191">
        <v>5</v>
      </c>
      <c r="F34" s="191">
        <v>4</v>
      </c>
      <c r="G34" s="191">
        <v>4</v>
      </c>
      <c r="H34" s="191">
        <v>5</v>
      </c>
      <c r="I34" s="175"/>
      <c r="J34" s="103"/>
      <c r="K34" s="7"/>
      <c r="L34" s="7"/>
      <c r="M34" s="7"/>
      <c r="N34" s="7"/>
      <c r="O34" s="7"/>
      <c r="P34" s="7"/>
      <c r="Q34" s="7"/>
      <c r="R34" s="7"/>
      <c r="S34" s="7"/>
      <c r="T34" s="7"/>
      <c r="U34" s="7"/>
      <c r="V34" s="7"/>
      <c r="W34" s="7"/>
      <c r="X34" s="7"/>
      <c r="Y34" s="7"/>
      <c r="Z34" s="7"/>
    </row>
    <row r="35" spans="1:26" ht="18" customHeight="1">
      <c r="A35" s="153">
        <v>33</v>
      </c>
      <c r="B35" s="155" t="s">
        <v>192</v>
      </c>
      <c r="C35" s="157" t="s">
        <v>193</v>
      </c>
      <c r="D35" s="191">
        <v>5</v>
      </c>
      <c r="E35" s="191">
        <v>5</v>
      </c>
      <c r="F35" s="191">
        <v>4</v>
      </c>
      <c r="G35" s="191">
        <v>4</v>
      </c>
      <c r="H35" s="191">
        <v>5</v>
      </c>
      <c r="I35" s="175"/>
      <c r="J35" s="103"/>
      <c r="K35" s="7"/>
      <c r="L35" s="7"/>
      <c r="M35" s="7"/>
      <c r="N35" s="7"/>
      <c r="O35" s="7"/>
      <c r="P35" s="7"/>
      <c r="Q35" s="7"/>
      <c r="R35" s="7"/>
      <c r="S35" s="7"/>
      <c r="T35" s="7"/>
      <c r="U35" s="7"/>
      <c r="V35" s="7"/>
      <c r="W35" s="7"/>
      <c r="X35" s="7"/>
      <c r="Y35" s="7"/>
      <c r="Z35" s="7"/>
    </row>
    <row r="36" spans="1:26" ht="18" customHeight="1">
      <c r="A36" s="153">
        <v>34</v>
      </c>
      <c r="B36" s="155" t="s">
        <v>194</v>
      </c>
      <c r="C36" s="157" t="s">
        <v>195</v>
      </c>
      <c r="D36" s="191">
        <v>5</v>
      </c>
      <c r="E36" s="191">
        <v>5</v>
      </c>
      <c r="F36" s="191">
        <v>4</v>
      </c>
      <c r="G36" s="191">
        <v>4</v>
      </c>
      <c r="H36" s="191">
        <v>5</v>
      </c>
      <c r="I36" s="175"/>
      <c r="J36" s="103"/>
      <c r="K36" s="7"/>
      <c r="L36" s="7"/>
      <c r="M36" s="7"/>
      <c r="N36" s="7"/>
      <c r="O36" s="7"/>
      <c r="P36" s="7"/>
      <c r="Q36" s="7"/>
      <c r="R36" s="7"/>
      <c r="S36" s="7"/>
      <c r="T36" s="7"/>
      <c r="U36" s="7"/>
      <c r="V36" s="7"/>
      <c r="W36" s="7"/>
      <c r="X36" s="7"/>
      <c r="Y36" s="7"/>
      <c r="Z36" s="7"/>
    </row>
    <row r="37" spans="1:26" ht="18" customHeight="1">
      <c r="A37" s="153">
        <v>35</v>
      </c>
      <c r="B37" s="155" t="s">
        <v>196</v>
      </c>
      <c r="C37" s="157" t="s">
        <v>197</v>
      </c>
      <c r="D37" s="191">
        <v>5</v>
      </c>
      <c r="E37" s="191">
        <v>5</v>
      </c>
      <c r="F37" s="191">
        <v>4</v>
      </c>
      <c r="G37" s="191">
        <v>4</v>
      </c>
      <c r="H37" s="191">
        <v>5</v>
      </c>
      <c r="I37" s="175"/>
      <c r="J37" s="103"/>
      <c r="K37" s="7"/>
      <c r="L37" s="7"/>
      <c r="M37" s="7"/>
      <c r="N37" s="7"/>
      <c r="O37" s="7"/>
      <c r="P37" s="7"/>
      <c r="Q37" s="7"/>
      <c r="R37" s="7"/>
      <c r="S37" s="7"/>
      <c r="T37" s="7"/>
      <c r="U37" s="7"/>
      <c r="V37" s="7"/>
      <c r="W37" s="7"/>
      <c r="X37" s="7"/>
      <c r="Y37" s="7"/>
      <c r="Z37" s="7"/>
    </row>
    <row r="38" spans="1:26" ht="18" customHeight="1">
      <c r="A38" s="153">
        <v>36</v>
      </c>
      <c r="B38" s="155" t="s">
        <v>198</v>
      </c>
      <c r="C38" s="157" t="s">
        <v>199</v>
      </c>
      <c r="D38" s="191">
        <v>5</v>
      </c>
      <c r="E38" s="191">
        <v>5</v>
      </c>
      <c r="F38" s="191">
        <v>4</v>
      </c>
      <c r="G38" s="191">
        <v>4</v>
      </c>
      <c r="H38" s="191">
        <v>5</v>
      </c>
      <c r="I38" s="175"/>
      <c r="J38" s="103"/>
      <c r="K38" s="7"/>
      <c r="L38" s="7"/>
      <c r="M38" s="7"/>
      <c r="N38" s="7"/>
      <c r="O38" s="7"/>
      <c r="P38" s="7"/>
      <c r="Q38" s="7"/>
      <c r="R38" s="7"/>
      <c r="S38" s="7"/>
      <c r="T38" s="7"/>
      <c r="U38" s="7"/>
      <c r="V38" s="7"/>
      <c r="W38" s="7"/>
      <c r="X38" s="7"/>
      <c r="Y38" s="7"/>
      <c r="Z38" s="7"/>
    </row>
    <row r="39" spans="1:26" ht="18" customHeight="1">
      <c r="A39" s="153">
        <v>37</v>
      </c>
      <c r="B39" s="155" t="s">
        <v>200</v>
      </c>
      <c r="C39" s="157" t="s">
        <v>201</v>
      </c>
      <c r="D39" s="191">
        <v>5</v>
      </c>
      <c r="E39" s="191">
        <v>5</v>
      </c>
      <c r="F39" s="191">
        <v>4</v>
      </c>
      <c r="G39" s="191">
        <v>3</v>
      </c>
      <c r="H39" s="191">
        <v>5</v>
      </c>
      <c r="I39" s="175"/>
      <c r="J39" s="103"/>
      <c r="K39" s="7"/>
      <c r="L39" s="7"/>
      <c r="M39" s="7"/>
      <c r="N39" s="7"/>
      <c r="O39" s="7"/>
      <c r="P39" s="7"/>
      <c r="Q39" s="7"/>
      <c r="R39" s="7"/>
      <c r="S39" s="7"/>
      <c r="T39" s="7"/>
      <c r="U39" s="7"/>
      <c r="V39" s="7"/>
      <c r="W39" s="7"/>
      <c r="X39" s="7"/>
      <c r="Y39" s="7"/>
      <c r="Z39" s="7"/>
    </row>
    <row r="40" spans="1:26" ht="18" customHeight="1">
      <c r="A40" s="153">
        <v>38</v>
      </c>
      <c r="B40" s="155" t="s">
        <v>202</v>
      </c>
      <c r="C40" s="157" t="s">
        <v>203</v>
      </c>
      <c r="D40" s="191">
        <v>5</v>
      </c>
      <c r="E40" s="191">
        <v>3</v>
      </c>
      <c r="F40" s="191">
        <v>4</v>
      </c>
      <c r="G40" s="191">
        <v>4</v>
      </c>
      <c r="H40" s="191">
        <v>5</v>
      </c>
      <c r="I40" s="175"/>
      <c r="J40" s="103"/>
      <c r="K40" s="7"/>
      <c r="L40" s="7"/>
      <c r="M40" s="7"/>
      <c r="N40" s="7"/>
      <c r="O40" s="7"/>
      <c r="P40" s="7"/>
      <c r="Q40" s="7"/>
      <c r="R40" s="7"/>
      <c r="S40" s="7"/>
      <c r="T40" s="7"/>
      <c r="U40" s="7"/>
      <c r="V40" s="7"/>
      <c r="W40" s="7"/>
      <c r="X40" s="7"/>
      <c r="Y40" s="7"/>
      <c r="Z40" s="7"/>
    </row>
    <row r="41" spans="1:26" ht="18" customHeight="1">
      <c r="A41" s="153">
        <v>39</v>
      </c>
      <c r="B41" s="155" t="s">
        <v>204</v>
      </c>
      <c r="C41" s="157" t="s">
        <v>205</v>
      </c>
      <c r="D41" s="191">
        <v>5</v>
      </c>
      <c r="E41" s="191">
        <v>3</v>
      </c>
      <c r="F41" s="191">
        <v>4</v>
      </c>
      <c r="G41" s="191">
        <v>3</v>
      </c>
      <c r="H41" s="191">
        <v>5</v>
      </c>
      <c r="I41" s="175"/>
      <c r="J41" s="103"/>
      <c r="K41" s="7"/>
      <c r="L41" s="7"/>
      <c r="M41" s="7"/>
      <c r="N41" s="7"/>
      <c r="O41" s="7"/>
      <c r="P41" s="7"/>
      <c r="Q41" s="7"/>
      <c r="R41" s="7"/>
      <c r="S41" s="7"/>
      <c r="T41" s="7"/>
      <c r="U41" s="7"/>
      <c r="V41" s="7"/>
      <c r="W41" s="7"/>
      <c r="X41" s="7"/>
      <c r="Y41" s="7"/>
      <c r="Z41" s="7"/>
    </row>
    <row r="42" spans="1:26" ht="18" customHeight="1">
      <c r="A42" s="153">
        <v>40</v>
      </c>
      <c r="B42" s="155" t="s">
        <v>206</v>
      </c>
      <c r="C42" s="157" t="s">
        <v>207</v>
      </c>
      <c r="D42" s="191">
        <v>5</v>
      </c>
      <c r="E42" s="191">
        <v>3</v>
      </c>
      <c r="F42" s="191">
        <v>4</v>
      </c>
      <c r="G42" s="191">
        <v>4</v>
      </c>
      <c r="H42" s="191">
        <v>5</v>
      </c>
      <c r="I42" s="175"/>
      <c r="J42" s="103"/>
      <c r="K42" s="7"/>
      <c r="L42" s="7"/>
      <c r="M42" s="7"/>
      <c r="N42" s="7"/>
      <c r="O42" s="7"/>
      <c r="P42" s="7"/>
      <c r="Q42" s="7"/>
      <c r="R42" s="7"/>
      <c r="S42" s="7"/>
      <c r="T42" s="7"/>
      <c r="U42" s="7"/>
      <c r="V42" s="7"/>
      <c r="W42" s="7"/>
      <c r="X42" s="7"/>
      <c r="Y42" s="7"/>
      <c r="Z42" s="7"/>
    </row>
    <row r="43" spans="1:26" ht="18" customHeight="1">
      <c r="A43" s="153">
        <v>41</v>
      </c>
      <c r="B43" s="155" t="s">
        <v>208</v>
      </c>
      <c r="C43" s="157" t="s">
        <v>209</v>
      </c>
      <c r="D43" s="191">
        <v>5</v>
      </c>
      <c r="E43" s="191">
        <v>3</v>
      </c>
      <c r="F43" s="191">
        <v>4</v>
      </c>
      <c r="G43" s="191">
        <v>4</v>
      </c>
      <c r="H43" s="191">
        <v>5</v>
      </c>
      <c r="I43" s="175"/>
      <c r="J43" s="103"/>
      <c r="K43" s="7"/>
      <c r="L43" s="7"/>
      <c r="M43" s="7"/>
      <c r="N43" s="7"/>
      <c r="O43" s="7"/>
      <c r="P43" s="7"/>
      <c r="Q43" s="7"/>
      <c r="R43" s="7"/>
      <c r="S43" s="7"/>
      <c r="T43" s="7"/>
      <c r="U43" s="7"/>
      <c r="V43" s="7"/>
      <c r="W43" s="7"/>
      <c r="X43" s="7"/>
      <c r="Y43" s="7"/>
      <c r="Z43" s="7"/>
    </row>
    <row r="44" spans="1:26" ht="18" customHeight="1">
      <c r="A44" s="153">
        <v>42</v>
      </c>
      <c r="B44" s="155" t="s">
        <v>210</v>
      </c>
      <c r="C44" s="157" t="s">
        <v>211</v>
      </c>
      <c r="D44" s="191">
        <v>5</v>
      </c>
      <c r="E44" s="191">
        <v>3</v>
      </c>
      <c r="F44" s="191">
        <v>4</v>
      </c>
      <c r="G44" s="191">
        <v>3</v>
      </c>
      <c r="H44" s="191">
        <v>5</v>
      </c>
      <c r="I44" s="175"/>
      <c r="J44" s="103"/>
      <c r="K44" s="7"/>
      <c r="L44" s="7"/>
      <c r="M44" s="7"/>
      <c r="N44" s="7"/>
      <c r="O44" s="7"/>
      <c r="P44" s="7"/>
      <c r="Q44" s="7"/>
      <c r="R44" s="7"/>
      <c r="S44" s="7"/>
      <c r="T44" s="7"/>
      <c r="U44" s="7"/>
      <c r="V44" s="7"/>
      <c r="W44" s="7"/>
      <c r="X44" s="7"/>
      <c r="Y44" s="7"/>
      <c r="Z44" s="7"/>
    </row>
    <row r="45" spans="1:26" ht="18" customHeight="1">
      <c r="A45" s="153">
        <v>43</v>
      </c>
      <c r="B45" s="155" t="s">
        <v>212</v>
      </c>
      <c r="C45" s="157" t="s">
        <v>213</v>
      </c>
      <c r="D45" s="191">
        <v>5</v>
      </c>
      <c r="E45" s="191">
        <v>3</v>
      </c>
      <c r="F45" s="191">
        <v>4</v>
      </c>
      <c r="G45" s="191">
        <v>4</v>
      </c>
      <c r="H45" s="191">
        <v>5</v>
      </c>
      <c r="I45" s="175"/>
      <c r="J45" s="103"/>
      <c r="K45" s="7"/>
      <c r="L45" s="7"/>
      <c r="M45" s="7"/>
      <c r="N45" s="7"/>
      <c r="O45" s="7"/>
      <c r="P45" s="7"/>
      <c r="Q45" s="7"/>
      <c r="R45" s="7"/>
      <c r="S45" s="7"/>
      <c r="T45" s="7"/>
      <c r="U45" s="7"/>
      <c r="V45" s="7"/>
      <c r="W45" s="7"/>
      <c r="X45" s="7"/>
      <c r="Y45" s="7"/>
      <c r="Z45" s="7"/>
    </row>
    <row r="46" spans="1:26" ht="18" customHeight="1">
      <c r="A46" s="153">
        <v>44</v>
      </c>
      <c r="B46" s="155" t="s">
        <v>214</v>
      </c>
      <c r="C46" s="157" t="s">
        <v>215</v>
      </c>
      <c r="D46" s="191">
        <v>5</v>
      </c>
      <c r="E46" s="191">
        <v>3</v>
      </c>
      <c r="F46" s="191">
        <v>4</v>
      </c>
      <c r="G46" s="191">
        <v>4</v>
      </c>
      <c r="H46" s="191">
        <v>5</v>
      </c>
      <c r="I46" s="175"/>
      <c r="J46" s="103"/>
      <c r="K46" s="7"/>
      <c r="L46" s="7"/>
      <c r="M46" s="7"/>
      <c r="N46" s="7"/>
      <c r="O46" s="7"/>
      <c r="P46" s="7"/>
      <c r="Q46" s="7"/>
      <c r="R46" s="7"/>
      <c r="S46" s="7"/>
      <c r="T46" s="7"/>
      <c r="U46" s="7"/>
      <c r="V46" s="7"/>
      <c r="W46" s="7"/>
      <c r="X46" s="7"/>
      <c r="Y46" s="7"/>
      <c r="Z46" s="7"/>
    </row>
    <row r="47" spans="1:26" ht="18" customHeight="1">
      <c r="A47" s="153">
        <v>45</v>
      </c>
      <c r="B47" s="155" t="s">
        <v>216</v>
      </c>
      <c r="C47" s="157" t="s">
        <v>217</v>
      </c>
      <c r="D47" s="191">
        <v>5</v>
      </c>
      <c r="E47" s="191">
        <v>3</v>
      </c>
      <c r="F47" s="191">
        <v>4</v>
      </c>
      <c r="G47" s="191">
        <v>3</v>
      </c>
      <c r="H47" s="191">
        <v>5</v>
      </c>
      <c r="I47" s="175"/>
      <c r="J47" s="103"/>
      <c r="K47" s="7"/>
      <c r="L47" s="7"/>
      <c r="M47" s="7"/>
      <c r="N47" s="7"/>
      <c r="O47" s="7"/>
      <c r="P47" s="7"/>
      <c r="Q47" s="7"/>
      <c r="R47" s="7"/>
      <c r="S47" s="7"/>
      <c r="T47" s="7"/>
      <c r="U47" s="7"/>
      <c r="V47" s="7"/>
      <c r="W47" s="7"/>
      <c r="X47" s="7"/>
      <c r="Y47" s="7"/>
      <c r="Z47" s="7"/>
    </row>
    <row r="48" spans="1:26" ht="18" customHeight="1">
      <c r="A48" s="153">
        <v>46</v>
      </c>
      <c r="B48" s="155" t="s">
        <v>218</v>
      </c>
      <c r="C48" s="157" t="s">
        <v>219</v>
      </c>
      <c r="D48" s="191">
        <v>5</v>
      </c>
      <c r="E48" s="191">
        <v>3</v>
      </c>
      <c r="F48" s="191">
        <v>4</v>
      </c>
      <c r="G48" s="191">
        <v>4</v>
      </c>
      <c r="H48" s="191">
        <v>5</v>
      </c>
      <c r="I48" s="175"/>
      <c r="J48" s="103"/>
      <c r="K48" s="7"/>
      <c r="L48" s="7"/>
      <c r="M48" s="7"/>
      <c r="N48" s="7"/>
      <c r="O48" s="7"/>
      <c r="P48" s="7"/>
      <c r="Q48" s="7"/>
      <c r="R48" s="7"/>
      <c r="S48" s="7"/>
      <c r="T48" s="7"/>
      <c r="U48" s="7"/>
      <c r="V48" s="7"/>
      <c r="W48" s="7"/>
      <c r="X48" s="7"/>
      <c r="Y48" s="7"/>
      <c r="Z48" s="7"/>
    </row>
    <row r="49" spans="1:26" ht="18" customHeight="1">
      <c r="A49" s="153">
        <v>47</v>
      </c>
      <c r="B49" s="155" t="s">
        <v>220</v>
      </c>
      <c r="C49" s="157" t="s">
        <v>221</v>
      </c>
      <c r="D49" s="191">
        <v>5</v>
      </c>
      <c r="E49" s="191">
        <v>3</v>
      </c>
      <c r="F49" s="191">
        <v>4</v>
      </c>
      <c r="G49" s="191">
        <v>3</v>
      </c>
      <c r="H49" s="191">
        <v>5</v>
      </c>
      <c r="I49" s="175"/>
      <c r="J49" s="103"/>
      <c r="K49" s="7"/>
      <c r="L49" s="7"/>
      <c r="M49" s="7"/>
      <c r="N49" s="7"/>
      <c r="O49" s="7"/>
      <c r="P49" s="7"/>
      <c r="Q49" s="7"/>
      <c r="R49" s="7"/>
      <c r="S49" s="7"/>
      <c r="T49" s="7"/>
      <c r="U49" s="7"/>
      <c r="V49" s="7"/>
      <c r="W49" s="7"/>
      <c r="X49" s="7"/>
      <c r="Y49" s="7"/>
      <c r="Z49" s="7"/>
    </row>
    <row r="50" spans="1:26" ht="18" customHeight="1">
      <c r="A50" s="153">
        <v>48</v>
      </c>
      <c r="B50" s="155" t="s">
        <v>222</v>
      </c>
      <c r="C50" s="157" t="s">
        <v>223</v>
      </c>
      <c r="D50" s="191">
        <v>5</v>
      </c>
      <c r="E50" s="191">
        <v>3</v>
      </c>
      <c r="F50" s="191">
        <v>4</v>
      </c>
      <c r="G50" s="191">
        <v>4</v>
      </c>
      <c r="H50" s="191">
        <v>5</v>
      </c>
      <c r="I50" s="175"/>
      <c r="J50" s="103"/>
      <c r="K50" s="7"/>
      <c r="L50" s="7"/>
      <c r="M50" s="7"/>
      <c r="N50" s="7"/>
      <c r="O50" s="7"/>
      <c r="P50" s="7"/>
      <c r="Q50" s="7"/>
      <c r="R50" s="7"/>
      <c r="S50" s="7"/>
      <c r="T50" s="7"/>
      <c r="U50" s="7"/>
      <c r="V50" s="7"/>
      <c r="W50" s="7"/>
      <c r="X50" s="7"/>
      <c r="Y50" s="7"/>
      <c r="Z50" s="7"/>
    </row>
    <row r="51" spans="1:26" ht="18" customHeight="1">
      <c r="A51" s="153">
        <v>49</v>
      </c>
      <c r="B51" s="155" t="s">
        <v>224</v>
      </c>
      <c r="C51" s="157" t="s">
        <v>225</v>
      </c>
      <c r="D51" s="191">
        <v>5</v>
      </c>
      <c r="E51" s="191">
        <v>3</v>
      </c>
      <c r="F51" s="191">
        <v>4</v>
      </c>
      <c r="G51" s="191">
        <v>3</v>
      </c>
      <c r="H51" s="191">
        <v>5</v>
      </c>
      <c r="I51" s="175"/>
      <c r="J51" s="103"/>
      <c r="K51" s="7"/>
      <c r="L51" s="7"/>
      <c r="M51" s="7"/>
      <c r="N51" s="7"/>
      <c r="O51" s="7"/>
      <c r="P51" s="7"/>
      <c r="Q51" s="7"/>
      <c r="R51" s="7"/>
      <c r="S51" s="7"/>
      <c r="T51" s="7"/>
      <c r="U51" s="7"/>
      <c r="V51" s="7"/>
      <c r="W51" s="7"/>
      <c r="X51" s="7"/>
      <c r="Y51" s="7"/>
      <c r="Z51" s="7"/>
    </row>
    <row r="52" spans="1:26" ht="18" customHeight="1">
      <c r="A52" s="153">
        <v>50</v>
      </c>
      <c r="B52" s="155" t="s">
        <v>226</v>
      </c>
      <c r="C52" s="157" t="s">
        <v>227</v>
      </c>
      <c r="D52" s="191">
        <v>5</v>
      </c>
      <c r="E52" s="191">
        <v>3</v>
      </c>
      <c r="F52" s="191">
        <v>4</v>
      </c>
      <c r="G52" s="191">
        <v>4</v>
      </c>
      <c r="H52" s="191">
        <v>5</v>
      </c>
      <c r="I52" s="175"/>
      <c r="J52" s="103"/>
      <c r="K52" s="7"/>
      <c r="L52" s="7"/>
      <c r="M52" s="7"/>
      <c r="N52" s="7"/>
      <c r="O52" s="7"/>
      <c r="P52" s="7"/>
      <c r="Q52" s="7"/>
      <c r="R52" s="7"/>
      <c r="S52" s="7"/>
      <c r="T52" s="7"/>
      <c r="U52" s="7"/>
      <c r="V52" s="7"/>
      <c r="W52" s="7"/>
      <c r="X52" s="7"/>
      <c r="Y52" s="7"/>
      <c r="Z52" s="7"/>
    </row>
    <row r="53" spans="1:26" ht="18" customHeight="1">
      <c r="A53" s="153">
        <v>51</v>
      </c>
      <c r="B53" s="155" t="s">
        <v>228</v>
      </c>
      <c r="C53" s="157" t="s">
        <v>229</v>
      </c>
      <c r="D53" s="191">
        <v>5</v>
      </c>
      <c r="E53" s="191">
        <v>3</v>
      </c>
      <c r="F53" s="191">
        <v>4</v>
      </c>
      <c r="G53" s="191">
        <v>4</v>
      </c>
      <c r="H53" s="191">
        <v>5</v>
      </c>
      <c r="I53" s="175"/>
      <c r="J53" s="103"/>
      <c r="K53" s="7"/>
      <c r="L53" s="7"/>
      <c r="M53" s="7"/>
      <c r="N53" s="7"/>
      <c r="O53" s="7"/>
      <c r="P53" s="7"/>
      <c r="Q53" s="7"/>
      <c r="R53" s="7"/>
      <c r="S53" s="7"/>
      <c r="T53" s="7"/>
      <c r="U53" s="7"/>
      <c r="V53" s="7"/>
      <c r="W53" s="7"/>
      <c r="X53" s="7"/>
      <c r="Y53" s="7"/>
      <c r="Z53" s="7"/>
    </row>
    <row r="54" spans="1:26" ht="18" customHeight="1">
      <c r="A54" s="153">
        <v>52</v>
      </c>
      <c r="B54" s="155" t="s">
        <v>230</v>
      </c>
      <c r="C54" s="157" t="s">
        <v>231</v>
      </c>
      <c r="D54" s="191">
        <v>5</v>
      </c>
      <c r="E54" s="191">
        <v>3</v>
      </c>
      <c r="F54" s="191">
        <v>4</v>
      </c>
      <c r="G54" s="191">
        <v>3</v>
      </c>
      <c r="H54" s="191">
        <v>5</v>
      </c>
      <c r="I54" s="175"/>
      <c r="J54" s="103"/>
      <c r="K54" s="7"/>
      <c r="L54" s="7"/>
      <c r="M54" s="7"/>
      <c r="N54" s="7"/>
      <c r="O54" s="7"/>
      <c r="P54" s="7"/>
      <c r="Q54" s="7"/>
      <c r="R54" s="7"/>
      <c r="S54" s="7"/>
      <c r="T54" s="7"/>
      <c r="U54" s="7"/>
      <c r="V54" s="7"/>
      <c r="W54" s="7"/>
      <c r="X54" s="7"/>
      <c r="Y54" s="7"/>
      <c r="Z54" s="7"/>
    </row>
    <row r="55" spans="1:26" ht="18" customHeight="1">
      <c r="A55" s="153">
        <v>53</v>
      </c>
      <c r="B55" s="155" t="s">
        <v>232</v>
      </c>
      <c r="C55" s="157" t="s">
        <v>233</v>
      </c>
      <c r="D55" s="191">
        <v>5</v>
      </c>
      <c r="E55" s="191">
        <v>3</v>
      </c>
      <c r="F55" s="191">
        <v>4</v>
      </c>
      <c r="G55" s="191">
        <v>4</v>
      </c>
      <c r="H55" s="191">
        <v>5</v>
      </c>
      <c r="I55" s="175"/>
      <c r="J55" s="103"/>
      <c r="K55" s="7"/>
      <c r="L55" s="7"/>
      <c r="M55" s="7"/>
      <c r="N55" s="7"/>
      <c r="O55" s="7"/>
      <c r="P55" s="7"/>
      <c r="Q55" s="7"/>
      <c r="R55" s="7"/>
      <c r="S55" s="7"/>
      <c r="T55" s="7"/>
      <c r="U55" s="7"/>
      <c r="V55" s="7"/>
      <c r="W55" s="7"/>
      <c r="X55" s="7"/>
      <c r="Y55" s="7"/>
      <c r="Z55" s="7"/>
    </row>
    <row r="56" spans="1:26" ht="18" customHeight="1">
      <c r="A56" s="153">
        <v>54</v>
      </c>
      <c r="B56" s="155" t="s">
        <v>234</v>
      </c>
      <c r="C56" s="157" t="s">
        <v>235</v>
      </c>
      <c r="D56" s="191">
        <v>5</v>
      </c>
      <c r="E56" s="191">
        <v>3</v>
      </c>
      <c r="F56" s="191">
        <v>4</v>
      </c>
      <c r="G56" s="191">
        <v>4</v>
      </c>
      <c r="H56" s="191">
        <v>5</v>
      </c>
      <c r="I56" s="175"/>
      <c r="J56" s="103"/>
      <c r="K56" s="7"/>
      <c r="L56" s="7"/>
      <c r="M56" s="7"/>
      <c r="N56" s="7"/>
      <c r="O56" s="7"/>
      <c r="P56" s="7"/>
      <c r="Q56" s="7"/>
      <c r="R56" s="7"/>
      <c r="S56" s="7"/>
      <c r="T56" s="7"/>
      <c r="U56" s="7"/>
      <c r="V56" s="7"/>
      <c r="W56" s="7"/>
      <c r="X56" s="7"/>
      <c r="Y56" s="7"/>
      <c r="Z56" s="7"/>
    </row>
    <row r="57" spans="1:26" ht="18" customHeight="1">
      <c r="A57" s="153">
        <v>55</v>
      </c>
      <c r="B57" s="155" t="s">
        <v>236</v>
      </c>
      <c r="C57" s="157" t="s">
        <v>237</v>
      </c>
      <c r="D57" s="191">
        <v>5</v>
      </c>
      <c r="E57" s="191">
        <v>3</v>
      </c>
      <c r="F57" s="191">
        <v>4</v>
      </c>
      <c r="G57" s="191">
        <v>3</v>
      </c>
      <c r="H57" s="191">
        <v>5</v>
      </c>
      <c r="I57" s="175"/>
      <c r="J57" s="103"/>
      <c r="K57" s="7"/>
      <c r="L57" s="7"/>
      <c r="M57" s="7"/>
      <c r="N57" s="7"/>
      <c r="O57" s="7"/>
      <c r="P57" s="7"/>
      <c r="Q57" s="7"/>
      <c r="R57" s="7"/>
      <c r="S57" s="7"/>
      <c r="T57" s="7"/>
      <c r="U57" s="7"/>
      <c r="V57" s="7"/>
      <c r="W57" s="7"/>
      <c r="X57" s="7"/>
      <c r="Y57" s="7"/>
      <c r="Z57" s="7"/>
    </row>
    <row r="58" spans="1:26" ht="18" customHeight="1">
      <c r="A58" s="153">
        <v>56</v>
      </c>
      <c r="B58" s="155" t="s">
        <v>238</v>
      </c>
      <c r="C58" s="157" t="s">
        <v>239</v>
      </c>
      <c r="D58" s="191">
        <v>5</v>
      </c>
      <c r="E58" s="191">
        <v>3</v>
      </c>
      <c r="F58" s="191">
        <v>4</v>
      </c>
      <c r="G58" s="191">
        <v>4</v>
      </c>
      <c r="H58" s="191">
        <v>5</v>
      </c>
      <c r="I58" s="175"/>
      <c r="J58" s="103"/>
      <c r="K58" s="7"/>
      <c r="L58" s="7"/>
      <c r="M58" s="7"/>
      <c r="N58" s="7"/>
      <c r="O58" s="7"/>
      <c r="P58" s="7"/>
      <c r="Q58" s="7"/>
      <c r="R58" s="7"/>
      <c r="S58" s="7"/>
      <c r="T58" s="7"/>
      <c r="U58" s="7"/>
      <c r="V58" s="7"/>
      <c r="W58" s="7"/>
      <c r="X58" s="7"/>
      <c r="Y58" s="7"/>
      <c r="Z58" s="7"/>
    </row>
    <row r="59" spans="1:26" ht="18" customHeight="1">
      <c r="A59" s="153">
        <v>57</v>
      </c>
      <c r="B59" s="155" t="s">
        <v>240</v>
      </c>
      <c r="C59" s="159" t="s">
        <v>241</v>
      </c>
      <c r="D59" s="191">
        <v>5</v>
      </c>
      <c r="E59" s="191">
        <v>3</v>
      </c>
      <c r="F59" s="191">
        <v>4</v>
      </c>
      <c r="G59" s="191">
        <v>4</v>
      </c>
      <c r="H59" s="191">
        <v>5</v>
      </c>
      <c r="I59" s="175"/>
      <c r="J59" s="103"/>
      <c r="K59" s="7"/>
      <c r="L59" s="7"/>
      <c r="M59" s="7"/>
      <c r="N59" s="7"/>
      <c r="O59" s="7"/>
      <c r="P59" s="7"/>
      <c r="Q59" s="7"/>
      <c r="R59" s="7"/>
      <c r="S59" s="7"/>
      <c r="T59" s="7"/>
      <c r="U59" s="7"/>
      <c r="V59" s="7"/>
      <c r="W59" s="7"/>
      <c r="X59" s="7"/>
      <c r="Y59" s="7"/>
      <c r="Z59" s="7"/>
    </row>
    <row r="60" spans="1:26" ht="18" customHeight="1">
      <c r="A60" s="153">
        <v>58</v>
      </c>
      <c r="B60" s="160" t="s">
        <v>242</v>
      </c>
      <c r="C60" s="157" t="s">
        <v>243</v>
      </c>
      <c r="D60" s="191">
        <v>5</v>
      </c>
      <c r="E60" s="191">
        <v>3</v>
      </c>
      <c r="F60" s="191">
        <v>4</v>
      </c>
      <c r="G60" s="191">
        <v>3</v>
      </c>
      <c r="H60" s="191">
        <v>5</v>
      </c>
      <c r="I60" s="175"/>
      <c r="J60" s="103"/>
      <c r="K60" s="7"/>
      <c r="L60" s="7"/>
      <c r="M60" s="7"/>
      <c r="N60" s="7"/>
      <c r="O60" s="7"/>
      <c r="P60" s="7"/>
      <c r="Q60" s="7"/>
      <c r="R60" s="7"/>
      <c r="S60" s="7"/>
      <c r="T60" s="7"/>
      <c r="U60" s="7"/>
      <c r="V60" s="7"/>
      <c r="W60" s="7"/>
      <c r="X60" s="7"/>
      <c r="Y60" s="7"/>
      <c r="Z60" s="7"/>
    </row>
    <row r="61" spans="1:26" ht="15" customHeight="1">
      <c r="A61" s="259" t="s">
        <v>244</v>
      </c>
      <c r="B61" s="230"/>
      <c r="C61" s="219"/>
      <c r="D61" s="161">
        <f t="shared" ref="D61:I61" si="0">COUNTA(D3:D45)</f>
        <v>43</v>
      </c>
      <c r="E61" s="161">
        <f t="shared" si="0"/>
        <v>43</v>
      </c>
      <c r="F61" s="161">
        <f t="shared" si="0"/>
        <v>43</v>
      </c>
      <c r="G61" s="161">
        <f t="shared" si="0"/>
        <v>43</v>
      </c>
      <c r="H61" s="161">
        <f t="shared" si="0"/>
        <v>43</v>
      </c>
      <c r="I61" s="161">
        <f t="shared" si="0"/>
        <v>0</v>
      </c>
      <c r="J61" s="103"/>
      <c r="K61" s="7"/>
      <c r="L61" s="7"/>
      <c r="M61" s="7"/>
      <c r="N61" s="7"/>
      <c r="O61" s="7"/>
      <c r="P61" s="7"/>
      <c r="Q61" s="7"/>
      <c r="R61" s="7"/>
      <c r="S61" s="7"/>
      <c r="T61" s="7"/>
      <c r="U61" s="7"/>
      <c r="V61" s="7"/>
      <c r="W61" s="7"/>
      <c r="X61" s="7"/>
      <c r="Y61" s="7"/>
      <c r="Z61" s="7"/>
    </row>
    <row r="62" spans="1:26" ht="18.75" customHeight="1">
      <c r="A62" s="260" t="s">
        <v>273</v>
      </c>
      <c r="B62" s="230"/>
      <c r="C62" s="219"/>
      <c r="D62" s="192">
        <f t="shared" ref="D62:I62" si="1">COUNTIF(D3:D45,"&gt;="&amp;0.65*D2)</f>
        <v>43</v>
      </c>
      <c r="E62" s="192">
        <f t="shared" si="1"/>
        <v>31</v>
      </c>
      <c r="F62" s="192">
        <f t="shared" si="1"/>
        <v>43</v>
      </c>
      <c r="G62" s="192">
        <f t="shared" si="1"/>
        <v>40</v>
      </c>
      <c r="H62" s="192">
        <f t="shared" si="1"/>
        <v>43</v>
      </c>
      <c r="I62" s="192">
        <f t="shared" si="1"/>
        <v>0</v>
      </c>
      <c r="J62" s="103"/>
      <c r="K62" s="7"/>
      <c r="L62" s="7"/>
      <c r="M62" s="7"/>
      <c r="N62" s="7"/>
      <c r="O62" s="7"/>
      <c r="P62" s="7"/>
      <c r="Q62" s="7"/>
      <c r="R62" s="7"/>
      <c r="S62" s="7"/>
      <c r="T62" s="7"/>
      <c r="U62" s="7"/>
      <c r="V62" s="7"/>
      <c r="W62" s="7"/>
      <c r="X62" s="7"/>
      <c r="Y62" s="7"/>
      <c r="Z62" s="7"/>
    </row>
    <row r="63" spans="1:26" ht="18.75" customHeight="1">
      <c r="A63" s="261" t="s">
        <v>274</v>
      </c>
      <c r="B63" s="230"/>
      <c r="C63" s="219"/>
      <c r="D63" s="162">
        <f t="shared" ref="D63:I63" si="2">IF(D61&gt;0,D62/D61*100,"-")</f>
        <v>100</v>
      </c>
      <c r="E63" s="162">
        <f t="shared" si="2"/>
        <v>72.093023255813947</v>
      </c>
      <c r="F63" s="162">
        <f t="shared" si="2"/>
        <v>100</v>
      </c>
      <c r="G63" s="162">
        <f t="shared" si="2"/>
        <v>93.023255813953483</v>
      </c>
      <c r="H63" s="162">
        <f t="shared" si="2"/>
        <v>100</v>
      </c>
      <c r="I63" s="163" t="str">
        <f t="shared" si="2"/>
        <v>-</v>
      </c>
      <c r="J63" s="103"/>
      <c r="K63" s="7"/>
      <c r="L63" s="7"/>
      <c r="M63" s="7"/>
      <c r="N63" s="7"/>
      <c r="O63" s="7"/>
      <c r="P63" s="7"/>
      <c r="Q63" s="7"/>
      <c r="R63" s="7"/>
      <c r="S63" s="7"/>
      <c r="T63" s="7"/>
      <c r="U63" s="7"/>
      <c r="V63" s="7"/>
      <c r="W63" s="7"/>
      <c r="X63" s="7"/>
      <c r="Y63" s="7"/>
      <c r="Z63" s="7"/>
    </row>
    <row r="64" spans="1:26" ht="15" customHeight="1">
      <c r="A64" s="259" t="s">
        <v>246</v>
      </c>
      <c r="B64" s="230"/>
      <c r="C64" s="219"/>
      <c r="D64" s="193">
        <f t="shared" ref="D64:I64" si="3">IF(D2="","",IF(D63&gt;=85,3,IF(D63&gt;=75,2,IF(D63&gt;=65,1,0))))</f>
        <v>3</v>
      </c>
      <c r="E64" s="193">
        <f t="shared" si="3"/>
        <v>1</v>
      </c>
      <c r="F64" s="193">
        <f t="shared" si="3"/>
        <v>3</v>
      </c>
      <c r="G64" s="193">
        <f t="shared" si="3"/>
        <v>3</v>
      </c>
      <c r="H64" s="193">
        <f t="shared" si="3"/>
        <v>3</v>
      </c>
      <c r="I64" s="156" t="str">
        <f t="shared" si="3"/>
        <v/>
      </c>
      <c r="J64" s="194"/>
      <c r="K64" s="7"/>
      <c r="L64" s="7"/>
      <c r="M64" s="7"/>
      <c r="N64" s="7"/>
      <c r="O64" s="7"/>
      <c r="P64" s="7"/>
      <c r="Q64" s="7"/>
      <c r="R64" s="7"/>
      <c r="S64" s="7"/>
      <c r="T64" s="7"/>
      <c r="U64" s="7"/>
      <c r="V64" s="7"/>
      <c r="W64" s="7"/>
      <c r="X64" s="7"/>
      <c r="Y64" s="7"/>
      <c r="Z64" s="7"/>
    </row>
    <row r="65" spans="1:26" ht="15.75" customHeight="1">
      <c r="A65" s="195"/>
      <c r="B65" s="196"/>
      <c r="C65" s="196"/>
      <c r="D65" s="196"/>
      <c r="E65" s="196"/>
      <c r="F65" s="196"/>
      <c r="G65" s="196"/>
      <c r="H65" s="196"/>
      <c r="I65" s="196"/>
      <c r="J65" s="7"/>
      <c r="K65" s="7"/>
      <c r="L65" s="7"/>
      <c r="M65" s="7"/>
      <c r="N65" s="7"/>
      <c r="O65" s="7"/>
      <c r="P65" s="7"/>
      <c r="Q65" s="7"/>
      <c r="R65" s="7"/>
      <c r="S65" s="7"/>
      <c r="T65" s="7"/>
      <c r="U65" s="7"/>
      <c r="V65" s="7"/>
      <c r="W65" s="7"/>
      <c r="X65" s="7"/>
      <c r="Y65" s="7"/>
      <c r="Z65" s="7"/>
    </row>
    <row r="66" spans="1:26" ht="15.75" customHeight="1">
      <c r="A66" s="164"/>
      <c r="B66" s="7"/>
      <c r="C66" s="7"/>
      <c r="D66" s="7"/>
      <c r="E66" s="7"/>
      <c r="F66" s="7"/>
      <c r="G66" s="7"/>
      <c r="H66" s="7"/>
      <c r="I66" s="7"/>
      <c r="J66" s="7"/>
      <c r="K66" s="7"/>
      <c r="L66" s="7"/>
      <c r="M66" s="7"/>
      <c r="N66" s="7"/>
      <c r="O66" s="7"/>
      <c r="P66" s="7"/>
      <c r="Q66" s="7"/>
      <c r="R66" s="7"/>
      <c r="S66" s="7"/>
      <c r="T66" s="7"/>
      <c r="U66" s="7"/>
      <c r="V66" s="7"/>
      <c r="W66" s="7"/>
      <c r="X66" s="7"/>
      <c r="Y66" s="7"/>
      <c r="Z66" s="7"/>
    </row>
    <row r="67" spans="1:26" ht="15.75" customHeight="1">
      <c r="A67" s="164"/>
      <c r="B67" s="7"/>
      <c r="C67" s="7"/>
      <c r="D67" s="7"/>
      <c r="E67" s="7"/>
      <c r="F67" s="7"/>
      <c r="G67" s="7"/>
      <c r="H67" s="7"/>
      <c r="I67" s="7"/>
      <c r="J67" s="7"/>
      <c r="K67" s="7"/>
      <c r="L67" s="7"/>
      <c r="M67" s="7"/>
      <c r="N67" s="7"/>
      <c r="O67" s="7"/>
      <c r="P67" s="7"/>
      <c r="Q67" s="7"/>
      <c r="R67" s="7"/>
      <c r="S67" s="7"/>
      <c r="T67" s="7"/>
      <c r="U67" s="7"/>
      <c r="V67" s="7"/>
      <c r="W67" s="7"/>
      <c r="X67" s="7"/>
      <c r="Y67" s="7"/>
      <c r="Z67" s="7"/>
    </row>
    <row r="68" spans="1:26" ht="15.75" customHeight="1">
      <c r="A68" s="164"/>
      <c r="B68" s="7"/>
      <c r="C68" s="7"/>
      <c r="D68" s="7"/>
      <c r="E68" s="7"/>
      <c r="F68" s="7"/>
      <c r="G68" s="7"/>
      <c r="H68" s="7"/>
      <c r="I68" s="7"/>
      <c r="J68" s="7"/>
      <c r="K68" s="7"/>
      <c r="L68" s="7"/>
      <c r="M68" s="7"/>
      <c r="N68" s="7"/>
      <c r="O68" s="7"/>
      <c r="P68" s="7"/>
      <c r="Q68" s="7"/>
      <c r="R68" s="7"/>
      <c r="S68" s="7"/>
      <c r="T68" s="7"/>
      <c r="U68" s="7"/>
      <c r="V68" s="7"/>
      <c r="W68" s="7"/>
      <c r="X68" s="7"/>
      <c r="Y68" s="7"/>
      <c r="Z68" s="7"/>
    </row>
    <row r="69" spans="1:26" ht="15.75" customHeight="1">
      <c r="A69" s="164"/>
      <c r="B69" s="7"/>
      <c r="C69" s="7"/>
      <c r="D69" s="7"/>
      <c r="E69" s="7"/>
      <c r="F69" s="7"/>
      <c r="G69" s="7"/>
      <c r="H69" s="7"/>
      <c r="I69" s="7"/>
      <c r="J69" s="7"/>
      <c r="K69" s="7"/>
      <c r="L69" s="7"/>
      <c r="M69" s="7"/>
      <c r="N69" s="7"/>
      <c r="O69" s="7"/>
      <c r="P69" s="7"/>
      <c r="Q69" s="7"/>
      <c r="R69" s="7"/>
      <c r="S69" s="7"/>
      <c r="T69" s="7"/>
      <c r="U69" s="7"/>
      <c r="V69" s="7"/>
      <c r="W69" s="7"/>
      <c r="X69" s="7"/>
      <c r="Y69" s="7"/>
      <c r="Z69" s="7"/>
    </row>
    <row r="70" spans="1:26" ht="15.75" customHeight="1">
      <c r="A70" s="164"/>
      <c r="B70" s="7"/>
      <c r="C70" s="7"/>
      <c r="D70" s="7"/>
      <c r="E70" s="7"/>
      <c r="F70" s="7"/>
      <c r="G70" s="7"/>
      <c r="H70" s="7"/>
      <c r="I70" s="7"/>
      <c r="J70" s="7"/>
      <c r="K70" s="7"/>
      <c r="L70" s="7"/>
      <c r="M70" s="7"/>
      <c r="N70" s="7"/>
      <c r="O70" s="7"/>
      <c r="P70" s="7"/>
      <c r="Q70" s="7"/>
      <c r="R70" s="7"/>
      <c r="S70" s="7"/>
      <c r="T70" s="7"/>
      <c r="U70" s="7"/>
      <c r="V70" s="7"/>
      <c r="W70" s="7"/>
      <c r="X70" s="7"/>
      <c r="Y70" s="7"/>
      <c r="Z70" s="7"/>
    </row>
    <row r="71" spans="1:26" ht="15.75" customHeight="1">
      <c r="A71" s="164"/>
      <c r="B71" s="7"/>
      <c r="C71" s="7"/>
      <c r="D71" s="7"/>
      <c r="E71" s="7"/>
      <c r="F71" s="7"/>
      <c r="G71" s="7"/>
      <c r="H71" s="7"/>
      <c r="I71" s="7"/>
      <c r="J71" s="7"/>
      <c r="K71" s="7"/>
      <c r="L71" s="7"/>
      <c r="M71" s="7"/>
      <c r="N71" s="7"/>
      <c r="O71" s="7"/>
      <c r="P71" s="7"/>
      <c r="Q71" s="7"/>
      <c r="R71" s="7"/>
      <c r="S71" s="7"/>
      <c r="T71" s="7"/>
      <c r="U71" s="7"/>
      <c r="V71" s="7"/>
      <c r="W71" s="7"/>
      <c r="X71" s="7"/>
      <c r="Y71" s="7"/>
      <c r="Z71" s="7"/>
    </row>
    <row r="72" spans="1:26" ht="15.75" customHeight="1">
      <c r="A72" s="164"/>
      <c r="B72" s="7"/>
      <c r="C72" s="7"/>
      <c r="D72" s="7"/>
      <c r="E72" s="7"/>
      <c r="F72" s="7"/>
      <c r="G72" s="7"/>
      <c r="H72" s="7"/>
      <c r="I72" s="7"/>
      <c r="J72" s="7"/>
      <c r="K72" s="7"/>
      <c r="L72" s="7"/>
      <c r="M72" s="7"/>
      <c r="N72" s="7"/>
      <c r="O72" s="7"/>
      <c r="P72" s="7"/>
      <c r="Q72" s="7"/>
      <c r="R72" s="7"/>
      <c r="S72" s="7"/>
      <c r="T72" s="7"/>
      <c r="U72" s="7"/>
      <c r="V72" s="7"/>
      <c r="W72" s="7"/>
      <c r="X72" s="7"/>
      <c r="Y72" s="7"/>
      <c r="Z72" s="7"/>
    </row>
    <row r="73" spans="1:26" ht="15.75" customHeight="1">
      <c r="A73" s="164"/>
      <c r="B73" s="7"/>
      <c r="C73" s="7"/>
      <c r="D73" s="7"/>
      <c r="E73" s="7"/>
      <c r="F73" s="7"/>
      <c r="G73" s="7"/>
      <c r="H73" s="7"/>
      <c r="I73" s="7"/>
      <c r="J73" s="7"/>
      <c r="K73" s="7"/>
      <c r="L73" s="7"/>
      <c r="M73" s="7"/>
      <c r="N73" s="7"/>
      <c r="O73" s="7"/>
      <c r="P73" s="7"/>
      <c r="Q73" s="7"/>
      <c r="R73" s="7"/>
      <c r="S73" s="7"/>
      <c r="T73" s="7"/>
      <c r="U73" s="7"/>
      <c r="V73" s="7"/>
      <c r="W73" s="7"/>
      <c r="X73" s="7"/>
      <c r="Y73" s="7"/>
      <c r="Z73" s="7"/>
    </row>
    <row r="74" spans="1:26" ht="15.75" customHeight="1">
      <c r="A74" s="164"/>
      <c r="B74" s="7"/>
      <c r="C74" s="7"/>
      <c r="D74" s="7"/>
      <c r="E74" s="7"/>
      <c r="F74" s="7"/>
      <c r="G74" s="7"/>
      <c r="H74" s="7"/>
      <c r="I74" s="7"/>
      <c r="J74" s="7"/>
      <c r="K74" s="7"/>
      <c r="L74" s="7"/>
      <c r="M74" s="7"/>
      <c r="N74" s="7"/>
      <c r="O74" s="7"/>
      <c r="P74" s="7"/>
      <c r="Q74" s="7"/>
      <c r="R74" s="7"/>
      <c r="S74" s="7"/>
      <c r="T74" s="7"/>
      <c r="U74" s="7"/>
      <c r="V74" s="7"/>
      <c r="W74" s="7"/>
      <c r="X74" s="7"/>
      <c r="Y74" s="7"/>
      <c r="Z74" s="7"/>
    </row>
    <row r="75" spans="1:26" ht="15.75" customHeight="1">
      <c r="A75" s="164"/>
      <c r="B75" s="7"/>
      <c r="C75" s="7"/>
      <c r="D75" s="7"/>
      <c r="E75" s="7"/>
      <c r="F75" s="7"/>
      <c r="G75" s="7"/>
      <c r="H75" s="7"/>
      <c r="I75" s="7"/>
      <c r="J75" s="7"/>
      <c r="K75" s="7"/>
      <c r="L75" s="7"/>
      <c r="M75" s="7"/>
      <c r="N75" s="7"/>
      <c r="O75" s="7"/>
      <c r="P75" s="7"/>
      <c r="Q75" s="7"/>
      <c r="R75" s="7"/>
      <c r="S75" s="7"/>
      <c r="T75" s="7"/>
      <c r="U75" s="7"/>
      <c r="V75" s="7"/>
      <c r="W75" s="7"/>
      <c r="X75" s="7"/>
      <c r="Y75" s="7"/>
      <c r="Z75" s="7"/>
    </row>
    <row r="76" spans="1:26" ht="15.75" customHeight="1">
      <c r="A76" s="164"/>
      <c r="B76" s="7"/>
      <c r="C76" s="7"/>
      <c r="D76" s="7"/>
      <c r="E76" s="7"/>
      <c r="F76" s="7"/>
      <c r="G76" s="7"/>
      <c r="H76" s="7"/>
      <c r="I76" s="7"/>
      <c r="J76" s="7"/>
      <c r="K76" s="7"/>
      <c r="L76" s="7"/>
      <c r="M76" s="7"/>
      <c r="N76" s="7"/>
      <c r="O76" s="7"/>
      <c r="P76" s="7"/>
      <c r="Q76" s="7"/>
      <c r="R76" s="7"/>
      <c r="S76" s="7"/>
      <c r="T76" s="7"/>
      <c r="U76" s="7"/>
      <c r="V76" s="7"/>
      <c r="W76" s="7"/>
      <c r="X76" s="7"/>
      <c r="Y76" s="7"/>
      <c r="Z76" s="7"/>
    </row>
    <row r="77" spans="1:26" ht="15.75" customHeight="1">
      <c r="A77" s="164"/>
      <c r="B77" s="7"/>
      <c r="C77" s="7"/>
      <c r="D77" s="7"/>
      <c r="E77" s="7"/>
      <c r="F77" s="7"/>
      <c r="G77" s="7"/>
      <c r="H77" s="7"/>
      <c r="I77" s="7"/>
      <c r="J77" s="7"/>
      <c r="K77" s="7"/>
      <c r="L77" s="7"/>
      <c r="M77" s="7"/>
      <c r="N77" s="7"/>
      <c r="O77" s="7"/>
      <c r="P77" s="7"/>
      <c r="Q77" s="7"/>
      <c r="R77" s="7"/>
      <c r="S77" s="7"/>
      <c r="T77" s="7"/>
      <c r="U77" s="7"/>
      <c r="V77" s="7"/>
      <c r="W77" s="7"/>
      <c r="X77" s="7"/>
      <c r="Y77" s="7"/>
      <c r="Z77" s="7"/>
    </row>
    <row r="78" spans="1:26" ht="15.75" customHeight="1">
      <c r="A78" s="164"/>
      <c r="B78" s="7"/>
      <c r="C78" s="7"/>
      <c r="D78" s="7"/>
      <c r="E78" s="7"/>
      <c r="F78" s="7"/>
      <c r="G78" s="7"/>
      <c r="H78" s="7"/>
      <c r="I78" s="7"/>
      <c r="J78" s="7"/>
      <c r="K78" s="7"/>
      <c r="L78" s="7"/>
      <c r="M78" s="7"/>
      <c r="N78" s="7"/>
      <c r="O78" s="7"/>
      <c r="P78" s="7"/>
      <c r="Q78" s="7"/>
      <c r="R78" s="7"/>
      <c r="S78" s="7"/>
      <c r="T78" s="7"/>
      <c r="U78" s="7"/>
      <c r="V78" s="7"/>
      <c r="W78" s="7"/>
      <c r="X78" s="7"/>
      <c r="Y78" s="7"/>
      <c r="Z78" s="7"/>
    </row>
    <row r="79" spans="1:26" ht="15.75" customHeight="1">
      <c r="A79" s="164"/>
      <c r="B79" s="7"/>
      <c r="C79" s="7"/>
      <c r="D79" s="7"/>
      <c r="E79" s="7"/>
      <c r="F79" s="7"/>
      <c r="G79" s="7"/>
      <c r="H79" s="7"/>
      <c r="I79" s="7"/>
      <c r="J79" s="7"/>
      <c r="K79" s="7"/>
      <c r="L79" s="7"/>
      <c r="M79" s="7"/>
      <c r="N79" s="7"/>
      <c r="O79" s="7"/>
      <c r="P79" s="7"/>
      <c r="Q79" s="7"/>
      <c r="R79" s="7"/>
      <c r="S79" s="7"/>
      <c r="T79" s="7"/>
      <c r="U79" s="7"/>
      <c r="V79" s="7"/>
      <c r="W79" s="7"/>
      <c r="X79" s="7"/>
      <c r="Y79" s="7"/>
      <c r="Z79" s="7"/>
    </row>
    <row r="80" spans="1:26" ht="15.75" customHeight="1">
      <c r="A80" s="164"/>
      <c r="B80" s="7"/>
      <c r="C80" s="7"/>
      <c r="D80" s="7"/>
      <c r="E80" s="7"/>
      <c r="F80" s="7"/>
      <c r="G80" s="7"/>
      <c r="H80" s="7"/>
      <c r="I80" s="7"/>
      <c r="J80" s="7"/>
      <c r="K80" s="7"/>
      <c r="L80" s="7"/>
      <c r="M80" s="7"/>
      <c r="N80" s="7"/>
      <c r="O80" s="7"/>
      <c r="P80" s="7"/>
      <c r="Q80" s="7"/>
      <c r="R80" s="7"/>
      <c r="S80" s="7"/>
      <c r="T80" s="7"/>
      <c r="U80" s="7"/>
      <c r="V80" s="7"/>
      <c r="W80" s="7"/>
      <c r="X80" s="7"/>
      <c r="Y80" s="7"/>
      <c r="Z80" s="7"/>
    </row>
    <row r="81" spans="1:26" ht="15.75" customHeight="1">
      <c r="A81" s="164"/>
      <c r="B81" s="7"/>
      <c r="C81" s="7"/>
      <c r="D81" s="7"/>
      <c r="E81" s="7"/>
      <c r="F81" s="7"/>
      <c r="G81" s="7"/>
      <c r="H81" s="7"/>
      <c r="I81" s="7"/>
      <c r="J81" s="7"/>
      <c r="K81" s="7"/>
      <c r="L81" s="7"/>
      <c r="M81" s="7"/>
      <c r="N81" s="7"/>
      <c r="O81" s="7"/>
      <c r="P81" s="7"/>
      <c r="Q81" s="7"/>
      <c r="R81" s="7"/>
      <c r="S81" s="7"/>
      <c r="T81" s="7"/>
      <c r="U81" s="7"/>
      <c r="V81" s="7"/>
      <c r="W81" s="7"/>
      <c r="X81" s="7"/>
      <c r="Y81" s="7"/>
      <c r="Z81" s="7"/>
    </row>
    <row r="82" spans="1:26" ht="15.75" customHeight="1">
      <c r="A82" s="164"/>
      <c r="B82" s="7"/>
      <c r="C82" s="7"/>
      <c r="D82" s="7"/>
      <c r="E82" s="7"/>
      <c r="F82" s="7"/>
      <c r="G82" s="7"/>
      <c r="H82" s="7"/>
      <c r="I82" s="7"/>
      <c r="J82" s="7"/>
      <c r="K82" s="7"/>
      <c r="L82" s="7"/>
      <c r="M82" s="7"/>
      <c r="N82" s="7"/>
      <c r="O82" s="7"/>
      <c r="P82" s="7"/>
      <c r="Q82" s="7"/>
      <c r="R82" s="7"/>
      <c r="S82" s="7"/>
      <c r="T82" s="7"/>
      <c r="U82" s="7"/>
      <c r="V82" s="7"/>
      <c r="W82" s="7"/>
      <c r="X82" s="7"/>
      <c r="Y82" s="7"/>
      <c r="Z82" s="7"/>
    </row>
    <row r="83" spans="1:26" ht="15.75" customHeight="1">
      <c r="A83" s="164"/>
      <c r="B83" s="7"/>
      <c r="C83" s="7"/>
      <c r="D83" s="7"/>
      <c r="E83" s="7"/>
      <c r="F83" s="7"/>
      <c r="G83" s="7"/>
      <c r="H83" s="7"/>
      <c r="I83" s="7"/>
      <c r="J83" s="7"/>
      <c r="K83" s="7"/>
      <c r="L83" s="7"/>
      <c r="M83" s="7"/>
      <c r="N83" s="7"/>
      <c r="O83" s="7"/>
      <c r="P83" s="7"/>
      <c r="Q83" s="7"/>
      <c r="R83" s="7"/>
      <c r="S83" s="7"/>
      <c r="T83" s="7"/>
      <c r="U83" s="7"/>
      <c r="V83" s="7"/>
      <c r="W83" s="7"/>
      <c r="X83" s="7"/>
      <c r="Y83" s="7"/>
      <c r="Z83" s="7"/>
    </row>
    <row r="84" spans="1:26" ht="15.75" customHeight="1">
      <c r="A84" s="164"/>
      <c r="B84" s="7"/>
      <c r="C84" s="7"/>
      <c r="D84" s="7"/>
      <c r="E84" s="7"/>
      <c r="F84" s="7"/>
      <c r="G84" s="7"/>
      <c r="H84" s="7"/>
      <c r="I84" s="7"/>
      <c r="J84" s="7"/>
      <c r="K84" s="7"/>
      <c r="L84" s="7"/>
      <c r="M84" s="7"/>
      <c r="N84" s="7"/>
      <c r="O84" s="7"/>
      <c r="P84" s="7"/>
      <c r="Q84" s="7"/>
      <c r="R84" s="7"/>
      <c r="S84" s="7"/>
      <c r="T84" s="7"/>
      <c r="U84" s="7"/>
      <c r="V84" s="7"/>
      <c r="W84" s="7"/>
      <c r="X84" s="7"/>
      <c r="Y84" s="7"/>
      <c r="Z84" s="7"/>
    </row>
    <row r="85" spans="1:26" ht="15.75" customHeight="1">
      <c r="A85" s="164"/>
      <c r="B85" s="7"/>
      <c r="C85" s="7"/>
      <c r="D85" s="7"/>
      <c r="E85" s="7"/>
      <c r="F85" s="7"/>
      <c r="G85" s="7"/>
      <c r="H85" s="7"/>
      <c r="I85" s="7"/>
      <c r="J85" s="7"/>
      <c r="K85" s="7"/>
      <c r="L85" s="7"/>
      <c r="M85" s="7"/>
      <c r="N85" s="7"/>
      <c r="O85" s="7"/>
      <c r="P85" s="7"/>
      <c r="Q85" s="7"/>
      <c r="R85" s="7"/>
      <c r="S85" s="7"/>
      <c r="T85" s="7"/>
      <c r="U85" s="7"/>
      <c r="V85" s="7"/>
      <c r="W85" s="7"/>
      <c r="X85" s="7"/>
      <c r="Y85" s="7"/>
      <c r="Z85" s="7"/>
    </row>
    <row r="86" spans="1:26" ht="15.75" customHeight="1">
      <c r="A86" s="164"/>
      <c r="B86" s="7"/>
      <c r="C86" s="7"/>
      <c r="D86" s="7"/>
      <c r="E86" s="7"/>
      <c r="F86" s="7"/>
      <c r="G86" s="7"/>
      <c r="H86" s="7"/>
      <c r="I86" s="7"/>
      <c r="J86" s="7"/>
      <c r="K86" s="7"/>
      <c r="L86" s="7"/>
      <c r="M86" s="7"/>
      <c r="N86" s="7"/>
      <c r="O86" s="7"/>
      <c r="P86" s="7"/>
      <c r="Q86" s="7"/>
      <c r="R86" s="7"/>
      <c r="S86" s="7"/>
      <c r="T86" s="7"/>
      <c r="U86" s="7"/>
      <c r="V86" s="7"/>
      <c r="W86" s="7"/>
      <c r="X86" s="7"/>
      <c r="Y86" s="7"/>
      <c r="Z86" s="7"/>
    </row>
    <row r="87" spans="1:26" ht="15.75" customHeight="1">
      <c r="A87" s="164"/>
      <c r="B87" s="7"/>
      <c r="C87" s="7"/>
      <c r="D87" s="7"/>
      <c r="E87" s="7"/>
      <c r="F87" s="7"/>
      <c r="G87" s="7"/>
      <c r="H87" s="7"/>
      <c r="I87" s="7"/>
      <c r="J87" s="7"/>
      <c r="K87" s="7"/>
      <c r="L87" s="7"/>
      <c r="M87" s="7"/>
      <c r="N87" s="7"/>
      <c r="O87" s="7"/>
      <c r="P87" s="7"/>
      <c r="Q87" s="7"/>
      <c r="R87" s="7"/>
      <c r="S87" s="7"/>
      <c r="T87" s="7"/>
      <c r="U87" s="7"/>
      <c r="V87" s="7"/>
      <c r="W87" s="7"/>
      <c r="X87" s="7"/>
      <c r="Y87" s="7"/>
      <c r="Z87" s="7"/>
    </row>
    <row r="88" spans="1:26" ht="15.75" customHeight="1">
      <c r="A88" s="164"/>
      <c r="B88" s="7"/>
      <c r="C88" s="7"/>
      <c r="D88" s="7"/>
      <c r="E88" s="7"/>
      <c r="F88" s="7"/>
      <c r="G88" s="7"/>
      <c r="H88" s="7"/>
      <c r="I88" s="7"/>
      <c r="J88" s="7"/>
      <c r="K88" s="7"/>
      <c r="L88" s="7"/>
      <c r="M88" s="7"/>
      <c r="N88" s="7"/>
      <c r="O88" s="7"/>
      <c r="P88" s="7"/>
      <c r="Q88" s="7"/>
      <c r="R88" s="7"/>
      <c r="S88" s="7"/>
      <c r="T88" s="7"/>
      <c r="U88" s="7"/>
      <c r="V88" s="7"/>
      <c r="W88" s="7"/>
      <c r="X88" s="7"/>
      <c r="Y88" s="7"/>
      <c r="Z88" s="7"/>
    </row>
    <row r="89" spans="1:26" ht="15.75" customHeight="1">
      <c r="A89" s="164"/>
      <c r="B89" s="7"/>
      <c r="C89" s="7"/>
      <c r="D89" s="7"/>
      <c r="E89" s="7"/>
      <c r="F89" s="7"/>
      <c r="G89" s="7"/>
      <c r="H89" s="7"/>
      <c r="I89" s="7"/>
      <c r="J89" s="7"/>
      <c r="K89" s="7"/>
      <c r="L89" s="7"/>
      <c r="M89" s="7"/>
      <c r="N89" s="7"/>
      <c r="O89" s="7"/>
      <c r="P89" s="7"/>
      <c r="Q89" s="7"/>
      <c r="R89" s="7"/>
      <c r="S89" s="7"/>
      <c r="T89" s="7"/>
      <c r="U89" s="7"/>
      <c r="V89" s="7"/>
      <c r="W89" s="7"/>
      <c r="X89" s="7"/>
      <c r="Y89" s="7"/>
      <c r="Z89" s="7"/>
    </row>
    <row r="90" spans="1:26" ht="15.75" customHeight="1">
      <c r="A90" s="164"/>
      <c r="B90" s="7"/>
      <c r="C90" s="7"/>
      <c r="D90" s="7"/>
      <c r="E90" s="7"/>
      <c r="F90" s="7"/>
      <c r="G90" s="7"/>
      <c r="H90" s="7"/>
      <c r="I90" s="7"/>
      <c r="J90" s="7"/>
      <c r="K90" s="7"/>
      <c r="L90" s="7"/>
      <c r="M90" s="7"/>
      <c r="N90" s="7"/>
      <c r="O90" s="7"/>
      <c r="P90" s="7"/>
      <c r="Q90" s="7"/>
      <c r="R90" s="7"/>
      <c r="S90" s="7"/>
      <c r="T90" s="7"/>
      <c r="U90" s="7"/>
      <c r="V90" s="7"/>
      <c r="W90" s="7"/>
      <c r="X90" s="7"/>
      <c r="Y90" s="7"/>
      <c r="Z90" s="7"/>
    </row>
    <row r="91" spans="1:26" ht="15.75" customHeight="1">
      <c r="A91" s="164"/>
      <c r="B91" s="7"/>
      <c r="C91" s="7"/>
      <c r="D91" s="7"/>
      <c r="E91" s="7"/>
      <c r="F91" s="7"/>
      <c r="G91" s="7"/>
      <c r="H91" s="7"/>
      <c r="I91" s="7"/>
      <c r="J91" s="7"/>
      <c r="K91" s="7"/>
      <c r="L91" s="7"/>
      <c r="M91" s="7"/>
      <c r="N91" s="7"/>
      <c r="O91" s="7"/>
      <c r="P91" s="7"/>
      <c r="Q91" s="7"/>
      <c r="R91" s="7"/>
      <c r="S91" s="7"/>
      <c r="T91" s="7"/>
      <c r="U91" s="7"/>
      <c r="V91" s="7"/>
      <c r="W91" s="7"/>
      <c r="X91" s="7"/>
      <c r="Y91" s="7"/>
      <c r="Z91" s="7"/>
    </row>
    <row r="92" spans="1:26" ht="15.75" customHeight="1">
      <c r="A92" s="164"/>
      <c r="B92" s="7"/>
      <c r="C92" s="7"/>
      <c r="D92" s="7"/>
      <c r="E92" s="7"/>
      <c r="F92" s="7"/>
      <c r="G92" s="7"/>
      <c r="H92" s="7"/>
      <c r="I92" s="7"/>
      <c r="J92" s="7"/>
      <c r="K92" s="7"/>
      <c r="L92" s="7"/>
      <c r="M92" s="7"/>
      <c r="N92" s="7"/>
      <c r="O92" s="7"/>
      <c r="P92" s="7"/>
      <c r="Q92" s="7"/>
      <c r="R92" s="7"/>
      <c r="S92" s="7"/>
      <c r="T92" s="7"/>
      <c r="U92" s="7"/>
      <c r="V92" s="7"/>
      <c r="W92" s="7"/>
      <c r="X92" s="7"/>
      <c r="Y92" s="7"/>
      <c r="Z92" s="7"/>
    </row>
    <row r="93" spans="1:26" ht="15.75" customHeight="1">
      <c r="A93" s="164"/>
      <c r="B93" s="7"/>
      <c r="C93" s="7"/>
      <c r="D93" s="7"/>
      <c r="E93" s="7"/>
      <c r="F93" s="7"/>
      <c r="G93" s="7"/>
      <c r="H93" s="7"/>
      <c r="I93" s="7"/>
      <c r="J93" s="7"/>
      <c r="K93" s="7"/>
      <c r="L93" s="7"/>
      <c r="M93" s="7"/>
      <c r="N93" s="7"/>
      <c r="O93" s="7"/>
      <c r="P93" s="7"/>
      <c r="Q93" s="7"/>
      <c r="R93" s="7"/>
      <c r="S93" s="7"/>
      <c r="T93" s="7"/>
      <c r="U93" s="7"/>
      <c r="V93" s="7"/>
      <c r="W93" s="7"/>
      <c r="X93" s="7"/>
      <c r="Y93" s="7"/>
      <c r="Z93" s="7"/>
    </row>
    <row r="94" spans="1:26" ht="15.75" customHeight="1">
      <c r="A94" s="164"/>
      <c r="B94" s="7"/>
      <c r="C94" s="7"/>
      <c r="D94" s="7"/>
      <c r="E94" s="7"/>
      <c r="F94" s="7"/>
      <c r="G94" s="7"/>
      <c r="H94" s="7"/>
      <c r="I94" s="7"/>
      <c r="J94" s="7"/>
      <c r="K94" s="7"/>
      <c r="L94" s="7"/>
      <c r="M94" s="7"/>
      <c r="N94" s="7"/>
      <c r="O94" s="7"/>
      <c r="P94" s="7"/>
      <c r="Q94" s="7"/>
      <c r="R94" s="7"/>
      <c r="S94" s="7"/>
      <c r="T94" s="7"/>
      <c r="U94" s="7"/>
      <c r="V94" s="7"/>
      <c r="W94" s="7"/>
      <c r="X94" s="7"/>
      <c r="Y94" s="7"/>
      <c r="Z94" s="7"/>
    </row>
    <row r="95" spans="1:26" ht="15.75" customHeight="1">
      <c r="A95" s="164"/>
      <c r="B95" s="7"/>
      <c r="C95" s="7"/>
      <c r="D95" s="7"/>
      <c r="E95" s="7"/>
      <c r="F95" s="7"/>
      <c r="G95" s="7"/>
      <c r="H95" s="7"/>
      <c r="I95" s="7"/>
      <c r="J95" s="7"/>
      <c r="K95" s="7"/>
      <c r="L95" s="7"/>
      <c r="M95" s="7"/>
      <c r="N95" s="7"/>
      <c r="O95" s="7"/>
      <c r="P95" s="7"/>
      <c r="Q95" s="7"/>
      <c r="R95" s="7"/>
      <c r="S95" s="7"/>
      <c r="T95" s="7"/>
      <c r="U95" s="7"/>
      <c r="V95" s="7"/>
      <c r="W95" s="7"/>
      <c r="X95" s="7"/>
      <c r="Y95" s="7"/>
      <c r="Z95" s="7"/>
    </row>
    <row r="96" spans="1:26" ht="15.75" customHeight="1">
      <c r="A96" s="164"/>
      <c r="B96" s="7"/>
      <c r="C96" s="7"/>
      <c r="D96" s="7"/>
      <c r="E96" s="7"/>
      <c r="F96" s="7"/>
      <c r="G96" s="7"/>
      <c r="H96" s="7"/>
      <c r="I96" s="7"/>
      <c r="J96" s="7"/>
      <c r="K96" s="7"/>
      <c r="L96" s="7"/>
      <c r="M96" s="7"/>
      <c r="N96" s="7"/>
      <c r="O96" s="7"/>
      <c r="P96" s="7"/>
      <c r="Q96" s="7"/>
      <c r="R96" s="7"/>
      <c r="S96" s="7"/>
      <c r="T96" s="7"/>
      <c r="U96" s="7"/>
      <c r="V96" s="7"/>
      <c r="W96" s="7"/>
      <c r="X96" s="7"/>
      <c r="Y96" s="7"/>
      <c r="Z96" s="7"/>
    </row>
    <row r="97" spans="1:26" ht="15.75" customHeight="1">
      <c r="A97" s="164"/>
      <c r="B97" s="7"/>
      <c r="C97" s="7"/>
      <c r="D97" s="7"/>
      <c r="E97" s="7"/>
      <c r="F97" s="7"/>
      <c r="G97" s="7"/>
      <c r="H97" s="7"/>
      <c r="I97" s="7"/>
      <c r="J97" s="7"/>
      <c r="K97" s="7"/>
      <c r="L97" s="7"/>
      <c r="M97" s="7"/>
      <c r="N97" s="7"/>
      <c r="O97" s="7"/>
      <c r="P97" s="7"/>
      <c r="Q97" s="7"/>
      <c r="R97" s="7"/>
      <c r="S97" s="7"/>
      <c r="T97" s="7"/>
      <c r="U97" s="7"/>
      <c r="V97" s="7"/>
      <c r="W97" s="7"/>
      <c r="X97" s="7"/>
      <c r="Y97" s="7"/>
      <c r="Z97" s="7"/>
    </row>
    <row r="98" spans="1:26" ht="15.75" customHeight="1">
      <c r="A98" s="164"/>
      <c r="B98" s="7"/>
      <c r="C98" s="7"/>
      <c r="D98" s="7"/>
      <c r="E98" s="7"/>
      <c r="F98" s="7"/>
      <c r="G98" s="7"/>
      <c r="H98" s="7"/>
      <c r="I98" s="7"/>
      <c r="J98" s="7"/>
      <c r="K98" s="7"/>
      <c r="L98" s="7"/>
      <c r="M98" s="7"/>
      <c r="N98" s="7"/>
      <c r="O98" s="7"/>
      <c r="P98" s="7"/>
      <c r="Q98" s="7"/>
      <c r="R98" s="7"/>
      <c r="S98" s="7"/>
      <c r="T98" s="7"/>
      <c r="U98" s="7"/>
      <c r="V98" s="7"/>
      <c r="W98" s="7"/>
      <c r="X98" s="7"/>
      <c r="Y98" s="7"/>
      <c r="Z98" s="7"/>
    </row>
    <row r="99" spans="1:26" ht="15.75" customHeight="1">
      <c r="A99" s="164"/>
      <c r="B99" s="7"/>
      <c r="C99" s="7"/>
      <c r="D99" s="7"/>
      <c r="E99" s="7"/>
      <c r="F99" s="7"/>
      <c r="G99" s="7"/>
      <c r="H99" s="7"/>
      <c r="I99" s="7"/>
      <c r="J99" s="7"/>
      <c r="K99" s="7"/>
      <c r="L99" s="7"/>
      <c r="M99" s="7"/>
      <c r="N99" s="7"/>
      <c r="O99" s="7"/>
      <c r="P99" s="7"/>
      <c r="Q99" s="7"/>
      <c r="R99" s="7"/>
      <c r="S99" s="7"/>
      <c r="T99" s="7"/>
      <c r="U99" s="7"/>
      <c r="V99" s="7"/>
      <c r="W99" s="7"/>
      <c r="X99" s="7"/>
      <c r="Y99" s="7"/>
      <c r="Z99" s="7"/>
    </row>
    <row r="100" spans="1:26" ht="15.75" customHeight="1">
      <c r="A100" s="164"/>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5.75" customHeight="1">
      <c r="A101" s="164"/>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5.75" customHeight="1">
      <c r="A102" s="164"/>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5.75" customHeight="1">
      <c r="A103" s="164"/>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5.75" customHeight="1">
      <c r="A104" s="164"/>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5.75" customHeight="1">
      <c r="A105" s="164"/>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5.75" customHeight="1">
      <c r="A106" s="164"/>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5.75" customHeight="1">
      <c r="A107" s="164"/>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5.75" customHeight="1">
      <c r="A108" s="164"/>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5.75" customHeight="1">
      <c r="A109" s="164"/>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75" customHeight="1">
      <c r="A110" s="164"/>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75" customHeight="1">
      <c r="A111" s="164"/>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75" customHeight="1">
      <c r="A112" s="164"/>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75" customHeight="1">
      <c r="A113" s="164"/>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75" customHeight="1">
      <c r="A114" s="164"/>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75" customHeight="1">
      <c r="A115" s="164"/>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75" customHeight="1">
      <c r="A116" s="164"/>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75" customHeight="1">
      <c r="A117" s="164"/>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75" customHeight="1">
      <c r="A118" s="164"/>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75" customHeight="1">
      <c r="A119" s="164"/>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75" customHeight="1">
      <c r="A120" s="164"/>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75" customHeight="1">
      <c r="A121" s="164"/>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75" customHeight="1">
      <c r="A122" s="164"/>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75" customHeight="1">
      <c r="A123" s="164"/>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75" customHeight="1">
      <c r="A124" s="164"/>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75" customHeight="1">
      <c r="A125" s="164"/>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75" customHeight="1">
      <c r="A126" s="164"/>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75" customHeight="1">
      <c r="A127" s="164"/>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75" customHeight="1">
      <c r="A128" s="164"/>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75" customHeight="1">
      <c r="A129" s="164"/>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75" customHeight="1">
      <c r="A130" s="164"/>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75" customHeight="1">
      <c r="A131" s="164"/>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75" customHeight="1">
      <c r="A132" s="164"/>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75" customHeight="1">
      <c r="A133" s="164"/>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75" customHeight="1">
      <c r="A134" s="164"/>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75" customHeight="1">
      <c r="A135" s="164"/>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75" customHeight="1">
      <c r="A136" s="164"/>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75" customHeight="1">
      <c r="A137" s="164"/>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75" customHeight="1">
      <c r="A138" s="164"/>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75" customHeight="1">
      <c r="A139" s="164"/>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75" customHeight="1">
      <c r="A140" s="164"/>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75" customHeight="1">
      <c r="A141" s="164"/>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75" customHeight="1">
      <c r="A142" s="164"/>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75" customHeight="1">
      <c r="A143" s="164"/>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75" customHeight="1">
      <c r="A144" s="164"/>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75" customHeight="1">
      <c r="A145" s="164"/>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75" customHeight="1">
      <c r="A146" s="164"/>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75" customHeight="1">
      <c r="A147" s="164"/>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75" customHeight="1">
      <c r="A148" s="164"/>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75" customHeight="1">
      <c r="A149" s="164"/>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75" customHeight="1">
      <c r="A150" s="164"/>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75" customHeight="1">
      <c r="A151" s="164"/>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75" customHeight="1">
      <c r="A152" s="164"/>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75" customHeight="1">
      <c r="A153" s="164"/>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75" customHeight="1">
      <c r="A154" s="164"/>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75" customHeight="1">
      <c r="A155" s="164"/>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75" customHeight="1">
      <c r="A156" s="164"/>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75" customHeight="1">
      <c r="A157" s="164"/>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75" customHeight="1">
      <c r="A158" s="164"/>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75" customHeight="1">
      <c r="A159" s="164"/>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75" customHeight="1">
      <c r="A160" s="164"/>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75" customHeight="1">
      <c r="A161" s="164"/>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75" customHeight="1">
      <c r="A162" s="164"/>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75" customHeight="1">
      <c r="A163" s="164"/>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75" customHeight="1">
      <c r="A164" s="164"/>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75" customHeight="1">
      <c r="A165" s="164"/>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75" customHeight="1">
      <c r="A166" s="164"/>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75" customHeight="1">
      <c r="A167" s="164"/>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75" customHeight="1">
      <c r="A168" s="164"/>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75" customHeight="1">
      <c r="A169" s="164"/>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75" customHeight="1">
      <c r="A170" s="164"/>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75" customHeight="1">
      <c r="A171" s="164"/>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75" customHeight="1">
      <c r="A172" s="164"/>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75" customHeight="1">
      <c r="A173" s="164"/>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75" customHeight="1">
      <c r="A174" s="164"/>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75" customHeight="1">
      <c r="A175" s="164"/>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75" customHeight="1">
      <c r="A176" s="164"/>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75" customHeight="1">
      <c r="A177" s="164"/>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75" customHeight="1">
      <c r="A178" s="164"/>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75" customHeight="1">
      <c r="A179" s="164"/>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75" customHeight="1">
      <c r="A180" s="164"/>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75" customHeight="1">
      <c r="A181" s="164"/>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75" customHeight="1">
      <c r="A182" s="164"/>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75" customHeight="1">
      <c r="A183" s="164"/>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75" customHeight="1">
      <c r="A184" s="164"/>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75" customHeight="1">
      <c r="A185" s="164"/>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75" customHeight="1">
      <c r="A186" s="164"/>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75" customHeight="1">
      <c r="A187" s="164"/>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75" customHeight="1">
      <c r="A188" s="164"/>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75" customHeight="1">
      <c r="A189" s="164"/>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75" customHeight="1">
      <c r="A190" s="164"/>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75" customHeight="1">
      <c r="A191" s="164"/>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75" customHeight="1">
      <c r="A192" s="164"/>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75" customHeight="1">
      <c r="A193" s="164"/>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75" customHeight="1">
      <c r="A194" s="164"/>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75" customHeight="1">
      <c r="A195" s="164"/>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75" customHeight="1">
      <c r="A196" s="164"/>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75" customHeight="1">
      <c r="A197" s="164"/>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75" customHeight="1">
      <c r="A198" s="164"/>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75" customHeight="1">
      <c r="A199" s="164"/>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75" customHeight="1">
      <c r="A200" s="164"/>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75" customHeight="1">
      <c r="A201" s="164"/>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75" customHeight="1">
      <c r="A202" s="164"/>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75" customHeight="1">
      <c r="A203" s="164"/>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75" customHeight="1">
      <c r="A204" s="164"/>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75" customHeight="1">
      <c r="A205" s="164"/>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75" customHeight="1">
      <c r="A206" s="164"/>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75" customHeight="1">
      <c r="A207" s="164"/>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75" customHeight="1">
      <c r="A208" s="164"/>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75" customHeight="1">
      <c r="A209" s="164"/>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75" customHeight="1">
      <c r="A210" s="164"/>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75" customHeight="1">
      <c r="A211" s="164"/>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75" customHeight="1">
      <c r="A212" s="164"/>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75" customHeight="1">
      <c r="A213" s="164"/>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75" customHeight="1">
      <c r="A214" s="164"/>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75" customHeight="1">
      <c r="A215" s="164"/>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75" customHeight="1">
      <c r="A216" s="164"/>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75" customHeight="1">
      <c r="A217" s="164"/>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75" customHeight="1">
      <c r="A218" s="164"/>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75" customHeight="1">
      <c r="A219" s="164"/>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75" customHeight="1">
      <c r="A220" s="164"/>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c r="A221" s="164"/>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c r="A222" s="164"/>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c r="A223" s="164"/>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c r="A224" s="164"/>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c r="A225" s="164"/>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c r="A226" s="164"/>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c r="A227" s="164"/>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c r="A228" s="164"/>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c r="A229" s="164"/>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c r="A230" s="164"/>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c r="A231" s="164"/>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c r="A232" s="164"/>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c r="A233" s="164"/>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c r="A234" s="164"/>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c r="A235" s="164"/>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c r="A236" s="164"/>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c r="A237" s="164"/>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c r="A238" s="164"/>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c r="A239" s="164"/>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c r="A240" s="164"/>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c r="A241" s="164"/>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c r="A242" s="164"/>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c r="A243" s="164"/>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c r="A244" s="164"/>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c r="A245" s="164"/>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c r="A246" s="164"/>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c r="A247" s="164"/>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c r="A248" s="164"/>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c r="A249" s="164"/>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c r="A250" s="164"/>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c r="A251" s="164"/>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c r="A252" s="164"/>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c r="A253" s="164"/>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c r="A254" s="164"/>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c r="A255" s="164"/>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c r="A256" s="164"/>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c r="A257" s="164"/>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c r="A258" s="164"/>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c r="A259" s="164"/>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c r="A260" s="164"/>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c r="A261" s="164"/>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c r="A262" s="164"/>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c r="A263" s="164"/>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c r="A264" s="164"/>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c r="A265" s="164"/>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c r="A266" s="164"/>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c r="A267" s="164"/>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c r="A268" s="164"/>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c r="A269" s="164"/>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c r="A270" s="164"/>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c r="A271" s="164"/>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c r="A272" s="164"/>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c r="A273" s="164"/>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c r="A274" s="164"/>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c r="A275" s="164"/>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ustomHeight="1">
      <c r="A276" s="164"/>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ustomHeight="1">
      <c r="A277" s="164"/>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ustomHeight="1">
      <c r="A278" s="164"/>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ustomHeight="1">
      <c r="A279" s="164"/>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ustomHeight="1">
      <c r="A280" s="164"/>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ustomHeight="1">
      <c r="A281" s="164"/>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ustomHeight="1">
      <c r="A282" s="164"/>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ustomHeight="1">
      <c r="A283" s="164"/>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ustomHeight="1">
      <c r="A284" s="164"/>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ustomHeight="1">
      <c r="A285" s="164"/>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ustomHeight="1">
      <c r="A286" s="164"/>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ustomHeight="1">
      <c r="A287" s="164"/>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ustomHeight="1">
      <c r="A288" s="164"/>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ustomHeight="1">
      <c r="A289" s="164"/>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ustomHeight="1">
      <c r="A290" s="164"/>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ustomHeight="1">
      <c r="A291" s="164"/>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ustomHeight="1">
      <c r="A292" s="164"/>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ustomHeight="1">
      <c r="A293" s="164"/>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ustomHeight="1">
      <c r="A294" s="164"/>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ustomHeight="1">
      <c r="A295" s="164"/>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ustomHeight="1">
      <c r="A296" s="164"/>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ustomHeight="1">
      <c r="A297" s="164"/>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ustomHeight="1">
      <c r="A298" s="164"/>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ustomHeight="1">
      <c r="A299" s="164"/>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ustomHeight="1">
      <c r="A300" s="164"/>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ustomHeight="1">
      <c r="A301" s="164"/>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ustomHeight="1">
      <c r="A302" s="164"/>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ustomHeight="1">
      <c r="A303" s="164"/>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ustomHeight="1">
      <c r="A304" s="164"/>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ustomHeight="1">
      <c r="A305" s="164"/>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ustomHeight="1">
      <c r="A306" s="164"/>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ustomHeight="1">
      <c r="A307" s="164"/>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75" customHeight="1">
      <c r="A308" s="164"/>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75" customHeight="1">
      <c r="A309" s="164"/>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5.75" customHeight="1">
      <c r="A310" s="164"/>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5.75" customHeight="1">
      <c r="A311" s="164"/>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5.75" customHeight="1">
      <c r="A312" s="164"/>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5.75" customHeight="1">
      <c r="A313" s="164"/>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5.75" customHeight="1">
      <c r="A314" s="164"/>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5.75" customHeight="1">
      <c r="A315" s="164"/>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5.75" customHeight="1">
      <c r="A316" s="164"/>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5.75" customHeight="1">
      <c r="A317" s="164"/>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5.75" customHeight="1">
      <c r="A318" s="164"/>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5.75" customHeight="1">
      <c r="A319" s="164"/>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5.75" customHeight="1">
      <c r="A320" s="164"/>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5.75" customHeight="1">
      <c r="A321" s="164"/>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5.75" customHeight="1">
      <c r="A322" s="164"/>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5.75" customHeight="1">
      <c r="A323" s="164"/>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5.75" customHeight="1">
      <c r="A324" s="164"/>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5.75" customHeight="1">
      <c r="A325" s="164"/>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c r="A326" s="164"/>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c r="A327" s="164"/>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c r="A328" s="164"/>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c r="A329" s="164"/>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c r="A330" s="164"/>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c r="A331" s="164"/>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c r="A332" s="164"/>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c r="A333" s="164"/>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c r="A334" s="164"/>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c r="A335" s="164"/>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c r="A336" s="164"/>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c r="A337" s="164"/>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c r="A338" s="164"/>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c r="A339" s="164"/>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c r="A340" s="164"/>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c r="A341" s="164"/>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c r="A342" s="164"/>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c r="A343" s="164"/>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c r="A344" s="164"/>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c r="A345" s="164"/>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c r="A346" s="164"/>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c r="A347" s="164"/>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c r="A348" s="164"/>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c r="A349" s="164"/>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c r="A350" s="164"/>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c r="A351" s="164"/>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c r="A352" s="164"/>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c r="A353" s="164"/>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c r="A354" s="164"/>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c r="A355" s="164"/>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c r="A356" s="164"/>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c r="A357" s="164"/>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c r="A358" s="164"/>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c r="A359" s="164"/>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c r="A360" s="164"/>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c r="A361" s="164"/>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c r="A362" s="164"/>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c r="A363" s="164"/>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c r="A364" s="164"/>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c r="A365" s="164"/>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c r="A366" s="164"/>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c r="A367" s="164"/>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c r="A368" s="164"/>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c r="A369" s="164"/>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c r="A370" s="164"/>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c r="A371" s="164"/>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c r="A372" s="164"/>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c r="A373" s="164"/>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c r="A374" s="164"/>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c r="A375" s="164"/>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c r="A376" s="164"/>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c r="A377" s="164"/>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c r="A378" s="164"/>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c r="A379" s="164"/>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c r="A380" s="164"/>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c r="A381" s="164"/>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c r="A382" s="164"/>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c r="A383" s="164"/>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c r="A384" s="164"/>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c r="A385" s="164"/>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c r="A386" s="164"/>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c r="A387" s="164"/>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c r="A388" s="164"/>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c r="A389" s="164"/>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c r="A390" s="164"/>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c r="A391" s="164"/>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c r="A392" s="164"/>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c r="A393" s="164"/>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c r="A394" s="164"/>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c r="A395" s="164"/>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c r="A396" s="164"/>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c r="A397" s="164"/>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c r="A398" s="164"/>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c r="A399" s="164"/>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c r="A400" s="164"/>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c r="A401" s="164"/>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c r="A402" s="164"/>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c r="A403" s="164"/>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c r="A404" s="164"/>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c r="A405" s="164"/>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c r="A406" s="164"/>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c r="A407" s="164"/>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c r="A408" s="164"/>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c r="A409" s="164"/>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c r="A410" s="164"/>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c r="A411" s="164"/>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c r="A412" s="164"/>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c r="A413" s="164"/>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c r="A414" s="164"/>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c r="A415" s="164"/>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c r="A416" s="164"/>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c r="A417" s="164"/>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c r="A418" s="164"/>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c r="A419" s="164"/>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c r="A420" s="164"/>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c r="A421" s="164"/>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c r="A422" s="164"/>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c r="A423" s="164"/>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c r="A424" s="164"/>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c r="A425" s="164"/>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c r="A426" s="164"/>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c r="A427" s="164"/>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c r="A428" s="164"/>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c r="A429" s="164"/>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c r="A430" s="164"/>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c r="A431" s="164"/>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c r="A432" s="164"/>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c r="A433" s="164"/>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c r="A434" s="164"/>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c r="A435" s="164"/>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c r="A436" s="164"/>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c r="A437" s="164"/>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c r="A438" s="164"/>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c r="A439" s="164"/>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c r="A440" s="164"/>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c r="A441" s="164"/>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c r="A442" s="164"/>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c r="A443" s="164"/>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c r="A444" s="164"/>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c r="A445" s="164"/>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c r="A446" s="164"/>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c r="A447" s="164"/>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c r="A448" s="164"/>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c r="A449" s="164"/>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c r="A450" s="164"/>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c r="A451" s="164"/>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c r="A452" s="164"/>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c r="A453" s="164"/>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c r="A454" s="164"/>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c r="A455" s="164"/>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c r="A456" s="164"/>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c r="A457" s="164"/>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c r="A458" s="164"/>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c r="A459" s="164"/>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c r="A460" s="164"/>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c r="A461" s="164"/>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c r="A462" s="164"/>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c r="A463" s="164"/>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c r="A464" s="164"/>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c r="A465" s="164"/>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c r="A466" s="164"/>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c r="A467" s="164"/>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c r="A468" s="164"/>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c r="A469" s="164"/>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c r="A470" s="164"/>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c r="A471" s="164"/>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c r="A472" s="164"/>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c r="A473" s="164"/>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c r="A474" s="164"/>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c r="A475" s="164"/>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c r="A476" s="164"/>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c r="A477" s="164"/>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c r="A478" s="164"/>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c r="A479" s="164"/>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c r="A480" s="164"/>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c r="A481" s="164"/>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c r="A482" s="164"/>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c r="A483" s="164"/>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c r="A484" s="164"/>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c r="A485" s="164"/>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c r="A486" s="164"/>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c r="A487" s="164"/>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c r="A488" s="164"/>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c r="A489" s="164"/>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c r="A490" s="164"/>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c r="A491" s="164"/>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c r="A492" s="164"/>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c r="A493" s="164"/>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c r="A494" s="164"/>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c r="A495" s="164"/>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c r="A496" s="164"/>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c r="A497" s="164"/>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c r="A498" s="164"/>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c r="A499" s="164"/>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c r="A500" s="164"/>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c r="A501" s="164"/>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c r="A502" s="164"/>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c r="A503" s="164"/>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c r="A504" s="164"/>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c r="A505" s="164"/>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c r="A506" s="164"/>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c r="A507" s="164"/>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c r="A508" s="164"/>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c r="A509" s="164"/>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c r="A510" s="164"/>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c r="A511" s="164"/>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c r="A512" s="164"/>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c r="A513" s="164"/>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c r="A514" s="164"/>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c r="A515" s="164"/>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c r="A516" s="164"/>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c r="A517" s="164"/>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c r="A518" s="164"/>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c r="A519" s="164"/>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c r="A520" s="164"/>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c r="A521" s="164"/>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c r="A522" s="164"/>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c r="A523" s="164"/>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c r="A524" s="164"/>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c r="A525" s="164"/>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c r="A526" s="164"/>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c r="A527" s="164"/>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c r="A528" s="164"/>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c r="A529" s="164"/>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c r="A530" s="164"/>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c r="A531" s="164"/>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c r="A532" s="164"/>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c r="A533" s="164"/>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c r="A534" s="164"/>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c r="A535" s="164"/>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c r="A536" s="164"/>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c r="A537" s="164"/>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c r="A538" s="164"/>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c r="A539" s="164"/>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c r="A540" s="164"/>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c r="A541" s="164"/>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c r="A542" s="164"/>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c r="A543" s="164"/>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c r="A544" s="164"/>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c r="A545" s="164"/>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c r="A546" s="164"/>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c r="A547" s="164"/>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c r="A548" s="164"/>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c r="A549" s="164"/>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c r="A550" s="164"/>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c r="A551" s="164"/>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c r="A552" s="164"/>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c r="A553" s="164"/>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c r="A554" s="164"/>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c r="A555" s="164"/>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c r="A556" s="164"/>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c r="A557" s="164"/>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c r="A558" s="164"/>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c r="A559" s="164"/>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c r="A560" s="164"/>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c r="A561" s="164"/>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c r="A562" s="164"/>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c r="A563" s="164"/>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c r="A564" s="164"/>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c r="A565" s="164"/>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c r="A566" s="164"/>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c r="A567" s="164"/>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c r="A568" s="164"/>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c r="A569" s="164"/>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c r="A570" s="164"/>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c r="A571" s="164"/>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c r="A572" s="164"/>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c r="A573" s="164"/>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c r="A574" s="164"/>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c r="A575" s="164"/>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c r="A576" s="164"/>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c r="A577" s="164"/>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c r="A578" s="164"/>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c r="A579" s="164"/>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c r="A580" s="164"/>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c r="A581" s="164"/>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c r="A582" s="164"/>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c r="A583" s="164"/>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c r="A584" s="164"/>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c r="A585" s="164"/>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c r="A586" s="164"/>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c r="A587" s="164"/>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c r="A588" s="164"/>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c r="A589" s="164"/>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c r="A590" s="164"/>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c r="A591" s="164"/>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c r="A592" s="164"/>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c r="A593" s="164"/>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c r="A594" s="164"/>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c r="A595" s="164"/>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c r="A596" s="164"/>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c r="A597" s="164"/>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c r="A598" s="164"/>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c r="A599" s="164"/>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c r="A600" s="164"/>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c r="A601" s="164"/>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c r="A602" s="164"/>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c r="A603" s="164"/>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c r="A604" s="164"/>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c r="A605" s="164"/>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c r="A606" s="164"/>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c r="A607" s="164"/>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c r="A608" s="164"/>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c r="A609" s="164"/>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c r="A610" s="164"/>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c r="A611" s="164"/>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c r="A612" s="164"/>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c r="A613" s="164"/>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c r="A614" s="164"/>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c r="A615" s="164"/>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c r="A616" s="164"/>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c r="A617" s="164"/>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c r="A618" s="164"/>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c r="A619" s="164"/>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c r="A620" s="164"/>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c r="A621" s="164"/>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c r="A622" s="164"/>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c r="A623" s="164"/>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c r="A624" s="164"/>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c r="A625" s="164"/>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c r="A626" s="164"/>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c r="A627" s="164"/>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c r="A628" s="164"/>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c r="A629" s="164"/>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c r="A630" s="164"/>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c r="A631" s="164"/>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c r="A632" s="164"/>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c r="A633" s="164"/>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c r="A634" s="164"/>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c r="A635" s="164"/>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c r="A636" s="164"/>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c r="A637" s="164"/>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c r="A638" s="164"/>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c r="A639" s="164"/>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c r="A640" s="164"/>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c r="A641" s="164"/>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c r="A642" s="164"/>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c r="A643" s="164"/>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c r="A644" s="164"/>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c r="A645" s="164"/>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c r="A646" s="164"/>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c r="A647" s="164"/>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c r="A648" s="164"/>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c r="A649" s="164"/>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c r="A650" s="164"/>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c r="A651" s="164"/>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c r="A652" s="164"/>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c r="A653" s="164"/>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c r="A654" s="164"/>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c r="A655" s="164"/>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c r="A656" s="164"/>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c r="A657" s="164"/>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c r="A658" s="164"/>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c r="A659" s="164"/>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c r="A660" s="164"/>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c r="A661" s="164"/>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c r="A662" s="164"/>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c r="A663" s="164"/>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c r="A664" s="164"/>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c r="A665" s="164"/>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c r="A666" s="164"/>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c r="A667" s="164"/>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c r="A668" s="164"/>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c r="A669" s="164"/>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c r="A670" s="164"/>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c r="A671" s="164"/>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c r="A672" s="164"/>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c r="A673" s="164"/>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c r="A674" s="164"/>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c r="A675" s="164"/>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c r="A676" s="164"/>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c r="A677" s="164"/>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c r="A678" s="164"/>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c r="A679" s="164"/>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c r="A680" s="164"/>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c r="A681" s="164"/>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c r="A682" s="164"/>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c r="A683" s="164"/>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c r="A684" s="164"/>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c r="A685" s="164"/>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c r="A686" s="164"/>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c r="A687" s="164"/>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c r="A688" s="164"/>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c r="A689" s="164"/>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c r="A690" s="164"/>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c r="A691" s="164"/>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c r="A692" s="164"/>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c r="A693" s="164"/>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c r="A694" s="164"/>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c r="A695" s="164"/>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c r="A696" s="164"/>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c r="A697" s="164"/>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c r="A698" s="164"/>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c r="A699" s="164"/>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c r="A700" s="164"/>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c r="A701" s="164"/>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c r="A702" s="164"/>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c r="A703" s="164"/>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c r="A704" s="164"/>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c r="A705" s="164"/>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c r="A706" s="164"/>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c r="A707" s="164"/>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c r="A708" s="164"/>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c r="A709" s="164"/>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c r="A710" s="164"/>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c r="A711" s="164"/>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c r="A712" s="164"/>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c r="A713" s="164"/>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c r="A714" s="164"/>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c r="A715" s="164"/>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c r="A716" s="164"/>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c r="A717" s="164"/>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c r="A718" s="164"/>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c r="A719" s="164"/>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c r="A720" s="164"/>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c r="A721" s="164"/>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c r="A722" s="164"/>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c r="A723" s="164"/>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c r="A724" s="164"/>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c r="A725" s="164"/>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c r="A726" s="164"/>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c r="A727" s="164"/>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c r="A728" s="164"/>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c r="A729" s="164"/>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c r="A730" s="164"/>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c r="A731" s="164"/>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c r="A732" s="164"/>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c r="A733" s="164"/>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c r="A734" s="164"/>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c r="A735" s="164"/>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c r="A736" s="164"/>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c r="A737" s="164"/>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c r="A738" s="164"/>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c r="A739" s="164"/>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c r="A740" s="164"/>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c r="A741" s="164"/>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c r="A742" s="164"/>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c r="A743" s="164"/>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c r="A744" s="164"/>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c r="A745" s="164"/>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c r="A746" s="164"/>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c r="A747" s="164"/>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c r="A748" s="164"/>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c r="A749" s="164"/>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c r="A750" s="164"/>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c r="A751" s="164"/>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c r="A752" s="164"/>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c r="A753" s="164"/>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c r="A754" s="164"/>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c r="A755" s="164"/>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c r="A756" s="164"/>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c r="A757" s="164"/>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c r="A758" s="164"/>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c r="A759" s="164"/>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c r="A760" s="164"/>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c r="A761" s="164"/>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c r="A762" s="164"/>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c r="A763" s="164"/>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c r="A764" s="164"/>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c r="A765" s="164"/>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c r="A766" s="164"/>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c r="A767" s="164"/>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c r="A768" s="164"/>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c r="A769" s="164"/>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c r="A770" s="164"/>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c r="A771" s="164"/>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c r="A772" s="164"/>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c r="A773" s="164"/>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c r="A774" s="164"/>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c r="A775" s="164"/>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c r="A776" s="164"/>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c r="A777" s="164"/>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c r="A778" s="164"/>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c r="A779" s="164"/>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c r="A780" s="164"/>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c r="A781" s="164"/>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c r="A782" s="164"/>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c r="A783" s="164"/>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c r="A784" s="164"/>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c r="A785" s="164"/>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c r="A786" s="164"/>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c r="A787" s="164"/>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c r="A788" s="164"/>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c r="A789" s="164"/>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c r="A790" s="164"/>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c r="A791" s="164"/>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c r="A792" s="164"/>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c r="A793" s="164"/>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c r="A794" s="164"/>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c r="A795" s="164"/>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c r="A796" s="164"/>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c r="A797" s="164"/>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c r="A798" s="164"/>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c r="A799" s="164"/>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c r="A800" s="164"/>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c r="A801" s="164"/>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c r="A802" s="164"/>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c r="A803" s="164"/>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c r="A804" s="164"/>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c r="A805" s="164"/>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c r="A806" s="164"/>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c r="A807" s="164"/>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c r="A808" s="164"/>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c r="A809" s="164"/>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c r="A810" s="164"/>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c r="A811" s="164"/>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c r="A812" s="164"/>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c r="A813" s="164"/>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c r="A814" s="164"/>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c r="A815" s="164"/>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c r="A816" s="164"/>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c r="A817" s="164"/>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c r="A818" s="164"/>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c r="A819" s="164"/>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c r="A820" s="164"/>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c r="A821" s="164"/>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c r="A822" s="164"/>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c r="A823" s="164"/>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c r="A824" s="164"/>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c r="A825" s="164"/>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c r="A826" s="164"/>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c r="A827" s="164"/>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c r="A828" s="164"/>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c r="A829" s="164"/>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c r="A830" s="164"/>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c r="A831" s="164"/>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c r="A832" s="164"/>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c r="A833" s="164"/>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c r="A834" s="164"/>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c r="A835" s="164"/>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c r="A836" s="164"/>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c r="A837" s="164"/>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c r="A838" s="164"/>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c r="A839" s="164"/>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c r="A840" s="164"/>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c r="A841" s="164"/>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c r="A842" s="164"/>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c r="A843" s="164"/>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c r="A844" s="164"/>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c r="A845" s="164"/>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c r="A846" s="164"/>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c r="A847" s="164"/>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c r="A848" s="164"/>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c r="A849" s="164"/>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c r="A850" s="164"/>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c r="A851" s="164"/>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c r="A852" s="164"/>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c r="A853" s="164"/>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c r="A854" s="164"/>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c r="A855" s="164"/>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c r="A856" s="164"/>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c r="A857" s="164"/>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c r="A858" s="164"/>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c r="A859" s="164"/>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c r="A860" s="164"/>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c r="A861" s="164"/>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c r="A862" s="164"/>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c r="A863" s="164"/>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c r="A864" s="164"/>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c r="A865" s="164"/>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c r="A866" s="164"/>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c r="A867" s="164"/>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c r="A868" s="164"/>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c r="A869" s="164"/>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c r="A870" s="164"/>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c r="A871" s="164"/>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c r="A872" s="164"/>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c r="A873" s="164"/>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c r="A874" s="164"/>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c r="A875" s="164"/>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c r="A876" s="164"/>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c r="A877" s="164"/>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c r="A878" s="164"/>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c r="A879" s="164"/>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c r="A880" s="164"/>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c r="A881" s="164"/>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c r="A882" s="164"/>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c r="A883" s="164"/>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c r="A884" s="164"/>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c r="A885" s="164"/>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c r="A886" s="164"/>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c r="A887" s="164"/>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c r="A888" s="164"/>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c r="A889" s="164"/>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c r="A890" s="164"/>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c r="A891" s="164"/>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c r="A892" s="164"/>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c r="A893" s="164"/>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c r="A894" s="164"/>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c r="A895" s="164"/>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c r="A896" s="164"/>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c r="A897" s="164"/>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c r="A898" s="164"/>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c r="A899" s="164"/>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c r="A900" s="164"/>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c r="A901" s="164"/>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c r="A902" s="164"/>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c r="A903" s="164"/>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c r="A904" s="164"/>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c r="A905" s="164"/>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c r="A906" s="164"/>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c r="A907" s="164"/>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c r="A908" s="164"/>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c r="A909" s="164"/>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c r="A910" s="164"/>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c r="A911" s="164"/>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c r="A912" s="164"/>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c r="A913" s="164"/>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c r="A914" s="164"/>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c r="A915" s="164"/>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c r="A916" s="164"/>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c r="A917" s="164"/>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c r="A918" s="164"/>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c r="A919" s="164"/>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c r="A920" s="164"/>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c r="A921" s="164"/>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c r="A922" s="164"/>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c r="A923" s="164"/>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c r="A924" s="164"/>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c r="A925" s="164"/>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c r="A926" s="164"/>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c r="A927" s="164"/>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c r="A928" s="164"/>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c r="A929" s="164"/>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c r="A930" s="164"/>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c r="A931" s="164"/>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c r="A932" s="164"/>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c r="A933" s="164"/>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c r="A934" s="164"/>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c r="A935" s="164"/>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c r="A936" s="164"/>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c r="A937" s="164"/>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c r="A938" s="164"/>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c r="A939" s="164"/>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c r="A940" s="164"/>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c r="A941" s="164"/>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c r="A942" s="164"/>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c r="A943" s="164"/>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c r="A944" s="164"/>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c r="A945" s="164"/>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c r="A946" s="164"/>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c r="A947" s="164"/>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c r="A948" s="164"/>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c r="A949" s="164"/>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c r="A950" s="164"/>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c r="A951" s="164"/>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c r="A952" s="164"/>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c r="A953" s="164"/>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c r="A954" s="164"/>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c r="A955" s="164"/>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c r="A956" s="164"/>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c r="A957" s="164"/>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c r="A958" s="164"/>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c r="A959" s="164"/>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c r="A960" s="164"/>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c r="A961" s="164"/>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c r="A962" s="164"/>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c r="A963" s="164"/>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c r="A964" s="164"/>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c r="A965" s="164"/>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c r="A966" s="164"/>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c r="A967" s="164"/>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c r="A968" s="164"/>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c r="A969" s="164"/>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c r="A970" s="164"/>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c r="A971" s="164"/>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c r="A972" s="164"/>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c r="A973" s="164"/>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c r="A974" s="164"/>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c r="A975" s="164"/>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c r="A976" s="164"/>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c r="A977" s="164"/>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c r="A978" s="164"/>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c r="A979" s="164"/>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c r="A980" s="164"/>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c r="A981" s="164"/>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c r="A982" s="164"/>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c r="A983" s="164"/>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c r="A984" s="164"/>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c r="A985" s="164"/>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c r="A986" s="164"/>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c r="A987" s="164"/>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c r="A988" s="164"/>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c r="A989" s="164"/>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c r="A990" s="164"/>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c r="A991" s="164"/>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c r="A992" s="164"/>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c r="A993" s="164"/>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c r="A994" s="164"/>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c r="A995" s="164"/>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c r="A996" s="164"/>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c r="A997" s="164"/>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c r="A998" s="164"/>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c r="A999" s="164"/>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c r="A1000" s="164"/>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5.75" customHeight="1">
      <c r="A1001" s="164"/>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5.75" customHeight="1">
      <c r="A1002" s="164"/>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5.75" customHeight="1">
      <c r="A1003" s="164"/>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5.75" customHeight="1">
      <c r="A1004" s="164"/>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5.75" customHeight="1">
      <c r="A1005" s="164"/>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5.75" customHeight="1">
      <c r="A1006" s="164"/>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5.75" customHeight="1">
      <c r="A1007" s="164"/>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5.75" customHeight="1">
      <c r="A1008" s="164"/>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5.75" customHeight="1">
      <c r="A1009" s="164"/>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5.75" customHeight="1">
      <c r="A1010" s="164"/>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5.75" customHeight="1">
      <c r="A1011" s="164"/>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5.75" customHeight="1">
      <c r="A1012" s="164"/>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5.75" customHeight="1">
      <c r="A1013" s="164"/>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5.75" customHeight="1">
      <c r="A1014" s="164"/>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5.75" customHeight="1">
      <c r="A1015" s="164"/>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sheetData>
  <mergeCells count="4">
    <mergeCell ref="A61:C61"/>
    <mergeCell ref="A62:C62"/>
    <mergeCell ref="A63:C63"/>
    <mergeCell ref="A64:C64"/>
  </mergeCells>
  <pageMargins left="0.7" right="0.7" top="0.75" bottom="0.75" header="0" footer="0"/>
  <pageSetup orientation="landscape"/>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Guidelines</vt:lpstr>
      <vt:lpstr>BATCH Abstract</vt:lpstr>
      <vt:lpstr>Course Abstract</vt:lpstr>
      <vt:lpstr>CO PO Mapping</vt:lpstr>
      <vt:lpstr>Co-Po attainment Charts</vt:lpstr>
      <vt:lpstr>CT1-3</vt:lpstr>
      <vt:lpstr>CT4</vt:lpstr>
      <vt:lpstr>UNIVERSITY EXAM</vt:lpstr>
      <vt:lpstr>EoC Survey</vt:lpstr>
      <vt:lpstr>Simplified</vt:lpstr>
      <vt:lpstr>program outcomes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vinaya vr</cp:lastModifiedBy>
  <dcterms:created xsi:type="dcterms:W3CDTF">2025-08-31T16:00:56Z</dcterms:created>
  <dcterms:modified xsi:type="dcterms:W3CDTF">2025-10-10T20:45:10Z</dcterms:modified>
</cp:coreProperties>
</file>