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D22" i="1"/>
  <c r="E22" i="1"/>
  <c r="F22" i="1"/>
  <c r="G22" i="1"/>
  <c r="B22" i="1"/>
  <c r="G21" i="1"/>
  <c r="C21" i="1"/>
  <c r="G20" i="1"/>
  <c r="F20" i="1"/>
  <c r="E20" i="1"/>
  <c r="D20" i="1"/>
  <c r="C20" i="1"/>
  <c r="B20" i="1"/>
  <c r="G19" i="1"/>
  <c r="F19" i="1"/>
  <c r="E19" i="1"/>
  <c r="D19" i="1"/>
  <c r="C19" i="1"/>
  <c r="B19" i="1"/>
  <c r="G18" i="1"/>
  <c r="F18" i="1"/>
  <c r="F21" i="1" s="1"/>
  <c r="E18" i="1"/>
  <c r="E21" i="1" s="1"/>
  <c r="D18" i="1"/>
  <c r="D21" i="1" s="1"/>
  <c r="C18" i="1"/>
  <c r="G17" i="1"/>
  <c r="F17" i="1"/>
  <c r="E17" i="1"/>
  <c r="D17" i="1"/>
  <c r="C17" i="1"/>
  <c r="B16" i="1"/>
  <c r="B17" i="1" s="1"/>
  <c r="G13" i="1"/>
  <c r="F13" i="1"/>
  <c r="E13" i="1"/>
  <c r="D13" i="1"/>
  <c r="C13" i="1"/>
  <c r="B13" i="1"/>
  <c r="G9" i="1"/>
  <c r="F9" i="1"/>
  <c r="E9" i="1"/>
  <c r="D9" i="1"/>
  <c r="C9" i="1"/>
  <c r="B9" i="1"/>
  <c r="G5" i="1"/>
  <c r="F5" i="1"/>
  <c r="E5" i="1"/>
  <c r="D5" i="1"/>
  <c r="C5" i="1"/>
  <c r="B5" i="1"/>
  <c r="B18" i="1" l="1"/>
  <c r="B21" i="1" s="1"/>
</calcChain>
</file>

<file path=xl/sharedStrings.xml><?xml version="1.0" encoding="utf-8"?>
<sst xmlns="http://schemas.openxmlformats.org/spreadsheetml/2006/main" count="33" uniqueCount="28">
  <si>
    <t>per qtl</t>
  </si>
  <si>
    <t>producer sale price</t>
  </si>
  <si>
    <t>marketing cost by farmer</t>
  </si>
  <si>
    <t>net price</t>
  </si>
  <si>
    <t>v.t purchase price</t>
  </si>
  <si>
    <t>vt market cost</t>
  </si>
  <si>
    <t>vt sale price</t>
  </si>
  <si>
    <t>vt profit</t>
  </si>
  <si>
    <t>c.a purchase price</t>
  </si>
  <si>
    <t>c.a marketing cost</t>
  </si>
  <si>
    <t>c.a sale price</t>
  </si>
  <si>
    <t>c.a profit</t>
  </si>
  <si>
    <t>processor purchase price</t>
  </si>
  <si>
    <t>processor sale price</t>
  </si>
  <si>
    <t>prcessor marketing cost</t>
  </si>
  <si>
    <t>processor profit</t>
  </si>
  <si>
    <t>total marketing cost</t>
  </si>
  <si>
    <t>price spread</t>
  </si>
  <si>
    <t>producers share in consumer rupee</t>
  </si>
  <si>
    <t>marketing efficiency (Acharya method)</t>
  </si>
  <si>
    <t>MEI</t>
  </si>
  <si>
    <t>channel-1</t>
  </si>
  <si>
    <t>channel-2</t>
  </si>
  <si>
    <t>channel-3</t>
  </si>
  <si>
    <t>channel-4</t>
  </si>
  <si>
    <t>channel-5</t>
  </si>
  <si>
    <t>channel-6</t>
  </si>
  <si>
    <t>particulars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</si>
</sst>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3" borderId="1" xfId="0" applyFill="1" applyBorder="1"/>
    <xf numFmtId="0" fontId="1" fillId="2" borderId="1" xfId="0" applyFont="1" applyFill="1" applyBorder="1" applyAlignment="1"/>
    <xf numFmtId="0" fontId="1" fillId="4" borderId="1" xfId="0" applyFont="1" applyFill="1" applyBorder="1" applyAlignment="1"/>
    <xf numFmtId="0" fontId="1" fillId="5" borderId="1" xfId="0" applyFont="1" applyFill="1" applyBorder="1" applyAlignment="1"/>
    <xf numFmtId="0" fontId="1" fillId="6" borderId="1" xfId="0" applyFont="1" applyFill="1" applyBorder="1" applyAlignment="1"/>
    <xf numFmtId="0" fontId="1" fillId="7" borderId="1" xfId="0" applyFont="1" applyFill="1" applyBorder="1" applyAlignment="1"/>
    <xf numFmtId="0" fontId="1" fillId="3" borderId="1" xfId="0" applyFont="1" applyFill="1" applyBorder="1" applyAlignment="1"/>
    <xf numFmtId="0" fontId="1" fillId="2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3" borderId="1" xfId="0" applyFont="1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E11" sqref="E11"/>
    </sheetView>
  </sheetViews>
  <sheetFormatPr defaultRowHeight="15" x14ac:dyDescent="0.25"/>
  <cols>
    <col min="1" max="1" width="36.28515625" bestFit="1" customWidth="1"/>
  </cols>
  <sheetData>
    <row r="1" spans="1:7" x14ac:dyDescent="0.25">
      <c r="A1" s="1"/>
      <c r="B1" s="8" t="s">
        <v>21</v>
      </c>
      <c r="C1" s="9" t="s">
        <v>22</v>
      </c>
      <c r="D1" s="10" t="s">
        <v>23</v>
      </c>
      <c r="E1" s="11" t="s">
        <v>24</v>
      </c>
      <c r="F1" s="12" t="s">
        <v>25</v>
      </c>
      <c r="G1" s="13" t="s">
        <v>26</v>
      </c>
    </row>
    <row r="2" spans="1:7" x14ac:dyDescent="0.25">
      <c r="A2" s="20" t="s">
        <v>27</v>
      </c>
      <c r="B2" s="14" t="s">
        <v>0</v>
      </c>
      <c r="C2" s="15" t="s">
        <v>0</v>
      </c>
      <c r="D2" s="16" t="s">
        <v>0</v>
      </c>
      <c r="E2" s="17" t="s">
        <v>0</v>
      </c>
      <c r="F2" s="18" t="s">
        <v>0</v>
      </c>
      <c r="G2" s="19" t="s">
        <v>0</v>
      </c>
    </row>
    <row r="3" spans="1:7" x14ac:dyDescent="0.25">
      <c r="A3" s="20" t="s">
        <v>1</v>
      </c>
      <c r="B3" s="2">
        <v>1393</v>
      </c>
      <c r="C3" s="3">
        <v>3504</v>
      </c>
      <c r="D3" s="4">
        <v>4055</v>
      </c>
      <c r="E3" s="5">
        <v>2507</v>
      </c>
      <c r="F3" s="6">
        <v>4247</v>
      </c>
      <c r="G3" s="7">
        <v>4985</v>
      </c>
    </row>
    <row r="4" spans="1:7" x14ac:dyDescent="0.25">
      <c r="A4" s="20" t="s">
        <v>2</v>
      </c>
      <c r="B4" s="2">
        <v>650</v>
      </c>
      <c r="C4" s="3">
        <v>1200</v>
      </c>
      <c r="D4" s="4">
        <v>700</v>
      </c>
      <c r="E4" s="5">
        <v>450</v>
      </c>
      <c r="F4" s="6">
        <v>1000</v>
      </c>
      <c r="G4" s="7">
        <v>623</v>
      </c>
    </row>
    <row r="5" spans="1:7" x14ac:dyDescent="0.25">
      <c r="A5" s="20" t="s">
        <v>3</v>
      </c>
      <c r="B5" s="2">
        <f>B3-B4</f>
        <v>743</v>
      </c>
      <c r="C5" s="3">
        <f t="shared" ref="C5:G5" si="0">C3-C4</f>
        <v>2304</v>
      </c>
      <c r="D5" s="4">
        <f t="shared" si="0"/>
        <v>3355</v>
      </c>
      <c r="E5" s="5">
        <f t="shared" si="0"/>
        <v>2057</v>
      </c>
      <c r="F5" s="6">
        <f t="shared" si="0"/>
        <v>3247</v>
      </c>
      <c r="G5" s="7">
        <f t="shared" si="0"/>
        <v>4362</v>
      </c>
    </row>
    <row r="6" spans="1:7" x14ac:dyDescent="0.25">
      <c r="A6" s="20" t="s">
        <v>4</v>
      </c>
      <c r="B6" s="2">
        <v>1650</v>
      </c>
      <c r="C6" s="3">
        <v>3800</v>
      </c>
      <c r="D6" s="4">
        <v>3000</v>
      </c>
      <c r="E6" s="5">
        <v>2038</v>
      </c>
      <c r="F6" s="6">
        <v>2419</v>
      </c>
      <c r="G6" s="7">
        <v>3500</v>
      </c>
    </row>
    <row r="7" spans="1:7" x14ac:dyDescent="0.25">
      <c r="A7" s="20" t="s">
        <v>5</v>
      </c>
      <c r="B7" s="2">
        <v>150</v>
      </c>
      <c r="C7" s="3">
        <v>500</v>
      </c>
      <c r="D7" s="4">
        <v>600</v>
      </c>
      <c r="E7" s="5">
        <v>133</v>
      </c>
      <c r="F7" s="6">
        <v>400</v>
      </c>
      <c r="G7" s="7">
        <v>515</v>
      </c>
    </row>
    <row r="8" spans="1:7" x14ac:dyDescent="0.25">
      <c r="A8" s="20" t="s">
        <v>6</v>
      </c>
      <c r="B8" s="2">
        <v>2100</v>
      </c>
      <c r="C8" s="3">
        <v>4500</v>
      </c>
      <c r="D8" s="4">
        <v>3945</v>
      </c>
      <c r="E8" s="5">
        <v>2987</v>
      </c>
      <c r="F8" s="6">
        <v>4000</v>
      </c>
      <c r="G8" s="7">
        <v>4566</v>
      </c>
    </row>
    <row r="9" spans="1:7" x14ac:dyDescent="0.25">
      <c r="A9" s="20" t="s">
        <v>7</v>
      </c>
      <c r="B9" s="2">
        <f t="shared" ref="B9:G9" si="1">B8-B7-B6</f>
        <v>300</v>
      </c>
      <c r="C9" s="3">
        <f t="shared" si="1"/>
        <v>200</v>
      </c>
      <c r="D9" s="4">
        <f t="shared" si="1"/>
        <v>345</v>
      </c>
      <c r="E9" s="5">
        <f t="shared" si="1"/>
        <v>816</v>
      </c>
      <c r="F9" s="6">
        <f t="shared" si="1"/>
        <v>1181</v>
      </c>
      <c r="G9" s="7">
        <f t="shared" si="1"/>
        <v>551</v>
      </c>
    </row>
    <row r="10" spans="1:7" x14ac:dyDescent="0.25">
      <c r="A10" s="20" t="s">
        <v>8</v>
      </c>
      <c r="B10" s="2">
        <v>1600</v>
      </c>
      <c r="C10" s="3">
        <v>3780</v>
      </c>
      <c r="D10" s="4">
        <v>3200</v>
      </c>
      <c r="E10" s="5">
        <v>2292</v>
      </c>
      <c r="F10" s="6">
        <v>3455</v>
      </c>
      <c r="G10" s="7">
        <v>3850</v>
      </c>
    </row>
    <row r="11" spans="1:7" x14ac:dyDescent="0.25">
      <c r="A11" s="20" t="s">
        <v>9</v>
      </c>
      <c r="B11" s="2">
        <v>150</v>
      </c>
      <c r="C11" s="3">
        <v>150</v>
      </c>
      <c r="D11" s="4">
        <v>150</v>
      </c>
      <c r="E11" s="5">
        <v>250</v>
      </c>
      <c r="F11" s="6">
        <v>250</v>
      </c>
      <c r="G11" s="7">
        <v>250</v>
      </c>
    </row>
    <row r="12" spans="1:7" x14ac:dyDescent="0.25">
      <c r="A12" s="20" t="s">
        <v>10</v>
      </c>
      <c r="B12" s="2">
        <v>2500</v>
      </c>
      <c r="C12" s="3">
        <v>4014</v>
      </c>
      <c r="D12" s="4">
        <v>4252</v>
      </c>
      <c r="E12" s="5">
        <v>3000</v>
      </c>
      <c r="F12" s="6">
        <v>4220</v>
      </c>
      <c r="G12" s="7">
        <v>4750</v>
      </c>
    </row>
    <row r="13" spans="1:7" x14ac:dyDescent="0.25">
      <c r="A13" s="20" t="s">
        <v>11</v>
      </c>
      <c r="B13" s="2">
        <f t="shared" ref="B13:G13" si="2">B12-B11-B10</f>
        <v>750</v>
      </c>
      <c r="C13" s="3">
        <f t="shared" si="2"/>
        <v>84</v>
      </c>
      <c r="D13" s="4">
        <f t="shared" si="2"/>
        <v>902</v>
      </c>
      <c r="E13" s="5">
        <f t="shared" si="2"/>
        <v>458</v>
      </c>
      <c r="F13" s="6">
        <f t="shared" si="2"/>
        <v>515</v>
      </c>
      <c r="G13" s="7">
        <f t="shared" si="2"/>
        <v>650</v>
      </c>
    </row>
    <row r="14" spans="1:7" x14ac:dyDescent="0.25">
      <c r="A14" s="20" t="s">
        <v>12</v>
      </c>
      <c r="B14" s="2">
        <v>2100</v>
      </c>
      <c r="C14" s="3">
        <v>3520</v>
      </c>
      <c r="D14" s="4">
        <v>3250</v>
      </c>
      <c r="E14" s="5">
        <v>2271</v>
      </c>
      <c r="F14" s="6">
        <v>3900</v>
      </c>
      <c r="G14" s="7">
        <v>3500</v>
      </c>
    </row>
    <row r="15" spans="1:7" x14ac:dyDescent="0.25">
      <c r="A15" s="20" t="s">
        <v>13</v>
      </c>
      <c r="B15" s="2">
        <v>2600</v>
      </c>
      <c r="C15" s="3">
        <v>4500</v>
      </c>
      <c r="D15" s="4">
        <v>4755</v>
      </c>
      <c r="E15" s="5">
        <v>3000</v>
      </c>
      <c r="F15" s="6">
        <v>4747</v>
      </c>
      <c r="G15" s="7">
        <v>5507</v>
      </c>
    </row>
    <row r="16" spans="1:7" x14ac:dyDescent="0.25">
      <c r="A16" s="20" t="s">
        <v>14</v>
      </c>
      <c r="B16" s="2">
        <f>B7+B11</f>
        <v>300</v>
      </c>
      <c r="C16" s="3">
        <v>200</v>
      </c>
      <c r="D16" s="4">
        <v>150</v>
      </c>
      <c r="E16" s="5">
        <v>300</v>
      </c>
      <c r="F16" s="6">
        <v>200</v>
      </c>
      <c r="G16" s="7">
        <v>150</v>
      </c>
    </row>
    <row r="17" spans="1:7" x14ac:dyDescent="0.25">
      <c r="A17" s="20" t="s">
        <v>15</v>
      </c>
      <c r="B17" s="2">
        <f t="shared" ref="B17:G17" si="3">B15-B16-B14</f>
        <v>200</v>
      </c>
      <c r="C17" s="3">
        <f t="shared" si="3"/>
        <v>780</v>
      </c>
      <c r="D17" s="4">
        <f t="shared" si="3"/>
        <v>1355</v>
      </c>
      <c r="E17" s="5">
        <f>E15-E16-E14</f>
        <v>429</v>
      </c>
      <c r="F17" s="6">
        <f t="shared" si="3"/>
        <v>647</v>
      </c>
      <c r="G17" s="7">
        <f t="shared" si="3"/>
        <v>1857</v>
      </c>
    </row>
    <row r="18" spans="1:7" x14ac:dyDescent="0.25">
      <c r="A18" s="20" t="s">
        <v>16</v>
      </c>
      <c r="B18" s="2">
        <f t="shared" ref="B18:G18" si="4">B4+B7+B11+B16</f>
        <v>1250</v>
      </c>
      <c r="C18" s="3">
        <f t="shared" si="4"/>
        <v>2050</v>
      </c>
      <c r="D18" s="4">
        <f t="shared" si="4"/>
        <v>1600</v>
      </c>
      <c r="E18" s="5">
        <f t="shared" si="4"/>
        <v>1133</v>
      </c>
      <c r="F18" s="6">
        <f t="shared" si="4"/>
        <v>1850</v>
      </c>
      <c r="G18" s="7">
        <f t="shared" si="4"/>
        <v>1538</v>
      </c>
    </row>
    <row r="19" spans="1:7" x14ac:dyDescent="0.25">
      <c r="A19" s="20" t="s">
        <v>17</v>
      </c>
      <c r="B19" s="2">
        <f>B15-B3</f>
        <v>1207</v>
      </c>
      <c r="C19" s="3">
        <f t="shared" ref="C19:G19" si="5">C15-C3</f>
        <v>996</v>
      </c>
      <c r="D19" s="4">
        <f t="shared" si="5"/>
        <v>700</v>
      </c>
      <c r="E19" s="5">
        <f t="shared" si="5"/>
        <v>493</v>
      </c>
      <c r="F19" s="6">
        <f t="shared" si="5"/>
        <v>500</v>
      </c>
      <c r="G19" s="7">
        <f t="shared" si="5"/>
        <v>522</v>
      </c>
    </row>
    <row r="20" spans="1:7" x14ac:dyDescent="0.25">
      <c r="A20" s="20" t="s">
        <v>18</v>
      </c>
      <c r="B20" s="2">
        <f>(B3/B15)*100</f>
        <v>53.57692307692308</v>
      </c>
      <c r="C20" s="3">
        <f t="shared" ref="C20:G20" si="6">(C3/C15)*100</f>
        <v>77.86666666666666</v>
      </c>
      <c r="D20" s="4">
        <f t="shared" si="6"/>
        <v>85.278654048370143</v>
      </c>
      <c r="E20" s="5">
        <f t="shared" si="6"/>
        <v>83.566666666666663</v>
      </c>
      <c r="F20" s="6">
        <f t="shared" si="6"/>
        <v>89.467031809563935</v>
      </c>
      <c r="G20" s="7">
        <f t="shared" si="6"/>
        <v>90.521154893771566</v>
      </c>
    </row>
    <row r="21" spans="1:7" x14ac:dyDescent="0.25">
      <c r="A21" s="20" t="s">
        <v>19</v>
      </c>
      <c r="B21" s="2">
        <f>(B15/B18)-1</f>
        <v>1.08</v>
      </c>
      <c r="C21" s="3">
        <f t="shared" ref="C21:G21" si="7">(C15/C18)-1</f>
        <v>1.1951219512195124</v>
      </c>
      <c r="D21" s="4">
        <f t="shared" si="7"/>
        <v>1.9718749999999998</v>
      </c>
      <c r="E21" s="5">
        <f t="shared" si="7"/>
        <v>1.64783759929391</v>
      </c>
      <c r="F21" s="6">
        <f t="shared" si="7"/>
        <v>1.5659459459459462</v>
      </c>
      <c r="G21" s="7">
        <f t="shared" si="7"/>
        <v>2.580624187256177</v>
      </c>
    </row>
    <row r="22" spans="1:7" x14ac:dyDescent="0.25">
      <c r="A22" s="20" t="s">
        <v>20</v>
      </c>
      <c r="B22" s="2">
        <f>B21*100</f>
        <v>108</v>
      </c>
      <c r="C22" s="3">
        <f t="shared" ref="C22:G22" si="8">C21*100</f>
        <v>119.51219512195124</v>
      </c>
      <c r="D22" s="4">
        <f t="shared" si="8"/>
        <v>197.18749999999997</v>
      </c>
      <c r="E22" s="5">
        <f t="shared" si="8"/>
        <v>164.78375992939101</v>
      </c>
      <c r="F22" s="6">
        <f t="shared" si="8"/>
        <v>156.59459459459461</v>
      </c>
      <c r="G22" s="7">
        <f t="shared" si="8"/>
        <v>258.0624187256177</v>
      </c>
    </row>
  </sheetData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2022-01-19T07:30:12Z</dcterms:modified>
</cp:coreProperties>
</file>