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423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N2" i="3"/>
  <c r="O2" i="3"/>
  <c r="P2" i="3"/>
  <c r="Q2" i="3"/>
  <c r="L2" i="3"/>
  <c r="T2" i="3"/>
  <c r="D85" i="4" l="1"/>
  <c r="C85" i="4"/>
  <c r="A85" i="4"/>
  <c r="L4" i="3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M3" i="3"/>
  <c r="N3" i="3"/>
  <c r="L3" i="3"/>
  <c r="T3" i="3" s="1"/>
  <c r="O3" i="3"/>
  <c r="U2" i="3"/>
  <c r="V2" i="3"/>
  <c r="W2" i="3"/>
  <c r="X2" i="3"/>
  <c r="Y2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X29" i="3" s="1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X37" i="3" s="1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R3" i="3"/>
  <c r="Q3" i="3"/>
  <c r="Y3" i="3" s="1"/>
  <c r="P3" i="3"/>
  <c r="X3" i="3" s="1"/>
  <c r="V18" i="3" l="1"/>
  <c r="U39" i="3"/>
  <c r="V10" i="3"/>
  <c r="V42" i="3"/>
  <c r="V34" i="3"/>
  <c r="V26" i="3"/>
  <c r="V41" i="3"/>
  <c r="Y36" i="3"/>
  <c r="V33" i="3"/>
  <c r="V22" i="3"/>
  <c r="X14" i="3"/>
  <c r="X6" i="3"/>
  <c r="W19" i="3"/>
  <c r="W11" i="3"/>
  <c r="W42" i="3"/>
  <c r="X21" i="3"/>
  <c r="Y19" i="3"/>
  <c r="V19" i="3"/>
  <c r="V13" i="3"/>
  <c r="V11" i="3"/>
  <c r="W34" i="3"/>
  <c r="W26" i="3"/>
  <c r="W38" i="3"/>
  <c r="W15" i="3"/>
  <c r="W7" i="3"/>
  <c r="X7" i="3"/>
  <c r="X35" i="3"/>
  <c r="Y6" i="3"/>
  <c r="T39" i="3"/>
  <c r="W30" i="3"/>
  <c r="X38" i="3"/>
  <c r="Y35" i="3"/>
  <c r="X30" i="3"/>
  <c r="X15" i="3"/>
  <c r="U19" i="3"/>
  <c r="X34" i="3"/>
  <c r="Y31" i="3"/>
  <c r="X26" i="3"/>
  <c r="T21" i="3"/>
  <c r="X13" i="3"/>
  <c r="Y8" i="3"/>
  <c r="T5" i="3"/>
  <c r="W35" i="3"/>
  <c r="W27" i="3"/>
  <c r="W8" i="3"/>
  <c r="W44" i="3"/>
  <c r="W21" i="3"/>
  <c r="W13" i="3"/>
  <c r="W5" i="3"/>
  <c r="V5" i="3"/>
  <c r="V36" i="3"/>
  <c r="V21" i="3"/>
  <c r="Y33" i="3"/>
  <c r="Y25" i="3"/>
  <c r="Y18" i="3"/>
  <c r="U5" i="3"/>
  <c r="U44" i="3"/>
  <c r="U36" i="3"/>
  <c r="U21" i="3"/>
  <c r="U15" i="3"/>
  <c r="U7" i="3"/>
  <c r="T44" i="3"/>
  <c r="T36" i="3"/>
  <c r="T32" i="3"/>
  <c r="T28" i="3"/>
  <c r="W36" i="3"/>
  <c r="W28" i="3"/>
  <c r="V44" i="3"/>
  <c r="V28" i="3"/>
  <c r="U10" i="3"/>
  <c r="W18" i="3"/>
  <c r="Y24" i="3"/>
  <c r="U11" i="3"/>
  <c r="Y42" i="3"/>
  <c r="Y26" i="3"/>
  <c r="T10" i="3"/>
  <c r="U27" i="3"/>
  <c r="V40" i="3"/>
  <c r="U32" i="3"/>
  <c r="T24" i="3"/>
  <c r="T17" i="3"/>
  <c r="T9" i="3"/>
  <c r="Y39" i="3"/>
  <c r="Y23" i="3"/>
  <c r="X11" i="3"/>
  <c r="W23" i="3"/>
  <c r="W6" i="3"/>
  <c r="Y44" i="3"/>
  <c r="X39" i="3"/>
  <c r="X31" i="3"/>
  <c r="Y28" i="3"/>
  <c r="X23" i="3"/>
  <c r="Y21" i="3"/>
  <c r="X16" i="3"/>
  <c r="Y13" i="3"/>
  <c r="X8" i="3"/>
  <c r="Y5" i="3"/>
  <c r="V39" i="3"/>
  <c r="V37" i="3"/>
  <c r="V31" i="3"/>
  <c r="V25" i="3"/>
  <c r="V23" i="3"/>
  <c r="V16" i="3"/>
  <c r="V8" i="3"/>
  <c r="W29" i="3"/>
  <c r="T29" i="3"/>
  <c r="Y34" i="3"/>
  <c r="Y16" i="3"/>
  <c r="W3" i="3"/>
  <c r="W39" i="3"/>
  <c r="W16" i="3"/>
  <c r="X44" i="3"/>
  <c r="X36" i="3"/>
  <c r="X28" i="3"/>
  <c r="X5" i="3"/>
  <c r="U41" i="3"/>
  <c r="V3" i="3"/>
  <c r="U43" i="3"/>
  <c r="U37" i="3"/>
  <c r="U35" i="3"/>
  <c r="U33" i="3"/>
  <c r="U31" i="3"/>
  <c r="U29" i="3"/>
  <c r="U25" i="3"/>
  <c r="U23" i="3"/>
  <c r="U22" i="3"/>
  <c r="U20" i="3"/>
  <c r="U18" i="3"/>
  <c r="U16" i="3"/>
  <c r="U14" i="3"/>
  <c r="U12" i="3"/>
  <c r="U8" i="3"/>
  <c r="U6" i="3"/>
  <c r="U4" i="3"/>
  <c r="Y40" i="3"/>
  <c r="W22" i="3"/>
  <c r="Y11" i="3"/>
  <c r="X42" i="3"/>
  <c r="U28" i="3"/>
  <c r="X19" i="3"/>
  <c r="W37" i="3"/>
  <c r="W31" i="3"/>
  <c r="W43" i="3"/>
  <c r="X41" i="3"/>
  <c r="Y38" i="3"/>
  <c r="X33" i="3"/>
  <c r="Y30" i="3"/>
  <c r="X25" i="3"/>
  <c r="X20" i="3"/>
  <c r="X18" i="3"/>
  <c r="Y15" i="3"/>
  <c r="W12" i="3"/>
  <c r="X10" i="3"/>
  <c r="Y7" i="3"/>
  <c r="T41" i="3"/>
  <c r="U3" i="3"/>
  <c r="T43" i="3"/>
  <c r="T37" i="3"/>
  <c r="T33" i="3"/>
  <c r="T31" i="3"/>
  <c r="T25" i="3"/>
  <c r="T23" i="3"/>
  <c r="T22" i="3"/>
  <c r="T18" i="3"/>
  <c r="T16" i="3"/>
  <c r="T14" i="3"/>
  <c r="T12" i="3"/>
  <c r="T8" i="3"/>
  <c r="T6" i="3"/>
  <c r="T4" i="3"/>
  <c r="Y20" i="3"/>
  <c r="X12" i="3"/>
  <c r="Y43" i="3"/>
  <c r="Y27" i="3"/>
  <c r="Y12" i="3"/>
  <c r="Y4" i="3"/>
  <c r="T27" i="3"/>
  <c r="X17" i="3"/>
  <c r="T20" i="3"/>
  <c r="X43" i="3"/>
  <c r="Y9" i="3"/>
  <c r="X4" i="3"/>
  <c r="W33" i="3"/>
  <c r="U24" i="3"/>
  <c r="W20" i="3"/>
  <c r="V17" i="3"/>
  <c r="Y14" i="3"/>
  <c r="U9" i="3"/>
  <c r="W40" i="3"/>
  <c r="W32" i="3"/>
  <c r="W24" i="3"/>
  <c r="W17" i="3"/>
  <c r="W9" i="3"/>
  <c r="Y37" i="3"/>
  <c r="Y22" i="3"/>
  <c r="X9" i="3"/>
  <c r="X40" i="3"/>
  <c r="U17" i="3"/>
  <c r="V9" i="3"/>
  <c r="X22" i="3"/>
  <c r="T13" i="3"/>
  <c r="U13" i="3"/>
  <c r="X32" i="3"/>
  <c r="T40" i="3"/>
  <c r="U40" i="3"/>
  <c r="X24" i="3"/>
  <c r="T35" i="3"/>
  <c r="Y32" i="3"/>
  <c r="X27" i="3"/>
  <c r="Y17" i="3"/>
  <c r="Y41" i="3"/>
  <c r="V32" i="3"/>
  <c r="Y29" i="3"/>
  <c r="W10" i="3"/>
  <c r="W41" i="3"/>
  <c r="W25" i="3"/>
  <c r="W14" i="3"/>
  <c r="W4" i="3"/>
  <c r="Y10" i="3"/>
  <c r="V43" i="3"/>
  <c r="V35" i="3"/>
  <c r="V29" i="3"/>
  <c r="V27" i="3"/>
  <c r="V20" i="3"/>
  <c r="V14" i="3"/>
  <c r="V12" i="3"/>
  <c r="V6" i="3"/>
  <c r="V4" i="3"/>
  <c r="V38" i="3"/>
  <c r="V30" i="3"/>
  <c r="V24" i="3"/>
  <c r="V15" i="3"/>
  <c r="V7" i="3"/>
  <c r="U42" i="3"/>
  <c r="U38" i="3"/>
  <c r="U34" i="3"/>
  <c r="U30" i="3"/>
  <c r="U26" i="3"/>
  <c r="T42" i="3"/>
  <c r="T38" i="3"/>
  <c r="T34" i="3"/>
  <c r="T30" i="3"/>
  <c r="T26" i="3"/>
  <c r="T19" i="3"/>
  <c r="T15" i="3"/>
  <c r="T11" i="3"/>
  <c r="T7" i="3"/>
  <c r="U4393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61" i="1"/>
  <c r="N4362" i="1"/>
  <c r="O4362" i="1"/>
  <c r="P4362" i="1"/>
  <c r="Q4362" i="1"/>
  <c r="R4362" i="1"/>
  <c r="S4362" i="1"/>
  <c r="T4362" i="1"/>
  <c r="V4362" i="1"/>
  <c r="N4363" i="1"/>
  <c r="O4363" i="1"/>
  <c r="P4363" i="1"/>
  <c r="Q4363" i="1"/>
  <c r="R4363" i="1"/>
  <c r="S4363" i="1"/>
  <c r="T4363" i="1"/>
  <c r="V4363" i="1"/>
  <c r="N4364" i="1"/>
  <c r="O4364" i="1"/>
  <c r="P4364" i="1"/>
  <c r="Q4364" i="1"/>
  <c r="R4364" i="1"/>
  <c r="S4364" i="1"/>
  <c r="T4364" i="1"/>
  <c r="V4364" i="1"/>
  <c r="N4365" i="1"/>
  <c r="O4365" i="1"/>
  <c r="P4365" i="1"/>
  <c r="Q4365" i="1"/>
  <c r="R4365" i="1"/>
  <c r="S4365" i="1"/>
  <c r="T4365" i="1"/>
  <c r="V4365" i="1"/>
  <c r="N4366" i="1"/>
  <c r="O4366" i="1"/>
  <c r="P4366" i="1"/>
  <c r="Q4366" i="1"/>
  <c r="R4366" i="1"/>
  <c r="S4366" i="1"/>
  <c r="T4366" i="1"/>
  <c r="V4366" i="1"/>
  <c r="N4367" i="1"/>
  <c r="O4367" i="1"/>
  <c r="P4367" i="1"/>
  <c r="Q4367" i="1"/>
  <c r="R4367" i="1"/>
  <c r="S4367" i="1"/>
  <c r="T4367" i="1"/>
  <c r="V4367" i="1"/>
  <c r="N4368" i="1"/>
  <c r="O4368" i="1"/>
  <c r="P4368" i="1"/>
  <c r="Q4368" i="1"/>
  <c r="R4368" i="1"/>
  <c r="S4368" i="1"/>
  <c r="T4368" i="1"/>
  <c r="V4368" i="1"/>
  <c r="N4369" i="1"/>
  <c r="O4369" i="1"/>
  <c r="P4369" i="1"/>
  <c r="Q4369" i="1"/>
  <c r="R4369" i="1"/>
  <c r="S4369" i="1"/>
  <c r="T4369" i="1"/>
  <c r="V4369" i="1"/>
  <c r="N4370" i="1"/>
  <c r="O4370" i="1"/>
  <c r="P4370" i="1"/>
  <c r="Q4370" i="1"/>
  <c r="R4370" i="1"/>
  <c r="S4370" i="1"/>
  <c r="T4370" i="1"/>
  <c r="V4370" i="1"/>
  <c r="N4371" i="1"/>
  <c r="O4371" i="1"/>
  <c r="P4371" i="1"/>
  <c r="Q4371" i="1"/>
  <c r="R4371" i="1"/>
  <c r="S4371" i="1"/>
  <c r="T4371" i="1"/>
  <c r="V4371" i="1"/>
  <c r="N4372" i="1"/>
  <c r="O4372" i="1"/>
  <c r="P4372" i="1"/>
  <c r="Q4372" i="1"/>
  <c r="R4372" i="1"/>
  <c r="S4372" i="1"/>
  <c r="T4372" i="1"/>
  <c r="V4372" i="1"/>
  <c r="N4373" i="1"/>
  <c r="O4373" i="1"/>
  <c r="P4373" i="1"/>
  <c r="Q4373" i="1"/>
  <c r="R4373" i="1"/>
  <c r="S4373" i="1"/>
  <c r="T4373" i="1"/>
  <c r="V4373" i="1"/>
  <c r="N4374" i="1"/>
  <c r="O4374" i="1"/>
  <c r="P4374" i="1"/>
  <c r="Q4374" i="1"/>
  <c r="R4374" i="1"/>
  <c r="S4374" i="1"/>
  <c r="T4374" i="1"/>
  <c r="V4374" i="1"/>
  <c r="N4375" i="1"/>
  <c r="O4375" i="1"/>
  <c r="P4375" i="1"/>
  <c r="Q4375" i="1"/>
  <c r="R4375" i="1"/>
  <c r="S4375" i="1"/>
  <c r="T4375" i="1"/>
  <c r="V4375" i="1"/>
  <c r="N4376" i="1"/>
  <c r="O4376" i="1"/>
  <c r="P4376" i="1"/>
  <c r="Q4376" i="1"/>
  <c r="R4376" i="1"/>
  <c r="S4376" i="1"/>
  <c r="T4376" i="1"/>
  <c r="V4376" i="1"/>
  <c r="N4377" i="1"/>
  <c r="O4377" i="1"/>
  <c r="P4377" i="1"/>
  <c r="Q4377" i="1"/>
  <c r="R4377" i="1"/>
  <c r="S4377" i="1"/>
  <c r="T4377" i="1"/>
  <c r="V4377" i="1"/>
  <c r="N4378" i="1"/>
  <c r="O4378" i="1"/>
  <c r="P4378" i="1"/>
  <c r="Q4378" i="1"/>
  <c r="R4378" i="1"/>
  <c r="S4378" i="1"/>
  <c r="T4378" i="1"/>
  <c r="V4378" i="1"/>
  <c r="N4379" i="1"/>
  <c r="O4379" i="1"/>
  <c r="P4379" i="1"/>
  <c r="Q4379" i="1"/>
  <c r="R4379" i="1"/>
  <c r="S4379" i="1"/>
  <c r="T4379" i="1"/>
  <c r="V4379" i="1"/>
  <c r="N4380" i="1"/>
  <c r="O4380" i="1"/>
  <c r="P4380" i="1"/>
  <c r="Q4380" i="1"/>
  <c r="R4380" i="1"/>
  <c r="S4380" i="1"/>
  <c r="T4380" i="1"/>
  <c r="V4380" i="1"/>
  <c r="N4381" i="1"/>
  <c r="O4381" i="1"/>
  <c r="P4381" i="1"/>
  <c r="Q4381" i="1"/>
  <c r="R4381" i="1"/>
  <c r="S4381" i="1"/>
  <c r="T4381" i="1"/>
  <c r="V4381" i="1"/>
  <c r="N4382" i="1"/>
  <c r="O4382" i="1"/>
  <c r="P4382" i="1"/>
  <c r="Q4382" i="1"/>
  <c r="R4382" i="1"/>
  <c r="S4382" i="1"/>
  <c r="T4382" i="1"/>
  <c r="V4382" i="1"/>
  <c r="N4383" i="1"/>
  <c r="O4383" i="1"/>
  <c r="P4383" i="1"/>
  <c r="Q4383" i="1"/>
  <c r="R4383" i="1"/>
  <c r="S4383" i="1"/>
  <c r="T4383" i="1"/>
  <c r="V4383" i="1"/>
  <c r="N4384" i="1"/>
  <c r="O4384" i="1"/>
  <c r="P4384" i="1"/>
  <c r="Q4384" i="1"/>
  <c r="R4384" i="1"/>
  <c r="S4384" i="1"/>
  <c r="T4384" i="1"/>
  <c r="V4384" i="1"/>
  <c r="N4385" i="1"/>
  <c r="O4385" i="1"/>
  <c r="P4385" i="1"/>
  <c r="Q4385" i="1"/>
  <c r="R4385" i="1"/>
  <c r="S4385" i="1"/>
  <c r="T4385" i="1"/>
  <c r="V4385" i="1"/>
  <c r="N4386" i="1"/>
  <c r="O4386" i="1"/>
  <c r="P4386" i="1"/>
  <c r="Q4386" i="1"/>
  <c r="R4386" i="1"/>
  <c r="S4386" i="1"/>
  <c r="T4386" i="1"/>
  <c r="V4386" i="1"/>
  <c r="N4387" i="1"/>
  <c r="O4387" i="1"/>
  <c r="P4387" i="1"/>
  <c r="Q4387" i="1"/>
  <c r="R4387" i="1"/>
  <c r="S4387" i="1"/>
  <c r="T4387" i="1"/>
  <c r="V4387" i="1"/>
  <c r="N4388" i="1"/>
  <c r="O4388" i="1"/>
  <c r="P4388" i="1"/>
  <c r="Q4388" i="1"/>
  <c r="R4388" i="1"/>
  <c r="S4388" i="1"/>
  <c r="T4388" i="1"/>
  <c r="V4388" i="1"/>
  <c r="N4389" i="1"/>
  <c r="O4389" i="1"/>
  <c r="P4389" i="1"/>
  <c r="Q4389" i="1"/>
  <c r="R4389" i="1"/>
  <c r="S4389" i="1"/>
  <c r="T4389" i="1"/>
  <c r="V4389" i="1"/>
  <c r="N4390" i="1"/>
  <c r="O4390" i="1"/>
  <c r="P4390" i="1"/>
  <c r="Q4390" i="1"/>
  <c r="R4390" i="1"/>
  <c r="S4390" i="1"/>
  <c r="T4390" i="1"/>
  <c r="V4390" i="1"/>
  <c r="N4391" i="1"/>
  <c r="O4391" i="1"/>
  <c r="P4391" i="1"/>
  <c r="Q4391" i="1"/>
  <c r="R4391" i="1"/>
  <c r="S4391" i="1"/>
  <c r="T4391" i="1"/>
  <c r="V4391" i="1"/>
  <c r="N4392" i="1"/>
  <c r="O4392" i="1"/>
  <c r="P4392" i="1"/>
  <c r="Q4392" i="1"/>
  <c r="R4392" i="1"/>
  <c r="S4392" i="1"/>
  <c r="T4392" i="1"/>
  <c r="V4392" i="1"/>
  <c r="N4393" i="1"/>
  <c r="O4393" i="1"/>
  <c r="P4393" i="1"/>
  <c r="Q4393" i="1"/>
  <c r="R4393" i="1"/>
  <c r="S4393" i="1"/>
  <c r="T4393" i="1"/>
  <c r="V4393" i="1"/>
  <c r="O4361" i="1"/>
  <c r="P4361" i="1"/>
  <c r="Q4361" i="1"/>
  <c r="R4361" i="1"/>
  <c r="S4361" i="1"/>
  <c r="T4361" i="1"/>
  <c r="V4361" i="1"/>
  <c r="N4361" i="1"/>
  <c r="Y46" i="3" l="1"/>
  <c r="W46" i="3"/>
  <c r="X46" i="3"/>
  <c r="U46" i="3"/>
  <c r="T46" i="3"/>
  <c r="V46" i="3"/>
  <c r="T49" i="3"/>
  <c r="Z36" i="3"/>
  <c r="Y49" i="3"/>
  <c r="V53" i="3"/>
  <c r="V56" i="3" s="1"/>
  <c r="W53" i="3"/>
  <c r="W56" i="3" s="1"/>
  <c r="Z21" i="3"/>
  <c r="U53" i="3"/>
  <c r="U56" i="3" s="1"/>
  <c r="T53" i="3"/>
  <c r="T56" i="3" s="1"/>
  <c r="X49" i="3"/>
  <c r="V49" i="3"/>
  <c r="Z30" i="3"/>
  <c r="Z3" i="3"/>
  <c r="U49" i="3"/>
  <c r="W49" i="3"/>
  <c r="Z13" i="3"/>
  <c r="Z42" i="3"/>
  <c r="Z39" i="3"/>
  <c r="Z5" i="3"/>
  <c r="Z17" i="3"/>
  <c r="Z11" i="3"/>
  <c r="Z19" i="3"/>
  <c r="Z18" i="3"/>
  <c r="Z44" i="3"/>
  <c r="Z7" i="3"/>
  <c r="Z37" i="3"/>
  <c r="Z40" i="3"/>
  <c r="Z43" i="3"/>
  <c r="Z14" i="3"/>
  <c r="Z28" i="3"/>
  <c r="Z24" i="3"/>
  <c r="Z8" i="3"/>
  <c r="Z31" i="3"/>
  <c r="Z16" i="3"/>
  <c r="Z12" i="3"/>
  <c r="Z41" i="3"/>
  <c r="Z34" i="3"/>
  <c r="Z23" i="3"/>
  <c r="Z15" i="3"/>
  <c r="Z25" i="3"/>
  <c r="Z29" i="3"/>
  <c r="Z9" i="3"/>
  <c r="Z33" i="3"/>
  <c r="Z27" i="3"/>
  <c r="Z26" i="3"/>
  <c r="Z38" i="3"/>
  <c r="Z10" i="3"/>
  <c r="Z4" i="3"/>
  <c r="Z6" i="3"/>
  <c r="Z32" i="3"/>
  <c r="Z22" i="3"/>
  <c r="Z20" i="3"/>
  <c r="Z35" i="3"/>
  <c r="Z49" i="3" l="1"/>
  <c r="Y53" i="3" s="1"/>
  <c r="Y56" i="3" s="1"/>
  <c r="X53" i="3"/>
  <c r="X56" i="3" s="1"/>
</calcChain>
</file>

<file path=xl/sharedStrings.xml><?xml version="1.0" encoding="utf-8"?>
<sst xmlns="http://schemas.openxmlformats.org/spreadsheetml/2006/main" count="590" uniqueCount="269">
  <si>
    <t>CCa</t>
  </si>
  <si>
    <t>CCe</t>
  </si>
  <si>
    <t>CCh</t>
  </si>
  <si>
    <t>CCh_st</t>
  </si>
  <si>
    <t>CCl</t>
  </si>
  <si>
    <t>CCm</t>
  </si>
  <si>
    <t>CRd</t>
  </si>
  <si>
    <t>CRf</t>
  </si>
  <si>
    <t>CS1</t>
  </si>
  <si>
    <t>CS3</t>
  </si>
  <si>
    <t>DP1d</t>
  </si>
  <si>
    <t>DP1f</t>
  </si>
  <si>
    <t>DPcvt</t>
  </si>
  <si>
    <t>DPT</t>
  </si>
  <si>
    <t>DPTd</t>
  </si>
  <si>
    <t>ED1</t>
  </si>
  <si>
    <t>EF</t>
  </si>
  <si>
    <t>EI</t>
  </si>
  <si>
    <t>EM1</t>
  </si>
  <si>
    <t>EM5</t>
  </si>
  <si>
    <t>MC</t>
  </si>
  <si>
    <t>MCS</t>
  </si>
  <si>
    <t>MD</t>
  </si>
  <si>
    <t>MI</t>
  </si>
  <si>
    <t>MIM</t>
  </si>
  <si>
    <t>MIM2</t>
  </si>
  <si>
    <t>MIP</t>
  </si>
  <si>
    <t>ML2</t>
  </si>
  <si>
    <t>Mlsq</t>
  </si>
  <si>
    <t>MM</t>
  </si>
  <si>
    <t>STc</t>
  </si>
  <si>
    <t>STL2</t>
  </si>
  <si>
    <t>STL2b</t>
  </si>
  <si>
    <t>orig</t>
  </si>
  <si>
    <t>ooo-base</t>
  </si>
  <si>
    <t>ooo-ccores</t>
  </si>
  <si>
    <t>ooo-beret</t>
  </si>
  <si>
    <t>ooo-simd</t>
  </si>
  <si>
    <t>ooo-dyser</t>
  </si>
  <si>
    <t>inorder-base</t>
  </si>
  <si>
    <t>inorder-ccores</t>
  </si>
  <si>
    <t>inorder-beret</t>
  </si>
  <si>
    <t>inorder-simd</t>
  </si>
  <si>
    <t>('conv'</t>
  </si>
  <si>
    <t>'merge'</t>
  </si>
  <si>
    <t>'nbody'</t>
  </si>
  <si>
    <t>'radar'</t>
  </si>
  <si>
    <t>'treesearch'</t>
  </si>
  <si>
    <t>'vr')</t>
  </si>
  <si>
    <t>('cutcp'</t>
  </si>
  <si>
    <t>'fft'</t>
  </si>
  <si>
    <t>'kmeans'</t>
  </si>
  <si>
    <t>'lbm'</t>
  </si>
  <si>
    <t>'mm'</t>
  </si>
  <si>
    <t>'mri-q'</t>
  </si>
  <si>
    <t>'needle'</t>
  </si>
  <si>
    <t>'nnw'</t>
  </si>
  <si>
    <t>'sad'</t>
  </si>
  <si>
    <t>'spmv'</t>
  </si>
  <si>
    <t>'stencil'</t>
  </si>
  <si>
    <t>'tpacf')</t>
  </si>
  <si>
    <t>('cjpeg-1'</t>
  </si>
  <si>
    <t>'djpeg-1'</t>
  </si>
  <si>
    <t>'gsmdecode'</t>
  </si>
  <si>
    <t>'gsmencode'</t>
  </si>
  <si>
    <t>'cjpeg-2'</t>
  </si>
  <si>
    <t>'djpeg-2h263enc'</t>
  </si>
  <si>
    <t>'h263dec'</t>
  </si>
  <si>
    <t>'h264dec'</t>
  </si>
  <si>
    <t>'jpg2000dec'</t>
  </si>
  <si>
    <t>'jpg2000enc'</t>
  </si>
  <si>
    <t>'mpeg2dec'</t>
  </si>
  <si>
    <t>'mpeg2enc')</t>
  </si>
  <si>
    <t>('164.gzip'</t>
  </si>
  <si>
    <t>'181.mcf'</t>
  </si>
  <si>
    <t>'175.vpr'</t>
  </si>
  <si>
    <t>'197.parser'</t>
  </si>
  <si>
    <t>'254.gap'</t>
  </si>
  <si>
    <t>'256.bzip2'</t>
  </si>
  <si>
    <t>'429.mcf'</t>
  </si>
  <si>
    <t>'458.sjeng'</t>
  </si>
  <si>
    <t>'471.omnetpp'</t>
  </si>
  <si>
    <t>'462.libquantum'</t>
  </si>
  <si>
    <t>'473.astar'</t>
  </si>
  <si>
    <t>'456.hmmer'</t>
  </si>
  <si>
    <t>'483.xalancbmk')</t>
  </si>
  <si>
    <t>-------------------------</t>
  </si>
  <si>
    <t>Beret</t>
  </si>
  <si>
    <t>Validation</t>
  </si>
  <si>
    <t>------------------------</t>
  </si>
  <si>
    <t>181.mcf</t>
  </si>
  <si>
    <t>429.mcf</t>
  </si>
  <si>
    <t>164.gzip</t>
  </si>
  <si>
    <t>___</t>
  </si>
  <si>
    <t>175.vpr</t>
  </si>
  <si>
    <t>197.parser</t>
  </si>
  <si>
    <t>254.gap</t>
  </si>
  <si>
    <t>256.bzip2</t>
  </si>
  <si>
    <t>cjpeg-1</t>
  </si>
  <si>
    <t>gsmdecode</t>
  </si>
  <si>
    <t>gsmencode</t>
  </si>
  <si>
    <t>CCores</t>
  </si>
  <si>
    <t>djpeg-2</t>
  </si>
  <si>
    <t>cjpeg-2</t>
  </si>
  <si>
    <t>401.bzip2</t>
  </si>
  <si>
    <t>Info:</t>
  </si>
  <si>
    <t>Flat-Inner,</t>
  </si>
  <si>
    <t>Inner,</t>
  </si>
  <si>
    <t>All-Loop,</t>
  </si>
  <si>
    <t>Direct-Rec,</t>
  </si>
  <si>
    <t>All</t>
  </si>
  <si>
    <t>403.gcc</t>
  </si>
  <si>
    <t>456.hmmer</t>
  </si>
  <si>
    <t>458.sjeng</t>
  </si>
  <si>
    <t>464.h264ref</t>
  </si>
  <si>
    <t>cjpeg1</t>
  </si>
  <si>
    <t>cjpeg</t>
  </si>
  <si>
    <t>conv</t>
  </si>
  <si>
    <t>cutcp</t>
  </si>
  <si>
    <t>djpeg1</t>
  </si>
  <si>
    <t>djpeg</t>
  </si>
  <si>
    <t>fft</t>
  </si>
  <si>
    <t>h263enc</t>
  </si>
  <si>
    <t>h264dec</t>
  </si>
  <si>
    <t>h264enc</t>
  </si>
  <si>
    <t>jpg2000dec</t>
  </si>
  <si>
    <t>jpg2000enc</t>
  </si>
  <si>
    <t>kmeans</t>
  </si>
  <si>
    <t>lbm</t>
  </si>
  <si>
    <t>merge</t>
  </si>
  <si>
    <t>mm</t>
  </si>
  <si>
    <t>mpeg2dec</t>
  </si>
  <si>
    <t>mpeg2enc</t>
  </si>
  <si>
    <t>mri-q</t>
  </si>
  <si>
    <t>nbody</t>
  </si>
  <si>
    <t>needle</t>
  </si>
  <si>
    <t>nnw</t>
  </si>
  <si>
    <t>radar</t>
  </si>
  <si>
    <t>sad</t>
  </si>
  <si>
    <t>spmv</t>
  </si>
  <si>
    <t>stencil</t>
  </si>
  <si>
    <t>tpacf</t>
  </si>
  <si>
    <t>treesearch</t>
  </si>
  <si>
    <t>vr</t>
  </si>
  <si>
    <t>default ooo djpeg-2</t>
  </si>
  <si>
    <t>default ooo h263enc</t>
  </si>
  <si>
    <t>default ooo jpg2000dec</t>
  </si>
  <si>
    <t>default ooo 175.vpr</t>
  </si>
  <si>
    <t>default ooo conv</t>
  </si>
  <si>
    <t>default ooo h264dec</t>
  </si>
  <si>
    <t>default ooo kmeans</t>
  </si>
  <si>
    <t>default ooo sad</t>
  </si>
  <si>
    <t>default ooo 429.mcf</t>
  </si>
  <si>
    <t>default ooo mpeg2enc</t>
  </si>
  <si>
    <t>default ooo vr</t>
  </si>
  <si>
    <t>default ooo 181.mcf</t>
  </si>
  <si>
    <t>default ooo nnw</t>
  </si>
  <si>
    <t>default ooo lbm</t>
  </si>
  <si>
    <t>default ooo nbody</t>
  </si>
  <si>
    <t>default ooo 164.gzip</t>
  </si>
  <si>
    <t>default ooo cjpeg-1</t>
  </si>
  <si>
    <t>default ooo cjpeg-2</t>
  </si>
  <si>
    <t>default ooo spmv</t>
  </si>
  <si>
    <t>default ooo cutcp</t>
  </si>
  <si>
    <t>default ooo 458.sjeng</t>
  </si>
  <si>
    <t>default ooo 403.gcc</t>
  </si>
  <si>
    <t>default ooo djpeg-1</t>
  </si>
  <si>
    <t>default ooo gsmencode</t>
  </si>
  <si>
    <t>default ooo fft</t>
  </si>
  <si>
    <t>default ooo tpacf</t>
  </si>
  <si>
    <t>default ooo mpeg2dec</t>
  </si>
  <si>
    <t>default ooo needle</t>
  </si>
  <si>
    <t>default ooo stencil</t>
  </si>
  <si>
    <t>default ooo treesearch</t>
  </si>
  <si>
    <t>default ooo 456.hmmer</t>
  </si>
  <si>
    <t>default ooo gsmdecode</t>
  </si>
  <si>
    <t>default ooo radar</t>
  </si>
  <si>
    <t>default ooo mm</t>
  </si>
  <si>
    <t>default ooo merge</t>
  </si>
  <si>
    <t>default ooo jpg2000enc</t>
  </si>
  <si>
    <t>default ooo 473.astar</t>
  </si>
  <si>
    <t>default ooo 197.parser</t>
  </si>
  <si>
    <t>simd</t>
  </si>
  <si>
    <t>base</t>
  </si>
  <si>
    <t>dyser</t>
  </si>
  <si>
    <t>ccores</t>
  </si>
  <si>
    <t xml:space="preserve"> jpeg_idct_islow_16</t>
  </si>
  <si>
    <t xml:space="preserve">     jpeg_idct_islow_17</t>
  </si>
  <si>
    <t xml:space="preserve">     ycc_rgb_convert_21</t>
  </si>
  <si>
    <t xml:space="preserve"> MotionEstimation_5</t>
  </si>
  <si>
    <t xml:space="preserve"> jas_image_readcmpt_16</t>
  </si>
  <si>
    <t xml:space="preserve">     jas_image_encode_12</t>
  </si>
  <si>
    <t xml:space="preserve"> try_swap_4</t>
  </si>
  <si>
    <t xml:space="preserve">     try_swap</t>
  </si>
  <si>
    <t xml:space="preserve">     __ieee754_exp</t>
  </si>
  <si>
    <t xml:space="preserve"> decode_one_macroblock_185</t>
  </si>
  <si>
    <t xml:space="preserve">     getNeighbour</t>
  </si>
  <si>
    <t xml:space="preserve">     decode_one_macroblock_199</t>
  </si>
  <si>
    <t xml:space="preserve"> cluster_2</t>
  </si>
  <si>
    <t xml:space="preserve">     cluster_1</t>
  </si>
  <si>
    <t xml:space="preserve"> update_tree_3</t>
  </si>
  <si>
    <t xml:space="preserve">     primal_iminus_8</t>
  </si>
  <si>
    <t>beret</t>
  </si>
  <si>
    <t xml:space="preserve"> fullsearch.constprop.3_10</t>
  </si>
  <si>
    <t xml:space="preserve">     fullsearch.constprop.3</t>
  </si>
  <si>
    <t xml:space="preserve"> tanhf</t>
  </si>
  <si>
    <t xml:space="preserve">     NeuralNetwork(char*)_1</t>
  </si>
  <si>
    <t xml:space="preserve">     NeuralNetwork(char*)_5</t>
  </si>
  <si>
    <t xml:space="preserve"> main_0</t>
  </si>
  <si>
    <t xml:space="preserve"> flush_window_49</t>
  </si>
  <si>
    <t xml:space="preserve">     inflate_dynamic_30</t>
  </si>
  <si>
    <t xml:space="preserve"> encode_mcu_AC_first_41</t>
  </si>
  <si>
    <t xml:space="preserve">     jpeg_gen_optimal_table_24</t>
  </si>
  <si>
    <t xml:space="preserve">     encode_mcu_AC_refine_32</t>
  </si>
  <si>
    <t xml:space="preserve">     encode_mcu_AC_refine_33</t>
  </si>
  <si>
    <t xml:space="preserve"> encode_mcu_huff_11</t>
  </si>
  <si>
    <t xml:space="preserve">     rgb_ycc_convert_6</t>
  </si>
  <si>
    <t xml:space="preserve">     forward_DCT_16</t>
  </si>
  <si>
    <t xml:space="preserve">     forward_DCT_15</t>
  </si>
  <si>
    <t xml:space="preserve"> main_1</t>
  </si>
  <si>
    <t xml:space="preserve"> gen_20</t>
  </si>
  <si>
    <t xml:space="preserve">     gen_19</t>
  </si>
  <si>
    <t xml:space="preserve">     std_eval_31</t>
  </si>
  <si>
    <t xml:space="preserve"> ggc_set_mark_2304</t>
  </si>
  <si>
    <t xml:space="preserve">     ggc_set_mark</t>
  </si>
  <si>
    <t xml:space="preserve"> jpeg_idct_islow_18</t>
  </si>
  <si>
    <t xml:space="preserve">     decode_mcu_5</t>
  </si>
  <si>
    <t xml:space="preserve">     ycc_rgb_convert_22</t>
  </si>
  <si>
    <t xml:space="preserve"> Gsm_Long_Term_Predictor_6</t>
  </si>
  <si>
    <t xml:space="preserve">     main_3</t>
  </si>
  <si>
    <t xml:space="preserve">     __libm_sse2_sincos</t>
  </si>
  <si>
    <t xml:space="preserve">     main_5</t>
  </si>
  <si>
    <t xml:space="preserve"> Output_Last_Frame_of_Sequence_10</t>
  </si>
  <si>
    <t xml:space="preserve">     Output_Last_Frame_of_Sequence_14</t>
  </si>
  <si>
    <t xml:space="preserve">     Output_Last_Frame_of_Sequence_8</t>
  </si>
  <si>
    <t xml:space="preserve">     Write_Frame_23</t>
  </si>
  <si>
    <t xml:space="preserve">     Write_Frame_21</t>
  </si>
  <si>
    <t xml:space="preserve">     Write_Frame_27</t>
  </si>
  <si>
    <t xml:space="preserve">     conv422to444_19</t>
  </si>
  <si>
    <t xml:space="preserve"> runTest(int</t>
  </si>
  <si>
    <t xml:space="preserve"> char**)_1</t>
  </si>
  <si>
    <t xml:space="preserve"> Viterbi*_2</t>
  </si>
  <si>
    <t xml:space="preserve">     Viterbi*_3</t>
  </si>
  <si>
    <t xml:space="preserve">     FChoose</t>
  </si>
  <si>
    <t xml:space="preserve"> Gsm_Short_Term_Synthesis_Filter_12</t>
  </si>
  <si>
    <t xml:space="preserve">     Gsm_Short_Term_Synthesis_Filter_16</t>
  </si>
  <si>
    <t xml:space="preserve">     Gsm_Short_Term_Synthesis_Filter_9</t>
  </si>
  <si>
    <t xml:space="preserve">     Gsm_Short_Term_Synthesis_Filter_19</t>
  </si>
  <si>
    <t xml:space="preserve"> jas_stream_copy_7</t>
  </si>
  <si>
    <t xml:space="preserve">     jpc_enc_enccblk_64</t>
  </si>
  <si>
    <t xml:space="preserve">     jpc_encclnpass_58</t>
  </si>
  <si>
    <t xml:space="preserve">     jpc_enc_enccblk_62</t>
  </si>
  <si>
    <t xml:space="preserve"> xalloc</t>
  </si>
  <si>
    <t xml:space="preserve">     fgetc</t>
  </si>
  <si>
    <t xml:space="preserve">     insert_dict</t>
  </si>
  <si>
    <t xml:space="preserve"> performStreamCollide_kernel(float*, float*)_2</t>
  </si>
  <si>
    <t>Beretizable</t>
  </si>
  <si>
    <t>Recursion</t>
  </si>
  <si>
    <t>Outer-Loop</t>
  </si>
  <si>
    <t>Flat Inner Loops</t>
  </si>
  <si>
    <t>Other Inner Loops</t>
  </si>
  <si>
    <t>Function Calls</t>
  </si>
  <si>
    <t>Average</t>
  </si>
  <si>
    <t>Hot Trace</t>
  </si>
  <si>
    <t>Flat Inner Loop</t>
  </si>
  <si>
    <t>Any Inner Loop</t>
  </si>
  <si>
    <t>Any Loop</t>
  </si>
  <si>
    <t>Direct Recursion</t>
  </si>
  <si>
    <t>Any 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</si>
</sst>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Sheet1!$N$4360</c:f>
              <c:strCache>
                <c:ptCount val="1"/>
                <c:pt idx="0">
                  <c:v>ooo-base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Sheet1!$M$4361:$M$4393</c:f>
              <c:strCache>
                <c:ptCount val="33"/>
                <c:pt idx="0">
                  <c:v>CCa</c:v>
                </c:pt>
                <c:pt idx="1">
                  <c:v>CCe</c:v>
                </c:pt>
                <c:pt idx="2">
                  <c:v>CCh</c:v>
                </c:pt>
                <c:pt idx="3">
                  <c:v>CCh_st</c:v>
                </c:pt>
                <c:pt idx="4">
                  <c:v>CCl</c:v>
                </c:pt>
                <c:pt idx="5">
                  <c:v>CCm</c:v>
                </c:pt>
                <c:pt idx="6">
                  <c:v>CRd</c:v>
                </c:pt>
                <c:pt idx="7">
                  <c:v>CRf</c:v>
                </c:pt>
                <c:pt idx="8">
                  <c:v>CS1</c:v>
                </c:pt>
                <c:pt idx="9">
                  <c:v>CS3</c:v>
                </c:pt>
                <c:pt idx="10">
                  <c:v>DP1d</c:v>
                </c:pt>
                <c:pt idx="11">
                  <c:v>DP1f</c:v>
                </c:pt>
                <c:pt idx="12">
                  <c:v>DPcvt</c:v>
                </c:pt>
                <c:pt idx="13">
                  <c:v>DPT</c:v>
                </c:pt>
                <c:pt idx="14">
                  <c:v>DPTd</c:v>
                </c:pt>
                <c:pt idx="15">
                  <c:v>ED1</c:v>
                </c:pt>
                <c:pt idx="16">
                  <c:v>EF</c:v>
                </c:pt>
                <c:pt idx="17">
                  <c:v>EI</c:v>
                </c:pt>
                <c:pt idx="18">
                  <c:v>EM1</c:v>
                </c:pt>
                <c:pt idx="19">
                  <c:v>EM5</c:v>
                </c:pt>
                <c:pt idx="20">
                  <c:v>MC</c:v>
                </c:pt>
                <c:pt idx="21">
                  <c:v>MCS</c:v>
                </c:pt>
                <c:pt idx="22">
                  <c:v>MD</c:v>
                </c:pt>
                <c:pt idx="23">
                  <c:v>MI</c:v>
                </c:pt>
                <c:pt idx="24">
                  <c:v>MIM</c:v>
                </c:pt>
                <c:pt idx="25">
                  <c:v>MIM2</c:v>
                </c:pt>
                <c:pt idx="26">
                  <c:v>MIP</c:v>
                </c:pt>
                <c:pt idx="27">
                  <c:v>ML2</c:v>
                </c:pt>
                <c:pt idx="28">
                  <c:v>Mlsq</c:v>
                </c:pt>
                <c:pt idx="29">
                  <c:v>MM</c:v>
                </c:pt>
                <c:pt idx="30">
                  <c:v>STc</c:v>
                </c:pt>
                <c:pt idx="31">
                  <c:v>STL2</c:v>
                </c:pt>
                <c:pt idx="32">
                  <c:v>STL2b</c:v>
                </c:pt>
              </c:strCache>
            </c:strRef>
          </c:cat>
          <c:val>
            <c:numRef>
              <c:f>Sheet1!$N$4361:$N$4393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Sheet1!$O$4360</c:f>
              <c:strCache>
                <c:ptCount val="1"/>
                <c:pt idx="0">
                  <c:v>ooo-ccores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Sheet1!$M$4361:$M$4393</c:f>
              <c:strCache>
                <c:ptCount val="33"/>
                <c:pt idx="0">
                  <c:v>CCa</c:v>
                </c:pt>
                <c:pt idx="1">
                  <c:v>CCe</c:v>
                </c:pt>
                <c:pt idx="2">
                  <c:v>CCh</c:v>
                </c:pt>
                <c:pt idx="3">
                  <c:v>CCh_st</c:v>
                </c:pt>
                <c:pt idx="4">
                  <c:v>CCl</c:v>
                </c:pt>
                <c:pt idx="5">
                  <c:v>CCm</c:v>
                </c:pt>
                <c:pt idx="6">
                  <c:v>CRd</c:v>
                </c:pt>
                <c:pt idx="7">
                  <c:v>CRf</c:v>
                </c:pt>
                <c:pt idx="8">
                  <c:v>CS1</c:v>
                </c:pt>
                <c:pt idx="9">
                  <c:v>CS3</c:v>
                </c:pt>
                <c:pt idx="10">
                  <c:v>DP1d</c:v>
                </c:pt>
                <c:pt idx="11">
                  <c:v>DP1f</c:v>
                </c:pt>
                <c:pt idx="12">
                  <c:v>DPcvt</c:v>
                </c:pt>
                <c:pt idx="13">
                  <c:v>DPT</c:v>
                </c:pt>
                <c:pt idx="14">
                  <c:v>DPTd</c:v>
                </c:pt>
                <c:pt idx="15">
                  <c:v>ED1</c:v>
                </c:pt>
                <c:pt idx="16">
                  <c:v>EF</c:v>
                </c:pt>
                <c:pt idx="17">
                  <c:v>EI</c:v>
                </c:pt>
                <c:pt idx="18">
                  <c:v>EM1</c:v>
                </c:pt>
                <c:pt idx="19">
                  <c:v>EM5</c:v>
                </c:pt>
                <c:pt idx="20">
                  <c:v>MC</c:v>
                </c:pt>
                <c:pt idx="21">
                  <c:v>MCS</c:v>
                </c:pt>
                <c:pt idx="22">
                  <c:v>MD</c:v>
                </c:pt>
                <c:pt idx="23">
                  <c:v>MI</c:v>
                </c:pt>
                <c:pt idx="24">
                  <c:v>MIM</c:v>
                </c:pt>
                <c:pt idx="25">
                  <c:v>MIM2</c:v>
                </c:pt>
                <c:pt idx="26">
                  <c:v>MIP</c:v>
                </c:pt>
                <c:pt idx="27">
                  <c:v>ML2</c:v>
                </c:pt>
                <c:pt idx="28">
                  <c:v>Mlsq</c:v>
                </c:pt>
                <c:pt idx="29">
                  <c:v>MM</c:v>
                </c:pt>
                <c:pt idx="30">
                  <c:v>STc</c:v>
                </c:pt>
                <c:pt idx="31">
                  <c:v>STL2</c:v>
                </c:pt>
                <c:pt idx="32">
                  <c:v>STL2b</c:v>
                </c:pt>
              </c:strCache>
            </c:strRef>
          </c:cat>
          <c:val>
            <c:numRef>
              <c:f>Sheet1!$O$4361:$O$4393</c:f>
              <c:numCache>
                <c:formatCode>General</c:formatCode>
                <c:ptCount val="33"/>
                <c:pt idx="0">
                  <c:v>1.4541412713835644</c:v>
                </c:pt>
                <c:pt idx="1">
                  <c:v>2.4361087946629034</c:v>
                </c:pt>
                <c:pt idx="2">
                  <c:v>1.9275657509483921</c:v>
                </c:pt>
                <c:pt idx="3">
                  <c:v>1.870428225787508</c:v>
                </c:pt>
                <c:pt idx="4">
                  <c:v>1.2217085090072826</c:v>
                </c:pt>
                <c:pt idx="5">
                  <c:v>0.97767565319018279</c:v>
                </c:pt>
                <c:pt idx="6">
                  <c:v>1.8087021136063408</c:v>
                </c:pt>
                <c:pt idx="7">
                  <c:v>0.99868478737395883</c:v>
                </c:pt>
                <c:pt idx="8">
                  <c:v>0.54634706107356878</c:v>
                </c:pt>
                <c:pt idx="9">
                  <c:v>1.4171615058559994</c:v>
                </c:pt>
                <c:pt idx="10">
                  <c:v>6.4998224785458829</c:v>
                </c:pt>
                <c:pt idx="11">
                  <c:v>4.8225623859605511</c:v>
                </c:pt>
                <c:pt idx="12">
                  <c:v>3.3938076969188349</c:v>
                </c:pt>
                <c:pt idx="13">
                  <c:v>1.8165980080817217</c:v>
                </c:pt>
                <c:pt idx="14">
                  <c:v>1.037438148385057</c:v>
                </c:pt>
                <c:pt idx="15">
                  <c:v>1.0129629360241932</c:v>
                </c:pt>
                <c:pt idx="16">
                  <c:v>0.6534793915990228</c:v>
                </c:pt>
                <c:pt idx="17">
                  <c:v>1.5698417638187345</c:v>
                </c:pt>
                <c:pt idx="18">
                  <c:v>0.97393730705295656</c:v>
                </c:pt>
                <c:pt idx="19">
                  <c:v>1.0592178590466346</c:v>
                </c:pt>
                <c:pt idx="20">
                  <c:v>4.2002919962354834</c:v>
                </c:pt>
                <c:pt idx="21">
                  <c:v>0.25655512387802987</c:v>
                </c:pt>
                <c:pt idx="22">
                  <c:v>2.437880078733218</c:v>
                </c:pt>
                <c:pt idx="23">
                  <c:v>2.701165224454094</c:v>
                </c:pt>
                <c:pt idx="24">
                  <c:v>4.0716392208972021</c:v>
                </c:pt>
                <c:pt idx="25">
                  <c:v>4.1101638899716963</c:v>
                </c:pt>
                <c:pt idx="26">
                  <c:v>0.46113932484127018</c:v>
                </c:pt>
                <c:pt idx="27">
                  <c:v>1.0357421718122404</c:v>
                </c:pt>
                <c:pt idx="28">
                  <c:v>1.0306556175658155</c:v>
                </c:pt>
                <c:pt idx="29">
                  <c:v>1.8844973729771548</c:v>
                </c:pt>
                <c:pt idx="30">
                  <c:v>1.5686660424588692</c:v>
                </c:pt>
                <c:pt idx="31">
                  <c:v>0.39577356310773082</c:v>
                </c:pt>
                <c:pt idx="32">
                  <c:v>0.80488053224397371</c:v>
                </c:pt>
              </c:numCache>
            </c:numRef>
          </c:val>
        </c:ser>
        <c:ser>
          <c:idx val="2"/>
          <c:order val="2"/>
          <c:tx>
            <c:strRef>
              <c:f>Sheet1!$P$4360</c:f>
              <c:strCache>
                <c:ptCount val="1"/>
                <c:pt idx="0">
                  <c:v>ooo-beret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Sheet1!$M$4361:$M$4393</c:f>
              <c:strCache>
                <c:ptCount val="33"/>
                <c:pt idx="0">
                  <c:v>CCa</c:v>
                </c:pt>
                <c:pt idx="1">
                  <c:v>CCe</c:v>
                </c:pt>
                <c:pt idx="2">
                  <c:v>CCh</c:v>
                </c:pt>
                <c:pt idx="3">
                  <c:v>CCh_st</c:v>
                </c:pt>
                <c:pt idx="4">
                  <c:v>CCl</c:v>
                </c:pt>
                <c:pt idx="5">
                  <c:v>CCm</c:v>
                </c:pt>
                <c:pt idx="6">
                  <c:v>CRd</c:v>
                </c:pt>
                <c:pt idx="7">
                  <c:v>CRf</c:v>
                </c:pt>
                <c:pt idx="8">
                  <c:v>CS1</c:v>
                </c:pt>
                <c:pt idx="9">
                  <c:v>CS3</c:v>
                </c:pt>
                <c:pt idx="10">
                  <c:v>DP1d</c:v>
                </c:pt>
                <c:pt idx="11">
                  <c:v>DP1f</c:v>
                </c:pt>
                <c:pt idx="12">
                  <c:v>DPcvt</c:v>
                </c:pt>
                <c:pt idx="13">
                  <c:v>DPT</c:v>
                </c:pt>
                <c:pt idx="14">
                  <c:v>DPTd</c:v>
                </c:pt>
                <c:pt idx="15">
                  <c:v>ED1</c:v>
                </c:pt>
                <c:pt idx="16">
                  <c:v>EF</c:v>
                </c:pt>
                <c:pt idx="17">
                  <c:v>EI</c:v>
                </c:pt>
                <c:pt idx="18">
                  <c:v>EM1</c:v>
                </c:pt>
                <c:pt idx="19">
                  <c:v>EM5</c:v>
                </c:pt>
                <c:pt idx="20">
                  <c:v>MC</c:v>
                </c:pt>
                <c:pt idx="21">
                  <c:v>MCS</c:v>
                </c:pt>
                <c:pt idx="22">
                  <c:v>MD</c:v>
                </c:pt>
                <c:pt idx="23">
                  <c:v>MI</c:v>
                </c:pt>
                <c:pt idx="24">
                  <c:v>MIM</c:v>
                </c:pt>
                <c:pt idx="25">
                  <c:v>MIM2</c:v>
                </c:pt>
                <c:pt idx="26">
                  <c:v>MIP</c:v>
                </c:pt>
                <c:pt idx="27">
                  <c:v>ML2</c:v>
                </c:pt>
                <c:pt idx="28">
                  <c:v>Mlsq</c:v>
                </c:pt>
                <c:pt idx="29">
                  <c:v>MM</c:v>
                </c:pt>
                <c:pt idx="30">
                  <c:v>STc</c:v>
                </c:pt>
                <c:pt idx="31">
                  <c:v>STL2</c:v>
                </c:pt>
                <c:pt idx="32">
                  <c:v>STL2b</c:v>
                </c:pt>
              </c:strCache>
            </c:strRef>
          </c:cat>
          <c:val>
            <c:numRef>
              <c:f>Sheet1!$P$4361:$P$4393</c:f>
              <c:numCache>
                <c:formatCode>General</c:formatCode>
                <c:ptCount val="33"/>
                <c:pt idx="0">
                  <c:v>1.7296175249536261</c:v>
                </c:pt>
                <c:pt idx="1">
                  <c:v>1</c:v>
                </c:pt>
                <c:pt idx="2">
                  <c:v>3.5452554930366373</c:v>
                </c:pt>
                <c:pt idx="3">
                  <c:v>3.2738953747856523</c:v>
                </c:pt>
                <c:pt idx="4">
                  <c:v>1.4931966270601764</c:v>
                </c:pt>
                <c:pt idx="5">
                  <c:v>0.8508210684784977</c:v>
                </c:pt>
                <c:pt idx="6">
                  <c:v>1.8795409511228534</c:v>
                </c:pt>
                <c:pt idx="7">
                  <c:v>1</c:v>
                </c:pt>
                <c:pt idx="8">
                  <c:v>1</c:v>
                </c:pt>
                <c:pt idx="9">
                  <c:v>1.9128020932904635</c:v>
                </c:pt>
                <c:pt idx="10">
                  <c:v>4.9938993236865574</c:v>
                </c:pt>
                <c:pt idx="11">
                  <c:v>4.2421742855747588</c:v>
                </c:pt>
                <c:pt idx="12">
                  <c:v>3.5265855413020022</c:v>
                </c:pt>
                <c:pt idx="13">
                  <c:v>1</c:v>
                </c:pt>
                <c:pt idx="14">
                  <c:v>1</c:v>
                </c:pt>
                <c:pt idx="15">
                  <c:v>0.87424982260820094</c:v>
                </c:pt>
                <c:pt idx="16">
                  <c:v>1.4742690519347466</c:v>
                </c:pt>
                <c:pt idx="17">
                  <c:v>0.99360831158882534</c:v>
                </c:pt>
                <c:pt idx="18">
                  <c:v>1.9626573260508193</c:v>
                </c:pt>
                <c:pt idx="19">
                  <c:v>1.5943915873810717</c:v>
                </c:pt>
                <c:pt idx="20">
                  <c:v>2.4039754662566346</c:v>
                </c:pt>
                <c:pt idx="21">
                  <c:v>0.22054695555510823</c:v>
                </c:pt>
                <c:pt idx="22">
                  <c:v>1.4889097799582831</c:v>
                </c:pt>
                <c:pt idx="23">
                  <c:v>2.2568882571616009</c:v>
                </c:pt>
                <c:pt idx="24">
                  <c:v>2.6123604265675953</c:v>
                </c:pt>
                <c:pt idx="25">
                  <c:v>3.1836262562920528</c:v>
                </c:pt>
                <c:pt idx="26">
                  <c:v>1</c:v>
                </c:pt>
                <c:pt idx="27">
                  <c:v>0.98204490454055926</c:v>
                </c:pt>
                <c:pt idx="28">
                  <c:v>1.021850160662946</c:v>
                </c:pt>
                <c:pt idx="29">
                  <c:v>1.0153622859793219</c:v>
                </c:pt>
                <c:pt idx="30">
                  <c:v>2.5179141268415721</c:v>
                </c:pt>
                <c:pt idx="31">
                  <c:v>0.51570232020795226</c:v>
                </c:pt>
                <c:pt idx="32">
                  <c:v>0.81936573037940919</c:v>
                </c:pt>
              </c:numCache>
            </c:numRef>
          </c:val>
        </c:ser>
        <c:ser>
          <c:idx val="3"/>
          <c:order val="3"/>
          <c:tx>
            <c:strRef>
              <c:f>Sheet1!$Q$4360</c:f>
              <c:strCache>
                <c:ptCount val="1"/>
                <c:pt idx="0">
                  <c:v>ooo-simd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Sheet1!$M$4361:$M$4393</c:f>
              <c:strCache>
                <c:ptCount val="33"/>
                <c:pt idx="0">
                  <c:v>CCa</c:v>
                </c:pt>
                <c:pt idx="1">
                  <c:v>CCe</c:v>
                </c:pt>
                <c:pt idx="2">
                  <c:v>CCh</c:v>
                </c:pt>
                <c:pt idx="3">
                  <c:v>CCh_st</c:v>
                </c:pt>
                <c:pt idx="4">
                  <c:v>CCl</c:v>
                </c:pt>
                <c:pt idx="5">
                  <c:v>CCm</c:v>
                </c:pt>
                <c:pt idx="6">
                  <c:v>CRd</c:v>
                </c:pt>
                <c:pt idx="7">
                  <c:v>CRf</c:v>
                </c:pt>
                <c:pt idx="8">
                  <c:v>CS1</c:v>
                </c:pt>
                <c:pt idx="9">
                  <c:v>CS3</c:v>
                </c:pt>
                <c:pt idx="10">
                  <c:v>DP1d</c:v>
                </c:pt>
                <c:pt idx="11">
                  <c:v>DP1f</c:v>
                </c:pt>
                <c:pt idx="12">
                  <c:v>DPcvt</c:v>
                </c:pt>
                <c:pt idx="13">
                  <c:v>DPT</c:v>
                </c:pt>
                <c:pt idx="14">
                  <c:v>DPTd</c:v>
                </c:pt>
                <c:pt idx="15">
                  <c:v>ED1</c:v>
                </c:pt>
                <c:pt idx="16">
                  <c:v>EF</c:v>
                </c:pt>
                <c:pt idx="17">
                  <c:v>EI</c:v>
                </c:pt>
                <c:pt idx="18">
                  <c:v>EM1</c:v>
                </c:pt>
                <c:pt idx="19">
                  <c:v>EM5</c:v>
                </c:pt>
                <c:pt idx="20">
                  <c:v>MC</c:v>
                </c:pt>
                <c:pt idx="21">
                  <c:v>MCS</c:v>
                </c:pt>
                <c:pt idx="22">
                  <c:v>MD</c:v>
                </c:pt>
                <c:pt idx="23">
                  <c:v>MI</c:v>
                </c:pt>
                <c:pt idx="24">
                  <c:v>MIM</c:v>
                </c:pt>
                <c:pt idx="25">
                  <c:v>MIM2</c:v>
                </c:pt>
                <c:pt idx="26">
                  <c:v>MIP</c:v>
                </c:pt>
                <c:pt idx="27">
                  <c:v>ML2</c:v>
                </c:pt>
                <c:pt idx="28">
                  <c:v>Mlsq</c:v>
                </c:pt>
                <c:pt idx="29">
                  <c:v>MM</c:v>
                </c:pt>
                <c:pt idx="30">
                  <c:v>STc</c:v>
                </c:pt>
                <c:pt idx="31">
                  <c:v>STL2</c:v>
                </c:pt>
                <c:pt idx="32">
                  <c:v>STL2b</c:v>
                </c:pt>
              </c:strCache>
            </c:strRef>
          </c:cat>
          <c:val>
            <c:numRef>
              <c:f>Sheet1!$Q$4361:$Q$4393</c:f>
              <c:numCache>
                <c:formatCode>General</c:formatCode>
                <c:ptCount val="33"/>
                <c:pt idx="0">
                  <c:v>0.21187763154020553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0.22445179565398252</c:v>
                </c:pt>
                <c:pt idx="6">
                  <c:v>0.30655548216644651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2.9840614074645177E-2</c:v>
                </c:pt>
                <c:pt idx="16">
                  <c:v>0.17203877374103554</c:v>
                </c:pt>
                <c:pt idx="17">
                  <c:v>1</c:v>
                </c:pt>
                <c:pt idx="18">
                  <c:v>0.16824982189503682</c:v>
                </c:pt>
                <c:pt idx="19">
                  <c:v>9.7371864247984885E-2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9.2162564032421027E-2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Sheet1!$R$4360</c:f>
              <c:strCache>
                <c:ptCount val="1"/>
                <c:pt idx="0">
                  <c:v>ooo-dyser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Sheet1!$M$4361:$M$4393</c:f>
              <c:strCache>
                <c:ptCount val="33"/>
                <c:pt idx="0">
                  <c:v>CCa</c:v>
                </c:pt>
                <c:pt idx="1">
                  <c:v>CCe</c:v>
                </c:pt>
                <c:pt idx="2">
                  <c:v>CCh</c:v>
                </c:pt>
                <c:pt idx="3">
                  <c:v>CCh_st</c:v>
                </c:pt>
                <c:pt idx="4">
                  <c:v>CCl</c:v>
                </c:pt>
                <c:pt idx="5">
                  <c:v>CCm</c:v>
                </c:pt>
                <c:pt idx="6">
                  <c:v>CRd</c:v>
                </c:pt>
                <c:pt idx="7">
                  <c:v>CRf</c:v>
                </c:pt>
                <c:pt idx="8">
                  <c:v>CS1</c:v>
                </c:pt>
                <c:pt idx="9">
                  <c:v>CS3</c:v>
                </c:pt>
                <c:pt idx="10">
                  <c:v>DP1d</c:v>
                </c:pt>
                <c:pt idx="11">
                  <c:v>DP1f</c:v>
                </c:pt>
                <c:pt idx="12">
                  <c:v>DPcvt</c:v>
                </c:pt>
                <c:pt idx="13">
                  <c:v>DPT</c:v>
                </c:pt>
                <c:pt idx="14">
                  <c:v>DPTd</c:v>
                </c:pt>
                <c:pt idx="15">
                  <c:v>ED1</c:v>
                </c:pt>
                <c:pt idx="16">
                  <c:v>EF</c:v>
                </c:pt>
                <c:pt idx="17">
                  <c:v>EI</c:v>
                </c:pt>
                <c:pt idx="18">
                  <c:v>EM1</c:v>
                </c:pt>
                <c:pt idx="19">
                  <c:v>EM5</c:v>
                </c:pt>
                <c:pt idx="20">
                  <c:v>MC</c:v>
                </c:pt>
                <c:pt idx="21">
                  <c:v>MCS</c:v>
                </c:pt>
                <c:pt idx="22">
                  <c:v>MD</c:v>
                </c:pt>
                <c:pt idx="23">
                  <c:v>MI</c:v>
                </c:pt>
                <c:pt idx="24">
                  <c:v>MIM</c:v>
                </c:pt>
                <c:pt idx="25">
                  <c:v>MIM2</c:v>
                </c:pt>
                <c:pt idx="26">
                  <c:v>MIP</c:v>
                </c:pt>
                <c:pt idx="27">
                  <c:v>ML2</c:v>
                </c:pt>
                <c:pt idx="28">
                  <c:v>Mlsq</c:v>
                </c:pt>
                <c:pt idx="29">
                  <c:v>MM</c:v>
                </c:pt>
                <c:pt idx="30">
                  <c:v>STc</c:v>
                </c:pt>
                <c:pt idx="31">
                  <c:v>STL2</c:v>
                </c:pt>
                <c:pt idx="32">
                  <c:v>STL2b</c:v>
                </c:pt>
              </c:strCache>
            </c:strRef>
          </c:cat>
          <c:val>
            <c:numRef>
              <c:f>Sheet1!$R$4361:$R$4393</c:f>
              <c:numCache>
                <c:formatCode>General</c:formatCode>
                <c:ptCount val="33"/>
                <c:pt idx="0">
                  <c:v>0.75682360215528666</c:v>
                </c:pt>
                <c:pt idx="1">
                  <c:v>0.84274167682340106</c:v>
                </c:pt>
                <c:pt idx="2">
                  <c:v>0.85487689996690175</c:v>
                </c:pt>
                <c:pt idx="3">
                  <c:v>0.78976298419111601</c:v>
                </c:pt>
                <c:pt idx="4">
                  <c:v>0.95697585281717135</c:v>
                </c:pt>
                <c:pt idx="5">
                  <c:v>0.83752946536457817</c:v>
                </c:pt>
                <c:pt idx="6">
                  <c:v>0.69773778071334214</c:v>
                </c:pt>
                <c:pt idx="7">
                  <c:v>0.85521554873593453</c:v>
                </c:pt>
                <c:pt idx="8">
                  <c:v>0.94472778273619784</c:v>
                </c:pt>
                <c:pt idx="9">
                  <c:v>0.82326758006739464</c:v>
                </c:pt>
                <c:pt idx="10">
                  <c:v>0.73359658466041444</c:v>
                </c:pt>
                <c:pt idx="11">
                  <c:v>0.62790842216016796</c:v>
                </c:pt>
                <c:pt idx="12">
                  <c:v>0.40789473684210525</c:v>
                </c:pt>
                <c:pt idx="13">
                  <c:v>0.91739339894406702</c:v>
                </c:pt>
                <c:pt idx="14">
                  <c:v>0.96998036923484132</c:v>
                </c:pt>
                <c:pt idx="15">
                  <c:v>3.9978211922991752E-2</c:v>
                </c:pt>
                <c:pt idx="16">
                  <c:v>0.18768224446370874</c:v>
                </c:pt>
                <c:pt idx="17">
                  <c:v>0.50312402748186624</c:v>
                </c:pt>
                <c:pt idx="18">
                  <c:v>0.26763239135597244</c:v>
                </c:pt>
                <c:pt idx="19">
                  <c:v>7.4724990711874259E-2</c:v>
                </c:pt>
                <c:pt idx="20">
                  <c:v>0.94959561740539944</c:v>
                </c:pt>
                <c:pt idx="21">
                  <c:v>1.0000178933689412</c:v>
                </c:pt>
                <c:pt idx="22">
                  <c:v>0.99294926407943829</c:v>
                </c:pt>
                <c:pt idx="23">
                  <c:v>0.7478523007716098</c:v>
                </c:pt>
                <c:pt idx="24">
                  <c:v>0.93105902930787854</c:v>
                </c:pt>
                <c:pt idx="25">
                  <c:v>0.92631730589969996</c:v>
                </c:pt>
                <c:pt idx="26">
                  <c:v>1.3942632245425625E-3</c:v>
                </c:pt>
                <c:pt idx="27">
                  <c:v>0.99999016473522107</c:v>
                </c:pt>
                <c:pt idx="28">
                  <c:v>0.99879587349906984</c:v>
                </c:pt>
                <c:pt idx="29">
                  <c:v>0.99998650341193751</c:v>
                </c:pt>
                <c:pt idx="30">
                  <c:v>0.38203428047312404</c:v>
                </c:pt>
                <c:pt idx="31">
                  <c:v>0.99972080485221915</c:v>
                </c:pt>
                <c:pt idx="32">
                  <c:v>0.96860420361956856</c:v>
                </c:pt>
              </c:numCache>
            </c:numRef>
          </c:val>
        </c:ser>
        <c:ser>
          <c:idx val="5"/>
          <c:order val="5"/>
          <c:tx>
            <c:strRef>
              <c:f>Sheet1!$S$4360</c:f>
              <c:strCache>
                <c:ptCount val="1"/>
                <c:pt idx="0">
                  <c:v>inorder-base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Sheet1!$M$4361:$M$4393</c:f>
              <c:strCache>
                <c:ptCount val="33"/>
                <c:pt idx="0">
                  <c:v>CCa</c:v>
                </c:pt>
                <c:pt idx="1">
                  <c:v>CCe</c:v>
                </c:pt>
                <c:pt idx="2">
                  <c:v>CCh</c:v>
                </c:pt>
                <c:pt idx="3">
                  <c:v>CCh_st</c:v>
                </c:pt>
                <c:pt idx="4">
                  <c:v>CCl</c:v>
                </c:pt>
                <c:pt idx="5">
                  <c:v>CCm</c:v>
                </c:pt>
                <c:pt idx="6">
                  <c:v>CRd</c:v>
                </c:pt>
                <c:pt idx="7">
                  <c:v>CRf</c:v>
                </c:pt>
                <c:pt idx="8">
                  <c:v>CS1</c:v>
                </c:pt>
                <c:pt idx="9">
                  <c:v>CS3</c:v>
                </c:pt>
                <c:pt idx="10">
                  <c:v>DP1d</c:v>
                </c:pt>
                <c:pt idx="11">
                  <c:v>DP1f</c:v>
                </c:pt>
                <c:pt idx="12">
                  <c:v>DPcvt</c:v>
                </c:pt>
                <c:pt idx="13">
                  <c:v>DPT</c:v>
                </c:pt>
                <c:pt idx="14">
                  <c:v>DPTd</c:v>
                </c:pt>
                <c:pt idx="15">
                  <c:v>ED1</c:v>
                </c:pt>
                <c:pt idx="16">
                  <c:v>EF</c:v>
                </c:pt>
                <c:pt idx="17">
                  <c:v>EI</c:v>
                </c:pt>
                <c:pt idx="18">
                  <c:v>EM1</c:v>
                </c:pt>
                <c:pt idx="19">
                  <c:v>EM5</c:v>
                </c:pt>
                <c:pt idx="20">
                  <c:v>MC</c:v>
                </c:pt>
                <c:pt idx="21">
                  <c:v>MCS</c:v>
                </c:pt>
                <c:pt idx="22">
                  <c:v>MD</c:v>
                </c:pt>
                <c:pt idx="23">
                  <c:v>MI</c:v>
                </c:pt>
                <c:pt idx="24">
                  <c:v>MIM</c:v>
                </c:pt>
                <c:pt idx="25">
                  <c:v>MIM2</c:v>
                </c:pt>
                <c:pt idx="26">
                  <c:v>MIP</c:v>
                </c:pt>
                <c:pt idx="27">
                  <c:v>ML2</c:v>
                </c:pt>
                <c:pt idx="28">
                  <c:v>Mlsq</c:v>
                </c:pt>
                <c:pt idx="29">
                  <c:v>MM</c:v>
                </c:pt>
                <c:pt idx="30">
                  <c:v>STc</c:v>
                </c:pt>
                <c:pt idx="31">
                  <c:v>STL2</c:v>
                </c:pt>
                <c:pt idx="32">
                  <c:v>STL2b</c:v>
                </c:pt>
              </c:strCache>
            </c:strRef>
          </c:cat>
          <c:val>
            <c:numRef>
              <c:f>Sheet1!$S$4361:$S$4393</c:f>
              <c:numCache>
                <c:formatCode>General</c:formatCode>
                <c:ptCount val="33"/>
                <c:pt idx="0">
                  <c:v>1.9579542443247062</c:v>
                </c:pt>
                <c:pt idx="1">
                  <c:v>2.5913464622490219</c:v>
                </c:pt>
                <c:pt idx="2">
                  <c:v>2.1398019196985514</c:v>
                </c:pt>
                <c:pt idx="3">
                  <c:v>2.0679100796316741</c:v>
                </c:pt>
                <c:pt idx="4">
                  <c:v>1.3936853200459947</c:v>
                </c:pt>
                <c:pt idx="5">
                  <c:v>1.4805974288374304</c:v>
                </c:pt>
                <c:pt idx="6">
                  <c:v>2.1662813738441216</c:v>
                </c:pt>
                <c:pt idx="7">
                  <c:v>1.5871459886014905</c:v>
                </c:pt>
                <c:pt idx="8">
                  <c:v>0.95205916103531807</c:v>
                </c:pt>
                <c:pt idx="9">
                  <c:v>1.530313124583611</c:v>
                </c:pt>
                <c:pt idx="10">
                  <c:v>5.9689813732366925</c:v>
                </c:pt>
                <c:pt idx="11">
                  <c:v>4.5051165144660841</c:v>
                </c:pt>
                <c:pt idx="12">
                  <c:v>3.5380949526435681</c:v>
                </c:pt>
                <c:pt idx="13">
                  <c:v>1.7861391589896864</c:v>
                </c:pt>
                <c:pt idx="14">
                  <c:v>1.0907058987875982</c:v>
                </c:pt>
                <c:pt idx="15">
                  <c:v>1.0595034322686592</c:v>
                </c:pt>
                <c:pt idx="16">
                  <c:v>1.6433131058397037</c:v>
                </c:pt>
                <c:pt idx="17">
                  <c:v>2.1741555550235798</c:v>
                </c:pt>
                <c:pt idx="18">
                  <c:v>1.9682379482308241</c:v>
                </c:pt>
                <c:pt idx="19">
                  <c:v>1.5962007527420163</c:v>
                </c:pt>
                <c:pt idx="20">
                  <c:v>3.9682212657336167</c:v>
                </c:pt>
                <c:pt idx="21">
                  <c:v>0.27586877897887019</c:v>
                </c:pt>
                <c:pt idx="22">
                  <c:v>2.2138429448573693</c:v>
                </c:pt>
                <c:pt idx="23">
                  <c:v>3.3482318577988814</c:v>
                </c:pt>
                <c:pt idx="24">
                  <c:v>4.2164769530111252</c:v>
                </c:pt>
                <c:pt idx="25">
                  <c:v>4.2929257834347405</c:v>
                </c:pt>
                <c:pt idx="26">
                  <c:v>1.1281442621214861</c:v>
                </c:pt>
                <c:pt idx="27">
                  <c:v>1.0536778699439227</c:v>
                </c:pt>
                <c:pt idx="28">
                  <c:v>1.0502553695247758</c:v>
                </c:pt>
                <c:pt idx="29">
                  <c:v>1.87683365819034</c:v>
                </c:pt>
                <c:pt idx="30">
                  <c:v>1.5813158045592648</c:v>
                </c:pt>
                <c:pt idx="31">
                  <c:v>0.47809762202753442</c:v>
                </c:pt>
                <c:pt idx="32">
                  <c:v>1.0777940466711333</c:v>
                </c:pt>
              </c:numCache>
            </c:numRef>
          </c:val>
        </c:ser>
        <c:ser>
          <c:idx val="6"/>
          <c:order val="6"/>
          <c:tx>
            <c:strRef>
              <c:f>Sheet1!$T$4360</c:f>
              <c:strCache>
                <c:ptCount val="1"/>
                <c:pt idx="0">
                  <c:v>inorder-ccores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Sheet1!$M$4361:$M$4393</c:f>
              <c:strCache>
                <c:ptCount val="33"/>
                <c:pt idx="0">
                  <c:v>CCa</c:v>
                </c:pt>
                <c:pt idx="1">
                  <c:v>CCe</c:v>
                </c:pt>
                <c:pt idx="2">
                  <c:v>CCh</c:v>
                </c:pt>
                <c:pt idx="3">
                  <c:v>CCh_st</c:v>
                </c:pt>
                <c:pt idx="4">
                  <c:v>CCl</c:v>
                </c:pt>
                <c:pt idx="5">
                  <c:v>CCm</c:v>
                </c:pt>
                <c:pt idx="6">
                  <c:v>CRd</c:v>
                </c:pt>
                <c:pt idx="7">
                  <c:v>CRf</c:v>
                </c:pt>
                <c:pt idx="8">
                  <c:v>CS1</c:v>
                </c:pt>
                <c:pt idx="9">
                  <c:v>CS3</c:v>
                </c:pt>
                <c:pt idx="10">
                  <c:v>DP1d</c:v>
                </c:pt>
                <c:pt idx="11">
                  <c:v>DP1f</c:v>
                </c:pt>
                <c:pt idx="12">
                  <c:v>DPcvt</c:v>
                </c:pt>
                <c:pt idx="13">
                  <c:v>DPT</c:v>
                </c:pt>
                <c:pt idx="14">
                  <c:v>DPTd</c:v>
                </c:pt>
                <c:pt idx="15">
                  <c:v>ED1</c:v>
                </c:pt>
                <c:pt idx="16">
                  <c:v>EF</c:v>
                </c:pt>
                <c:pt idx="17">
                  <c:v>EI</c:v>
                </c:pt>
                <c:pt idx="18">
                  <c:v>EM1</c:v>
                </c:pt>
                <c:pt idx="19">
                  <c:v>EM5</c:v>
                </c:pt>
                <c:pt idx="20">
                  <c:v>MC</c:v>
                </c:pt>
                <c:pt idx="21">
                  <c:v>MCS</c:v>
                </c:pt>
                <c:pt idx="22">
                  <c:v>MD</c:v>
                </c:pt>
                <c:pt idx="23">
                  <c:v>MI</c:v>
                </c:pt>
                <c:pt idx="24">
                  <c:v>MIM</c:v>
                </c:pt>
                <c:pt idx="25">
                  <c:v>MIM2</c:v>
                </c:pt>
                <c:pt idx="26">
                  <c:v>MIP</c:v>
                </c:pt>
                <c:pt idx="27">
                  <c:v>ML2</c:v>
                </c:pt>
                <c:pt idx="28">
                  <c:v>Mlsq</c:v>
                </c:pt>
                <c:pt idx="29">
                  <c:v>MM</c:v>
                </c:pt>
                <c:pt idx="30">
                  <c:v>STc</c:v>
                </c:pt>
                <c:pt idx="31">
                  <c:v>STL2</c:v>
                </c:pt>
                <c:pt idx="32">
                  <c:v>STL2b</c:v>
                </c:pt>
              </c:strCache>
            </c:strRef>
          </c:cat>
          <c:val>
            <c:numRef>
              <c:f>Sheet1!$T$4361:$T$4393</c:f>
              <c:numCache>
                <c:formatCode>General</c:formatCode>
                <c:ptCount val="33"/>
                <c:pt idx="0">
                  <c:v>1.4541412713835644</c:v>
                </c:pt>
                <c:pt idx="1">
                  <c:v>2.4361087946629034</c:v>
                </c:pt>
                <c:pt idx="2">
                  <c:v>1.9275657509483921</c:v>
                </c:pt>
                <c:pt idx="3">
                  <c:v>1.870428225787508</c:v>
                </c:pt>
                <c:pt idx="4">
                  <c:v>1.2217085090072826</c:v>
                </c:pt>
                <c:pt idx="5">
                  <c:v>0.97767565319018279</c:v>
                </c:pt>
                <c:pt idx="6">
                  <c:v>1.8087021136063408</c:v>
                </c:pt>
                <c:pt idx="7">
                  <c:v>1.5858483121437965</c:v>
                </c:pt>
                <c:pt idx="8">
                  <c:v>0.54634706107356878</c:v>
                </c:pt>
                <c:pt idx="9">
                  <c:v>1.4171615058559994</c:v>
                </c:pt>
                <c:pt idx="10">
                  <c:v>6.4998224785458829</c:v>
                </c:pt>
                <c:pt idx="11">
                  <c:v>4.8225623859605511</c:v>
                </c:pt>
                <c:pt idx="12">
                  <c:v>3.3938076969188349</c:v>
                </c:pt>
                <c:pt idx="13">
                  <c:v>1.8165980080817217</c:v>
                </c:pt>
                <c:pt idx="14">
                  <c:v>1.037438148385057</c:v>
                </c:pt>
                <c:pt idx="15">
                  <c:v>1.0129629360241932</c:v>
                </c:pt>
                <c:pt idx="16">
                  <c:v>0.6534793915990228</c:v>
                </c:pt>
                <c:pt idx="17">
                  <c:v>1.5698417638187345</c:v>
                </c:pt>
                <c:pt idx="18">
                  <c:v>0.97393730705295656</c:v>
                </c:pt>
                <c:pt idx="19">
                  <c:v>1.0592178590466346</c:v>
                </c:pt>
                <c:pt idx="20">
                  <c:v>4.2002919962354834</c:v>
                </c:pt>
                <c:pt idx="21">
                  <c:v>0.25655512387802987</c:v>
                </c:pt>
                <c:pt idx="22">
                  <c:v>2.437880078733218</c:v>
                </c:pt>
                <c:pt idx="23">
                  <c:v>2.701165224454094</c:v>
                </c:pt>
                <c:pt idx="24">
                  <c:v>4.0716392208972021</c:v>
                </c:pt>
                <c:pt idx="25">
                  <c:v>4.1101638899716963</c:v>
                </c:pt>
                <c:pt idx="26">
                  <c:v>0.46113932484127018</c:v>
                </c:pt>
                <c:pt idx="27">
                  <c:v>1.0357421718122404</c:v>
                </c:pt>
                <c:pt idx="28">
                  <c:v>1.0306556175658155</c:v>
                </c:pt>
                <c:pt idx="29">
                  <c:v>1.8844973729771548</c:v>
                </c:pt>
                <c:pt idx="30">
                  <c:v>1.5686660424588692</c:v>
                </c:pt>
                <c:pt idx="31">
                  <c:v>0.39577356310773082</c:v>
                </c:pt>
                <c:pt idx="32">
                  <c:v>0.80488053224397371</c:v>
                </c:pt>
              </c:numCache>
            </c:numRef>
          </c:val>
        </c:ser>
        <c:ser>
          <c:idx val="7"/>
          <c:order val="7"/>
          <c:tx>
            <c:strRef>
              <c:f>Sheet1!$U$4360</c:f>
              <c:strCache>
                <c:ptCount val="1"/>
                <c:pt idx="0">
                  <c:v>inorder-beret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Sheet1!$M$4361:$M$4393</c:f>
              <c:strCache>
                <c:ptCount val="33"/>
                <c:pt idx="0">
                  <c:v>CCa</c:v>
                </c:pt>
                <c:pt idx="1">
                  <c:v>CCe</c:v>
                </c:pt>
                <c:pt idx="2">
                  <c:v>CCh</c:v>
                </c:pt>
                <c:pt idx="3">
                  <c:v>CCh_st</c:v>
                </c:pt>
                <c:pt idx="4">
                  <c:v>CCl</c:v>
                </c:pt>
                <c:pt idx="5">
                  <c:v>CCm</c:v>
                </c:pt>
                <c:pt idx="6">
                  <c:v>CRd</c:v>
                </c:pt>
                <c:pt idx="7">
                  <c:v>CRf</c:v>
                </c:pt>
                <c:pt idx="8">
                  <c:v>CS1</c:v>
                </c:pt>
                <c:pt idx="9">
                  <c:v>CS3</c:v>
                </c:pt>
                <c:pt idx="10">
                  <c:v>DP1d</c:v>
                </c:pt>
                <c:pt idx="11">
                  <c:v>DP1f</c:v>
                </c:pt>
                <c:pt idx="12">
                  <c:v>DPcvt</c:v>
                </c:pt>
                <c:pt idx="13">
                  <c:v>DPT</c:v>
                </c:pt>
                <c:pt idx="14">
                  <c:v>DPTd</c:v>
                </c:pt>
                <c:pt idx="15">
                  <c:v>ED1</c:v>
                </c:pt>
                <c:pt idx="16">
                  <c:v>EF</c:v>
                </c:pt>
                <c:pt idx="17">
                  <c:v>EI</c:v>
                </c:pt>
                <c:pt idx="18">
                  <c:v>EM1</c:v>
                </c:pt>
                <c:pt idx="19">
                  <c:v>EM5</c:v>
                </c:pt>
                <c:pt idx="20">
                  <c:v>MC</c:v>
                </c:pt>
                <c:pt idx="21">
                  <c:v>MCS</c:v>
                </c:pt>
                <c:pt idx="22">
                  <c:v>MD</c:v>
                </c:pt>
                <c:pt idx="23">
                  <c:v>MI</c:v>
                </c:pt>
                <c:pt idx="24">
                  <c:v>MIM</c:v>
                </c:pt>
                <c:pt idx="25">
                  <c:v>MIM2</c:v>
                </c:pt>
                <c:pt idx="26">
                  <c:v>MIP</c:v>
                </c:pt>
                <c:pt idx="27">
                  <c:v>ML2</c:v>
                </c:pt>
                <c:pt idx="28">
                  <c:v>Mlsq</c:v>
                </c:pt>
                <c:pt idx="29">
                  <c:v>MM</c:v>
                </c:pt>
                <c:pt idx="30">
                  <c:v>STc</c:v>
                </c:pt>
                <c:pt idx="31">
                  <c:v>STL2</c:v>
                </c:pt>
                <c:pt idx="32">
                  <c:v>STL2b</c:v>
                </c:pt>
              </c:strCache>
            </c:strRef>
          </c:cat>
          <c:val>
            <c:numRef>
              <c:f>Sheet1!$U$4361:$U$4393</c:f>
              <c:numCache>
                <c:formatCode>General</c:formatCode>
                <c:ptCount val="33"/>
                <c:pt idx="0">
                  <c:v>1.7316785914082973</c:v>
                </c:pt>
                <c:pt idx="1">
                  <c:v>2.5913464622490219</c:v>
                </c:pt>
                <c:pt idx="2">
                  <c:v>2.1398019196985514</c:v>
                </c:pt>
                <c:pt idx="3">
                  <c:v>2.0679100796316741</c:v>
                </c:pt>
                <c:pt idx="4">
                  <c:v>1.3936853200459947</c:v>
                </c:pt>
                <c:pt idx="5">
                  <c:v>0.85339619277776679</c:v>
                </c:pt>
                <c:pt idx="6">
                  <c:v>1.8755779392338177</c:v>
                </c:pt>
                <c:pt idx="7">
                  <c:v>1.5871459886014905</c:v>
                </c:pt>
                <c:pt idx="8">
                  <c:v>0.95205916103531807</c:v>
                </c:pt>
                <c:pt idx="9">
                  <c:v>2.1021637748747213</c:v>
                </c:pt>
                <c:pt idx="10">
                  <c:v>4.9943496220091967</c:v>
                </c:pt>
                <c:pt idx="11">
                  <c:v>4.2424850500108766</c:v>
                </c:pt>
                <c:pt idx="12">
                  <c:v>3.529522838988131</c:v>
                </c:pt>
                <c:pt idx="13">
                  <c:v>1.7861391589896864</c:v>
                </c:pt>
                <c:pt idx="14">
                  <c:v>1.0907058987875982</c:v>
                </c:pt>
                <c:pt idx="15">
                  <c:v>0.87426921852245154</c:v>
                </c:pt>
                <c:pt idx="16">
                  <c:v>1.4749783276853967</c:v>
                </c:pt>
                <c:pt idx="17">
                  <c:v>0.99403921193115174</c:v>
                </c:pt>
                <c:pt idx="18">
                  <c:v>0.99061980527190696</c:v>
                </c:pt>
                <c:pt idx="19">
                  <c:v>1.1319883050382025</c:v>
                </c:pt>
                <c:pt idx="20">
                  <c:v>2.4046155098856441</c:v>
                </c:pt>
                <c:pt idx="21">
                  <c:v>0.22054695555510823</c:v>
                </c:pt>
                <c:pt idx="22">
                  <c:v>1.4890272922236258</c:v>
                </c:pt>
                <c:pt idx="23">
                  <c:v>2.2733357283433819</c:v>
                </c:pt>
                <c:pt idx="24">
                  <c:v>2.7039924611702815</c:v>
                </c:pt>
                <c:pt idx="25">
                  <c:v>3.2817822822568345</c:v>
                </c:pt>
                <c:pt idx="26">
                  <c:v>1.1281442621214861</c:v>
                </c:pt>
                <c:pt idx="27">
                  <c:v>0.98205228098914354</c:v>
                </c:pt>
                <c:pt idx="28">
                  <c:v>1.0223710468459326</c:v>
                </c:pt>
                <c:pt idx="29">
                  <c:v>1.0153930347277773</c:v>
                </c:pt>
                <c:pt idx="30">
                  <c:v>1.5819081650201594</c:v>
                </c:pt>
                <c:pt idx="31">
                  <c:v>0.31960142485799559</c:v>
                </c:pt>
                <c:pt idx="32">
                  <c:v>0.41899754201684952</c:v>
                </c:pt>
              </c:numCache>
            </c:numRef>
          </c:val>
        </c:ser>
        <c:ser>
          <c:idx val="8"/>
          <c:order val="8"/>
          <c:tx>
            <c:strRef>
              <c:f>Sheet1!$V$4360</c:f>
              <c:strCache>
                <c:ptCount val="1"/>
                <c:pt idx="0">
                  <c:v>inorder-simd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Sheet1!$M$4361:$M$4393</c:f>
              <c:strCache>
                <c:ptCount val="33"/>
                <c:pt idx="0">
                  <c:v>CCa</c:v>
                </c:pt>
                <c:pt idx="1">
                  <c:v>CCe</c:v>
                </c:pt>
                <c:pt idx="2">
                  <c:v>CCh</c:v>
                </c:pt>
                <c:pt idx="3">
                  <c:v>CCh_st</c:v>
                </c:pt>
                <c:pt idx="4">
                  <c:v>CCl</c:v>
                </c:pt>
                <c:pt idx="5">
                  <c:v>CCm</c:v>
                </c:pt>
                <c:pt idx="6">
                  <c:v>CRd</c:v>
                </c:pt>
                <c:pt idx="7">
                  <c:v>CRf</c:v>
                </c:pt>
                <c:pt idx="8">
                  <c:v>CS1</c:v>
                </c:pt>
                <c:pt idx="9">
                  <c:v>CS3</c:v>
                </c:pt>
                <c:pt idx="10">
                  <c:v>DP1d</c:v>
                </c:pt>
                <c:pt idx="11">
                  <c:v>DP1f</c:v>
                </c:pt>
                <c:pt idx="12">
                  <c:v>DPcvt</c:v>
                </c:pt>
                <c:pt idx="13">
                  <c:v>DPT</c:v>
                </c:pt>
                <c:pt idx="14">
                  <c:v>DPTd</c:v>
                </c:pt>
                <c:pt idx="15">
                  <c:v>ED1</c:v>
                </c:pt>
                <c:pt idx="16">
                  <c:v>EF</c:v>
                </c:pt>
                <c:pt idx="17">
                  <c:v>EI</c:v>
                </c:pt>
                <c:pt idx="18">
                  <c:v>EM1</c:v>
                </c:pt>
                <c:pt idx="19">
                  <c:v>EM5</c:v>
                </c:pt>
                <c:pt idx="20">
                  <c:v>MC</c:v>
                </c:pt>
                <c:pt idx="21">
                  <c:v>MCS</c:v>
                </c:pt>
                <c:pt idx="22">
                  <c:v>MD</c:v>
                </c:pt>
                <c:pt idx="23">
                  <c:v>MI</c:v>
                </c:pt>
                <c:pt idx="24">
                  <c:v>MIM</c:v>
                </c:pt>
                <c:pt idx="25">
                  <c:v>MIM2</c:v>
                </c:pt>
                <c:pt idx="26">
                  <c:v>MIP</c:v>
                </c:pt>
                <c:pt idx="27">
                  <c:v>ML2</c:v>
                </c:pt>
                <c:pt idx="28">
                  <c:v>Mlsq</c:v>
                </c:pt>
                <c:pt idx="29">
                  <c:v>MM</c:v>
                </c:pt>
                <c:pt idx="30">
                  <c:v>STc</c:v>
                </c:pt>
                <c:pt idx="31">
                  <c:v>STL2</c:v>
                </c:pt>
                <c:pt idx="32">
                  <c:v>STL2b</c:v>
                </c:pt>
              </c:strCache>
            </c:strRef>
          </c:cat>
          <c:val>
            <c:numRef>
              <c:f>Sheet1!$V$4361:$V$4393</c:f>
              <c:numCache>
                <c:formatCode>General</c:formatCode>
                <c:ptCount val="33"/>
                <c:pt idx="0">
                  <c:v>0.49830698112652005</c:v>
                </c:pt>
                <c:pt idx="1">
                  <c:v>2.5913464622490219</c:v>
                </c:pt>
                <c:pt idx="2">
                  <c:v>2.1398019196985514</c:v>
                </c:pt>
                <c:pt idx="3">
                  <c:v>2.0679100796316741</c:v>
                </c:pt>
                <c:pt idx="4">
                  <c:v>1.3936853200459947</c:v>
                </c:pt>
                <c:pt idx="5">
                  <c:v>0.53760671909355628</c:v>
                </c:pt>
                <c:pt idx="6">
                  <c:v>0.61798216644649939</c:v>
                </c:pt>
                <c:pt idx="7">
                  <c:v>1.5871459886014905</c:v>
                </c:pt>
                <c:pt idx="8">
                  <c:v>0.95205916103531807</c:v>
                </c:pt>
                <c:pt idx="9">
                  <c:v>1.530313124583611</c:v>
                </c:pt>
                <c:pt idx="10">
                  <c:v>5.9689813732366925</c:v>
                </c:pt>
                <c:pt idx="11">
                  <c:v>4.5051165144660841</c:v>
                </c:pt>
                <c:pt idx="12">
                  <c:v>3.5380949526435681</c:v>
                </c:pt>
                <c:pt idx="13">
                  <c:v>1.7861391589896864</c:v>
                </c:pt>
                <c:pt idx="14">
                  <c:v>1.0907058987875982</c:v>
                </c:pt>
                <c:pt idx="15">
                  <c:v>4.4760921111967764E-2</c:v>
                </c:pt>
                <c:pt idx="16">
                  <c:v>0.34395933485696273</c:v>
                </c:pt>
                <c:pt idx="17">
                  <c:v>2.1741555550235798</c:v>
                </c:pt>
                <c:pt idx="18">
                  <c:v>0.38108525290904771</c:v>
                </c:pt>
                <c:pt idx="19">
                  <c:v>0.23808293084788473</c:v>
                </c:pt>
                <c:pt idx="20">
                  <c:v>3.9682212657336167</c:v>
                </c:pt>
                <c:pt idx="21">
                  <c:v>0.27586877897887019</c:v>
                </c:pt>
                <c:pt idx="22">
                  <c:v>2.2138429448573693</c:v>
                </c:pt>
                <c:pt idx="23">
                  <c:v>3.3482318577988814</c:v>
                </c:pt>
                <c:pt idx="24">
                  <c:v>4.2164769530111252</c:v>
                </c:pt>
                <c:pt idx="25">
                  <c:v>4.2929257834347405</c:v>
                </c:pt>
                <c:pt idx="26">
                  <c:v>9.2237571864121112E-2</c:v>
                </c:pt>
                <c:pt idx="27">
                  <c:v>1.0536778699439227</c:v>
                </c:pt>
                <c:pt idx="28">
                  <c:v>1.0502553695247758</c:v>
                </c:pt>
                <c:pt idx="29">
                  <c:v>1.87683365819034</c:v>
                </c:pt>
                <c:pt idx="30">
                  <c:v>1.5813158045592648</c:v>
                </c:pt>
                <c:pt idx="31">
                  <c:v>0.47809762202753442</c:v>
                </c:pt>
                <c:pt idx="32">
                  <c:v>1.0777940466711333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58336"/>
        <c:axId val="319239232"/>
      </c:barChart>
      <c:catAx>
        <c:axId val="813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39232"/>
        <c:crosses val="autoZero"/>
        <c:auto val="1"/>
        <c:lblAlgn val="ctr"/>
        <c:lblOffset val="100"/>
        <c:noMultiLvlLbl val="0"/>
      </c:catAx>
      <c:valAx>
        <c:axId val="3192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36244115360163"/>
          <c:y val="0.14031605424321961"/>
          <c:w val="0.52289044638309268"/>
          <c:h val="8.6535797608632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Sheet3!$T$1:$T$2</c:f>
              <c:strCache>
                <c:ptCount val="1"/>
                <c:pt idx="0">
                  <c:v>Hot Trace</c:v>
                </c:pt>
              </c:strCache>
            </c:strRef>
          </c:tx>
          <c:invertIfNegative val="0"/>
          <c:cat>
            <c:strRef>
              <c:f>Sheet3!$S$3:$S$44</c:f>
              <c:strCache>
                <c:ptCount val="42"/>
                <c:pt idx="0">
                  <c:v>164.gzip</c:v>
                </c:pt>
                <c:pt idx="1">
                  <c:v>175.vpr</c:v>
                </c:pt>
                <c:pt idx="2">
                  <c:v>181.mcf</c:v>
                </c:pt>
                <c:pt idx="3">
                  <c:v>197.parser</c:v>
                </c:pt>
                <c:pt idx="4">
                  <c:v>256.bzip2</c:v>
                </c:pt>
                <c:pt idx="5">
                  <c:v>401.bzip2</c:v>
                </c:pt>
                <c:pt idx="6">
                  <c:v>403.gcc</c:v>
                </c:pt>
                <c:pt idx="7">
                  <c:v>429.mcf</c:v>
                </c:pt>
                <c:pt idx="8">
                  <c:v>456.hmmer</c:v>
                </c:pt>
                <c:pt idx="9">
                  <c:v>458.sjeng</c:v>
                </c:pt>
                <c:pt idx="10">
                  <c:v>464.h264ref</c:v>
                </c:pt>
                <c:pt idx="11">
                  <c:v>cjpeg1</c:v>
                </c:pt>
                <c:pt idx="12">
                  <c:v>cjpeg</c:v>
                </c:pt>
                <c:pt idx="13">
                  <c:v>conv</c:v>
                </c:pt>
                <c:pt idx="14">
                  <c:v>cutcp</c:v>
                </c:pt>
                <c:pt idx="15">
                  <c:v>djpeg1</c:v>
                </c:pt>
                <c:pt idx="16">
                  <c:v>djpeg</c:v>
                </c:pt>
                <c:pt idx="17">
                  <c:v>fft</c:v>
                </c:pt>
                <c:pt idx="18">
                  <c:v>gsmdecode</c:v>
                </c:pt>
                <c:pt idx="19">
                  <c:v>gsmencode</c:v>
                </c:pt>
                <c:pt idx="20">
                  <c:v>h263enc</c:v>
                </c:pt>
                <c:pt idx="21">
                  <c:v>h264dec</c:v>
                </c:pt>
                <c:pt idx="22">
                  <c:v>h264enc</c:v>
                </c:pt>
                <c:pt idx="23">
                  <c:v>jpg2000dec</c:v>
                </c:pt>
                <c:pt idx="24">
                  <c:v>jpg2000enc</c:v>
                </c:pt>
                <c:pt idx="25">
                  <c:v>kmeans</c:v>
                </c:pt>
                <c:pt idx="26">
                  <c:v>lbm</c:v>
                </c:pt>
                <c:pt idx="27">
                  <c:v>merge</c:v>
                </c:pt>
                <c:pt idx="28">
                  <c:v>mm</c:v>
                </c:pt>
                <c:pt idx="29">
                  <c:v>mpeg2dec</c:v>
                </c:pt>
                <c:pt idx="30">
                  <c:v>mpeg2enc</c:v>
                </c:pt>
                <c:pt idx="31">
                  <c:v>mri-q</c:v>
                </c:pt>
                <c:pt idx="32">
                  <c:v>nbody</c:v>
                </c:pt>
                <c:pt idx="33">
                  <c:v>needle</c:v>
                </c:pt>
                <c:pt idx="34">
                  <c:v>nnw</c:v>
                </c:pt>
                <c:pt idx="35">
                  <c:v>radar</c:v>
                </c:pt>
                <c:pt idx="36">
                  <c:v>sad</c:v>
                </c:pt>
                <c:pt idx="37">
                  <c:v>spmv</c:v>
                </c:pt>
                <c:pt idx="38">
                  <c:v>stencil</c:v>
                </c:pt>
                <c:pt idx="39">
                  <c:v>tpacf</c:v>
                </c:pt>
                <c:pt idx="40">
                  <c:v>treesearch</c:v>
                </c:pt>
                <c:pt idx="41">
                  <c:v>vr</c:v>
                </c:pt>
              </c:strCache>
            </c:strRef>
          </c:cat>
          <c:val>
            <c:numRef>
              <c:f>Sheet3!$T$3:$T$44</c:f>
              <c:numCache>
                <c:formatCode>General</c:formatCode>
                <c:ptCount val="42"/>
                <c:pt idx="0">
                  <c:v>0.24542440268047733</c:v>
                </c:pt>
                <c:pt idx="1">
                  <c:v>7.4761751457336934E-2</c:v>
                </c:pt>
                <c:pt idx="2">
                  <c:v>0.57306908299372517</c:v>
                </c:pt>
                <c:pt idx="3">
                  <c:v>0.16278565788973937</c:v>
                </c:pt>
                <c:pt idx="4">
                  <c:v>0.18002330476498882</c:v>
                </c:pt>
                <c:pt idx="5">
                  <c:v>0.61808120406515965</c:v>
                </c:pt>
                <c:pt idx="6">
                  <c:v>0.12093722109684132</c:v>
                </c:pt>
                <c:pt idx="7">
                  <c:v>0.42700100422286336</c:v>
                </c:pt>
                <c:pt idx="8">
                  <c:v>0.56173816308212265</c:v>
                </c:pt>
                <c:pt idx="9">
                  <c:v>0.21483608869924592</c:v>
                </c:pt>
                <c:pt idx="10">
                  <c:v>0.11715808297099854</c:v>
                </c:pt>
                <c:pt idx="11">
                  <c:v>0.35639708068647208</c:v>
                </c:pt>
                <c:pt idx="12">
                  <c:v>0.64124314968230689</c:v>
                </c:pt>
                <c:pt idx="13">
                  <c:v>0.91206274443813717</c:v>
                </c:pt>
                <c:pt idx="14">
                  <c:v>0.94007986982379765</c:v>
                </c:pt>
                <c:pt idx="15">
                  <c:v>0.67357468101765239</c:v>
                </c:pt>
                <c:pt idx="16">
                  <c:v>0.77828243097713068</c:v>
                </c:pt>
                <c:pt idx="17">
                  <c:v>0.35559242737460561</c:v>
                </c:pt>
                <c:pt idx="18">
                  <c:v>0.79660589945416105</c:v>
                </c:pt>
                <c:pt idx="19">
                  <c:v>0.83249722639657464</c:v>
                </c:pt>
                <c:pt idx="20">
                  <c:v>0.77518496515756663</c:v>
                </c:pt>
                <c:pt idx="21">
                  <c:v>0.17456413053888836</c:v>
                </c:pt>
                <c:pt idx="22">
                  <c:v>0.67970791770191141</c:v>
                </c:pt>
                <c:pt idx="23">
                  <c:v>0.554169475241996</c:v>
                </c:pt>
                <c:pt idx="24">
                  <c:v>0.47819764266220904</c:v>
                </c:pt>
                <c:pt idx="25">
                  <c:v>0.62299697487045858</c:v>
                </c:pt>
                <c:pt idx="26">
                  <c:v>0.30145784193924235</c:v>
                </c:pt>
                <c:pt idx="27">
                  <c:v>0.49870707927087748</c:v>
                </c:pt>
                <c:pt idx="28">
                  <c:v>0.88611579828685516</c:v>
                </c:pt>
                <c:pt idx="29">
                  <c:v>0.9860171089323807</c:v>
                </c:pt>
                <c:pt idx="30">
                  <c:v>6.117731118842102E-2</c:v>
                </c:pt>
                <c:pt idx="31">
                  <c:v>0</c:v>
                </c:pt>
                <c:pt idx="32">
                  <c:v>0.98699492845067738</c:v>
                </c:pt>
                <c:pt idx="33">
                  <c:v>0.68147291251446018</c:v>
                </c:pt>
                <c:pt idx="34">
                  <c:v>0.85173927910128533</c:v>
                </c:pt>
                <c:pt idx="35">
                  <c:v>0.99931638202750206</c:v>
                </c:pt>
                <c:pt idx="36">
                  <c:v>0.75863233591070245</c:v>
                </c:pt>
                <c:pt idx="37">
                  <c:v>0.98877437143044711</c:v>
                </c:pt>
                <c:pt idx="38">
                  <c:v>0.91262077285088294</c:v>
                </c:pt>
                <c:pt idx="39">
                  <c:v>0.92176105902380767</c:v>
                </c:pt>
                <c:pt idx="40">
                  <c:v>0.99993275829607453</c:v>
                </c:pt>
                <c:pt idx="41">
                  <c:v>0.10705102312246928</c:v>
                </c:pt>
              </c:numCache>
            </c:numRef>
          </c:val>
        </c:ser>
        <c:ser>
          <c:idx val="1"/>
          <c:order val="1"/>
          <c:tx>
            <c:strRef>
              <c:f>Sheet3!$U$1:$U$2</c:f>
              <c:strCache>
                <c:ptCount val="1"/>
                <c:pt idx="0">
                  <c:v>Flat Inner Loop</c:v>
                </c:pt>
              </c:strCache>
            </c:strRef>
          </c:tx>
          <c:invertIfNegative val="0"/>
          <c:cat>
            <c:strRef>
              <c:f>Sheet3!$S$3:$S$44</c:f>
              <c:strCache>
                <c:ptCount val="42"/>
                <c:pt idx="0">
                  <c:v>164.gzip</c:v>
                </c:pt>
                <c:pt idx="1">
                  <c:v>175.vpr</c:v>
                </c:pt>
                <c:pt idx="2">
                  <c:v>181.mcf</c:v>
                </c:pt>
                <c:pt idx="3">
                  <c:v>197.parser</c:v>
                </c:pt>
                <c:pt idx="4">
                  <c:v>256.bzip2</c:v>
                </c:pt>
                <c:pt idx="5">
                  <c:v>401.bzip2</c:v>
                </c:pt>
                <c:pt idx="6">
                  <c:v>403.gcc</c:v>
                </c:pt>
                <c:pt idx="7">
                  <c:v>429.mcf</c:v>
                </c:pt>
                <c:pt idx="8">
                  <c:v>456.hmmer</c:v>
                </c:pt>
                <c:pt idx="9">
                  <c:v>458.sjeng</c:v>
                </c:pt>
                <c:pt idx="10">
                  <c:v>464.h264ref</c:v>
                </c:pt>
                <c:pt idx="11">
                  <c:v>cjpeg1</c:v>
                </c:pt>
                <c:pt idx="12">
                  <c:v>cjpeg</c:v>
                </c:pt>
                <c:pt idx="13">
                  <c:v>conv</c:v>
                </c:pt>
                <c:pt idx="14">
                  <c:v>cutcp</c:v>
                </c:pt>
                <c:pt idx="15">
                  <c:v>djpeg1</c:v>
                </c:pt>
                <c:pt idx="16">
                  <c:v>djpeg</c:v>
                </c:pt>
                <c:pt idx="17">
                  <c:v>fft</c:v>
                </c:pt>
                <c:pt idx="18">
                  <c:v>gsmdecode</c:v>
                </c:pt>
                <c:pt idx="19">
                  <c:v>gsmencode</c:v>
                </c:pt>
                <c:pt idx="20">
                  <c:v>h263enc</c:v>
                </c:pt>
                <c:pt idx="21">
                  <c:v>h264dec</c:v>
                </c:pt>
                <c:pt idx="22">
                  <c:v>h264enc</c:v>
                </c:pt>
                <c:pt idx="23">
                  <c:v>jpg2000dec</c:v>
                </c:pt>
                <c:pt idx="24">
                  <c:v>jpg2000enc</c:v>
                </c:pt>
                <c:pt idx="25">
                  <c:v>kmeans</c:v>
                </c:pt>
                <c:pt idx="26">
                  <c:v>lbm</c:v>
                </c:pt>
                <c:pt idx="27">
                  <c:v>merge</c:v>
                </c:pt>
                <c:pt idx="28">
                  <c:v>mm</c:v>
                </c:pt>
                <c:pt idx="29">
                  <c:v>mpeg2dec</c:v>
                </c:pt>
                <c:pt idx="30">
                  <c:v>mpeg2enc</c:v>
                </c:pt>
                <c:pt idx="31">
                  <c:v>mri-q</c:v>
                </c:pt>
                <c:pt idx="32">
                  <c:v>nbody</c:v>
                </c:pt>
                <c:pt idx="33">
                  <c:v>needle</c:v>
                </c:pt>
                <c:pt idx="34">
                  <c:v>nnw</c:v>
                </c:pt>
                <c:pt idx="35">
                  <c:v>radar</c:v>
                </c:pt>
                <c:pt idx="36">
                  <c:v>sad</c:v>
                </c:pt>
                <c:pt idx="37">
                  <c:v>spmv</c:v>
                </c:pt>
                <c:pt idx="38">
                  <c:v>stencil</c:v>
                </c:pt>
                <c:pt idx="39">
                  <c:v>tpacf</c:v>
                </c:pt>
                <c:pt idx="40">
                  <c:v>treesearch</c:v>
                </c:pt>
                <c:pt idx="41">
                  <c:v>vr</c:v>
                </c:pt>
              </c:strCache>
            </c:strRef>
          </c:cat>
          <c:val>
            <c:numRef>
              <c:f>Sheet3!$U$3:$U$44</c:f>
              <c:numCache>
                <c:formatCode>General</c:formatCode>
                <c:ptCount val="42"/>
                <c:pt idx="0">
                  <c:v>0</c:v>
                </c:pt>
                <c:pt idx="1">
                  <c:v>0.11261046937316364</c:v>
                </c:pt>
                <c:pt idx="2">
                  <c:v>0.21783972458983994</c:v>
                </c:pt>
                <c:pt idx="3">
                  <c:v>6.9181263405146867E-2</c:v>
                </c:pt>
                <c:pt idx="4">
                  <c:v>6.6863665402630626E-2</c:v>
                </c:pt>
                <c:pt idx="5">
                  <c:v>1.985539477071149E-2</c:v>
                </c:pt>
                <c:pt idx="6">
                  <c:v>6.8170367935614512E-3</c:v>
                </c:pt>
                <c:pt idx="7">
                  <c:v>0.27549704605018627</c:v>
                </c:pt>
                <c:pt idx="8">
                  <c:v>4.933647751718636E-2</c:v>
                </c:pt>
                <c:pt idx="9">
                  <c:v>8.5019612780021819E-2</c:v>
                </c:pt>
                <c:pt idx="10">
                  <c:v>1.2874075521101851E-2</c:v>
                </c:pt>
                <c:pt idx="11">
                  <c:v>3.20147205788388E-2</c:v>
                </c:pt>
                <c:pt idx="12">
                  <c:v>0.12564990048231559</c:v>
                </c:pt>
                <c:pt idx="13">
                  <c:v>7.6092410658561427E-2</c:v>
                </c:pt>
                <c:pt idx="14">
                  <c:v>3.042340191036003E-2</c:v>
                </c:pt>
                <c:pt idx="15">
                  <c:v>0.11938317599127295</c:v>
                </c:pt>
                <c:pt idx="16">
                  <c:v>0.12152313490035067</c:v>
                </c:pt>
                <c:pt idx="17">
                  <c:v>0.11791426395386792</c:v>
                </c:pt>
                <c:pt idx="18">
                  <c:v>0.10998514167488846</c:v>
                </c:pt>
                <c:pt idx="19">
                  <c:v>0.10143456794368376</c:v>
                </c:pt>
                <c:pt idx="20">
                  <c:v>0.16294164886577295</c:v>
                </c:pt>
                <c:pt idx="21">
                  <c:v>9.4970486984979952E-2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0.16515410189594754</c:v>
                </c:pt>
                <c:pt idx="26">
                  <c:v>0.68250873852624405</c:v>
                </c:pt>
                <c:pt idx="27">
                  <c:v>0.49919457397202205</c:v>
                </c:pt>
                <c:pt idx="28">
                  <c:v>6.3229213627874023E-2</c:v>
                </c:pt>
                <c:pt idx="29">
                  <c:v>0</c:v>
                </c:pt>
                <c:pt idx="30">
                  <c:v>0.59850068335235396</c:v>
                </c:pt>
                <c:pt idx="31">
                  <c:v>0</c:v>
                </c:pt>
                <c:pt idx="32">
                  <c:v>7.7716136098478538E-3</c:v>
                </c:pt>
                <c:pt idx="33">
                  <c:v>0.29374625430319584</c:v>
                </c:pt>
                <c:pt idx="34">
                  <c:v>2.4394288256526665E-2</c:v>
                </c:pt>
                <c:pt idx="35">
                  <c:v>4.8818582414631264E-4</c:v>
                </c:pt>
                <c:pt idx="36">
                  <c:v>0.23698094056534139</c:v>
                </c:pt>
                <c:pt idx="37">
                  <c:v>4.0307227729271975E-3</c:v>
                </c:pt>
                <c:pt idx="38">
                  <c:v>3.1469681822444244E-2</c:v>
                </c:pt>
                <c:pt idx="39">
                  <c:v>4.5080925883578524E-2</c:v>
                </c:pt>
                <c:pt idx="40">
                  <c:v>6.1034777409270251E-5</c:v>
                </c:pt>
                <c:pt idx="41">
                  <c:v>0.42254908721909695</c:v>
                </c:pt>
              </c:numCache>
            </c:numRef>
          </c:val>
        </c:ser>
        <c:ser>
          <c:idx val="2"/>
          <c:order val="2"/>
          <c:tx>
            <c:strRef>
              <c:f>Sheet3!$V$1:$V$2</c:f>
              <c:strCache>
                <c:ptCount val="1"/>
                <c:pt idx="0">
                  <c:v>Any Inner Loop</c:v>
                </c:pt>
              </c:strCache>
            </c:strRef>
          </c:tx>
          <c:invertIfNegative val="0"/>
          <c:cat>
            <c:strRef>
              <c:f>Sheet3!$S$3:$S$44</c:f>
              <c:strCache>
                <c:ptCount val="42"/>
                <c:pt idx="0">
                  <c:v>164.gzip</c:v>
                </c:pt>
                <c:pt idx="1">
                  <c:v>175.vpr</c:v>
                </c:pt>
                <c:pt idx="2">
                  <c:v>181.mcf</c:v>
                </c:pt>
                <c:pt idx="3">
                  <c:v>197.parser</c:v>
                </c:pt>
                <c:pt idx="4">
                  <c:v>256.bzip2</c:v>
                </c:pt>
                <c:pt idx="5">
                  <c:v>401.bzip2</c:v>
                </c:pt>
                <c:pt idx="6">
                  <c:v>403.gcc</c:v>
                </c:pt>
                <c:pt idx="7">
                  <c:v>429.mcf</c:v>
                </c:pt>
                <c:pt idx="8">
                  <c:v>456.hmmer</c:v>
                </c:pt>
                <c:pt idx="9">
                  <c:v>458.sjeng</c:v>
                </c:pt>
                <c:pt idx="10">
                  <c:v>464.h264ref</c:v>
                </c:pt>
                <c:pt idx="11">
                  <c:v>cjpeg1</c:v>
                </c:pt>
                <c:pt idx="12">
                  <c:v>cjpeg</c:v>
                </c:pt>
                <c:pt idx="13">
                  <c:v>conv</c:v>
                </c:pt>
                <c:pt idx="14">
                  <c:v>cutcp</c:v>
                </c:pt>
                <c:pt idx="15">
                  <c:v>djpeg1</c:v>
                </c:pt>
                <c:pt idx="16">
                  <c:v>djpeg</c:v>
                </c:pt>
                <c:pt idx="17">
                  <c:v>fft</c:v>
                </c:pt>
                <c:pt idx="18">
                  <c:v>gsmdecode</c:v>
                </c:pt>
                <c:pt idx="19">
                  <c:v>gsmencode</c:v>
                </c:pt>
                <c:pt idx="20">
                  <c:v>h263enc</c:v>
                </c:pt>
                <c:pt idx="21">
                  <c:v>h264dec</c:v>
                </c:pt>
                <c:pt idx="22">
                  <c:v>h264enc</c:v>
                </c:pt>
                <c:pt idx="23">
                  <c:v>jpg2000dec</c:v>
                </c:pt>
                <c:pt idx="24">
                  <c:v>jpg2000enc</c:v>
                </c:pt>
                <c:pt idx="25">
                  <c:v>kmeans</c:v>
                </c:pt>
                <c:pt idx="26">
                  <c:v>lbm</c:v>
                </c:pt>
                <c:pt idx="27">
                  <c:v>merge</c:v>
                </c:pt>
                <c:pt idx="28">
                  <c:v>mm</c:v>
                </c:pt>
                <c:pt idx="29">
                  <c:v>mpeg2dec</c:v>
                </c:pt>
                <c:pt idx="30">
                  <c:v>mpeg2enc</c:v>
                </c:pt>
                <c:pt idx="31">
                  <c:v>mri-q</c:v>
                </c:pt>
                <c:pt idx="32">
                  <c:v>nbody</c:v>
                </c:pt>
                <c:pt idx="33">
                  <c:v>needle</c:v>
                </c:pt>
                <c:pt idx="34">
                  <c:v>nnw</c:v>
                </c:pt>
                <c:pt idx="35">
                  <c:v>radar</c:v>
                </c:pt>
                <c:pt idx="36">
                  <c:v>sad</c:v>
                </c:pt>
                <c:pt idx="37">
                  <c:v>spmv</c:v>
                </c:pt>
                <c:pt idx="38">
                  <c:v>stencil</c:v>
                </c:pt>
                <c:pt idx="39">
                  <c:v>tpacf</c:v>
                </c:pt>
                <c:pt idx="40">
                  <c:v>treesearch</c:v>
                </c:pt>
                <c:pt idx="41">
                  <c:v>vr</c:v>
                </c:pt>
              </c:strCache>
            </c:strRef>
          </c:cat>
          <c:val>
            <c:numRef>
              <c:f>Sheet3!$V$3:$V$44</c:f>
              <c:numCache>
                <c:formatCode>General</c:formatCode>
                <c:ptCount val="42"/>
                <c:pt idx="0">
                  <c:v>3.3107243199935973E-3</c:v>
                </c:pt>
                <c:pt idx="1">
                  <c:v>3.4623244514772271E-2</c:v>
                </c:pt>
                <c:pt idx="2">
                  <c:v>1.8704495917491514E-3</c:v>
                </c:pt>
                <c:pt idx="3">
                  <c:v>5.9643570012406243E-2</c:v>
                </c:pt>
                <c:pt idx="4">
                  <c:v>6.9272617015232865E-2</c:v>
                </c:pt>
                <c:pt idx="5">
                  <c:v>1.79085442881333E-2</c:v>
                </c:pt>
                <c:pt idx="6">
                  <c:v>0.13899279285895524</c:v>
                </c:pt>
                <c:pt idx="7">
                  <c:v>4.7285454510925537E-3</c:v>
                </c:pt>
                <c:pt idx="8">
                  <c:v>2.6557063119727109E-2</c:v>
                </c:pt>
                <c:pt idx="9">
                  <c:v>0.27163998035171888</c:v>
                </c:pt>
                <c:pt idx="10">
                  <c:v>0.53937652579830242</c:v>
                </c:pt>
                <c:pt idx="11">
                  <c:v>3.3442700281722244E-3</c:v>
                </c:pt>
                <c:pt idx="12">
                  <c:v>4.8477436875688819E-3</c:v>
                </c:pt>
                <c:pt idx="13">
                  <c:v>0</c:v>
                </c:pt>
                <c:pt idx="14">
                  <c:v>2.2103267575173638E-3</c:v>
                </c:pt>
                <c:pt idx="15">
                  <c:v>3.1743079255708857E-2</c:v>
                </c:pt>
                <c:pt idx="16">
                  <c:v>1.2335099098733133E-2</c:v>
                </c:pt>
                <c:pt idx="17">
                  <c:v>4.6240887825046241E-2</c:v>
                </c:pt>
                <c:pt idx="18">
                  <c:v>2.1588731043000891E-2</c:v>
                </c:pt>
                <c:pt idx="19">
                  <c:v>8.2404067062637892E-3</c:v>
                </c:pt>
                <c:pt idx="20">
                  <c:v>9.3824106049871653E-4</c:v>
                </c:pt>
                <c:pt idx="21">
                  <c:v>0.14863046838759306</c:v>
                </c:pt>
                <c:pt idx="22">
                  <c:v>7.3263456034564328E-2</c:v>
                </c:pt>
                <c:pt idx="23">
                  <c:v>4.0891404602448965E-2</c:v>
                </c:pt>
                <c:pt idx="24">
                  <c:v>0.34852347273805656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1.2302768037103567E-2</c:v>
                </c:pt>
                <c:pt idx="30">
                  <c:v>0</c:v>
                </c:pt>
                <c:pt idx="31">
                  <c:v>0.26981129638479523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Sheet3!$W$1:$W$2</c:f>
              <c:strCache>
                <c:ptCount val="1"/>
                <c:pt idx="0">
                  <c:v>Any Loop</c:v>
                </c:pt>
              </c:strCache>
            </c:strRef>
          </c:tx>
          <c:invertIfNegative val="0"/>
          <c:cat>
            <c:strRef>
              <c:f>Sheet3!$S$3:$S$44</c:f>
              <c:strCache>
                <c:ptCount val="42"/>
                <c:pt idx="0">
                  <c:v>164.gzip</c:v>
                </c:pt>
                <c:pt idx="1">
                  <c:v>175.vpr</c:v>
                </c:pt>
                <c:pt idx="2">
                  <c:v>181.mcf</c:v>
                </c:pt>
                <c:pt idx="3">
                  <c:v>197.parser</c:v>
                </c:pt>
                <c:pt idx="4">
                  <c:v>256.bzip2</c:v>
                </c:pt>
                <c:pt idx="5">
                  <c:v>401.bzip2</c:v>
                </c:pt>
                <c:pt idx="6">
                  <c:v>403.gcc</c:v>
                </c:pt>
                <c:pt idx="7">
                  <c:v>429.mcf</c:v>
                </c:pt>
                <c:pt idx="8">
                  <c:v>456.hmmer</c:v>
                </c:pt>
                <c:pt idx="9">
                  <c:v>458.sjeng</c:v>
                </c:pt>
                <c:pt idx="10">
                  <c:v>464.h264ref</c:v>
                </c:pt>
                <c:pt idx="11">
                  <c:v>cjpeg1</c:v>
                </c:pt>
                <c:pt idx="12">
                  <c:v>cjpeg</c:v>
                </c:pt>
                <c:pt idx="13">
                  <c:v>conv</c:v>
                </c:pt>
                <c:pt idx="14">
                  <c:v>cutcp</c:v>
                </c:pt>
                <c:pt idx="15">
                  <c:v>djpeg1</c:v>
                </c:pt>
                <c:pt idx="16">
                  <c:v>djpeg</c:v>
                </c:pt>
                <c:pt idx="17">
                  <c:v>fft</c:v>
                </c:pt>
                <c:pt idx="18">
                  <c:v>gsmdecode</c:v>
                </c:pt>
                <c:pt idx="19">
                  <c:v>gsmencode</c:v>
                </c:pt>
                <c:pt idx="20">
                  <c:v>h263enc</c:v>
                </c:pt>
                <c:pt idx="21">
                  <c:v>h264dec</c:v>
                </c:pt>
                <c:pt idx="22">
                  <c:v>h264enc</c:v>
                </c:pt>
                <c:pt idx="23">
                  <c:v>jpg2000dec</c:v>
                </c:pt>
                <c:pt idx="24">
                  <c:v>jpg2000enc</c:v>
                </c:pt>
                <c:pt idx="25">
                  <c:v>kmeans</c:v>
                </c:pt>
                <c:pt idx="26">
                  <c:v>lbm</c:v>
                </c:pt>
                <c:pt idx="27">
                  <c:v>merge</c:v>
                </c:pt>
                <c:pt idx="28">
                  <c:v>mm</c:v>
                </c:pt>
                <c:pt idx="29">
                  <c:v>mpeg2dec</c:v>
                </c:pt>
                <c:pt idx="30">
                  <c:v>mpeg2enc</c:v>
                </c:pt>
                <c:pt idx="31">
                  <c:v>mri-q</c:v>
                </c:pt>
                <c:pt idx="32">
                  <c:v>nbody</c:v>
                </c:pt>
                <c:pt idx="33">
                  <c:v>needle</c:v>
                </c:pt>
                <c:pt idx="34">
                  <c:v>nnw</c:v>
                </c:pt>
                <c:pt idx="35">
                  <c:v>radar</c:v>
                </c:pt>
                <c:pt idx="36">
                  <c:v>sad</c:v>
                </c:pt>
                <c:pt idx="37">
                  <c:v>spmv</c:v>
                </c:pt>
                <c:pt idx="38">
                  <c:v>stencil</c:v>
                </c:pt>
                <c:pt idx="39">
                  <c:v>tpacf</c:v>
                </c:pt>
                <c:pt idx="40">
                  <c:v>treesearch</c:v>
                </c:pt>
                <c:pt idx="41">
                  <c:v>vr</c:v>
                </c:pt>
              </c:strCache>
            </c:strRef>
          </c:cat>
          <c:val>
            <c:numRef>
              <c:f>Sheet3!$W$3:$W$44</c:f>
              <c:numCache>
                <c:formatCode>General</c:formatCode>
                <c:ptCount val="42"/>
                <c:pt idx="0">
                  <c:v>0.74755940309763236</c:v>
                </c:pt>
                <c:pt idx="1">
                  <c:v>0.46335122359515718</c:v>
                </c:pt>
                <c:pt idx="2">
                  <c:v>0.20429440993276038</c:v>
                </c:pt>
                <c:pt idx="3">
                  <c:v>0.24829892452023111</c:v>
                </c:pt>
                <c:pt idx="4">
                  <c:v>0.34332635139020412</c:v>
                </c:pt>
                <c:pt idx="5">
                  <c:v>0.34266873491331101</c:v>
                </c:pt>
                <c:pt idx="6">
                  <c:v>0.22389900085003234</c:v>
                </c:pt>
                <c:pt idx="7">
                  <c:v>0.28538226700613695</c:v>
                </c:pt>
                <c:pt idx="8">
                  <c:v>0.20828874746441914</c:v>
                </c:pt>
                <c:pt idx="9">
                  <c:v>9.4232186019492833E-2</c:v>
                </c:pt>
                <c:pt idx="10">
                  <c:v>5.2214096073076956E-2</c:v>
                </c:pt>
                <c:pt idx="11">
                  <c:v>0.56676224871701952</c:v>
                </c:pt>
                <c:pt idx="12">
                  <c:v>0.21268334979591902</c:v>
                </c:pt>
                <c:pt idx="13">
                  <c:v>1.1717254803518165E-2</c:v>
                </c:pt>
                <c:pt idx="14">
                  <c:v>2.332150333411892E-2</c:v>
                </c:pt>
                <c:pt idx="15">
                  <c:v>0.13528961063156678</c:v>
                </c:pt>
                <c:pt idx="16">
                  <c:v>5.7220589954693181E-2</c:v>
                </c:pt>
                <c:pt idx="17">
                  <c:v>6.6414608493816418E-2</c:v>
                </c:pt>
                <c:pt idx="18">
                  <c:v>2.2578384909466499E-2</c:v>
                </c:pt>
                <c:pt idx="19">
                  <c:v>1.0331015208746094E-2</c:v>
                </c:pt>
                <c:pt idx="20">
                  <c:v>5.4934331261770449E-2</c:v>
                </c:pt>
                <c:pt idx="21">
                  <c:v>0.28187220257453127</c:v>
                </c:pt>
                <c:pt idx="22">
                  <c:v>6.3790547849597229E-2</c:v>
                </c:pt>
                <c:pt idx="23">
                  <c:v>0.40262555815875545</c:v>
                </c:pt>
                <c:pt idx="24">
                  <c:v>3.9730121115075949E-2</c:v>
                </c:pt>
                <c:pt idx="25">
                  <c:v>0.21183020337257016</c:v>
                </c:pt>
                <c:pt idx="26">
                  <c:v>1.4936485833641195E-2</c:v>
                </c:pt>
                <c:pt idx="27">
                  <c:v>0</c:v>
                </c:pt>
                <c:pt idx="28">
                  <c:v>5.0286597539769433E-2</c:v>
                </c:pt>
                <c:pt idx="29">
                  <c:v>1.3770657674832007E-3</c:v>
                </c:pt>
                <c:pt idx="30">
                  <c:v>3.1135384319753202E-2</c:v>
                </c:pt>
                <c:pt idx="31">
                  <c:v>1.8516461516603595E-2</c:v>
                </c:pt>
                <c:pt idx="32">
                  <c:v>5.1810757398985689E-3</c:v>
                </c:pt>
                <c:pt idx="33">
                  <c:v>2.4585708511616886E-2</c:v>
                </c:pt>
                <c:pt idx="34">
                  <c:v>4.9786738962095296E-2</c:v>
                </c:pt>
                <c:pt idx="35">
                  <c:v>1.9078526460890381E-4</c:v>
                </c:pt>
                <c:pt idx="36">
                  <c:v>4.141514006837395E-3</c:v>
                </c:pt>
                <c:pt idx="37">
                  <c:v>7.1030000656469505E-3</c:v>
                </c:pt>
                <c:pt idx="38">
                  <c:v>5.5882525902885831E-2</c:v>
                </c:pt>
                <c:pt idx="39">
                  <c:v>3.3024620779022788E-2</c:v>
                </c:pt>
                <c:pt idx="40">
                  <c:v>0</c:v>
                </c:pt>
                <c:pt idx="41">
                  <c:v>0.4702915184772864</c:v>
                </c:pt>
              </c:numCache>
            </c:numRef>
          </c:val>
        </c:ser>
        <c:ser>
          <c:idx val="4"/>
          <c:order val="4"/>
          <c:tx>
            <c:strRef>
              <c:f>Sheet3!$X$1:$X$2</c:f>
              <c:strCache>
                <c:ptCount val="1"/>
                <c:pt idx="0">
                  <c:v>Direct Recursion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Sheet3!$S$3:$S$44</c:f>
              <c:strCache>
                <c:ptCount val="42"/>
                <c:pt idx="0">
                  <c:v>164.gzip</c:v>
                </c:pt>
                <c:pt idx="1">
                  <c:v>175.vpr</c:v>
                </c:pt>
                <c:pt idx="2">
                  <c:v>181.mcf</c:v>
                </c:pt>
                <c:pt idx="3">
                  <c:v>197.parser</c:v>
                </c:pt>
                <c:pt idx="4">
                  <c:v>256.bzip2</c:v>
                </c:pt>
                <c:pt idx="5">
                  <c:v>401.bzip2</c:v>
                </c:pt>
                <c:pt idx="6">
                  <c:v>403.gcc</c:v>
                </c:pt>
                <c:pt idx="7">
                  <c:v>429.mcf</c:v>
                </c:pt>
                <c:pt idx="8">
                  <c:v>456.hmmer</c:v>
                </c:pt>
                <c:pt idx="9">
                  <c:v>458.sjeng</c:v>
                </c:pt>
                <c:pt idx="10">
                  <c:v>464.h264ref</c:v>
                </c:pt>
                <c:pt idx="11">
                  <c:v>cjpeg1</c:v>
                </c:pt>
                <c:pt idx="12">
                  <c:v>cjpeg</c:v>
                </c:pt>
                <c:pt idx="13">
                  <c:v>conv</c:v>
                </c:pt>
                <c:pt idx="14">
                  <c:v>cutcp</c:v>
                </c:pt>
                <c:pt idx="15">
                  <c:v>djpeg1</c:v>
                </c:pt>
                <c:pt idx="16">
                  <c:v>djpeg</c:v>
                </c:pt>
                <c:pt idx="17">
                  <c:v>fft</c:v>
                </c:pt>
                <c:pt idx="18">
                  <c:v>gsmdecode</c:v>
                </c:pt>
                <c:pt idx="19">
                  <c:v>gsmencode</c:v>
                </c:pt>
                <c:pt idx="20">
                  <c:v>h263enc</c:v>
                </c:pt>
                <c:pt idx="21">
                  <c:v>h264dec</c:v>
                </c:pt>
                <c:pt idx="22">
                  <c:v>h264enc</c:v>
                </c:pt>
                <c:pt idx="23">
                  <c:v>jpg2000dec</c:v>
                </c:pt>
                <c:pt idx="24">
                  <c:v>jpg2000enc</c:v>
                </c:pt>
                <c:pt idx="25">
                  <c:v>kmeans</c:v>
                </c:pt>
                <c:pt idx="26">
                  <c:v>lbm</c:v>
                </c:pt>
                <c:pt idx="27">
                  <c:v>merge</c:v>
                </c:pt>
                <c:pt idx="28">
                  <c:v>mm</c:v>
                </c:pt>
                <c:pt idx="29">
                  <c:v>mpeg2dec</c:v>
                </c:pt>
                <c:pt idx="30">
                  <c:v>mpeg2enc</c:v>
                </c:pt>
                <c:pt idx="31">
                  <c:v>mri-q</c:v>
                </c:pt>
                <c:pt idx="32">
                  <c:v>nbody</c:v>
                </c:pt>
                <c:pt idx="33">
                  <c:v>needle</c:v>
                </c:pt>
                <c:pt idx="34">
                  <c:v>nnw</c:v>
                </c:pt>
                <c:pt idx="35">
                  <c:v>radar</c:v>
                </c:pt>
                <c:pt idx="36">
                  <c:v>sad</c:v>
                </c:pt>
                <c:pt idx="37">
                  <c:v>spmv</c:v>
                </c:pt>
                <c:pt idx="38">
                  <c:v>stencil</c:v>
                </c:pt>
                <c:pt idx="39">
                  <c:v>tpacf</c:v>
                </c:pt>
                <c:pt idx="40">
                  <c:v>treesearch</c:v>
                </c:pt>
                <c:pt idx="41">
                  <c:v>vr</c:v>
                </c:pt>
              </c:strCache>
            </c:strRef>
          </c:cat>
          <c:val>
            <c:numRef>
              <c:f>Sheet3!$X$3:$X$44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0.17564186112035643</c:v>
                </c:pt>
                <c:pt idx="4">
                  <c:v>0</c:v>
                </c:pt>
                <c:pt idx="5">
                  <c:v>0</c:v>
                </c:pt>
                <c:pt idx="6">
                  <c:v>7.2119995356939359E-2</c:v>
                </c:pt>
                <c:pt idx="7">
                  <c:v>7.884738815436039E-7</c:v>
                </c:pt>
                <c:pt idx="8">
                  <c:v>0</c:v>
                </c:pt>
                <c:pt idx="9">
                  <c:v>2.2577588756964827E-2</c:v>
                </c:pt>
                <c:pt idx="10">
                  <c:v>8.9414074758921872E-7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Sheet3!$Y$1:$Y$2</c:f>
              <c:strCache>
                <c:ptCount val="1"/>
                <c:pt idx="0">
                  <c:v>Any Recursion</c:v>
                </c:pt>
              </c:strCache>
            </c:strRef>
          </c:tx>
          <c:invertIfNegative val="0"/>
          <c:cat>
            <c:strRef>
              <c:f>Sheet3!$S$3:$S$44</c:f>
              <c:strCache>
                <c:ptCount val="42"/>
                <c:pt idx="0">
                  <c:v>164.gzip</c:v>
                </c:pt>
                <c:pt idx="1">
                  <c:v>175.vpr</c:v>
                </c:pt>
                <c:pt idx="2">
                  <c:v>181.mcf</c:v>
                </c:pt>
                <c:pt idx="3">
                  <c:v>197.parser</c:v>
                </c:pt>
                <c:pt idx="4">
                  <c:v>256.bzip2</c:v>
                </c:pt>
                <c:pt idx="5">
                  <c:v>401.bzip2</c:v>
                </c:pt>
                <c:pt idx="6">
                  <c:v>403.gcc</c:v>
                </c:pt>
                <c:pt idx="7">
                  <c:v>429.mcf</c:v>
                </c:pt>
                <c:pt idx="8">
                  <c:v>456.hmmer</c:v>
                </c:pt>
                <c:pt idx="9">
                  <c:v>458.sjeng</c:v>
                </c:pt>
                <c:pt idx="10">
                  <c:v>464.h264ref</c:v>
                </c:pt>
                <c:pt idx="11">
                  <c:v>cjpeg1</c:v>
                </c:pt>
                <c:pt idx="12">
                  <c:v>cjpeg</c:v>
                </c:pt>
                <c:pt idx="13">
                  <c:v>conv</c:v>
                </c:pt>
                <c:pt idx="14">
                  <c:v>cutcp</c:v>
                </c:pt>
                <c:pt idx="15">
                  <c:v>djpeg1</c:v>
                </c:pt>
                <c:pt idx="16">
                  <c:v>djpeg</c:v>
                </c:pt>
                <c:pt idx="17">
                  <c:v>fft</c:v>
                </c:pt>
                <c:pt idx="18">
                  <c:v>gsmdecode</c:v>
                </c:pt>
                <c:pt idx="19">
                  <c:v>gsmencode</c:v>
                </c:pt>
                <c:pt idx="20">
                  <c:v>h263enc</c:v>
                </c:pt>
                <c:pt idx="21">
                  <c:v>h264dec</c:v>
                </c:pt>
                <c:pt idx="22">
                  <c:v>h264enc</c:v>
                </c:pt>
                <c:pt idx="23">
                  <c:v>jpg2000dec</c:v>
                </c:pt>
                <c:pt idx="24">
                  <c:v>jpg2000enc</c:v>
                </c:pt>
                <c:pt idx="25">
                  <c:v>kmeans</c:v>
                </c:pt>
                <c:pt idx="26">
                  <c:v>lbm</c:v>
                </c:pt>
                <c:pt idx="27">
                  <c:v>merge</c:v>
                </c:pt>
                <c:pt idx="28">
                  <c:v>mm</c:v>
                </c:pt>
                <c:pt idx="29">
                  <c:v>mpeg2dec</c:v>
                </c:pt>
                <c:pt idx="30">
                  <c:v>mpeg2enc</c:v>
                </c:pt>
                <c:pt idx="31">
                  <c:v>mri-q</c:v>
                </c:pt>
                <c:pt idx="32">
                  <c:v>nbody</c:v>
                </c:pt>
                <c:pt idx="33">
                  <c:v>needle</c:v>
                </c:pt>
                <c:pt idx="34">
                  <c:v>nnw</c:v>
                </c:pt>
                <c:pt idx="35">
                  <c:v>radar</c:v>
                </c:pt>
                <c:pt idx="36">
                  <c:v>sad</c:v>
                </c:pt>
                <c:pt idx="37">
                  <c:v>spmv</c:v>
                </c:pt>
                <c:pt idx="38">
                  <c:v>stencil</c:v>
                </c:pt>
                <c:pt idx="39">
                  <c:v>tpacf</c:v>
                </c:pt>
                <c:pt idx="40">
                  <c:v>treesearch</c:v>
                </c:pt>
                <c:pt idx="41">
                  <c:v>vr</c:v>
                </c:pt>
              </c:strCache>
            </c:strRef>
          </c:cat>
          <c:val>
            <c:numRef>
              <c:f>Sheet3!$Y$3:$Y$44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8.1580834335971422E-2</c:v>
                </c:pt>
                <c:pt idx="4">
                  <c:v>0</c:v>
                </c:pt>
                <c:pt idx="5">
                  <c:v>0</c:v>
                </c:pt>
                <c:pt idx="6">
                  <c:v>8.2819663062748905E-2</c:v>
                </c:pt>
                <c:pt idx="7">
                  <c:v>0</c:v>
                </c:pt>
                <c:pt idx="8">
                  <c:v>0</c:v>
                </c:pt>
                <c:pt idx="9">
                  <c:v>0.31144550697058992</c:v>
                </c:pt>
                <c:pt idx="10">
                  <c:v>1.5602455998201134E-7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6.6501755373117581E-6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321873408"/>
        <c:axId val="319239808"/>
      </c:barChart>
      <c:catAx>
        <c:axId val="3218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319239808"/>
        <c:crosses val="autoZero"/>
        <c:auto val="1"/>
        <c:lblAlgn val="ctr"/>
        <c:lblOffset val="100"/>
        <c:noMultiLvlLbl val="0"/>
      </c:catAx>
      <c:valAx>
        <c:axId val="31923980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1600"/>
            </a:pPr>
            <a:endParaRPr lang="en-US"/>
          </a:p>
        </c:txPr>
        <c:crossAx val="321873408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120633</xdr:colOff>
      <xdr:row>4392</xdr:row>
      <xdr:rowOff>166577</xdr:rowOff>
    </xdr:from>
    <xdr:to>
      <xdr:col>25</xdr:col>
      <xdr:colOff>199074</xdr:colOff>
      <xdr:row>4407</xdr:row>
      <xdr:rowOff>52277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108857</xdr:colOff>
      <xdr:row>45</xdr:row>
      <xdr:rowOff>95251</xdr:rowOff>
    </xdr:from>
    <xdr:to>
      <xdr:col>19</xdr:col>
      <xdr:colOff>585108</xdr:colOff>
      <xdr:row>67</xdr:row>
      <xdr:rowOff>163287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360:V4443"/>
  <sheetViews>
    <sheetView zoomScaleNormal="100" workbookViewId="0">
      <selection activeCell="T4418" sqref="T4418"/>
    </sheetView>
  </sheetViews>
  <sheetFormatPr defaultRowHeight="15" x14ac:dyDescent="0.25"/>
  <cols>
    <col min="3" max="3" width="11" bestFit="1" customWidth="1"/>
    <col min="4" max="4" width="10.28515625" bestFit="1" customWidth="1"/>
    <col min="5" max="6" width="9.85546875" bestFit="1" customWidth="1"/>
    <col min="7" max="8" width="13.140625" bestFit="1" customWidth="1"/>
    <col min="18" max="18" width="15.140625" customWidth="1"/>
  </cols>
  <sheetData>
    <row r="4360" spans="1:22" x14ac:dyDescent="0.25">
      <c r="B4360" t="s">
        <v>33</v>
      </c>
      <c r="C4360" t="s">
        <v>34</v>
      </c>
      <c r="D4360" t="s">
        <v>35</v>
      </c>
      <c r="E4360" t="s">
        <v>36</v>
      </c>
      <c r="F4360" t="s">
        <v>37</v>
      </c>
      <c r="G4360" t="s">
        <v>38</v>
      </c>
      <c r="H4360" t="s">
        <v>39</v>
      </c>
      <c r="I4360" t="s">
        <v>40</v>
      </c>
      <c r="J4360" t="s">
        <v>41</v>
      </c>
      <c r="K4360" t="s">
        <v>42</v>
      </c>
      <c r="N4360" t="s">
        <v>34</v>
      </c>
      <c r="O4360" t="s">
        <v>35</v>
      </c>
      <c r="P4360" t="s">
        <v>36</v>
      </c>
      <c r="Q4360" t="s">
        <v>37</v>
      </c>
      <c r="R4360" t="s">
        <v>38</v>
      </c>
      <c r="S4360" t="s">
        <v>39</v>
      </c>
      <c r="T4360" t="s">
        <v>40</v>
      </c>
      <c r="U4360" t="s">
        <v>41</v>
      </c>
      <c r="V4360" t="s">
        <v>42</v>
      </c>
    </row>
    <row r="4361" spans="1:22" x14ac:dyDescent="0.25">
      <c r="A4361" t="s">
        <v>0</v>
      </c>
      <c r="B4361">
        <v>33905</v>
      </c>
      <c r="C4361">
        <v>33963</v>
      </c>
      <c r="D4361">
        <v>49387</v>
      </c>
      <c r="E4361">
        <v>58743</v>
      </c>
      <c r="F4361">
        <v>7196</v>
      </c>
      <c r="G4361">
        <v>25704</v>
      </c>
      <c r="H4361">
        <v>66498</v>
      </c>
      <c r="I4361">
        <v>49387</v>
      </c>
      <c r="J4361">
        <v>58813</v>
      </c>
      <c r="K4361">
        <v>16924</v>
      </c>
      <c r="L4361">
        <v>50049</v>
      </c>
      <c r="M4361" t="s">
        <v>0</v>
      </c>
      <c r="N4361">
        <f>C4361/$C4361</f>
        <v>1</v>
      </c>
      <c r="O4361">
        <f t="shared" ref="O4361:V4376" si="0">D4361/$C4361</f>
        <v>1.4541412713835644</v>
      </c>
      <c r="P4361">
        <f t="shared" si="0"/>
        <v>1.7296175249536261</v>
      </c>
      <c r="Q4361">
        <f t="shared" si="0"/>
        <v>0.21187763154020553</v>
      </c>
      <c r="R4361">
        <f t="shared" si="0"/>
        <v>0.75682360215528666</v>
      </c>
      <c r="S4361">
        <f t="shared" si="0"/>
        <v>1.9579542443247062</v>
      </c>
      <c r="T4361">
        <f t="shared" si="0"/>
        <v>1.4541412713835644</v>
      </c>
      <c r="U4361">
        <f t="shared" si="0"/>
        <v>1.7316785914082973</v>
      </c>
      <c r="V4361">
        <f t="shared" si="0"/>
        <v>0.49830698112652005</v>
      </c>
    </row>
    <row r="4362" spans="1:22" x14ac:dyDescent="0.25">
      <c r="A4362" t="s">
        <v>1</v>
      </c>
      <c r="B4362">
        <v>31306</v>
      </c>
      <c r="C4362">
        <v>31178</v>
      </c>
      <c r="D4362">
        <v>75953</v>
      </c>
      <c r="E4362">
        <v>31178</v>
      </c>
      <c r="F4362">
        <v>31178</v>
      </c>
      <c r="G4362">
        <v>26275</v>
      </c>
      <c r="H4362">
        <v>80793</v>
      </c>
      <c r="I4362">
        <v>75953</v>
      </c>
      <c r="J4362">
        <v>80793</v>
      </c>
      <c r="K4362">
        <v>80793</v>
      </c>
      <c r="L4362">
        <v>64409</v>
      </c>
      <c r="M4362" t="s">
        <v>1</v>
      </c>
      <c r="N4362">
        <f t="shared" ref="N4362:N4393" si="1">C4362/$C4362</f>
        <v>1</v>
      </c>
      <c r="O4362">
        <f t="shared" ref="O4362:O4393" si="2">D4362/$C4362</f>
        <v>2.4361087946629034</v>
      </c>
      <c r="P4362">
        <f t="shared" ref="P4362:P4393" si="3">E4362/$C4362</f>
        <v>1</v>
      </c>
      <c r="Q4362">
        <f t="shared" ref="Q4362:Q4393" si="4">F4362/$C4362</f>
        <v>1</v>
      </c>
      <c r="R4362">
        <f t="shared" ref="R4362:R4393" si="5">G4362/$C4362</f>
        <v>0.84274167682340106</v>
      </c>
      <c r="S4362">
        <f t="shared" ref="S4362:S4393" si="6">H4362/$C4362</f>
        <v>2.5913464622490219</v>
      </c>
      <c r="T4362">
        <f t="shared" ref="T4362:U4393" si="7">I4362/$C4362</f>
        <v>2.4361087946629034</v>
      </c>
      <c r="U4362">
        <f t="shared" si="0"/>
        <v>2.5913464622490219</v>
      </c>
      <c r="V4362">
        <f t="shared" ref="V4362:V4393" si="8">K4362/$C4362</f>
        <v>2.5913464622490219</v>
      </c>
    </row>
    <row r="4363" spans="1:22" x14ac:dyDescent="0.25">
      <c r="A4363" t="s">
        <v>2</v>
      </c>
      <c r="B4363">
        <v>40176</v>
      </c>
      <c r="C4363">
        <v>39277</v>
      </c>
      <c r="D4363">
        <v>75709</v>
      </c>
      <c r="E4363">
        <v>139247</v>
      </c>
      <c r="F4363">
        <v>39277</v>
      </c>
      <c r="G4363">
        <v>33577</v>
      </c>
      <c r="H4363">
        <v>84045</v>
      </c>
      <c r="I4363">
        <v>75709</v>
      </c>
      <c r="J4363">
        <v>84045</v>
      </c>
      <c r="K4363">
        <v>84045</v>
      </c>
      <c r="L4363">
        <v>67661</v>
      </c>
      <c r="M4363" t="s">
        <v>2</v>
      </c>
      <c r="N4363">
        <f t="shared" si="1"/>
        <v>1</v>
      </c>
      <c r="O4363">
        <f t="shared" si="2"/>
        <v>1.9275657509483921</v>
      </c>
      <c r="P4363">
        <f t="shared" si="3"/>
        <v>3.5452554930366373</v>
      </c>
      <c r="Q4363">
        <f t="shared" si="4"/>
        <v>1</v>
      </c>
      <c r="R4363">
        <f t="shared" si="5"/>
        <v>0.85487689996690175</v>
      </c>
      <c r="S4363">
        <f t="shared" si="6"/>
        <v>2.1398019196985514</v>
      </c>
      <c r="T4363">
        <f t="shared" si="7"/>
        <v>1.9275657509483921</v>
      </c>
      <c r="U4363">
        <f t="shared" si="0"/>
        <v>2.1398019196985514</v>
      </c>
      <c r="V4363">
        <f t="shared" si="8"/>
        <v>2.1398019196985514</v>
      </c>
    </row>
    <row r="4364" spans="1:22" x14ac:dyDescent="0.25">
      <c r="A4364" t="s">
        <v>3</v>
      </c>
      <c r="B4364">
        <v>43490</v>
      </c>
      <c r="C4364">
        <v>42571</v>
      </c>
      <c r="D4364">
        <v>79626</v>
      </c>
      <c r="E4364">
        <v>139373</v>
      </c>
      <c r="F4364">
        <v>42571</v>
      </c>
      <c r="G4364">
        <v>33621</v>
      </c>
      <c r="H4364">
        <v>88033</v>
      </c>
      <c r="I4364">
        <v>79626</v>
      </c>
      <c r="J4364">
        <v>88033</v>
      </c>
      <c r="K4364">
        <v>88033</v>
      </c>
      <c r="L4364">
        <v>71649</v>
      </c>
      <c r="M4364" t="s">
        <v>3</v>
      </c>
      <c r="N4364">
        <f t="shared" si="1"/>
        <v>1</v>
      </c>
      <c r="O4364">
        <f t="shared" si="2"/>
        <v>1.870428225787508</v>
      </c>
      <c r="P4364">
        <f t="shared" si="3"/>
        <v>3.2738953747856523</v>
      </c>
      <c r="Q4364">
        <f t="shared" si="4"/>
        <v>1</v>
      </c>
      <c r="R4364">
        <f t="shared" si="5"/>
        <v>0.78976298419111601</v>
      </c>
      <c r="S4364">
        <f t="shared" si="6"/>
        <v>2.0679100796316741</v>
      </c>
      <c r="T4364">
        <f t="shared" si="7"/>
        <v>1.870428225787508</v>
      </c>
      <c r="U4364">
        <f t="shared" si="0"/>
        <v>2.0679100796316741</v>
      </c>
      <c r="V4364">
        <f t="shared" si="8"/>
        <v>2.0679100796316741</v>
      </c>
    </row>
    <row r="4365" spans="1:22" x14ac:dyDescent="0.25">
      <c r="A4365" t="s">
        <v>4</v>
      </c>
      <c r="B4365">
        <v>41272</v>
      </c>
      <c r="C4365">
        <v>41744</v>
      </c>
      <c r="D4365">
        <v>50999</v>
      </c>
      <c r="E4365">
        <v>62332</v>
      </c>
      <c r="F4365">
        <v>41744</v>
      </c>
      <c r="G4365">
        <v>39948</v>
      </c>
      <c r="H4365">
        <v>58178</v>
      </c>
      <c r="I4365">
        <v>50999</v>
      </c>
      <c r="J4365">
        <v>58178</v>
      </c>
      <c r="K4365">
        <v>58178</v>
      </c>
      <c r="L4365">
        <v>54082</v>
      </c>
      <c r="M4365" t="s">
        <v>4</v>
      </c>
      <c r="N4365">
        <f t="shared" si="1"/>
        <v>1</v>
      </c>
      <c r="O4365">
        <f t="shared" si="2"/>
        <v>1.2217085090072826</v>
      </c>
      <c r="P4365">
        <f t="shared" si="3"/>
        <v>1.4931966270601764</v>
      </c>
      <c r="Q4365">
        <f t="shared" si="4"/>
        <v>1</v>
      </c>
      <c r="R4365">
        <f t="shared" si="5"/>
        <v>0.95697585281717135</v>
      </c>
      <c r="S4365">
        <f t="shared" si="6"/>
        <v>1.3936853200459947</v>
      </c>
      <c r="T4365">
        <f t="shared" si="7"/>
        <v>1.2217085090072826</v>
      </c>
      <c r="U4365">
        <f t="shared" si="0"/>
        <v>1.3936853200459947</v>
      </c>
      <c r="V4365">
        <f t="shared" si="8"/>
        <v>1.3936853200459947</v>
      </c>
    </row>
    <row r="4366" spans="1:22" x14ac:dyDescent="0.25">
      <c r="A4366" t="s">
        <v>5</v>
      </c>
      <c r="B4366">
        <v>50373</v>
      </c>
      <c r="C4366">
        <v>50483</v>
      </c>
      <c r="D4366">
        <v>49356</v>
      </c>
      <c r="E4366">
        <v>42952</v>
      </c>
      <c r="F4366">
        <v>11331</v>
      </c>
      <c r="G4366">
        <v>42281</v>
      </c>
      <c r="H4366">
        <v>74745</v>
      </c>
      <c r="I4366">
        <v>49356</v>
      </c>
      <c r="J4366">
        <v>43082</v>
      </c>
      <c r="K4366">
        <v>27140</v>
      </c>
      <c r="L4366">
        <v>66475</v>
      </c>
      <c r="M4366" t="s">
        <v>5</v>
      </c>
      <c r="N4366">
        <f t="shared" si="1"/>
        <v>1</v>
      </c>
      <c r="O4366">
        <f t="shared" si="2"/>
        <v>0.97767565319018279</v>
      </c>
      <c r="P4366">
        <f t="shared" si="3"/>
        <v>0.8508210684784977</v>
      </c>
      <c r="Q4366">
        <f t="shared" si="4"/>
        <v>0.22445179565398252</v>
      </c>
      <c r="R4366">
        <f t="shared" si="5"/>
        <v>0.83752946536457817</v>
      </c>
      <c r="S4366">
        <f t="shared" si="6"/>
        <v>1.4805974288374304</v>
      </c>
      <c r="T4366">
        <f t="shared" si="7"/>
        <v>0.97767565319018279</v>
      </c>
      <c r="U4366">
        <f t="shared" si="0"/>
        <v>0.85339619277776679</v>
      </c>
      <c r="V4366">
        <f t="shared" si="8"/>
        <v>0.53760671909355628</v>
      </c>
    </row>
    <row r="4367" spans="1:22" x14ac:dyDescent="0.25">
      <c r="A4367" t="s">
        <v>6</v>
      </c>
      <c r="B4367">
        <v>12048</v>
      </c>
      <c r="C4367">
        <v>12112</v>
      </c>
      <c r="D4367">
        <v>21907</v>
      </c>
      <c r="E4367">
        <v>22765</v>
      </c>
      <c r="F4367">
        <v>3713</v>
      </c>
      <c r="G4367">
        <v>8451</v>
      </c>
      <c r="H4367">
        <v>26238</v>
      </c>
      <c r="I4367">
        <v>21907</v>
      </c>
      <c r="J4367">
        <v>22717</v>
      </c>
      <c r="K4367">
        <v>7485</v>
      </c>
      <c r="L4367">
        <v>15402</v>
      </c>
      <c r="M4367" t="s">
        <v>6</v>
      </c>
      <c r="N4367">
        <f t="shared" si="1"/>
        <v>1</v>
      </c>
      <c r="O4367">
        <f t="shared" si="2"/>
        <v>1.8087021136063408</v>
      </c>
      <c r="P4367">
        <f t="shared" si="3"/>
        <v>1.8795409511228534</v>
      </c>
      <c r="Q4367">
        <f t="shared" si="4"/>
        <v>0.30655548216644651</v>
      </c>
      <c r="R4367">
        <f t="shared" si="5"/>
        <v>0.69773778071334214</v>
      </c>
      <c r="S4367">
        <f t="shared" si="6"/>
        <v>2.1662813738441216</v>
      </c>
      <c r="T4367">
        <f t="shared" si="7"/>
        <v>1.8087021136063408</v>
      </c>
      <c r="U4367">
        <f t="shared" si="0"/>
        <v>1.8755779392338177</v>
      </c>
      <c r="V4367">
        <f t="shared" si="8"/>
        <v>0.61798216644649939</v>
      </c>
    </row>
    <row r="4368" spans="1:22" x14ac:dyDescent="0.25">
      <c r="A4368" t="s">
        <v>7</v>
      </c>
      <c r="B4368">
        <v>162084</v>
      </c>
      <c r="C4368">
        <v>171075</v>
      </c>
      <c r="D4368">
        <v>170850</v>
      </c>
      <c r="E4368">
        <v>171075</v>
      </c>
      <c r="F4368">
        <v>171075</v>
      </c>
      <c r="G4368">
        <v>146306</v>
      </c>
      <c r="H4368">
        <v>271521</v>
      </c>
      <c r="I4368">
        <v>271299</v>
      </c>
      <c r="J4368">
        <v>271521</v>
      </c>
      <c r="K4368">
        <v>271521</v>
      </c>
      <c r="L4368">
        <v>246340</v>
      </c>
      <c r="M4368" t="s">
        <v>7</v>
      </c>
      <c r="N4368">
        <f t="shared" si="1"/>
        <v>1</v>
      </c>
      <c r="O4368">
        <f t="shared" si="2"/>
        <v>0.99868478737395883</v>
      </c>
      <c r="P4368">
        <f t="shared" si="3"/>
        <v>1</v>
      </c>
      <c r="Q4368">
        <f t="shared" si="4"/>
        <v>1</v>
      </c>
      <c r="R4368">
        <f t="shared" si="5"/>
        <v>0.85521554873593453</v>
      </c>
      <c r="S4368">
        <f t="shared" si="6"/>
        <v>1.5871459886014905</v>
      </c>
      <c r="T4368">
        <f t="shared" si="7"/>
        <v>1.5858483121437965</v>
      </c>
      <c r="U4368">
        <f t="shared" si="0"/>
        <v>1.5871459886014905</v>
      </c>
      <c r="V4368">
        <f t="shared" si="8"/>
        <v>1.5871459886014905</v>
      </c>
    </row>
    <row r="4369" spans="1:22" x14ac:dyDescent="0.25">
      <c r="A4369" t="s">
        <v>8</v>
      </c>
      <c r="B4369">
        <v>16161</v>
      </c>
      <c r="C4369">
        <v>15686</v>
      </c>
      <c r="D4369">
        <v>8570</v>
      </c>
      <c r="E4369">
        <v>15686</v>
      </c>
      <c r="F4369">
        <v>15686</v>
      </c>
      <c r="G4369">
        <v>14819</v>
      </c>
      <c r="H4369">
        <v>14934</v>
      </c>
      <c r="I4369">
        <v>8570</v>
      </c>
      <c r="J4369">
        <v>14934</v>
      </c>
      <c r="K4369">
        <v>14934</v>
      </c>
      <c r="L4369">
        <v>12908</v>
      </c>
      <c r="M4369" t="s">
        <v>8</v>
      </c>
      <c r="N4369">
        <f t="shared" si="1"/>
        <v>1</v>
      </c>
      <c r="O4369">
        <f t="shared" si="2"/>
        <v>0.54634706107356878</v>
      </c>
      <c r="P4369">
        <f t="shared" si="3"/>
        <v>1</v>
      </c>
      <c r="Q4369">
        <f t="shared" si="4"/>
        <v>1</v>
      </c>
      <c r="R4369">
        <f t="shared" si="5"/>
        <v>0.94472778273619784</v>
      </c>
      <c r="S4369">
        <f t="shared" si="6"/>
        <v>0.95205916103531807</v>
      </c>
      <c r="T4369">
        <f t="shared" si="7"/>
        <v>0.54634706107356878</v>
      </c>
      <c r="U4369">
        <f t="shared" si="0"/>
        <v>0.95205916103531807</v>
      </c>
      <c r="V4369">
        <f t="shared" si="8"/>
        <v>0.95205916103531807</v>
      </c>
    </row>
    <row r="4370" spans="1:22" x14ac:dyDescent="0.25">
      <c r="A4370" t="s">
        <v>9</v>
      </c>
      <c r="B4370">
        <v>102801</v>
      </c>
      <c r="C4370">
        <v>103569</v>
      </c>
      <c r="D4370">
        <v>146774</v>
      </c>
      <c r="E4370">
        <v>198107</v>
      </c>
      <c r="F4370">
        <v>103569</v>
      </c>
      <c r="G4370">
        <v>85265</v>
      </c>
      <c r="H4370">
        <v>158493</v>
      </c>
      <c r="I4370">
        <v>146774</v>
      </c>
      <c r="J4370">
        <v>217719</v>
      </c>
      <c r="K4370">
        <v>158493</v>
      </c>
      <c r="L4370">
        <v>125157</v>
      </c>
      <c r="M4370" t="s">
        <v>9</v>
      </c>
      <c r="N4370">
        <f t="shared" si="1"/>
        <v>1</v>
      </c>
      <c r="O4370">
        <f t="shared" si="2"/>
        <v>1.4171615058559994</v>
      </c>
      <c r="P4370">
        <f t="shared" si="3"/>
        <v>1.9128020932904635</v>
      </c>
      <c r="Q4370">
        <f t="shared" si="4"/>
        <v>1</v>
      </c>
      <c r="R4370">
        <f t="shared" si="5"/>
        <v>0.82326758006739464</v>
      </c>
      <c r="S4370">
        <f t="shared" si="6"/>
        <v>1.530313124583611</v>
      </c>
      <c r="T4370">
        <f t="shared" si="7"/>
        <v>1.4171615058559994</v>
      </c>
      <c r="U4370">
        <f t="shared" si="0"/>
        <v>2.1021637748747213</v>
      </c>
      <c r="V4370">
        <f t="shared" si="8"/>
        <v>1.530313124583611</v>
      </c>
    </row>
    <row r="4371" spans="1:22" x14ac:dyDescent="0.25">
      <c r="A4371" t="s">
        <v>10</v>
      </c>
      <c r="B4371">
        <v>228742</v>
      </c>
      <c r="C4371">
        <v>230958</v>
      </c>
      <c r="D4371">
        <v>1501186</v>
      </c>
      <c r="E4371">
        <v>1153381</v>
      </c>
      <c r="F4371">
        <v>230958</v>
      </c>
      <c r="G4371">
        <v>169430</v>
      </c>
      <c r="H4371">
        <v>1378584</v>
      </c>
      <c r="I4371">
        <v>1501186</v>
      </c>
      <c r="J4371">
        <v>1153485</v>
      </c>
      <c r="K4371">
        <v>1378584</v>
      </c>
      <c r="L4371">
        <v>1128617</v>
      </c>
      <c r="M4371" t="s">
        <v>10</v>
      </c>
      <c r="N4371">
        <f t="shared" si="1"/>
        <v>1</v>
      </c>
      <c r="O4371">
        <f t="shared" si="2"/>
        <v>6.4998224785458829</v>
      </c>
      <c r="P4371">
        <f t="shared" si="3"/>
        <v>4.9938993236865574</v>
      </c>
      <c r="Q4371">
        <f t="shared" si="4"/>
        <v>1</v>
      </c>
      <c r="R4371">
        <f t="shared" si="5"/>
        <v>0.73359658466041444</v>
      </c>
      <c r="S4371">
        <f t="shared" si="6"/>
        <v>5.9689813732366925</v>
      </c>
      <c r="T4371">
        <f t="shared" si="7"/>
        <v>6.4998224785458829</v>
      </c>
      <c r="U4371">
        <f t="shared" si="0"/>
        <v>4.9943496220091967</v>
      </c>
      <c r="V4371">
        <f t="shared" si="8"/>
        <v>5.9689813732366925</v>
      </c>
    </row>
    <row r="4372" spans="1:22" x14ac:dyDescent="0.25">
      <c r="A4372" t="s">
        <v>11</v>
      </c>
      <c r="B4372">
        <v>231172</v>
      </c>
      <c r="C4372">
        <v>225251</v>
      </c>
      <c r="D4372">
        <v>1086287</v>
      </c>
      <c r="E4372">
        <v>955554</v>
      </c>
      <c r="F4372">
        <v>225251</v>
      </c>
      <c r="G4372">
        <v>141437</v>
      </c>
      <c r="H4372">
        <v>1014782</v>
      </c>
      <c r="I4372">
        <v>1086287</v>
      </c>
      <c r="J4372">
        <v>955624</v>
      </c>
      <c r="K4372">
        <v>1014782</v>
      </c>
      <c r="L4372">
        <v>745821</v>
      </c>
      <c r="M4372" t="s">
        <v>11</v>
      </c>
      <c r="N4372">
        <f t="shared" si="1"/>
        <v>1</v>
      </c>
      <c r="O4372">
        <f t="shared" si="2"/>
        <v>4.8225623859605511</v>
      </c>
      <c r="P4372">
        <f t="shared" si="3"/>
        <v>4.2421742855747588</v>
      </c>
      <c r="Q4372">
        <f t="shared" si="4"/>
        <v>1</v>
      </c>
      <c r="R4372">
        <f t="shared" si="5"/>
        <v>0.62790842216016796</v>
      </c>
      <c r="S4372">
        <f t="shared" si="6"/>
        <v>4.5051165144660841</v>
      </c>
      <c r="T4372">
        <f t="shared" si="7"/>
        <v>4.8225623859605511</v>
      </c>
      <c r="U4372">
        <f t="shared" si="0"/>
        <v>4.2424850500108766</v>
      </c>
      <c r="V4372">
        <f t="shared" si="8"/>
        <v>4.5051165144660841</v>
      </c>
    </row>
    <row r="4373" spans="1:22" x14ac:dyDescent="0.25">
      <c r="A4373" t="s">
        <v>12</v>
      </c>
      <c r="B4373">
        <v>33636</v>
      </c>
      <c r="C4373">
        <v>33364</v>
      </c>
      <c r="D4373">
        <v>113231</v>
      </c>
      <c r="E4373">
        <v>117661</v>
      </c>
      <c r="F4373">
        <v>33364</v>
      </c>
      <c r="G4373">
        <v>13609</v>
      </c>
      <c r="H4373">
        <v>118045</v>
      </c>
      <c r="I4373">
        <v>113231</v>
      </c>
      <c r="J4373">
        <v>117759</v>
      </c>
      <c r="K4373">
        <v>118045</v>
      </c>
      <c r="L4373">
        <v>64612</v>
      </c>
      <c r="M4373" t="s">
        <v>12</v>
      </c>
      <c r="N4373">
        <f t="shared" si="1"/>
        <v>1</v>
      </c>
      <c r="O4373">
        <f t="shared" si="2"/>
        <v>3.3938076969188349</v>
      </c>
      <c r="P4373">
        <f t="shared" si="3"/>
        <v>3.5265855413020022</v>
      </c>
      <c r="Q4373">
        <f t="shared" si="4"/>
        <v>1</v>
      </c>
      <c r="R4373">
        <f t="shared" si="5"/>
        <v>0.40789473684210525</v>
      </c>
      <c r="S4373">
        <f t="shared" si="6"/>
        <v>3.5380949526435681</v>
      </c>
      <c r="T4373">
        <f t="shared" si="7"/>
        <v>3.3938076969188349</v>
      </c>
      <c r="U4373">
        <f t="shared" si="0"/>
        <v>3.529522838988131</v>
      </c>
      <c r="V4373">
        <f t="shared" si="8"/>
        <v>3.5380949526435681</v>
      </c>
    </row>
    <row r="4374" spans="1:22" x14ac:dyDescent="0.25">
      <c r="A4374" t="s">
        <v>13</v>
      </c>
      <c r="B4374">
        <v>102158</v>
      </c>
      <c r="C4374">
        <v>101711</v>
      </c>
      <c r="D4374">
        <v>184768</v>
      </c>
      <c r="E4374">
        <v>101711</v>
      </c>
      <c r="F4374">
        <v>101711</v>
      </c>
      <c r="G4374">
        <v>93309</v>
      </c>
      <c r="H4374">
        <v>181670</v>
      </c>
      <c r="I4374">
        <v>184768</v>
      </c>
      <c r="J4374">
        <v>181670</v>
      </c>
      <c r="K4374">
        <v>181670</v>
      </c>
      <c r="L4374">
        <v>173459</v>
      </c>
      <c r="M4374" t="s">
        <v>13</v>
      </c>
      <c r="N4374">
        <f t="shared" si="1"/>
        <v>1</v>
      </c>
      <c r="O4374">
        <f t="shared" si="2"/>
        <v>1.8165980080817217</v>
      </c>
      <c r="P4374">
        <f t="shared" si="3"/>
        <v>1</v>
      </c>
      <c r="Q4374">
        <f t="shared" si="4"/>
        <v>1</v>
      </c>
      <c r="R4374">
        <f t="shared" si="5"/>
        <v>0.91739339894406702</v>
      </c>
      <c r="S4374">
        <f t="shared" si="6"/>
        <v>1.7861391589896864</v>
      </c>
      <c r="T4374">
        <f t="shared" si="7"/>
        <v>1.8165980080817217</v>
      </c>
      <c r="U4374">
        <f t="shared" si="0"/>
        <v>1.7861391589896864</v>
      </c>
      <c r="V4374">
        <f t="shared" si="8"/>
        <v>1.7861391589896864</v>
      </c>
    </row>
    <row r="4375" spans="1:22" x14ac:dyDescent="0.25">
      <c r="A4375" t="s">
        <v>14</v>
      </c>
      <c r="B4375">
        <v>140051</v>
      </c>
      <c r="C4375">
        <v>136011</v>
      </c>
      <c r="D4375">
        <v>141103</v>
      </c>
      <c r="E4375">
        <v>136011</v>
      </c>
      <c r="F4375">
        <v>136011</v>
      </c>
      <c r="G4375">
        <v>131928</v>
      </c>
      <c r="H4375">
        <v>148348</v>
      </c>
      <c r="I4375">
        <v>141103</v>
      </c>
      <c r="J4375">
        <v>148348</v>
      </c>
      <c r="K4375">
        <v>148348</v>
      </c>
      <c r="L4375">
        <v>142222</v>
      </c>
      <c r="M4375" t="s">
        <v>14</v>
      </c>
      <c r="N4375">
        <f t="shared" si="1"/>
        <v>1</v>
      </c>
      <c r="O4375">
        <f t="shared" si="2"/>
        <v>1.037438148385057</v>
      </c>
      <c r="P4375">
        <f t="shared" si="3"/>
        <v>1</v>
      </c>
      <c r="Q4375">
        <f t="shared" si="4"/>
        <v>1</v>
      </c>
      <c r="R4375">
        <f t="shared" si="5"/>
        <v>0.96998036923484132</v>
      </c>
      <c r="S4375">
        <f t="shared" si="6"/>
        <v>1.0907058987875982</v>
      </c>
      <c r="T4375">
        <f t="shared" si="7"/>
        <v>1.037438148385057</v>
      </c>
      <c r="U4375">
        <f t="shared" si="0"/>
        <v>1.0907058987875982</v>
      </c>
      <c r="V4375">
        <f t="shared" si="8"/>
        <v>1.0907058987875982</v>
      </c>
    </row>
    <row r="4376" spans="1:22" x14ac:dyDescent="0.25">
      <c r="A4376" t="s">
        <v>15</v>
      </c>
      <c r="B4376">
        <v>618730</v>
      </c>
      <c r="C4376">
        <v>618687</v>
      </c>
      <c r="D4376">
        <v>626707</v>
      </c>
      <c r="E4376">
        <v>540887</v>
      </c>
      <c r="F4376">
        <v>18462</v>
      </c>
      <c r="G4376">
        <v>24734</v>
      </c>
      <c r="H4376">
        <v>655501</v>
      </c>
      <c r="I4376">
        <v>626707</v>
      </c>
      <c r="J4376">
        <v>540899</v>
      </c>
      <c r="K4376">
        <v>27693</v>
      </c>
      <c r="L4376">
        <v>45168</v>
      </c>
      <c r="M4376" t="s">
        <v>15</v>
      </c>
      <c r="N4376">
        <f t="shared" si="1"/>
        <v>1</v>
      </c>
      <c r="O4376">
        <f t="shared" si="2"/>
        <v>1.0129629360241932</v>
      </c>
      <c r="P4376">
        <f t="shared" si="3"/>
        <v>0.87424982260820094</v>
      </c>
      <c r="Q4376">
        <f t="shared" si="4"/>
        <v>2.9840614074645177E-2</v>
      </c>
      <c r="R4376">
        <f t="shared" si="5"/>
        <v>3.9978211922991752E-2</v>
      </c>
      <c r="S4376">
        <f t="shared" si="6"/>
        <v>1.0595034322686592</v>
      </c>
      <c r="T4376">
        <f t="shared" si="7"/>
        <v>1.0129629360241932</v>
      </c>
      <c r="U4376">
        <f t="shared" si="0"/>
        <v>0.87426921852245154</v>
      </c>
      <c r="V4376">
        <f t="shared" si="8"/>
        <v>4.4760921111967764E-2</v>
      </c>
    </row>
    <row r="4377" spans="1:22" x14ac:dyDescent="0.25">
      <c r="A4377" t="s">
        <v>16</v>
      </c>
      <c r="B4377">
        <v>25342</v>
      </c>
      <c r="C4377">
        <v>25378</v>
      </c>
      <c r="D4377">
        <v>16584</v>
      </c>
      <c r="E4377">
        <v>37414</v>
      </c>
      <c r="F4377">
        <v>4366</v>
      </c>
      <c r="G4377">
        <v>4763</v>
      </c>
      <c r="H4377">
        <v>41704</v>
      </c>
      <c r="I4377">
        <v>16584</v>
      </c>
      <c r="J4377">
        <v>37432</v>
      </c>
      <c r="K4377">
        <v>8729</v>
      </c>
      <c r="L4377">
        <v>4705</v>
      </c>
      <c r="M4377" t="s">
        <v>16</v>
      </c>
      <c r="N4377">
        <f t="shared" si="1"/>
        <v>1</v>
      </c>
      <c r="O4377">
        <f t="shared" si="2"/>
        <v>0.6534793915990228</v>
      </c>
      <c r="P4377">
        <f t="shared" si="3"/>
        <v>1.4742690519347466</v>
      </c>
      <c r="Q4377">
        <f t="shared" si="4"/>
        <v>0.17203877374103554</v>
      </c>
      <c r="R4377">
        <f t="shared" si="5"/>
        <v>0.18768224446370874</v>
      </c>
      <c r="S4377">
        <f t="shared" si="6"/>
        <v>1.6433131058397037</v>
      </c>
      <c r="T4377">
        <f t="shared" si="7"/>
        <v>0.6534793915990228</v>
      </c>
      <c r="U4377">
        <f t="shared" si="7"/>
        <v>1.4749783276853967</v>
      </c>
      <c r="V4377">
        <f t="shared" si="8"/>
        <v>0.34395933485696273</v>
      </c>
    </row>
    <row r="4378" spans="1:22" x14ac:dyDescent="0.25">
      <c r="A4378" t="s">
        <v>17</v>
      </c>
      <c r="B4378">
        <v>41743</v>
      </c>
      <c r="C4378">
        <v>41773</v>
      </c>
      <c r="D4378">
        <v>65577</v>
      </c>
      <c r="E4378">
        <v>41506</v>
      </c>
      <c r="F4378">
        <v>41773</v>
      </c>
      <c r="G4378">
        <v>21017</v>
      </c>
      <c r="H4378">
        <v>90821</v>
      </c>
      <c r="I4378">
        <v>65577</v>
      </c>
      <c r="J4378">
        <v>41524</v>
      </c>
      <c r="K4378">
        <v>90821</v>
      </c>
      <c r="L4378">
        <v>37443</v>
      </c>
      <c r="M4378" t="s">
        <v>17</v>
      </c>
      <c r="N4378">
        <f t="shared" si="1"/>
        <v>1</v>
      </c>
      <c r="O4378">
        <f t="shared" si="2"/>
        <v>1.5698417638187345</v>
      </c>
      <c r="P4378">
        <f t="shared" si="3"/>
        <v>0.99360831158882534</v>
      </c>
      <c r="Q4378">
        <f t="shared" si="4"/>
        <v>1</v>
      </c>
      <c r="R4378">
        <f t="shared" si="5"/>
        <v>0.50312402748186624</v>
      </c>
      <c r="S4378">
        <f t="shared" si="6"/>
        <v>2.1741555550235798</v>
      </c>
      <c r="T4378">
        <f t="shared" si="7"/>
        <v>1.5698417638187345</v>
      </c>
      <c r="U4378">
        <f t="shared" si="7"/>
        <v>0.99403921193115174</v>
      </c>
      <c r="V4378">
        <f t="shared" si="8"/>
        <v>2.1741555550235798</v>
      </c>
    </row>
    <row r="4379" spans="1:22" x14ac:dyDescent="0.25">
      <c r="A4379" t="s">
        <v>18</v>
      </c>
      <c r="B4379">
        <v>16765</v>
      </c>
      <c r="C4379">
        <v>16844</v>
      </c>
      <c r="D4379">
        <v>16405</v>
      </c>
      <c r="E4379">
        <v>33059</v>
      </c>
      <c r="F4379">
        <v>2834</v>
      </c>
      <c r="G4379">
        <v>4508</v>
      </c>
      <c r="H4379">
        <v>33153</v>
      </c>
      <c r="I4379">
        <v>16405</v>
      </c>
      <c r="J4379">
        <v>16686</v>
      </c>
      <c r="K4379">
        <v>6419</v>
      </c>
      <c r="L4379">
        <v>4440</v>
      </c>
      <c r="M4379" t="s">
        <v>18</v>
      </c>
      <c r="N4379">
        <f t="shared" si="1"/>
        <v>1</v>
      </c>
      <c r="O4379">
        <f t="shared" si="2"/>
        <v>0.97393730705295656</v>
      </c>
      <c r="P4379">
        <f t="shared" si="3"/>
        <v>1.9626573260508193</v>
      </c>
      <c r="Q4379">
        <f t="shared" si="4"/>
        <v>0.16824982189503682</v>
      </c>
      <c r="R4379">
        <f t="shared" si="5"/>
        <v>0.26763239135597244</v>
      </c>
      <c r="S4379">
        <f t="shared" si="6"/>
        <v>1.9682379482308241</v>
      </c>
      <c r="T4379">
        <f t="shared" si="7"/>
        <v>0.97393730705295656</v>
      </c>
      <c r="U4379">
        <f t="shared" si="7"/>
        <v>0.99061980527190696</v>
      </c>
      <c r="V4379">
        <f t="shared" si="8"/>
        <v>0.38108525290904771</v>
      </c>
    </row>
    <row r="4380" spans="1:22" x14ac:dyDescent="0.25">
      <c r="A4380" t="s">
        <v>19</v>
      </c>
      <c r="B4380">
        <v>61811</v>
      </c>
      <c r="C4380">
        <v>61907</v>
      </c>
      <c r="D4380">
        <v>65573</v>
      </c>
      <c r="E4380">
        <v>98704</v>
      </c>
      <c r="F4380">
        <v>6028</v>
      </c>
      <c r="G4380">
        <v>4626</v>
      </c>
      <c r="H4380">
        <v>98816</v>
      </c>
      <c r="I4380">
        <v>65573</v>
      </c>
      <c r="J4380">
        <v>70078</v>
      </c>
      <c r="K4380">
        <v>14739</v>
      </c>
      <c r="L4380">
        <v>4568</v>
      </c>
      <c r="M4380" t="s">
        <v>19</v>
      </c>
      <c r="N4380">
        <f t="shared" si="1"/>
        <v>1</v>
      </c>
      <c r="O4380">
        <f t="shared" si="2"/>
        <v>1.0592178590466346</v>
      </c>
      <c r="P4380">
        <f t="shared" si="3"/>
        <v>1.5943915873810717</v>
      </c>
      <c r="Q4380">
        <f t="shared" si="4"/>
        <v>9.7371864247984885E-2</v>
      </c>
      <c r="R4380">
        <f t="shared" si="5"/>
        <v>7.4724990711874259E-2</v>
      </c>
      <c r="S4380">
        <f t="shared" si="6"/>
        <v>1.5962007527420163</v>
      </c>
      <c r="T4380">
        <f t="shared" si="7"/>
        <v>1.0592178590466346</v>
      </c>
      <c r="U4380">
        <f t="shared" si="7"/>
        <v>1.1319883050382025</v>
      </c>
      <c r="V4380">
        <f t="shared" si="8"/>
        <v>0.23808293084788473</v>
      </c>
    </row>
    <row r="4381" spans="1:22" x14ac:dyDescent="0.25">
      <c r="A4381" t="s">
        <v>20</v>
      </c>
      <c r="B4381">
        <v>542512</v>
      </c>
      <c r="C4381">
        <v>528089</v>
      </c>
      <c r="D4381">
        <v>2218128</v>
      </c>
      <c r="E4381">
        <v>1269513</v>
      </c>
      <c r="F4381">
        <v>528089</v>
      </c>
      <c r="G4381">
        <v>501471</v>
      </c>
      <c r="H4381">
        <v>2095574</v>
      </c>
      <c r="I4381">
        <v>2218128</v>
      </c>
      <c r="J4381">
        <v>1269851</v>
      </c>
      <c r="K4381">
        <v>2095574</v>
      </c>
      <c r="L4381">
        <v>1784276</v>
      </c>
      <c r="M4381" t="s">
        <v>20</v>
      </c>
      <c r="N4381">
        <f t="shared" si="1"/>
        <v>1</v>
      </c>
      <c r="O4381">
        <f t="shared" si="2"/>
        <v>4.2002919962354834</v>
      </c>
      <c r="P4381">
        <f t="shared" si="3"/>
        <v>2.4039754662566346</v>
      </c>
      <c r="Q4381">
        <f t="shared" si="4"/>
        <v>1</v>
      </c>
      <c r="R4381">
        <f t="shared" si="5"/>
        <v>0.94959561740539944</v>
      </c>
      <c r="S4381">
        <f t="shared" si="6"/>
        <v>3.9682212657336167</v>
      </c>
      <c r="T4381">
        <f t="shared" si="7"/>
        <v>4.2002919962354834</v>
      </c>
      <c r="U4381">
        <f t="shared" si="7"/>
        <v>2.4046155098856441</v>
      </c>
      <c r="V4381">
        <f t="shared" si="8"/>
        <v>3.9682212657336167</v>
      </c>
    </row>
    <row r="4382" spans="1:22" x14ac:dyDescent="0.25">
      <c r="A4382" t="s">
        <v>21</v>
      </c>
      <c r="B4382">
        <v>462809</v>
      </c>
      <c r="C4382">
        <v>447093</v>
      </c>
      <c r="D4382">
        <v>114704</v>
      </c>
      <c r="E4382">
        <v>98605</v>
      </c>
      <c r="F4382">
        <v>447093</v>
      </c>
      <c r="G4382">
        <v>447101</v>
      </c>
      <c r="H4382">
        <v>123339</v>
      </c>
      <c r="I4382">
        <v>114704</v>
      </c>
      <c r="J4382">
        <v>98605</v>
      </c>
      <c r="K4382">
        <v>123339</v>
      </c>
      <c r="L4382">
        <v>65997</v>
      </c>
      <c r="M4382" t="s">
        <v>21</v>
      </c>
      <c r="N4382">
        <f t="shared" si="1"/>
        <v>1</v>
      </c>
      <c r="O4382">
        <f t="shared" si="2"/>
        <v>0.25655512387802987</v>
      </c>
      <c r="P4382">
        <f t="shared" si="3"/>
        <v>0.22054695555510823</v>
      </c>
      <c r="Q4382">
        <f t="shared" si="4"/>
        <v>1</v>
      </c>
      <c r="R4382">
        <f t="shared" si="5"/>
        <v>1.0000178933689412</v>
      </c>
      <c r="S4382">
        <f t="shared" si="6"/>
        <v>0.27586877897887019</v>
      </c>
      <c r="T4382">
        <f t="shared" si="7"/>
        <v>0.25655512387802987</v>
      </c>
      <c r="U4382">
        <f t="shared" si="7"/>
        <v>0.22054695555510823</v>
      </c>
      <c r="V4382">
        <f t="shared" si="8"/>
        <v>0.27586877897887019</v>
      </c>
    </row>
    <row r="4383" spans="1:22" x14ac:dyDescent="0.25">
      <c r="A4383" t="s">
        <v>22</v>
      </c>
      <c r="B4383">
        <v>34743</v>
      </c>
      <c r="C4383">
        <v>34039</v>
      </c>
      <c r="D4383">
        <v>82983</v>
      </c>
      <c r="E4383">
        <v>50681</v>
      </c>
      <c r="F4383">
        <v>34039</v>
      </c>
      <c r="G4383">
        <v>33799</v>
      </c>
      <c r="H4383">
        <v>75357</v>
      </c>
      <c r="I4383">
        <v>82983</v>
      </c>
      <c r="J4383">
        <v>50685</v>
      </c>
      <c r="K4383">
        <v>75357</v>
      </c>
      <c r="L4383">
        <v>42459</v>
      </c>
      <c r="M4383" t="s">
        <v>22</v>
      </c>
      <c r="N4383">
        <f t="shared" si="1"/>
        <v>1</v>
      </c>
      <c r="O4383">
        <f t="shared" si="2"/>
        <v>2.437880078733218</v>
      </c>
      <c r="P4383">
        <f t="shared" si="3"/>
        <v>1.4889097799582831</v>
      </c>
      <c r="Q4383">
        <f t="shared" si="4"/>
        <v>1</v>
      </c>
      <c r="R4383">
        <f t="shared" si="5"/>
        <v>0.99294926407943829</v>
      </c>
      <c r="S4383">
        <f t="shared" si="6"/>
        <v>2.2138429448573693</v>
      </c>
      <c r="T4383">
        <f t="shared" si="7"/>
        <v>2.437880078733218</v>
      </c>
      <c r="U4383">
        <f t="shared" si="7"/>
        <v>1.4890272922236258</v>
      </c>
      <c r="V4383">
        <f t="shared" si="8"/>
        <v>2.2138429448573693</v>
      </c>
    </row>
    <row r="4384" spans="1:22" x14ac:dyDescent="0.25">
      <c r="A4384" t="s">
        <v>23</v>
      </c>
      <c r="B4384">
        <v>128534</v>
      </c>
      <c r="C4384">
        <v>128044</v>
      </c>
      <c r="D4384">
        <v>345868</v>
      </c>
      <c r="E4384">
        <v>288981</v>
      </c>
      <c r="F4384">
        <v>128044</v>
      </c>
      <c r="G4384">
        <v>95758</v>
      </c>
      <c r="H4384">
        <v>428721</v>
      </c>
      <c r="I4384">
        <v>345868</v>
      </c>
      <c r="J4384">
        <v>291087</v>
      </c>
      <c r="K4384">
        <v>428721</v>
      </c>
      <c r="L4384">
        <v>154089</v>
      </c>
      <c r="M4384" t="s">
        <v>23</v>
      </c>
      <c r="N4384">
        <f t="shared" si="1"/>
        <v>1</v>
      </c>
      <c r="O4384">
        <f t="shared" si="2"/>
        <v>2.701165224454094</v>
      </c>
      <c r="P4384">
        <f t="shared" si="3"/>
        <v>2.2568882571616009</v>
      </c>
      <c r="Q4384">
        <f t="shared" si="4"/>
        <v>1</v>
      </c>
      <c r="R4384">
        <f t="shared" si="5"/>
        <v>0.7478523007716098</v>
      </c>
      <c r="S4384">
        <f t="shared" si="6"/>
        <v>3.3482318577988814</v>
      </c>
      <c r="T4384">
        <f t="shared" si="7"/>
        <v>2.701165224454094</v>
      </c>
      <c r="U4384">
        <f t="shared" si="7"/>
        <v>2.2733357283433819</v>
      </c>
      <c r="V4384">
        <f t="shared" si="8"/>
        <v>3.3482318577988814</v>
      </c>
    </row>
    <row r="4385" spans="1:22" x14ac:dyDescent="0.25">
      <c r="A4385" t="s">
        <v>24</v>
      </c>
      <c r="B4385">
        <v>156434</v>
      </c>
      <c r="C4385">
        <v>147503</v>
      </c>
      <c r="D4385">
        <v>600579</v>
      </c>
      <c r="E4385">
        <v>385331</v>
      </c>
      <c r="F4385">
        <v>147503</v>
      </c>
      <c r="G4385">
        <v>137334</v>
      </c>
      <c r="H4385">
        <v>621943</v>
      </c>
      <c r="I4385">
        <v>600579</v>
      </c>
      <c r="J4385">
        <v>398847</v>
      </c>
      <c r="K4385">
        <v>621943</v>
      </c>
      <c r="L4385">
        <v>548215</v>
      </c>
      <c r="M4385" t="s">
        <v>24</v>
      </c>
      <c r="N4385">
        <f t="shared" si="1"/>
        <v>1</v>
      </c>
      <c r="O4385">
        <f t="shared" si="2"/>
        <v>4.0716392208972021</v>
      </c>
      <c r="P4385">
        <f t="shared" si="3"/>
        <v>2.6123604265675953</v>
      </c>
      <c r="Q4385">
        <f t="shared" si="4"/>
        <v>1</v>
      </c>
      <c r="R4385">
        <f t="shared" si="5"/>
        <v>0.93105902930787854</v>
      </c>
      <c r="S4385">
        <f t="shared" si="6"/>
        <v>4.2164769530111252</v>
      </c>
      <c r="T4385">
        <f t="shared" si="7"/>
        <v>4.0716392208972021</v>
      </c>
      <c r="U4385">
        <f t="shared" si="7"/>
        <v>2.7039924611702815</v>
      </c>
      <c r="V4385">
        <f t="shared" si="8"/>
        <v>4.2164769530111252</v>
      </c>
    </row>
    <row r="4386" spans="1:22" x14ac:dyDescent="0.25">
      <c r="A4386" t="s">
        <v>25</v>
      </c>
      <c r="B4386">
        <v>117980</v>
      </c>
      <c r="C4386">
        <v>118006</v>
      </c>
      <c r="D4386">
        <v>485024</v>
      </c>
      <c r="E4386">
        <v>375687</v>
      </c>
      <c r="F4386">
        <v>118006</v>
      </c>
      <c r="G4386">
        <v>109311</v>
      </c>
      <c r="H4386">
        <v>506591</v>
      </c>
      <c r="I4386">
        <v>485024</v>
      </c>
      <c r="J4386">
        <v>387270</v>
      </c>
      <c r="K4386">
        <v>506591</v>
      </c>
      <c r="L4386">
        <v>434696</v>
      </c>
      <c r="M4386" t="s">
        <v>25</v>
      </c>
      <c r="N4386">
        <f t="shared" si="1"/>
        <v>1</v>
      </c>
      <c r="O4386">
        <f t="shared" si="2"/>
        <v>4.1101638899716963</v>
      </c>
      <c r="P4386">
        <f t="shared" si="3"/>
        <v>3.1836262562920528</v>
      </c>
      <c r="Q4386">
        <f t="shared" si="4"/>
        <v>1</v>
      </c>
      <c r="R4386">
        <f t="shared" si="5"/>
        <v>0.92631730589969996</v>
      </c>
      <c r="S4386">
        <f t="shared" si="6"/>
        <v>4.2929257834347405</v>
      </c>
      <c r="T4386">
        <f t="shared" si="7"/>
        <v>4.1101638899716963</v>
      </c>
      <c r="U4386">
        <f t="shared" si="7"/>
        <v>3.2817822822568345</v>
      </c>
      <c r="V4386">
        <f t="shared" si="8"/>
        <v>4.2929257834347405</v>
      </c>
    </row>
    <row r="4387" spans="1:22" x14ac:dyDescent="0.25">
      <c r="A4387" t="s">
        <v>26</v>
      </c>
      <c r="B4387">
        <v>226642</v>
      </c>
      <c r="C4387">
        <v>226643</v>
      </c>
      <c r="D4387">
        <v>104514</v>
      </c>
      <c r="E4387">
        <v>226643</v>
      </c>
      <c r="F4387">
        <v>20888</v>
      </c>
      <c r="G4387">
        <v>316</v>
      </c>
      <c r="H4387">
        <v>255686</v>
      </c>
      <c r="I4387">
        <v>104514</v>
      </c>
      <c r="J4387">
        <v>255686</v>
      </c>
      <c r="K4387">
        <v>20905</v>
      </c>
      <c r="L4387">
        <v>293</v>
      </c>
      <c r="M4387" t="s">
        <v>26</v>
      </c>
      <c r="N4387">
        <f t="shared" si="1"/>
        <v>1</v>
      </c>
      <c r="O4387">
        <f t="shared" si="2"/>
        <v>0.46113932484127018</v>
      </c>
      <c r="P4387">
        <f t="shared" si="3"/>
        <v>1</v>
      </c>
      <c r="Q4387">
        <f t="shared" si="4"/>
        <v>9.2162564032421027E-2</v>
      </c>
      <c r="R4387">
        <f t="shared" si="5"/>
        <v>1.3942632245425625E-3</v>
      </c>
      <c r="S4387">
        <f t="shared" si="6"/>
        <v>1.1281442621214861</v>
      </c>
      <c r="T4387">
        <f t="shared" si="7"/>
        <v>0.46113932484127018</v>
      </c>
      <c r="U4387">
        <f t="shared" si="7"/>
        <v>1.1281442621214861</v>
      </c>
      <c r="V4387">
        <f t="shared" si="8"/>
        <v>9.2237571864121112E-2</v>
      </c>
    </row>
    <row r="4388" spans="1:22" x14ac:dyDescent="0.25">
      <c r="A4388" t="s">
        <v>27</v>
      </c>
      <c r="B4388">
        <v>3660387</v>
      </c>
      <c r="C4388">
        <v>3660298</v>
      </c>
      <c r="D4388">
        <v>3791125</v>
      </c>
      <c r="E4388">
        <v>3594577</v>
      </c>
      <c r="F4388">
        <v>3660298</v>
      </c>
      <c r="G4388">
        <v>3660262</v>
      </c>
      <c r="H4388">
        <v>3856775</v>
      </c>
      <c r="I4388">
        <v>3791125</v>
      </c>
      <c r="J4388">
        <v>3594604</v>
      </c>
      <c r="K4388">
        <v>3856775</v>
      </c>
      <c r="L4388">
        <v>3791238</v>
      </c>
      <c r="M4388" t="s">
        <v>27</v>
      </c>
      <c r="N4388">
        <f t="shared" si="1"/>
        <v>1</v>
      </c>
      <c r="O4388">
        <f t="shared" si="2"/>
        <v>1.0357421718122404</v>
      </c>
      <c r="P4388">
        <f t="shared" si="3"/>
        <v>0.98204490454055926</v>
      </c>
      <c r="Q4388">
        <f t="shared" si="4"/>
        <v>1</v>
      </c>
      <c r="R4388">
        <f t="shared" si="5"/>
        <v>0.99999016473522107</v>
      </c>
      <c r="S4388">
        <f t="shared" si="6"/>
        <v>1.0536778699439227</v>
      </c>
      <c r="T4388">
        <f t="shared" si="7"/>
        <v>1.0357421718122404</v>
      </c>
      <c r="U4388">
        <f t="shared" si="7"/>
        <v>0.98205228098914354</v>
      </c>
      <c r="V4388">
        <f t="shared" si="8"/>
        <v>1.0536778699439227</v>
      </c>
    </row>
    <row r="4389" spans="1:22" x14ac:dyDescent="0.25">
      <c r="A4389" t="s">
        <v>28</v>
      </c>
      <c r="B4389">
        <v>458789</v>
      </c>
      <c r="C4389">
        <v>443475</v>
      </c>
      <c r="D4389">
        <v>457070</v>
      </c>
      <c r="E4389">
        <v>453165</v>
      </c>
      <c r="F4389">
        <v>443475</v>
      </c>
      <c r="G4389">
        <v>442941</v>
      </c>
      <c r="H4389">
        <v>465762</v>
      </c>
      <c r="I4389">
        <v>457070</v>
      </c>
      <c r="J4389">
        <v>453396</v>
      </c>
      <c r="K4389">
        <v>465762</v>
      </c>
      <c r="L4389">
        <v>461655</v>
      </c>
      <c r="M4389" t="s">
        <v>28</v>
      </c>
      <c r="N4389">
        <f t="shared" si="1"/>
        <v>1</v>
      </c>
      <c r="O4389">
        <f t="shared" si="2"/>
        <v>1.0306556175658155</v>
      </c>
      <c r="P4389">
        <f t="shared" si="3"/>
        <v>1.021850160662946</v>
      </c>
      <c r="Q4389">
        <f t="shared" si="4"/>
        <v>1</v>
      </c>
      <c r="R4389">
        <f t="shared" si="5"/>
        <v>0.99879587349906984</v>
      </c>
      <c r="S4389">
        <f t="shared" si="6"/>
        <v>1.0502553695247758</v>
      </c>
      <c r="T4389">
        <f t="shared" si="7"/>
        <v>1.0306556175658155</v>
      </c>
      <c r="U4389">
        <f t="shared" si="7"/>
        <v>1.0223710468459326</v>
      </c>
      <c r="V4389">
        <f t="shared" si="8"/>
        <v>1.0502553695247758</v>
      </c>
    </row>
    <row r="4390" spans="1:22" x14ac:dyDescent="0.25">
      <c r="A4390" t="s">
        <v>29</v>
      </c>
      <c r="B4390">
        <v>8520916</v>
      </c>
      <c r="C4390">
        <v>8520672</v>
      </c>
      <c r="D4390">
        <v>16057184</v>
      </c>
      <c r="E4390">
        <v>8651569</v>
      </c>
      <c r="F4390">
        <v>8520672</v>
      </c>
      <c r="G4390">
        <v>8520557</v>
      </c>
      <c r="H4390">
        <v>15991884</v>
      </c>
      <c r="I4390">
        <v>16057184</v>
      </c>
      <c r="J4390">
        <v>8651831</v>
      </c>
      <c r="K4390">
        <v>15991884</v>
      </c>
      <c r="L4390">
        <v>15598656</v>
      </c>
      <c r="M4390" t="s">
        <v>29</v>
      </c>
      <c r="N4390">
        <f t="shared" si="1"/>
        <v>1</v>
      </c>
      <c r="O4390">
        <f t="shared" si="2"/>
        <v>1.8844973729771548</v>
      </c>
      <c r="P4390">
        <f t="shared" si="3"/>
        <v>1.0153622859793219</v>
      </c>
      <c r="Q4390">
        <f t="shared" si="4"/>
        <v>1</v>
      </c>
      <c r="R4390">
        <f t="shared" si="5"/>
        <v>0.99998650341193751</v>
      </c>
      <c r="S4390">
        <f t="shared" si="6"/>
        <v>1.87683365819034</v>
      </c>
      <c r="T4390">
        <f t="shared" si="7"/>
        <v>1.8844973729771548</v>
      </c>
      <c r="U4390">
        <f t="shared" si="7"/>
        <v>1.0153930347277773</v>
      </c>
      <c r="V4390">
        <f t="shared" si="8"/>
        <v>1.87683365819034</v>
      </c>
    </row>
    <row r="4391" spans="1:22" x14ac:dyDescent="0.25">
      <c r="A4391" t="s">
        <v>30</v>
      </c>
      <c r="B4391">
        <v>51407</v>
      </c>
      <c r="C4391">
        <v>52333</v>
      </c>
      <c r="D4391">
        <v>82093</v>
      </c>
      <c r="E4391">
        <v>131770</v>
      </c>
      <c r="F4391">
        <v>52333</v>
      </c>
      <c r="G4391">
        <v>19993</v>
      </c>
      <c r="H4391">
        <v>82755</v>
      </c>
      <c r="I4391">
        <v>82093</v>
      </c>
      <c r="J4391">
        <v>82786</v>
      </c>
      <c r="K4391">
        <v>82755</v>
      </c>
      <c r="L4391">
        <v>17116</v>
      </c>
      <c r="M4391" t="s">
        <v>30</v>
      </c>
      <c r="N4391">
        <f t="shared" si="1"/>
        <v>1</v>
      </c>
      <c r="O4391">
        <f t="shared" si="2"/>
        <v>1.5686660424588692</v>
      </c>
      <c r="P4391">
        <f t="shared" si="3"/>
        <v>2.5179141268415721</v>
      </c>
      <c r="Q4391">
        <f t="shared" si="4"/>
        <v>1</v>
      </c>
      <c r="R4391">
        <f t="shared" si="5"/>
        <v>0.38203428047312404</v>
      </c>
      <c r="S4391">
        <f t="shared" si="6"/>
        <v>1.5813158045592648</v>
      </c>
      <c r="T4391">
        <f t="shared" si="7"/>
        <v>1.5686660424588692</v>
      </c>
      <c r="U4391">
        <f t="shared" si="7"/>
        <v>1.5819081650201594</v>
      </c>
      <c r="V4391">
        <f t="shared" si="8"/>
        <v>1.5813158045592648</v>
      </c>
    </row>
    <row r="4392" spans="1:22" x14ac:dyDescent="0.25">
      <c r="A4392" t="s">
        <v>31</v>
      </c>
      <c r="B4392">
        <v>104701</v>
      </c>
      <c r="C4392">
        <v>103870</v>
      </c>
      <c r="D4392">
        <v>41109</v>
      </c>
      <c r="E4392">
        <v>53566</v>
      </c>
      <c r="F4392">
        <v>103870</v>
      </c>
      <c r="G4392">
        <v>103841</v>
      </c>
      <c r="H4392">
        <v>49660</v>
      </c>
      <c r="I4392">
        <v>41109</v>
      </c>
      <c r="J4392">
        <v>33197</v>
      </c>
      <c r="K4392">
        <v>49660</v>
      </c>
      <c r="L4392">
        <v>4564</v>
      </c>
      <c r="M4392" t="s">
        <v>31</v>
      </c>
      <c r="N4392">
        <f t="shared" si="1"/>
        <v>1</v>
      </c>
      <c r="O4392">
        <f t="shared" si="2"/>
        <v>0.39577356310773082</v>
      </c>
      <c r="P4392">
        <f t="shared" si="3"/>
        <v>0.51570232020795226</v>
      </c>
      <c r="Q4392">
        <f t="shared" si="4"/>
        <v>1</v>
      </c>
      <c r="R4392">
        <f t="shared" si="5"/>
        <v>0.99972080485221915</v>
      </c>
      <c r="S4392">
        <f t="shared" si="6"/>
        <v>0.47809762202753442</v>
      </c>
      <c r="T4392">
        <f t="shared" si="7"/>
        <v>0.39577356310773082</v>
      </c>
      <c r="U4392">
        <f t="shared" si="7"/>
        <v>0.31960142485799559</v>
      </c>
      <c r="V4392">
        <f t="shared" si="8"/>
        <v>0.47809762202753442</v>
      </c>
    </row>
    <row r="4393" spans="1:22" x14ac:dyDescent="0.25">
      <c r="A4393" t="s">
        <v>32</v>
      </c>
      <c r="B4393">
        <v>493229</v>
      </c>
      <c r="C4393">
        <v>491053</v>
      </c>
      <c r="D4393">
        <v>395239</v>
      </c>
      <c r="E4393">
        <v>402352</v>
      </c>
      <c r="F4393">
        <v>491053</v>
      </c>
      <c r="G4393">
        <v>475636</v>
      </c>
      <c r="H4393">
        <v>529254</v>
      </c>
      <c r="I4393">
        <v>395239</v>
      </c>
      <c r="J4393">
        <v>205750</v>
      </c>
      <c r="K4393">
        <v>529254</v>
      </c>
      <c r="L4393">
        <v>266335</v>
      </c>
      <c r="M4393" t="s">
        <v>32</v>
      </c>
      <c r="N4393">
        <f t="shared" si="1"/>
        <v>1</v>
      </c>
      <c r="O4393">
        <f t="shared" si="2"/>
        <v>0.80488053224397371</v>
      </c>
      <c r="P4393">
        <f t="shared" si="3"/>
        <v>0.81936573037940919</v>
      </c>
      <c r="Q4393">
        <f t="shared" si="4"/>
        <v>1</v>
      </c>
      <c r="R4393">
        <f t="shared" si="5"/>
        <v>0.96860420361956856</v>
      </c>
      <c r="S4393">
        <f t="shared" si="6"/>
        <v>1.0777940466711333</v>
      </c>
      <c r="T4393">
        <f t="shared" si="7"/>
        <v>0.80488053224397371</v>
      </c>
      <c r="U4393">
        <f t="shared" si="7"/>
        <v>0.41899754201684952</v>
      </c>
      <c r="V4393">
        <f t="shared" si="8"/>
        <v>1.0777940466711333</v>
      </c>
    </row>
    <row r="4411" spans="5:5" x14ac:dyDescent="0.25">
      <c r="E4411" t="s">
        <v>0</v>
      </c>
    </row>
    <row r="4412" spans="5:5" x14ac:dyDescent="0.25">
      <c r="E4412" t="s">
        <v>1</v>
      </c>
    </row>
    <row r="4413" spans="5:5" x14ac:dyDescent="0.25">
      <c r="E4413" t="s">
        <v>2</v>
      </c>
    </row>
    <row r="4414" spans="5:5" x14ac:dyDescent="0.25">
      <c r="E4414" t="s">
        <v>3</v>
      </c>
    </row>
    <row r="4415" spans="5:5" x14ac:dyDescent="0.25">
      <c r="E4415" t="s">
        <v>4</v>
      </c>
    </row>
    <row r="4416" spans="5:5" x14ac:dyDescent="0.25">
      <c r="E4416" t="s">
        <v>5</v>
      </c>
    </row>
    <row r="4417" spans="5:5" x14ac:dyDescent="0.25">
      <c r="E4417" t="s">
        <v>6</v>
      </c>
    </row>
    <row r="4418" spans="5:5" x14ac:dyDescent="0.25">
      <c r="E4418" t="s">
        <v>7</v>
      </c>
    </row>
    <row r="4419" spans="5:5" x14ac:dyDescent="0.25">
      <c r="E4419" t="s">
        <v>8</v>
      </c>
    </row>
    <row r="4420" spans="5:5" x14ac:dyDescent="0.25">
      <c r="E4420" t="s">
        <v>9</v>
      </c>
    </row>
    <row r="4421" spans="5:5" x14ac:dyDescent="0.25">
      <c r="E4421" t="s">
        <v>10</v>
      </c>
    </row>
    <row r="4422" spans="5:5" x14ac:dyDescent="0.25">
      <c r="E4422" t="s">
        <v>11</v>
      </c>
    </row>
    <row r="4423" spans="5:5" x14ac:dyDescent="0.25">
      <c r="E4423" t="s">
        <v>12</v>
      </c>
    </row>
    <row r="4424" spans="5:5" x14ac:dyDescent="0.25">
      <c r="E4424" t="s">
        <v>13</v>
      </c>
    </row>
    <row r="4425" spans="5:5" x14ac:dyDescent="0.25">
      <c r="E4425" t="s">
        <v>14</v>
      </c>
    </row>
    <row r="4426" spans="5:5" x14ac:dyDescent="0.25">
      <c r="E4426" t="s">
        <v>15</v>
      </c>
    </row>
    <row r="4427" spans="5:5" x14ac:dyDescent="0.25">
      <c r="E4427" t="s">
        <v>16</v>
      </c>
    </row>
    <row r="4428" spans="5:5" x14ac:dyDescent="0.25">
      <c r="E4428" t="s">
        <v>17</v>
      </c>
    </row>
    <row r="4429" spans="5:5" x14ac:dyDescent="0.25">
      <c r="E4429" t="s">
        <v>18</v>
      </c>
    </row>
    <row r="4430" spans="5:5" x14ac:dyDescent="0.25">
      <c r="E4430" t="s">
        <v>19</v>
      </c>
    </row>
    <row r="4431" spans="5:5" x14ac:dyDescent="0.25">
      <c r="E4431" t="s">
        <v>20</v>
      </c>
    </row>
    <row r="4432" spans="5:5" x14ac:dyDescent="0.25">
      <c r="E4432" t="s">
        <v>21</v>
      </c>
    </row>
    <row r="4433" spans="5:5" x14ac:dyDescent="0.25">
      <c r="E4433" t="s">
        <v>22</v>
      </c>
    </row>
    <row r="4434" spans="5:5" x14ac:dyDescent="0.25">
      <c r="E4434" t="s">
        <v>23</v>
      </c>
    </row>
    <row r="4435" spans="5:5" x14ac:dyDescent="0.25">
      <c r="E4435" t="s">
        <v>24</v>
      </c>
    </row>
    <row r="4436" spans="5:5" x14ac:dyDescent="0.25">
      <c r="E4436" t="s">
        <v>25</v>
      </c>
    </row>
    <row r="4437" spans="5:5" x14ac:dyDescent="0.25">
      <c r="E4437" t="s">
        <v>26</v>
      </c>
    </row>
    <row r="4438" spans="5:5" x14ac:dyDescent="0.25">
      <c r="E4438" t="s">
        <v>27</v>
      </c>
    </row>
    <row r="4439" spans="5:5" x14ac:dyDescent="0.25">
      <c r="E4439" t="s">
        <v>28</v>
      </c>
    </row>
    <row r="4440" spans="5:5" x14ac:dyDescent="0.25">
      <c r="E4440" t="s">
        <v>29</v>
      </c>
    </row>
    <row r="4441" spans="5:5" x14ac:dyDescent="0.25">
      <c r="E4441" t="s">
        <v>30</v>
      </c>
    </row>
    <row r="4442" spans="5:5" x14ac:dyDescent="0.25">
      <c r="E4442" t="s">
        <v>31</v>
      </c>
    </row>
    <row r="4443" spans="5:5" x14ac:dyDescent="0.25">
      <c r="E4443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workbookViewId="0">
      <selection activeCell="G27" sqref="G27"/>
    </sheetView>
  </sheetViews>
  <sheetFormatPr defaultRowHeight="15" x14ac:dyDescent="0.25"/>
  <sheetData>
    <row r="1" spans="1:24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</row>
    <row r="2" spans="1:24" x14ac:dyDescent="0.25">
      <c r="A2" t="s">
        <v>41</v>
      </c>
    </row>
    <row r="3" spans="1:24" x14ac:dyDescent="0.25">
      <c r="A3">
        <v>1.27344682342</v>
      </c>
      <c r="B3">
        <v>1.27344682342</v>
      </c>
      <c r="C3">
        <v>1.27344682342</v>
      </c>
      <c r="D3">
        <v>1.27344682342</v>
      </c>
      <c r="E3">
        <v>1.27344682342</v>
      </c>
      <c r="F3">
        <v>1.27344682342</v>
      </c>
      <c r="G3">
        <v>1.27344682342</v>
      </c>
      <c r="H3">
        <v>1.27344682342</v>
      </c>
      <c r="I3">
        <v>1.27344682342</v>
      </c>
      <c r="J3">
        <v>1.27344682342</v>
      </c>
      <c r="K3">
        <v>1.27344682342</v>
      </c>
      <c r="L3">
        <v>1.27344682342</v>
      </c>
      <c r="M3">
        <v>1.27344682342</v>
      </c>
      <c r="N3">
        <v>1.2485109731199999</v>
      </c>
      <c r="O3">
        <v>1.24652655545</v>
      </c>
      <c r="P3">
        <v>1.24652655545</v>
      </c>
      <c r="Q3">
        <v>1.24652655545</v>
      </c>
      <c r="R3">
        <v>1.2321804502</v>
      </c>
      <c r="S3">
        <v>1.2175927851799999</v>
      </c>
      <c r="T3">
        <v>1.2175927851799999</v>
      </c>
      <c r="U3">
        <v>1.2175927851799999</v>
      </c>
      <c r="V3">
        <v>1.2175927851799999</v>
      </c>
      <c r="W3">
        <v>1.2175927851799999</v>
      </c>
      <c r="X3">
        <v>1.2175927851799999</v>
      </c>
    </row>
    <row r="4" spans="1:24" x14ac:dyDescent="0.25">
      <c r="A4" t="s">
        <v>40</v>
      </c>
    </row>
    <row r="5" spans="1:24" x14ac:dyDescent="0.25">
      <c r="A5">
        <v>1.04994465716</v>
      </c>
      <c r="B5">
        <v>1.04994465716</v>
      </c>
      <c r="C5">
        <v>1.04994465716</v>
      </c>
      <c r="D5">
        <v>1.04994465716</v>
      </c>
      <c r="E5">
        <v>1.04994465716</v>
      </c>
      <c r="F5">
        <v>1.04994465716</v>
      </c>
      <c r="G5">
        <v>1.04994465716</v>
      </c>
      <c r="H5">
        <v>1.04994465716</v>
      </c>
      <c r="I5">
        <v>1.04994465716</v>
      </c>
      <c r="J5">
        <v>0.93332793440100004</v>
      </c>
      <c r="K5">
        <v>0.85435437569799999</v>
      </c>
      <c r="L5">
        <v>0.85283515834500001</v>
      </c>
      <c r="M5">
        <v>0.85283515834500001</v>
      </c>
      <c r="N5">
        <v>0.82194139814400002</v>
      </c>
      <c r="O5">
        <v>0.81928889981999997</v>
      </c>
      <c r="P5">
        <v>0.81928889981999997</v>
      </c>
      <c r="Q5">
        <v>0.81928889981999997</v>
      </c>
      <c r="R5">
        <v>0.81918956123499997</v>
      </c>
      <c r="S5">
        <v>0.81912330203499994</v>
      </c>
      <c r="T5">
        <v>0.81912330203499994</v>
      </c>
      <c r="U5">
        <v>0.81912330203499994</v>
      </c>
      <c r="V5">
        <v>0.81912330203499994</v>
      </c>
      <c r="W5">
        <v>0.81912330203499994</v>
      </c>
      <c r="X5">
        <v>0.81912330203499994</v>
      </c>
    </row>
    <row r="6" spans="1:24" x14ac:dyDescent="0.25">
      <c r="A6" t="s">
        <v>42</v>
      </c>
    </row>
    <row r="7" spans="1:24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</row>
    <row r="10" spans="1:24" x14ac:dyDescent="0.25">
      <c r="A10" t="s">
        <v>49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  <c r="G10" t="s">
        <v>55</v>
      </c>
      <c r="H10" t="s">
        <v>56</v>
      </c>
      <c r="I10" t="s">
        <v>57</v>
      </c>
      <c r="J10" t="s">
        <v>58</v>
      </c>
      <c r="K10" t="s">
        <v>59</v>
      </c>
      <c r="L10" t="s">
        <v>60</v>
      </c>
    </row>
    <row r="11" spans="1:24" x14ac:dyDescent="0.25">
      <c r="A11" t="s">
        <v>41</v>
      </c>
    </row>
    <row r="12" spans="1:24" x14ac:dyDescent="0.25">
      <c r="A12">
        <v>1.41790861823</v>
      </c>
      <c r="B12">
        <v>1.41790861823</v>
      </c>
      <c r="C12">
        <v>1.41790861823</v>
      </c>
      <c r="D12">
        <v>1.41790861823</v>
      </c>
      <c r="E12">
        <v>1.41790861823</v>
      </c>
      <c r="F12">
        <v>1.41790861823</v>
      </c>
      <c r="G12">
        <v>1.41790861823</v>
      </c>
      <c r="H12">
        <v>1.41790861823</v>
      </c>
      <c r="I12">
        <v>1.5066592137799999</v>
      </c>
      <c r="J12">
        <v>1.41790861823</v>
      </c>
      <c r="K12">
        <v>1.4117114582600001</v>
      </c>
      <c r="L12">
        <v>1.4110304623600001</v>
      </c>
      <c r="M12">
        <v>1.4110304623600001</v>
      </c>
      <c r="N12">
        <v>1.36618407127</v>
      </c>
      <c r="O12">
        <v>1.286474165</v>
      </c>
      <c r="P12">
        <v>1.286474165</v>
      </c>
      <c r="Q12">
        <v>1.286474165</v>
      </c>
      <c r="R12">
        <v>1.2665532765600001</v>
      </c>
      <c r="S12">
        <v>1.24665677849</v>
      </c>
      <c r="T12">
        <v>1.24665677849</v>
      </c>
      <c r="U12">
        <v>1.24665677849</v>
      </c>
      <c r="V12">
        <v>1.24665677849</v>
      </c>
      <c r="W12">
        <v>1.24665677849</v>
      </c>
      <c r="X12">
        <v>1.24665677849</v>
      </c>
    </row>
    <row r="13" spans="1:24" x14ac:dyDescent="0.25">
      <c r="A13" t="s">
        <v>40</v>
      </c>
    </row>
    <row r="14" spans="1:24" x14ac:dyDescent="0.25">
      <c r="A14">
        <v>1.1345077908300001</v>
      </c>
      <c r="B14">
        <v>1.1345077908300001</v>
      </c>
      <c r="C14">
        <v>1.1345077908300001</v>
      </c>
      <c r="D14">
        <v>1.1345077908300001</v>
      </c>
      <c r="E14">
        <v>1.1345077908300001</v>
      </c>
      <c r="F14">
        <v>1.1345077908300001</v>
      </c>
      <c r="G14">
        <v>1.1345077908300001</v>
      </c>
      <c r="H14">
        <v>1.1345077908300001</v>
      </c>
      <c r="I14">
        <v>1.1345077908300001</v>
      </c>
      <c r="J14">
        <v>1.01084466673</v>
      </c>
      <c r="K14">
        <v>0.87904649614100006</v>
      </c>
      <c r="L14">
        <v>0.87577670055900003</v>
      </c>
      <c r="M14">
        <v>0.87577670055900003</v>
      </c>
      <c r="N14">
        <v>0.80141661549900001</v>
      </c>
      <c r="O14">
        <v>0.79878639629199999</v>
      </c>
      <c r="P14">
        <v>0.79878639629199999</v>
      </c>
      <c r="Q14">
        <v>0.79878639629199999</v>
      </c>
      <c r="R14">
        <v>0.79878462320900001</v>
      </c>
      <c r="S14">
        <v>0.79878334038800003</v>
      </c>
      <c r="T14">
        <v>0.79878334038800003</v>
      </c>
      <c r="U14">
        <v>0.79878334038800003</v>
      </c>
      <c r="V14">
        <v>0.79878334038800003</v>
      </c>
      <c r="W14">
        <v>0.79878334038800003</v>
      </c>
      <c r="X14">
        <v>0.79878334038800003</v>
      </c>
    </row>
    <row r="15" spans="1:24" x14ac:dyDescent="0.25">
      <c r="A15" t="s">
        <v>42</v>
      </c>
    </row>
    <row r="16" spans="1:24" x14ac:dyDescent="0.25">
      <c r="A16">
        <v>0.99999654650299996</v>
      </c>
      <c r="B16">
        <v>0.99999654650299996</v>
      </c>
      <c r="C16">
        <v>0.99999654650299996</v>
      </c>
      <c r="D16">
        <v>0.99999654650299996</v>
      </c>
      <c r="E16">
        <v>0.99999654650299996</v>
      </c>
      <c r="F16">
        <v>0.99999654650299996</v>
      </c>
      <c r="G16">
        <v>0.99999744742800001</v>
      </c>
      <c r="H16">
        <v>0.99999744742800001</v>
      </c>
      <c r="I16">
        <v>0.99999744742800001</v>
      </c>
      <c r="J16">
        <v>0.99999744742800001</v>
      </c>
      <c r="K16">
        <v>0.99999744742800001</v>
      </c>
      <c r="L16">
        <v>0.99999744742800001</v>
      </c>
      <c r="M16">
        <v>0.99999744742800001</v>
      </c>
      <c r="N16">
        <v>0.99999744742800001</v>
      </c>
      <c r="O16">
        <v>0.99999744742800001</v>
      </c>
      <c r="P16">
        <v>0.99999744742800001</v>
      </c>
      <c r="Q16">
        <v>0.99999744742800001</v>
      </c>
      <c r="R16">
        <v>0.99999744742800001</v>
      </c>
      <c r="S16">
        <v>0.99999744742800001</v>
      </c>
      <c r="T16">
        <v>0.99999744742800001</v>
      </c>
      <c r="U16">
        <v>0.99999744742800001</v>
      </c>
      <c r="V16">
        <v>0.99999744742800001</v>
      </c>
      <c r="W16">
        <v>0.99999744742800001</v>
      </c>
      <c r="X16">
        <v>0.99999744742800001</v>
      </c>
    </row>
    <row r="19" spans="1:24" x14ac:dyDescent="0.25">
      <c r="A19" t="s">
        <v>61</v>
      </c>
      <c r="B19" t="s">
        <v>62</v>
      </c>
      <c r="C19" t="s">
        <v>63</v>
      </c>
      <c r="D19" t="s">
        <v>64</v>
      </c>
      <c r="E19" t="s">
        <v>65</v>
      </c>
      <c r="F19" t="s">
        <v>66</v>
      </c>
      <c r="G19" t="s">
        <v>67</v>
      </c>
      <c r="H19" t="s">
        <v>68</v>
      </c>
      <c r="I19" t="s">
        <v>69</v>
      </c>
      <c r="J19" t="s">
        <v>70</v>
      </c>
      <c r="K19" t="s">
        <v>71</v>
      </c>
      <c r="L19" t="s">
        <v>72</v>
      </c>
    </row>
    <row r="20" spans="1:24" x14ac:dyDescent="0.25">
      <c r="A20" t="s">
        <v>41</v>
      </c>
    </row>
    <row r="21" spans="1:24" x14ac:dyDescent="0.25">
      <c r="A21">
        <v>1.24152004078</v>
      </c>
      <c r="B21">
        <v>1.24152004078</v>
      </c>
      <c r="C21">
        <v>1.24152004078</v>
      </c>
      <c r="D21">
        <v>1.24152004078</v>
      </c>
      <c r="E21">
        <v>1.24152004078</v>
      </c>
      <c r="F21">
        <v>1.24152004078</v>
      </c>
      <c r="G21">
        <v>1.24152004078</v>
      </c>
      <c r="H21">
        <v>1.24152004078</v>
      </c>
      <c r="I21">
        <v>1.27931823962</v>
      </c>
      <c r="J21">
        <v>1.24152004078</v>
      </c>
      <c r="K21">
        <v>1.23335338245</v>
      </c>
      <c r="L21">
        <v>1.23273402175</v>
      </c>
      <c r="M21">
        <v>1.23273402175</v>
      </c>
      <c r="N21">
        <v>1.1745521324399999</v>
      </c>
      <c r="O21">
        <v>1.1572072121400001</v>
      </c>
      <c r="P21">
        <v>1.1572072121400001</v>
      </c>
      <c r="Q21">
        <v>1.1572072121400001</v>
      </c>
      <c r="R21">
        <v>1.14001773409</v>
      </c>
      <c r="S21">
        <v>1.1227482121400001</v>
      </c>
      <c r="T21">
        <v>1.1227482121400001</v>
      </c>
      <c r="U21">
        <v>1.1227482121400001</v>
      </c>
      <c r="V21">
        <v>1.1227482121400001</v>
      </c>
      <c r="W21">
        <v>1.1227482121400001</v>
      </c>
      <c r="X21">
        <v>1.1227482121400001</v>
      </c>
    </row>
    <row r="22" spans="1:24" x14ac:dyDescent="0.25">
      <c r="A22" t="s">
        <v>40</v>
      </c>
    </row>
    <row r="23" spans="1:24" x14ac:dyDescent="0.25">
      <c r="A23">
        <v>0.80465140176700001</v>
      </c>
      <c r="B23">
        <v>0.80465140176700001</v>
      </c>
      <c r="C23">
        <v>0.80465140176700001</v>
      </c>
      <c r="D23">
        <v>0.80465140176700001</v>
      </c>
      <c r="E23">
        <v>0.80465140176700001</v>
      </c>
      <c r="F23">
        <v>0.80465140176700001</v>
      </c>
      <c r="G23">
        <v>0.80465140176700001</v>
      </c>
      <c r="H23">
        <v>0.80465140176700001</v>
      </c>
      <c r="I23">
        <v>0.80465140176700001</v>
      </c>
      <c r="J23">
        <v>0.80465140176700001</v>
      </c>
      <c r="K23">
        <v>0.80465140176700001</v>
      </c>
      <c r="L23">
        <v>0.80465140176700001</v>
      </c>
      <c r="M23">
        <v>0.80465140176700001</v>
      </c>
      <c r="N23">
        <v>0.80465140176700001</v>
      </c>
      <c r="O23">
        <v>0.80465140176700001</v>
      </c>
      <c r="P23">
        <v>0.80465140176700001</v>
      </c>
      <c r="Q23">
        <v>0.80465140176700001</v>
      </c>
      <c r="R23">
        <v>0.80465140176700001</v>
      </c>
      <c r="S23">
        <v>0.80465140176700001</v>
      </c>
      <c r="T23">
        <v>0.80465140176700001</v>
      </c>
      <c r="U23">
        <v>0.80465140176700001</v>
      </c>
      <c r="V23">
        <v>0.80465140176700001</v>
      </c>
      <c r="W23">
        <v>0.80465140176700001</v>
      </c>
      <c r="X23">
        <v>0.80465140176700001</v>
      </c>
    </row>
    <row r="24" spans="1:24" x14ac:dyDescent="0.25">
      <c r="A24" t="s">
        <v>42</v>
      </c>
    </row>
    <row r="25" spans="1:24" x14ac:dyDescent="0.25">
      <c r="A25">
        <v>0.99992861234099994</v>
      </c>
      <c r="B25">
        <v>0.99992861234099994</v>
      </c>
      <c r="C25">
        <v>0.99992861234099994</v>
      </c>
      <c r="D25">
        <v>0.99992861234099994</v>
      </c>
      <c r="E25">
        <v>0.99992861234099994</v>
      </c>
      <c r="F25">
        <v>0.99996520416800005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</row>
    <row r="28" spans="1:24" x14ac:dyDescent="0.25">
      <c r="A28" t="s">
        <v>73</v>
      </c>
      <c r="B28" t="s">
        <v>74</v>
      </c>
      <c r="C28" t="s">
        <v>75</v>
      </c>
      <c r="D28" t="s">
        <v>76</v>
      </c>
      <c r="E28" t="s">
        <v>77</v>
      </c>
      <c r="F28" t="s">
        <v>78</v>
      </c>
      <c r="G28" t="s">
        <v>79</v>
      </c>
      <c r="H28" t="s">
        <v>80</v>
      </c>
      <c r="I28" t="s">
        <v>81</v>
      </c>
      <c r="J28" t="s">
        <v>82</v>
      </c>
      <c r="K28" t="s">
        <v>83</v>
      </c>
      <c r="L28" t="s">
        <v>84</v>
      </c>
      <c r="M28" t="s">
        <v>85</v>
      </c>
    </row>
    <row r="29" spans="1:24" x14ac:dyDescent="0.25">
      <c r="A29" t="s">
        <v>41</v>
      </c>
    </row>
    <row r="30" spans="1:24" x14ac:dyDescent="0.25">
      <c r="A30">
        <v>1.2359795116600001</v>
      </c>
      <c r="B30">
        <v>1.2359795116600001</v>
      </c>
      <c r="C30">
        <v>1.2359795116600001</v>
      </c>
      <c r="D30">
        <v>1.2359795116600001</v>
      </c>
      <c r="E30">
        <v>1.2359795116600001</v>
      </c>
      <c r="F30">
        <v>1.2359795116600001</v>
      </c>
      <c r="G30">
        <v>1.2359795116600001</v>
      </c>
      <c r="H30">
        <v>1.2359795116600001</v>
      </c>
      <c r="I30">
        <v>1.2571138629800001</v>
      </c>
      <c r="J30">
        <v>1.2359795116600001</v>
      </c>
      <c r="K30">
        <v>1.2377987161699999</v>
      </c>
      <c r="L30">
        <v>1.23760624205</v>
      </c>
      <c r="M30">
        <v>1.23760624205</v>
      </c>
      <c r="N30">
        <v>1.2312870971500001</v>
      </c>
      <c r="O30">
        <v>1.22209514518</v>
      </c>
      <c r="P30">
        <v>1.22209514518</v>
      </c>
      <c r="Q30">
        <v>1.22209514518</v>
      </c>
      <c r="R30">
        <v>1.2024072211500001</v>
      </c>
      <c r="S30">
        <v>1.1823412152699999</v>
      </c>
      <c r="T30">
        <v>1.1823412152699999</v>
      </c>
      <c r="U30">
        <v>1.1823412152699999</v>
      </c>
      <c r="V30">
        <v>1.1823412152699999</v>
      </c>
      <c r="W30">
        <v>1.1823412152699999</v>
      </c>
      <c r="X30">
        <v>1.1823412152699999</v>
      </c>
    </row>
    <row r="31" spans="1:24" x14ac:dyDescent="0.25">
      <c r="A31" t="s">
        <v>40</v>
      </c>
    </row>
    <row r="32" spans="1:24" x14ac:dyDescent="0.25">
      <c r="A32">
        <v>0.836778720064</v>
      </c>
      <c r="B32">
        <v>0.836778720064</v>
      </c>
      <c r="C32">
        <v>0.836778720064</v>
      </c>
      <c r="D32">
        <v>0.836778720064</v>
      </c>
      <c r="E32">
        <v>0.836778720064</v>
      </c>
      <c r="F32">
        <v>0.836778720064</v>
      </c>
      <c r="G32">
        <v>0.836778720064</v>
      </c>
      <c r="H32">
        <v>0.836778720064</v>
      </c>
      <c r="I32">
        <v>0.836778720064</v>
      </c>
      <c r="J32">
        <v>0.836778720064</v>
      </c>
      <c r="K32">
        <v>0.836778720064</v>
      </c>
      <c r="L32">
        <v>0.836778720064</v>
      </c>
      <c r="M32">
        <v>0.836778720064</v>
      </c>
      <c r="N32">
        <v>0.836778720064</v>
      </c>
      <c r="O32">
        <v>0.836778720064</v>
      </c>
      <c r="P32">
        <v>0.836778720064</v>
      </c>
      <c r="Q32">
        <v>0.836778720064</v>
      </c>
      <c r="R32">
        <v>0.836778720064</v>
      </c>
      <c r="S32">
        <v>0.836778720064</v>
      </c>
      <c r="T32">
        <v>0.836778720064</v>
      </c>
      <c r="U32">
        <v>0.836778720064</v>
      </c>
      <c r="V32">
        <v>0.836778720064</v>
      </c>
      <c r="W32">
        <v>0.836778720064</v>
      </c>
      <c r="X32">
        <v>0.836778720064</v>
      </c>
    </row>
    <row r="33" spans="1:24" x14ac:dyDescent="0.25">
      <c r="A33" t="s">
        <v>42</v>
      </c>
    </row>
    <row r="34" spans="1:24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0.99822640952399999</v>
      </c>
      <c r="G34">
        <v>0.99999952660199998</v>
      </c>
      <c r="H34">
        <v>0.99999952660199998</v>
      </c>
      <c r="I34">
        <v>0.99999952660199998</v>
      </c>
      <c r="J34">
        <v>0.99999952660199998</v>
      </c>
      <c r="K34">
        <v>0.99999952660199998</v>
      </c>
      <c r="L34">
        <v>0.99999952660199998</v>
      </c>
      <c r="M34">
        <v>0.99999952660199998</v>
      </c>
      <c r="N34">
        <v>0.99999952660199998</v>
      </c>
      <c r="O34">
        <v>0.99999952660199998</v>
      </c>
      <c r="P34">
        <v>0.99999952660199998</v>
      </c>
      <c r="Q34">
        <v>0.99999952660199998</v>
      </c>
      <c r="R34">
        <v>0.99999952660199998</v>
      </c>
      <c r="S34">
        <v>0.99999952660199998</v>
      </c>
      <c r="T34">
        <v>0.99999952660199998</v>
      </c>
      <c r="U34">
        <v>0.99999952660199998</v>
      </c>
      <c r="V34">
        <v>0.99999952660199998</v>
      </c>
      <c r="W34">
        <v>0.99999952660199998</v>
      </c>
      <c r="X34">
        <v>0.99999952660199998</v>
      </c>
    </row>
    <row r="37" spans="1:24" x14ac:dyDescent="0.25">
      <c r="A37" t="s">
        <v>43</v>
      </c>
      <c r="B37" t="s">
        <v>44</v>
      </c>
      <c r="C37" t="s">
        <v>45</v>
      </c>
      <c r="D37" t="s">
        <v>46</v>
      </c>
      <c r="E37" t="s">
        <v>47</v>
      </c>
      <c r="F37" t="s">
        <v>48</v>
      </c>
    </row>
    <row r="38" spans="1:24" x14ac:dyDescent="0.25">
      <c r="A38" t="s">
        <v>36</v>
      </c>
    </row>
    <row r="39" spans="1:24" x14ac:dyDescent="0.25">
      <c r="A39">
        <v>1.89814014596</v>
      </c>
      <c r="B39">
        <v>1.89814014596</v>
      </c>
      <c r="C39">
        <v>1.89814014596</v>
      </c>
      <c r="D39">
        <v>1.89814014596</v>
      </c>
      <c r="E39">
        <v>1.89814014596</v>
      </c>
      <c r="F39">
        <v>1.89814014596</v>
      </c>
      <c r="G39">
        <v>1.89814014596</v>
      </c>
      <c r="H39">
        <v>1.89814014596</v>
      </c>
      <c r="I39">
        <v>1.89814014596</v>
      </c>
      <c r="J39">
        <v>1.89814014596</v>
      </c>
      <c r="K39">
        <v>1.89814014596</v>
      </c>
      <c r="L39">
        <v>1.89814014596</v>
      </c>
      <c r="M39">
        <v>1.89814014596</v>
      </c>
      <c r="N39">
        <v>1.8609718872600001</v>
      </c>
      <c r="O39">
        <v>1.8580140031700001</v>
      </c>
      <c r="P39">
        <v>1.8580140031700001</v>
      </c>
      <c r="Q39">
        <v>1.8580140031700001</v>
      </c>
      <c r="R39">
        <v>1.8333873548099999</v>
      </c>
      <c r="S39">
        <v>1.80820461009</v>
      </c>
      <c r="T39">
        <v>1.80820461009</v>
      </c>
      <c r="U39">
        <v>1.80820461009</v>
      </c>
      <c r="V39">
        <v>1.80820461009</v>
      </c>
      <c r="W39">
        <v>1.80820461009</v>
      </c>
      <c r="X39">
        <v>1.80820461009</v>
      </c>
    </row>
    <row r="40" spans="1:24" x14ac:dyDescent="0.25">
      <c r="A40" t="s">
        <v>35</v>
      </c>
    </row>
    <row r="41" spans="1:24" x14ac:dyDescent="0.25">
      <c r="A41">
        <v>1.6720340735400001</v>
      </c>
      <c r="B41">
        <v>1.6720340735400001</v>
      </c>
      <c r="C41">
        <v>1.6720340735400001</v>
      </c>
      <c r="D41">
        <v>1.6720340735400001</v>
      </c>
      <c r="E41">
        <v>1.6720340735400001</v>
      </c>
      <c r="F41">
        <v>1.6720340735400001</v>
      </c>
      <c r="G41">
        <v>1.6720340735400001</v>
      </c>
      <c r="H41">
        <v>1.6720340735400001</v>
      </c>
      <c r="I41">
        <v>1.6720340735400001</v>
      </c>
      <c r="J41">
        <v>1.4242929740800001</v>
      </c>
      <c r="K41">
        <v>1.2920895032899999</v>
      </c>
      <c r="L41">
        <v>1.2824105860199999</v>
      </c>
      <c r="M41">
        <v>1.2824105860199999</v>
      </c>
      <c r="N41">
        <v>1.4445751319</v>
      </c>
      <c r="O41">
        <v>1.4479572064999999</v>
      </c>
      <c r="P41">
        <v>1.4479572064999999</v>
      </c>
      <c r="Q41">
        <v>1.4479572064999999</v>
      </c>
      <c r="R41">
        <v>1.44777961579</v>
      </c>
      <c r="S41">
        <v>1.4476611614299999</v>
      </c>
      <c r="T41">
        <v>1.4476611614299999</v>
      </c>
      <c r="U41">
        <v>1.4476611614299999</v>
      </c>
      <c r="V41">
        <v>1.4476611614299999</v>
      </c>
      <c r="W41">
        <v>1.4476611614299999</v>
      </c>
      <c r="X41">
        <v>1.4476611614299999</v>
      </c>
    </row>
    <row r="42" spans="1:24" x14ac:dyDescent="0.25">
      <c r="A42" t="s">
        <v>37</v>
      </c>
    </row>
    <row r="43" spans="1:24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</row>
    <row r="46" spans="1:24" x14ac:dyDescent="0.25">
      <c r="A46" t="s">
        <v>49</v>
      </c>
      <c r="B46" t="s">
        <v>50</v>
      </c>
      <c r="C46" t="s">
        <v>51</v>
      </c>
      <c r="D46" t="s">
        <v>52</v>
      </c>
      <c r="E46" t="s">
        <v>53</v>
      </c>
      <c r="F46" t="s">
        <v>54</v>
      </c>
      <c r="G46" t="s">
        <v>55</v>
      </c>
      <c r="H46" t="s">
        <v>56</v>
      </c>
      <c r="I46" t="s">
        <v>57</v>
      </c>
      <c r="J46" t="s">
        <v>58</v>
      </c>
      <c r="K46" t="s">
        <v>59</v>
      </c>
      <c r="L46" t="s">
        <v>60</v>
      </c>
    </row>
    <row r="47" spans="1:24" x14ac:dyDescent="0.25">
      <c r="A47" t="s">
        <v>36</v>
      </c>
    </row>
    <row r="48" spans="1:24" x14ac:dyDescent="0.25">
      <c r="A48">
        <v>2.7910913325600002</v>
      </c>
      <c r="B48">
        <v>2.7910913325600002</v>
      </c>
      <c r="C48">
        <v>2.7910913325600002</v>
      </c>
      <c r="D48">
        <v>2.7910913325600002</v>
      </c>
      <c r="E48">
        <v>2.7910913325600002</v>
      </c>
      <c r="F48">
        <v>2.7910913325600002</v>
      </c>
      <c r="G48">
        <v>2.7910913325600002</v>
      </c>
      <c r="H48">
        <v>2.7910913325600002</v>
      </c>
      <c r="I48">
        <v>2.9903999837400002</v>
      </c>
      <c r="J48">
        <v>2.7910913325600002</v>
      </c>
      <c r="K48">
        <v>2.7759693630500002</v>
      </c>
      <c r="L48">
        <v>2.7742436423800001</v>
      </c>
      <c r="M48">
        <v>2.7742436423800001</v>
      </c>
      <c r="N48">
        <v>2.67287061663</v>
      </c>
      <c r="O48">
        <v>2.5082869913199999</v>
      </c>
      <c r="P48">
        <v>2.5082869913199999</v>
      </c>
      <c r="Q48">
        <v>2.5082869913199999</v>
      </c>
      <c r="R48">
        <v>2.46544867312</v>
      </c>
      <c r="S48">
        <v>2.4221539706300002</v>
      </c>
      <c r="T48">
        <v>2.4221539706300002</v>
      </c>
      <c r="U48">
        <v>2.4221539706300002</v>
      </c>
      <c r="V48">
        <v>2.4221539706300002</v>
      </c>
      <c r="W48">
        <v>2.4221539706300002</v>
      </c>
      <c r="X48">
        <v>2.4221539706300002</v>
      </c>
    </row>
    <row r="49" spans="1:24" x14ac:dyDescent="0.25">
      <c r="A49" t="s">
        <v>35</v>
      </c>
    </row>
    <row r="50" spans="1:24" x14ac:dyDescent="0.25">
      <c r="A50">
        <v>2.4336101780799999</v>
      </c>
      <c r="B50">
        <v>2.4336101780799999</v>
      </c>
      <c r="C50">
        <v>2.4336101780799999</v>
      </c>
      <c r="D50">
        <v>2.4336101780799999</v>
      </c>
      <c r="E50">
        <v>2.4336101780799999</v>
      </c>
      <c r="F50">
        <v>2.4336101780799999</v>
      </c>
      <c r="G50">
        <v>2.4336101780799999</v>
      </c>
      <c r="H50">
        <v>2.4336101780799999</v>
      </c>
      <c r="I50">
        <v>2.4336101780799999</v>
      </c>
      <c r="J50">
        <v>2.0517709219000002</v>
      </c>
      <c r="K50">
        <v>1.7813520865000001</v>
      </c>
      <c r="L50">
        <v>1.7736154800999999</v>
      </c>
      <c r="M50">
        <v>1.7736154800999999</v>
      </c>
      <c r="N50">
        <v>1.8244902703899999</v>
      </c>
      <c r="O50">
        <v>1.8213555130300001</v>
      </c>
      <c r="P50">
        <v>1.8213555130300001</v>
      </c>
      <c r="Q50">
        <v>1.8213555130300001</v>
      </c>
      <c r="R50">
        <v>1.8213514696999999</v>
      </c>
      <c r="S50">
        <v>1.8213485443799999</v>
      </c>
      <c r="T50">
        <v>1.8213485443799999</v>
      </c>
      <c r="U50">
        <v>1.8213485443799999</v>
      </c>
      <c r="V50">
        <v>1.8213485443799999</v>
      </c>
      <c r="W50">
        <v>1.8213485443799999</v>
      </c>
      <c r="X50">
        <v>1.8213485443799999</v>
      </c>
    </row>
    <row r="51" spans="1:24" x14ac:dyDescent="0.25">
      <c r="A51" t="s">
        <v>37</v>
      </c>
    </row>
    <row r="52" spans="1:24" x14ac:dyDescent="0.25">
      <c r="A52">
        <v>0.99999424231199996</v>
      </c>
      <c r="B52">
        <v>0.99999424231199996</v>
      </c>
      <c r="C52">
        <v>0.99999424231199996</v>
      </c>
      <c r="D52">
        <v>0.99999424231199996</v>
      </c>
      <c r="E52">
        <v>0.99999424231199996</v>
      </c>
      <c r="F52">
        <v>0.99999424231199996</v>
      </c>
      <c r="G52">
        <v>0.99999555550100006</v>
      </c>
      <c r="H52">
        <v>0.99999555550100006</v>
      </c>
      <c r="I52">
        <v>0.99999555550100006</v>
      </c>
      <c r="J52">
        <v>0.99999555550100006</v>
      </c>
      <c r="K52">
        <v>0.99999555550100006</v>
      </c>
      <c r="L52">
        <v>0.99999555550100006</v>
      </c>
      <c r="M52">
        <v>0.99999555550100006</v>
      </c>
      <c r="N52">
        <v>0.99999555550100006</v>
      </c>
      <c r="O52">
        <v>0.99999555550100006</v>
      </c>
      <c r="P52">
        <v>0.99999555550100006</v>
      </c>
      <c r="Q52">
        <v>0.99999555550100006</v>
      </c>
      <c r="R52">
        <v>0.99999555550100006</v>
      </c>
      <c r="S52">
        <v>0.99999555550100006</v>
      </c>
      <c r="T52">
        <v>0.99999555550100006</v>
      </c>
      <c r="U52">
        <v>0.99999555550100006</v>
      </c>
      <c r="V52">
        <v>0.99999555550100006</v>
      </c>
      <c r="W52">
        <v>0.99999555550100006</v>
      </c>
      <c r="X52">
        <v>0.99999555550100006</v>
      </c>
    </row>
    <row r="55" spans="1:24" x14ac:dyDescent="0.25">
      <c r="A55" t="s">
        <v>61</v>
      </c>
      <c r="B55" t="s">
        <v>62</v>
      </c>
      <c r="C55" t="s">
        <v>63</v>
      </c>
      <c r="D55" t="s">
        <v>64</v>
      </c>
      <c r="E55" t="s">
        <v>65</v>
      </c>
      <c r="F55" t="s">
        <v>66</v>
      </c>
      <c r="G55" t="s">
        <v>67</v>
      </c>
      <c r="H55" t="s">
        <v>68</v>
      </c>
      <c r="I55" t="s">
        <v>69</v>
      </c>
      <c r="J55" t="s">
        <v>70</v>
      </c>
      <c r="K55" t="s">
        <v>71</v>
      </c>
      <c r="L55" t="s">
        <v>72</v>
      </c>
    </row>
    <row r="56" spans="1:24" x14ac:dyDescent="0.25">
      <c r="A56" t="s">
        <v>36</v>
      </c>
    </row>
    <row r="57" spans="1:24" x14ac:dyDescent="0.25">
      <c r="A57">
        <v>2.3024587777400001</v>
      </c>
      <c r="B57">
        <v>2.3024587777400001</v>
      </c>
      <c r="C57">
        <v>2.3024587777400001</v>
      </c>
      <c r="D57">
        <v>2.3024587777400001</v>
      </c>
      <c r="E57">
        <v>2.3024587777400001</v>
      </c>
      <c r="F57">
        <v>2.3024587777400001</v>
      </c>
      <c r="G57">
        <v>2.3024587777400001</v>
      </c>
      <c r="H57">
        <v>2.3024587777400001</v>
      </c>
      <c r="I57">
        <v>2.3801589192199999</v>
      </c>
      <c r="J57">
        <v>2.3024587777400001</v>
      </c>
      <c r="K57">
        <v>2.28486909562</v>
      </c>
      <c r="L57">
        <v>2.2836862388900001</v>
      </c>
      <c r="M57">
        <v>2.2836862388900001</v>
      </c>
      <c r="N57">
        <v>2.1653887172699999</v>
      </c>
      <c r="O57">
        <v>2.1305037743600002</v>
      </c>
      <c r="P57">
        <v>2.1305037743600002</v>
      </c>
      <c r="Q57">
        <v>2.1305037743600002</v>
      </c>
      <c r="R57">
        <v>2.0930749028700002</v>
      </c>
      <c r="S57">
        <v>2.0554052227500001</v>
      </c>
      <c r="T57">
        <v>2.0554052227500001</v>
      </c>
      <c r="U57">
        <v>2.0554052227500001</v>
      </c>
      <c r="V57">
        <v>2.0554052227500001</v>
      </c>
      <c r="W57">
        <v>2.0554052227500001</v>
      </c>
      <c r="X57">
        <v>2.0554052227500001</v>
      </c>
    </row>
    <row r="58" spans="1:24" x14ac:dyDescent="0.25">
      <c r="A58" t="s">
        <v>35</v>
      </c>
    </row>
    <row r="59" spans="1:24" x14ac:dyDescent="0.25">
      <c r="A59">
        <v>1.4184490385299999</v>
      </c>
      <c r="B59">
        <v>1.4184490385299999</v>
      </c>
      <c r="C59">
        <v>1.4184490385299999</v>
      </c>
      <c r="D59">
        <v>1.4184490385299999</v>
      </c>
      <c r="E59">
        <v>1.4184490385299999</v>
      </c>
      <c r="F59">
        <v>1.4184490385299999</v>
      </c>
      <c r="G59">
        <v>1.4184490385299999</v>
      </c>
      <c r="H59">
        <v>1.4184490385299999</v>
      </c>
      <c r="I59">
        <v>1.4184490385299999</v>
      </c>
      <c r="J59">
        <v>1.4184490385299999</v>
      </c>
      <c r="K59">
        <v>1.4184490385299999</v>
      </c>
      <c r="L59">
        <v>1.4184490385299999</v>
      </c>
      <c r="M59">
        <v>1.4184490385299999</v>
      </c>
      <c r="N59">
        <v>1.4184490385299999</v>
      </c>
      <c r="O59">
        <v>1.4184490385299999</v>
      </c>
      <c r="P59">
        <v>1.4184490385299999</v>
      </c>
      <c r="Q59">
        <v>1.4184490385299999</v>
      </c>
      <c r="R59">
        <v>1.4184490385299999</v>
      </c>
      <c r="S59">
        <v>1.4184490385299999</v>
      </c>
      <c r="T59">
        <v>1.4184490385299999</v>
      </c>
      <c r="U59">
        <v>1.4184490385299999</v>
      </c>
      <c r="V59">
        <v>1.4184490385299999</v>
      </c>
      <c r="W59">
        <v>1.4184490385299999</v>
      </c>
      <c r="X59">
        <v>1.4184490385299999</v>
      </c>
    </row>
    <row r="60" spans="1:24" x14ac:dyDescent="0.25">
      <c r="A60" t="s">
        <v>37</v>
      </c>
    </row>
    <row r="61" spans="1:24" x14ac:dyDescent="0.25">
      <c r="A61">
        <v>0.99988462245999998</v>
      </c>
      <c r="B61">
        <v>0.99988462245999998</v>
      </c>
      <c r="C61">
        <v>0.99988462245999998</v>
      </c>
      <c r="D61">
        <v>0.99988462245999998</v>
      </c>
      <c r="E61">
        <v>0.99988462245999998</v>
      </c>
      <c r="F61">
        <v>0.99995197489900001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</row>
    <row r="64" spans="1:24" x14ac:dyDescent="0.25">
      <c r="A64" t="s">
        <v>73</v>
      </c>
      <c r="B64" t="s">
        <v>74</v>
      </c>
      <c r="C64" t="s">
        <v>75</v>
      </c>
      <c r="D64" t="s">
        <v>76</v>
      </c>
      <c r="E64" t="s">
        <v>77</v>
      </c>
      <c r="F64" t="s">
        <v>78</v>
      </c>
      <c r="G64" t="s">
        <v>79</v>
      </c>
      <c r="H64" t="s">
        <v>80</v>
      </c>
      <c r="I64" t="s">
        <v>81</v>
      </c>
      <c r="J64" t="s">
        <v>82</v>
      </c>
      <c r="K64" t="s">
        <v>83</v>
      </c>
      <c r="L64" t="s">
        <v>84</v>
      </c>
      <c r="M64" t="s">
        <v>85</v>
      </c>
    </row>
    <row r="65" spans="1:24" x14ac:dyDescent="0.25">
      <c r="A65" t="s">
        <v>36</v>
      </c>
    </row>
    <row r="66" spans="1:24" x14ac:dyDescent="0.25">
      <c r="A66">
        <v>1.86459462925</v>
      </c>
      <c r="B66">
        <v>1.86459462925</v>
      </c>
      <c r="C66">
        <v>1.86459462925</v>
      </c>
      <c r="D66">
        <v>1.86459462925</v>
      </c>
      <c r="E66">
        <v>1.86459462925</v>
      </c>
      <c r="F66">
        <v>1.86459462925</v>
      </c>
      <c r="G66">
        <v>1.86459462925</v>
      </c>
      <c r="H66">
        <v>1.86459462925</v>
      </c>
      <c r="I66">
        <v>1.8996706647199999</v>
      </c>
      <c r="J66">
        <v>1.86459462925</v>
      </c>
      <c r="K66">
        <v>1.86753024763</v>
      </c>
      <c r="L66">
        <v>1.8672243399199999</v>
      </c>
      <c r="M66">
        <v>1.8672243399199999</v>
      </c>
      <c r="N66">
        <v>1.85605117093</v>
      </c>
      <c r="O66">
        <v>1.8380623192900001</v>
      </c>
      <c r="P66">
        <v>1.8380623192900001</v>
      </c>
      <c r="Q66">
        <v>1.8380623192900001</v>
      </c>
      <c r="R66">
        <v>1.8020983823400001</v>
      </c>
      <c r="S66">
        <v>1.7654866633999999</v>
      </c>
      <c r="T66">
        <v>1.7654866633999999</v>
      </c>
      <c r="U66">
        <v>1.7654866633999999</v>
      </c>
      <c r="V66">
        <v>1.7654866633999999</v>
      </c>
      <c r="W66">
        <v>1.7654866633999999</v>
      </c>
      <c r="X66">
        <v>1.7654866633999999</v>
      </c>
    </row>
    <row r="67" spans="1:24" x14ac:dyDescent="0.25">
      <c r="A67" t="s">
        <v>35</v>
      </c>
    </row>
    <row r="68" spans="1:24" x14ac:dyDescent="0.25">
      <c r="A68">
        <v>1.32738473676</v>
      </c>
      <c r="B68">
        <v>1.32738473676</v>
      </c>
      <c r="C68">
        <v>1.32738473676</v>
      </c>
      <c r="D68">
        <v>1.32738473676</v>
      </c>
      <c r="E68">
        <v>1.32738473676</v>
      </c>
      <c r="F68">
        <v>1.32738473676</v>
      </c>
      <c r="G68">
        <v>1.32738473676</v>
      </c>
      <c r="H68">
        <v>1.32738473676</v>
      </c>
      <c r="I68">
        <v>1.32738473676</v>
      </c>
      <c r="J68">
        <v>1.32738473676</v>
      </c>
      <c r="K68">
        <v>1.32738473676</v>
      </c>
      <c r="L68">
        <v>1.32738473676</v>
      </c>
      <c r="M68">
        <v>1.32738473676</v>
      </c>
      <c r="N68">
        <v>1.32738473676</v>
      </c>
      <c r="O68">
        <v>1.32738473676</v>
      </c>
      <c r="P68">
        <v>1.32738473676</v>
      </c>
      <c r="Q68">
        <v>1.32738473676</v>
      </c>
      <c r="R68">
        <v>1.32738473676</v>
      </c>
      <c r="S68">
        <v>1.32738473676</v>
      </c>
      <c r="T68">
        <v>1.32738473676</v>
      </c>
      <c r="U68">
        <v>1.32738473676</v>
      </c>
      <c r="V68">
        <v>1.32738473676</v>
      </c>
      <c r="W68">
        <v>1.32738473676</v>
      </c>
      <c r="X68">
        <v>1.32738473676</v>
      </c>
    </row>
    <row r="69" spans="1:24" x14ac:dyDescent="0.25">
      <c r="A69" t="s">
        <v>37</v>
      </c>
    </row>
    <row r="70" spans="1:24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0.99801852030100002</v>
      </c>
      <c r="G70">
        <v>0.99999936894200003</v>
      </c>
      <c r="H70">
        <v>0.99999936894200003</v>
      </c>
      <c r="I70">
        <v>0.99999936894200003</v>
      </c>
      <c r="J70">
        <v>0.99999936894200003</v>
      </c>
      <c r="K70">
        <v>0.99999936894200003</v>
      </c>
      <c r="L70">
        <v>0.99999936894200003</v>
      </c>
      <c r="M70">
        <v>0.99999936894200003</v>
      </c>
      <c r="N70">
        <v>0.99999936894200003</v>
      </c>
      <c r="O70">
        <v>0.99999936894200003</v>
      </c>
      <c r="P70">
        <v>0.99999936894200003</v>
      </c>
      <c r="Q70">
        <v>0.99999936894200003</v>
      </c>
      <c r="R70">
        <v>0.99999936894200003</v>
      </c>
      <c r="S70">
        <v>0.99999936894200003</v>
      </c>
      <c r="T70">
        <v>0.99999936894200003</v>
      </c>
      <c r="U70">
        <v>0.99999936894200003</v>
      </c>
      <c r="V70">
        <v>0.99999936894200003</v>
      </c>
      <c r="W70">
        <v>0.99999936894200003</v>
      </c>
      <c r="X70">
        <v>0.99999936894200003</v>
      </c>
    </row>
    <row r="73" spans="1:24" x14ac:dyDescent="0.25">
      <c r="A73" t="s">
        <v>86</v>
      </c>
      <c r="B73" t="s">
        <v>87</v>
      </c>
      <c r="C73" t="s">
        <v>88</v>
      </c>
      <c r="D73" t="s">
        <v>89</v>
      </c>
    </row>
    <row r="74" spans="1:24" x14ac:dyDescent="0.25">
      <c r="A74" t="s">
        <v>90</v>
      </c>
      <c r="B74">
        <v>0.19</v>
      </c>
      <c r="C74">
        <v>0.69985690975699999</v>
      </c>
      <c r="D74">
        <v>0.92</v>
      </c>
      <c r="E74">
        <v>1.36504131508</v>
      </c>
    </row>
    <row r="75" spans="1:24" x14ac:dyDescent="0.25">
      <c r="A75" t="s">
        <v>91</v>
      </c>
      <c r="B75">
        <v>0.31</v>
      </c>
      <c r="C75">
        <v>0.63681298960900001</v>
      </c>
      <c r="D75">
        <v>0.94</v>
      </c>
      <c r="E75">
        <v>1.52373303485</v>
      </c>
    </row>
    <row r="76" spans="1:24" x14ac:dyDescent="0.25">
      <c r="A76" t="s">
        <v>92</v>
      </c>
      <c r="B76">
        <v>0.28999999999999998</v>
      </c>
      <c r="C76" t="s">
        <v>93</v>
      </c>
      <c r="D76">
        <v>0.99</v>
      </c>
      <c r="E76">
        <v>0</v>
      </c>
    </row>
    <row r="77" spans="1:24" x14ac:dyDescent="0.25">
      <c r="A77" t="s">
        <v>94</v>
      </c>
      <c r="B77">
        <v>0.02</v>
      </c>
      <c r="C77">
        <v>0.11706633483499999</v>
      </c>
      <c r="D77">
        <v>1</v>
      </c>
      <c r="E77">
        <v>1.06892971412</v>
      </c>
    </row>
    <row r="78" spans="1:24" x14ac:dyDescent="0.25">
      <c r="A78" t="s">
        <v>95</v>
      </c>
      <c r="B78">
        <v>0.03</v>
      </c>
      <c r="C78">
        <v>0.2492775398</v>
      </c>
      <c r="D78">
        <v>1</v>
      </c>
      <c r="E78">
        <v>1.1437467753699999</v>
      </c>
    </row>
    <row r="79" spans="1:24" x14ac:dyDescent="0.25">
      <c r="A79" t="s">
        <v>96</v>
      </c>
      <c r="B79">
        <v>0.12</v>
      </c>
      <c r="C79">
        <v>0.81874697554999998</v>
      </c>
      <c r="D79">
        <v>0.94</v>
      </c>
      <c r="E79">
        <v>1.30414257789</v>
      </c>
    </row>
    <row r="80" spans="1:24" x14ac:dyDescent="0.25">
      <c r="A80" t="s">
        <v>97</v>
      </c>
      <c r="B80">
        <v>0.42</v>
      </c>
      <c r="C80">
        <v>0.47632130711499998</v>
      </c>
      <c r="D80">
        <v>0.99</v>
      </c>
      <c r="E80">
        <v>1.1696265851300001</v>
      </c>
    </row>
    <row r="81" spans="1:5" x14ac:dyDescent="0.25">
      <c r="A81" t="s">
        <v>98</v>
      </c>
      <c r="B81">
        <v>0.6</v>
      </c>
      <c r="C81">
        <v>0.37861354422400001</v>
      </c>
      <c r="D81">
        <v>0.82</v>
      </c>
      <c r="E81">
        <v>1.0949777333799999</v>
      </c>
    </row>
    <row r="82" spans="1:5" x14ac:dyDescent="0.25">
      <c r="A82" t="s">
        <v>99</v>
      </c>
      <c r="B82">
        <v>0.73</v>
      </c>
      <c r="C82">
        <v>0.83749428551799998</v>
      </c>
      <c r="D82">
        <v>0.94</v>
      </c>
      <c r="E82">
        <v>1.3372264951399999</v>
      </c>
    </row>
    <row r="83" spans="1:5" x14ac:dyDescent="0.25">
      <c r="A83" t="s">
        <v>100</v>
      </c>
      <c r="B83">
        <v>0.9</v>
      </c>
      <c r="C83">
        <v>0.873996889414</v>
      </c>
      <c r="D83">
        <v>1.07</v>
      </c>
      <c r="E83">
        <v>1.2307009253900001</v>
      </c>
    </row>
    <row r="84" spans="1:5" x14ac:dyDescent="0.25">
      <c r="A84" t="s">
        <v>86</v>
      </c>
      <c r="B84" t="s">
        <v>101</v>
      </c>
      <c r="C84" t="s">
        <v>88</v>
      </c>
      <c r="D84" t="s">
        <v>89</v>
      </c>
    </row>
    <row r="85" spans="1:5" x14ac:dyDescent="0.25">
      <c r="A85" t="s">
        <v>102</v>
      </c>
      <c r="B85">
        <v>0.98</v>
      </c>
      <c r="C85">
        <v>0.97</v>
      </c>
      <c r="D85">
        <v>1.0109564769999999</v>
      </c>
    </row>
    <row r="86" spans="1:5" x14ac:dyDescent="0.25">
      <c r="A86" t="s">
        <v>103</v>
      </c>
      <c r="B86">
        <v>0.98</v>
      </c>
      <c r="C86">
        <v>0.97</v>
      </c>
      <c r="D86">
        <v>1.0658368416899999</v>
      </c>
    </row>
    <row r="87" spans="1:5" x14ac:dyDescent="0.25">
      <c r="A87" t="s">
        <v>94</v>
      </c>
      <c r="B87">
        <v>1.04</v>
      </c>
      <c r="C87">
        <v>1.19</v>
      </c>
      <c r="D87">
        <v>1.0323108728999999</v>
      </c>
    </row>
    <row r="88" spans="1:5" x14ac:dyDescent="0.25">
      <c r="A88" t="s">
        <v>91</v>
      </c>
      <c r="B88">
        <v>1</v>
      </c>
      <c r="C88">
        <v>1</v>
      </c>
      <c r="D88">
        <v>1.00786997759</v>
      </c>
    </row>
    <row r="89" spans="1:5" x14ac:dyDescent="0.25">
      <c r="A89" t="s">
        <v>104</v>
      </c>
      <c r="B89">
        <v>0.88</v>
      </c>
      <c r="C89">
        <v>0.86</v>
      </c>
      <c r="D8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6"/>
  <sheetViews>
    <sheetView tabSelected="1" topLeftCell="B13" zoomScale="70" zoomScaleNormal="70" workbookViewId="0">
      <selection activeCell="U66" sqref="U66"/>
    </sheetView>
  </sheetViews>
  <sheetFormatPr defaultRowHeight="15" x14ac:dyDescent="0.25"/>
  <cols>
    <col min="6" max="6" width="8.140625" customWidth="1"/>
    <col min="20" max="20" width="10" bestFit="1" customWidth="1"/>
  </cols>
  <sheetData>
    <row r="2" spans="1:26" x14ac:dyDescent="0.25">
      <c r="D2" t="s">
        <v>263</v>
      </c>
      <c r="E2" t="s">
        <v>264</v>
      </c>
      <c r="F2" t="s">
        <v>265</v>
      </c>
      <c r="G2" t="s">
        <v>266</v>
      </c>
      <c r="H2" t="s">
        <v>267</v>
      </c>
      <c r="I2" t="s">
        <v>268</v>
      </c>
      <c r="J2" t="s">
        <v>110</v>
      </c>
      <c r="L2" t="str">
        <f>D2</f>
        <v>Hot Trace</v>
      </c>
      <c r="M2" t="str">
        <f t="shared" ref="M2:Q2" si="0">E2</f>
        <v>Flat Inner Loop</v>
      </c>
      <c r="N2" t="str">
        <f t="shared" si="0"/>
        <v>Any Inner Loop</v>
      </c>
      <c r="O2" t="str">
        <f t="shared" si="0"/>
        <v>Any Loop</v>
      </c>
      <c r="P2" t="str">
        <f t="shared" si="0"/>
        <v>Direct Recursion</v>
      </c>
      <c r="Q2" t="str">
        <f t="shared" si="0"/>
        <v>Any Recursion</v>
      </c>
      <c r="R2" t="s">
        <v>110</v>
      </c>
      <c r="T2" t="str">
        <f>L2</f>
        <v>Hot Trace</v>
      </c>
      <c r="U2" t="str">
        <f t="shared" ref="U2:Y2" si="1">M2</f>
        <v>Flat Inner Loop</v>
      </c>
      <c r="V2" t="str">
        <f t="shared" si="1"/>
        <v>Any Inner Loop</v>
      </c>
      <c r="W2" t="str">
        <f t="shared" si="1"/>
        <v>Any Loop</v>
      </c>
      <c r="X2" t="str">
        <f t="shared" si="1"/>
        <v>Direct Recursion</v>
      </c>
      <c r="Y2" t="str">
        <f t="shared" si="1"/>
        <v>Any Recursion</v>
      </c>
    </row>
    <row r="3" spans="1:26" x14ac:dyDescent="0.25">
      <c r="A3" t="s">
        <v>92</v>
      </c>
      <c r="C3" t="s">
        <v>105</v>
      </c>
      <c r="D3">
        <v>28628090</v>
      </c>
      <c r="E3">
        <v>23584503</v>
      </c>
      <c r="F3">
        <v>29014277</v>
      </c>
      <c r="G3">
        <v>116215051</v>
      </c>
      <c r="H3">
        <v>0</v>
      </c>
      <c r="I3">
        <v>0</v>
      </c>
      <c r="J3">
        <v>116647284</v>
      </c>
      <c r="L3">
        <f>D3</f>
        <v>28628090</v>
      </c>
      <c r="M3">
        <f>MAX($D3:E3)-MAX($D3:D3)</f>
        <v>0</v>
      </c>
      <c r="N3">
        <f>MAX($D3:F3)-MAX($D3:E3)</f>
        <v>386187</v>
      </c>
      <c r="O3">
        <f>MAX($D3:G3)-MAX($D3:F3)</f>
        <v>87200774</v>
      </c>
      <c r="P3">
        <f>H3</f>
        <v>0</v>
      </c>
      <c r="Q3">
        <f>I3-H3</f>
        <v>0</v>
      </c>
      <c r="R3">
        <f>J3</f>
        <v>116647284</v>
      </c>
      <c r="S3" t="s">
        <v>92</v>
      </c>
      <c r="T3">
        <f>L3/$R3</f>
        <v>0.24542440268047733</v>
      </c>
      <c r="U3">
        <f t="shared" ref="U3:Y3" si="2">M3/$R3</f>
        <v>0</v>
      </c>
      <c r="V3">
        <f t="shared" si="2"/>
        <v>3.3107243199935973E-3</v>
      </c>
      <c r="W3">
        <f t="shared" si="2"/>
        <v>0.74755940309763236</v>
      </c>
      <c r="X3">
        <f t="shared" si="2"/>
        <v>0</v>
      </c>
      <c r="Y3">
        <f t="shared" si="2"/>
        <v>0</v>
      </c>
      <c r="Z3">
        <f>SUM(T3:Y3)</f>
        <v>0.99629453009810331</v>
      </c>
    </row>
    <row r="4" spans="1:26" x14ac:dyDescent="0.25">
      <c r="A4" t="s">
        <v>94</v>
      </c>
      <c r="C4" t="s">
        <v>105</v>
      </c>
      <c r="D4">
        <v>25119553</v>
      </c>
      <c r="E4">
        <v>62956075</v>
      </c>
      <c r="F4">
        <v>74589302</v>
      </c>
      <c r="G4">
        <v>230272862</v>
      </c>
      <c r="H4">
        <v>0</v>
      </c>
      <c r="I4">
        <v>0</v>
      </c>
      <c r="J4">
        <v>335994710</v>
      </c>
      <c r="L4">
        <f t="shared" ref="L4:L44" si="3">D4</f>
        <v>25119553</v>
      </c>
      <c r="M4">
        <f>MAX($D4:E4)-MAX($D4:D4)</f>
        <v>37836522</v>
      </c>
      <c r="N4">
        <f>MAX($D4:F4)-MAX($D4:E4)</f>
        <v>11633227</v>
      </c>
      <c r="O4">
        <f>MAX($D4:G4)-MAX($D4:F4)</f>
        <v>155683560</v>
      </c>
      <c r="P4">
        <f t="shared" ref="P4:P44" si="4">H4</f>
        <v>0</v>
      </c>
      <c r="Q4">
        <f t="shared" ref="Q4:Q44" si="5">I4-H4</f>
        <v>0</v>
      </c>
      <c r="R4">
        <f t="shared" ref="R4:R44" si="6">J4</f>
        <v>335994710</v>
      </c>
      <c r="S4" t="s">
        <v>94</v>
      </c>
      <c r="T4">
        <f t="shared" ref="T4:T44" si="7">L4/$R4</f>
        <v>7.4761751457336934E-2</v>
      </c>
      <c r="U4">
        <f t="shared" ref="U4:U44" si="8">M4/$R4</f>
        <v>0.11261046937316364</v>
      </c>
      <c r="V4">
        <f t="shared" ref="V4:V44" si="9">N4/$R4</f>
        <v>3.4623244514772271E-2</v>
      </c>
      <c r="W4">
        <f t="shared" ref="W4:W44" si="10">O4/$R4</f>
        <v>0.46335122359515718</v>
      </c>
      <c r="X4">
        <f t="shared" ref="X4:X44" si="11">P4/$R4</f>
        <v>0</v>
      </c>
      <c r="Y4">
        <f t="shared" ref="Y4:Y44" si="12">Q4/$R4</f>
        <v>0</v>
      </c>
      <c r="Z4">
        <f t="shared" ref="Z4:Z44" si="13">SUM(T4:Y4)</f>
        <v>0.68534668894043005</v>
      </c>
    </row>
    <row r="5" spans="1:26" x14ac:dyDescent="0.25">
      <c r="A5" t="s">
        <v>90</v>
      </c>
      <c r="C5" t="s">
        <v>105</v>
      </c>
      <c r="D5">
        <v>202412352</v>
      </c>
      <c r="E5">
        <v>279354997</v>
      </c>
      <c r="F5">
        <v>280015654</v>
      </c>
      <c r="G5">
        <v>352173991</v>
      </c>
      <c r="H5">
        <v>0</v>
      </c>
      <c r="I5">
        <v>0</v>
      </c>
      <c r="J5">
        <v>353207594</v>
      </c>
      <c r="L5">
        <f t="shared" si="3"/>
        <v>202412352</v>
      </c>
      <c r="M5">
        <f>MAX($D5:E5)-MAX($D5:D5)</f>
        <v>76942645</v>
      </c>
      <c r="N5">
        <f>MAX($D5:F5)-MAX($D5:E5)</f>
        <v>660657</v>
      </c>
      <c r="O5">
        <f>MAX($D5:G5)-MAX($D5:F5)</f>
        <v>72158337</v>
      </c>
      <c r="P5">
        <f t="shared" si="4"/>
        <v>0</v>
      </c>
      <c r="Q5">
        <f t="shared" si="5"/>
        <v>0</v>
      </c>
      <c r="R5">
        <f t="shared" si="6"/>
        <v>353207594</v>
      </c>
      <c r="S5" t="s">
        <v>90</v>
      </c>
      <c r="T5">
        <f t="shared" si="7"/>
        <v>0.57306908299372517</v>
      </c>
      <c r="U5">
        <f t="shared" si="8"/>
        <v>0.21783972458983994</v>
      </c>
      <c r="V5">
        <f t="shared" si="9"/>
        <v>1.8704495917491514E-3</v>
      </c>
      <c r="W5">
        <f t="shared" si="10"/>
        <v>0.20429440993276038</v>
      </c>
      <c r="X5">
        <f t="shared" si="11"/>
        <v>0</v>
      </c>
      <c r="Y5">
        <f t="shared" si="12"/>
        <v>0</v>
      </c>
      <c r="Z5">
        <f t="shared" si="13"/>
        <v>0.99707366710807466</v>
      </c>
    </row>
    <row r="6" spans="1:26" x14ac:dyDescent="0.25">
      <c r="A6" t="s">
        <v>95</v>
      </c>
      <c r="C6" t="s">
        <v>105</v>
      </c>
      <c r="D6">
        <v>51106304</v>
      </c>
      <c r="E6">
        <v>72825654</v>
      </c>
      <c r="F6">
        <v>91550660</v>
      </c>
      <c r="G6">
        <v>169503721</v>
      </c>
      <c r="H6">
        <v>55142489</v>
      </c>
      <c r="I6">
        <v>80754665</v>
      </c>
      <c r="J6">
        <v>313948444</v>
      </c>
      <c r="L6">
        <f t="shared" si="3"/>
        <v>51106304</v>
      </c>
      <c r="M6">
        <f>MAX($D6:E6)-MAX($D6:D6)</f>
        <v>21719350</v>
      </c>
      <c r="N6">
        <f>MAX($D6:F6)-MAX($D6:E6)</f>
        <v>18725006</v>
      </c>
      <c r="O6">
        <f>MAX($D6:G6)-MAX($D6:F6)</f>
        <v>77953061</v>
      </c>
      <c r="P6">
        <f t="shared" si="4"/>
        <v>55142489</v>
      </c>
      <c r="Q6">
        <f t="shared" si="5"/>
        <v>25612176</v>
      </c>
      <c r="R6">
        <f t="shared" si="6"/>
        <v>313948444</v>
      </c>
      <c r="S6" t="s">
        <v>95</v>
      </c>
      <c r="T6">
        <f t="shared" si="7"/>
        <v>0.16278565788973937</v>
      </c>
      <c r="U6">
        <f t="shared" si="8"/>
        <v>6.9181263405146867E-2</v>
      </c>
      <c r="V6">
        <f t="shared" si="9"/>
        <v>5.9643570012406243E-2</v>
      </c>
      <c r="W6">
        <f t="shared" si="10"/>
        <v>0.24829892452023111</v>
      </c>
      <c r="X6">
        <f t="shared" si="11"/>
        <v>0.17564186112035643</v>
      </c>
      <c r="Y6">
        <f t="shared" si="12"/>
        <v>8.1580834335971422E-2</v>
      </c>
      <c r="Z6">
        <f t="shared" si="13"/>
        <v>0.79713211128385131</v>
      </c>
    </row>
    <row r="7" spans="1:26" x14ac:dyDescent="0.25">
      <c r="A7" t="s">
        <v>97</v>
      </c>
      <c r="C7" t="s">
        <v>105</v>
      </c>
      <c r="D7">
        <v>66900440</v>
      </c>
      <c r="E7">
        <v>91748382</v>
      </c>
      <c r="F7">
        <v>117491541</v>
      </c>
      <c r="G7">
        <v>245078822</v>
      </c>
      <c r="H7">
        <v>0</v>
      </c>
      <c r="I7">
        <v>0</v>
      </c>
      <c r="J7">
        <v>371620997</v>
      </c>
      <c r="L7">
        <f t="shared" si="3"/>
        <v>66900440</v>
      </c>
      <c r="M7">
        <f>MAX($D7:E7)-MAX($D7:D7)</f>
        <v>24847942</v>
      </c>
      <c r="N7">
        <f>MAX($D7:F7)-MAX($D7:E7)</f>
        <v>25743159</v>
      </c>
      <c r="O7">
        <f>MAX($D7:G7)-MAX($D7:F7)</f>
        <v>127587281</v>
      </c>
      <c r="P7">
        <f t="shared" si="4"/>
        <v>0</v>
      </c>
      <c r="Q7">
        <f t="shared" si="5"/>
        <v>0</v>
      </c>
      <c r="R7">
        <f t="shared" si="6"/>
        <v>371620997</v>
      </c>
      <c r="S7" t="s">
        <v>97</v>
      </c>
      <c r="T7">
        <f t="shared" si="7"/>
        <v>0.18002330476498882</v>
      </c>
      <c r="U7">
        <f t="shared" si="8"/>
        <v>6.6863665402630626E-2</v>
      </c>
      <c r="V7">
        <f t="shared" si="9"/>
        <v>6.9272617015232865E-2</v>
      </c>
      <c r="W7">
        <f t="shared" si="10"/>
        <v>0.34332635139020412</v>
      </c>
      <c r="X7">
        <f t="shared" si="11"/>
        <v>0</v>
      </c>
      <c r="Y7">
        <f t="shared" si="12"/>
        <v>0</v>
      </c>
      <c r="Z7">
        <f t="shared" si="13"/>
        <v>0.65948593857305648</v>
      </c>
    </row>
    <row r="8" spans="1:26" x14ac:dyDescent="0.25">
      <c r="A8" t="s">
        <v>104</v>
      </c>
      <c r="C8" t="s">
        <v>105</v>
      </c>
      <c r="D8">
        <v>207493128</v>
      </c>
      <c r="E8">
        <v>214158689</v>
      </c>
      <c r="F8">
        <v>220170682</v>
      </c>
      <c r="G8">
        <v>335206388</v>
      </c>
      <c r="H8">
        <v>0</v>
      </c>
      <c r="I8">
        <v>0</v>
      </c>
      <c r="J8">
        <v>335705287</v>
      </c>
      <c r="L8">
        <f t="shared" si="3"/>
        <v>207493128</v>
      </c>
      <c r="M8">
        <f>MAX($D8:E8)-MAX($D8:D8)</f>
        <v>6665561</v>
      </c>
      <c r="N8">
        <f>MAX($D8:F8)-MAX($D8:E8)</f>
        <v>6011993</v>
      </c>
      <c r="O8">
        <f>MAX($D8:G8)-MAX($D8:F8)</f>
        <v>115035706</v>
      </c>
      <c r="P8">
        <f t="shared" si="4"/>
        <v>0</v>
      </c>
      <c r="Q8">
        <f t="shared" si="5"/>
        <v>0</v>
      </c>
      <c r="R8">
        <f t="shared" si="6"/>
        <v>335705287</v>
      </c>
      <c r="S8" t="s">
        <v>104</v>
      </c>
      <c r="T8">
        <f t="shared" si="7"/>
        <v>0.61808120406515965</v>
      </c>
      <c r="U8">
        <f t="shared" si="8"/>
        <v>1.985539477071149E-2</v>
      </c>
      <c r="V8">
        <f t="shared" si="9"/>
        <v>1.79085442881333E-2</v>
      </c>
      <c r="W8">
        <f t="shared" si="10"/>
        <v>0.34266873491331101</v>
      </c>
      <c r="X8">
        <f t="shared" si="11"/>
        <v>0</v>
      </c>
      <c r="Y8">
        <f t="shared" si="12"/>
        <v>0</v>
      </c>
      <c r="Z8">
        <f t="shared" si="13"/>
        <v>0.99851387803731551</v>
      </c>
    </row>
    <row r="9" spans="1:26" x14ac:dyDescent="0.25">
      <c r="A9" t="s">
        <v>111</v>
      </c>
      <c r="C9" t="s">
        <v>105</v>
      </c>
      <c r="D9">
        <v>48121081</v>
      </c>
      <c r="E9">
        <v>50833589</v>
      </c>
      <c r="F9">
        <v>106139006</v>
      </c>
      <c r="G9">
        <v>195228716</v>
      </c>
      <c r="H9">
        <v>28696642</v>
      </c>
      <c r="I9">
        <v>61650696</v>
      </c>
      <c r="J9">
        <v>397901329</v>
      </c>
      <c r="L9">
        <f t="shared" si="3"/>
        <v>48121081</v>
      </c>
      <c r="M9">
        <f>MAX($D9:E9)-MAX($D9:D9)</f>
        <v>2712508</v>
      </c>
      <c r="N9">
        <f>MAX($D9:F9)-MAX($D9:E9)</f>
        <v>55305417</v>
      </c>
      <c r="O9">
        <f>MAX($D9:G9)-MAX($D9:F9)</f>
        <v>89089710</v>
      </c>
      <c r="P9">
        <f t="shared" si="4"/>
        <v>28696642</v>
      </c>
      <c r="Q9">
        <f t="shared" si="5"/>
        <v>32954054</v>
      </c>
      <c r="R9">
        <f t="shared" si="6"/>
        <v>397901329</v>
      </c>
      <c r="S9" t="s">
        <v>111</v>
      </c>
      <c r="T9">
        <f t="shared" si="7"/>
        <v>0.12093722109684132</v>
      </c>
      <c r="U9">
        <f t="shared" si="8"/>
        <v>6.8170367935614512E-3</v>
      </c>
      <c r="V9">
        <f t="shared" si="9"/>
        <v>0.13899279285895524</v>
      </c>
      <c r="W9">
        <f t="shared" si="10"/>
        <v>0.22389900085003234</v>
      </c>
      <c r="X9">
        <f t="shared" si="11"/>
        <v>7.2119995356939359E-2</v>
      </c>
      <c r="Y9">
        <f t="shared" si="12"/>
        <v>8.2819663062748905E-2</v>
      </c>
      <c r="Z9">
        <f t="shared" si="13"/>
        <v>0.64558571001907861</v>
      </c>
    </row>
    <row r="10" spans="1:26" x14ac:dyDescent="0.25">
      <c r="A10" t="s">
        <v>91</v>
      </c>
      <c r="C10" t="s">
        <v>105</v>
      </c>
      <c r="D10">
        <v>151635056</v>
      </c>
      <c r="E10">
        <v>249468573</v>
      </c>
      <c r="F10">
        <v>251147757</v>
      </c>
      <c r="G10">
        <v>352491678</v>
      </c>
      <c r="H10">
        <v>280</v>
      </c>
      <c r="I10">
        <v>280</v>
      </c>
      <c r="J10">
        <v>355116392</v>
      </c>
      <c r="L10">
        <f t="shared" si="3"/>
        <v>151635056</v>
      </c>
      <c r="M10">
        <f>MAX($D10:E10)-MAX($D10:D10)</f>
        <v>97833517</v>
      </c>
      <c r="N10">
        <f>MAX($D10:F10)-MAX($D10:E10)</f>
        <v>1679184</v>
      </c>
      <c r="O10">
        <f>MAX($D10:G10)-MAX($D10:F10)</f>
        <v>101343921</v>
      </c>
      <c r="P10">
        <f t="shared" si="4"/>
        <v>280</v>
      </c>
      <c r="Q10">
        <f t="shared" si="5"/>
        <v>0</v>
      </c>
      <c r="R10">
        <f t="shared" si="6"/>
        <v>355116392</v>
      </c>
      <c r="S10" t="s">
        <v>91</v>
      </c>
      <c r="T10">
        <f t="shared" si="7"/>
        <v>0.42700100422286336</v>
      </c>
      <c r="U10">
        <f t="shared" si="8"/>
        <v>0.27549704605018627</v>
      </c>
      <c r="V10">
        <f t="shared" si="9"/>
        <v>4.7285454510925537E-3</v>
      </c>
      <c r="W10">
        <f t="shared" si="10"/>
        <v>0.28538226700613695</v>
      </c>
      <c r="X10">
        <f t="shared" si="11"/>
        <v>7.884738815436039E-7</v>
      </c>
      <c r="Y10">
        <f t="shared" si="12"/>
        <v>0</v>
      </c>
      <c r="Z10">
        <f t="shared" si="13"/>
        <v>0.99260965120416067</v>
      </c>
    </row>
    <row r="11" spans="1:26" x14ac:dyDescent="0.25">
      <c r="A11" t="s">
        <v>112</v>
      </c>
      <c r="C11" t="s">
        <v>105</v>
      </c>
      <c r="D11">
        <v>187039771</v>
      </c>
      <c r="E11">
        <v>203467146</v>
      </c>
      <c r="F11">
        <v>212309748</v>
      </c>
      <c r="G11">
        <v>281662842</v>
      </c>
      <c r="H11">
        <v>0</v>
      </c>
      <c r="I11">
        <v>0</v>
      </c>
      <c r="J11">
        <v>332966110</v>
      </c>
      <c r="L11">
        <f t="shared" si="3"/>
        <v>187039771</v>
      </c>
      <c r="M11">
        <f>MAX($D11:E11)-MAX($D11:D11)</f>
        <v>16427375</v>
      </c>
      <c r="N11">
        <f>MAX($D11:F11)-MAX($D11:E11)</f>
        <v>8842602</v>
      </c>
      <c r="O11">
        <f>MAX($D11:G11)-MAX($D11:F11)</f>
        <v>69353094</v>
      </c>
      <c r="P11">
        <f t="shared" si="4"/>
        <v>0</v>
      </c>
      <c r="Q11">
        <f t="shared" si="5"/>
        <v>0</v>
      </c>
      <c r="R11">
        <f t="shared" si="6"/>
        <v>332966110</v>
      </c>
      <c r="S11" t="s">
        <v>112</v>
      </c>
      <c r="T11">
        <f t="shared" si="7"/>
        <v>0.56173816308212265</v>
      </c>
      <c r="U11">
        <f t="shared" si="8"/>
        <v>4.933647751718636E-2</v>
      </c>
      <c r="V11">
        <f t="shared" si="9"/>
        <v>2.6557063119727109E-2</v>
      </c>
      <c r="W11">
        <f t="shared" si="10"/>
        <v>0.20828874746441914</v>
      </c>
      <c r="X11">
        <f t="shared" si="11"/>
        <v>0</v>
      </c>
      <c r="Y11">
        <f t="shared" si="12"/>
        <v>0</v>
      </c>
      <c r="Z11">
        <f t="shared" si="13"/>
        <v>0.84592045118345538</v>
      </c>
    </row>
    <row r="12" spans="1:26" x14ac:dyDescent="0.25">
      <c r="A12" t="s">
        <v>113</v>
      </c>
      <c r="C12" t="s">
        <v>105</v>
      </c>
      <c r="D12">
        <v>78821236</v>
      </c>
      <c r="E12">
        <v>110014091</v>
      </c>
      <c r="F12">
        <v>209676113</v>
      </c>
      <c r="G12">
        <v>244248970</v>
      </c>
      <c r="H12">
        <v>8283494</v>
      </c>
      <c r="I12">
        <v>122549770</v>
      </c>
      <c r="J12">
        <v>366890109</v>
      </c>
      <c r="L12">
        <f t="shared" si="3"/>
        <v>78821236</v>
      </c>
      <c r="M12">
        <f>MAX($D12:E12)-MAX($D12:D12)</f>
        <v>31192855</v>
      </c>
      <c r="N12">
        <f>MAX($D12:F12)-MAX($D12:E12)</f>
        <v>99662022</v>
      </c>
      <c r="O12">
        <f>MAX($D12:G12)-MAX($D12:F12)</f>
        <v>34572857</v>
      </c>
      <c r="P12">
        <f t="shared" si="4"/>
        <v>8283494</v>
      </c>
      <c r="Q12">
        <f t="shared" si="5"/>
        <v>114266276</v>
      </c>
      <c r="R12">
        <f t="shared" si="6"/>
        <v>366890109</v>
      </c>
      <c r="S12" t="s">
        <v>113</v>
      </c>
      <c r="T12">
        <f t="shared" si="7"/>
        <v>0.21483608869924592</v>
      </c>
      <c r="U12">
        <f t="shared" si="8"/>
        <v>8.5019612780021819E-2</v>
      </c>
      <c r="V12">
        <f t="shared" si="9"/>
        <v>0.27163998035171888</v>
      </c>
      <c r="W12">
        <f t="shared" si="10"/>
        <v>9.4232186019492833E-2</v>
      </c>
      <c r="X12">
        <f t="shared" si="11"/>
        <v>2.2577588756964827E-2</v>
      </c>
      <c r="Y12">
        <f t="shared" si="12"/>
        <v>0.31144550697058992</v>
      </c>
      <c r="Z12">
        <f t="shared" si="13"/>
        <v>0.99975096357803417</v>
      </c>
    </row>
    <row r="13" spans="1:26" x14ac:dyDescent="0.25">
      <c r="A13" t="s">
        <v>114</v>
      </c>
      <c r="C13" t="s">
        <v>105</v>
      </c>
      <c r="D13">
        <v>39046547</v>
      </c>
      <c r="E13">
        <v>43337230</v>
      </c>
      <c r="F13">
        <v>223101104</v>
      </c>
      <c r="G13">
        <v>240503063</v>
      </c>
      <c r="H13">
        <v>298</v>
      </c>
      <c r="I13">
        <v>350</v>
      </c>
      <c r="J13">
        <v>333280863</v>
      </c>
      <c r="L13">
        <f t="shared" si="3"/>
        <v>39046547</v>
      </c>
      <c r="M13">
        <f>MAX($D13:E13)-MAX($D13:D13)</f>
        <v>4290683</v>
      </c>
      <c r="N13">
        <f>MAX($D13:F13)-MAX($D13:E13)</f>
        <v>179763874</v>
      </c>
      <c r="O13">
        <f>MAX($D13:G13)-MAX($D13:F13)</f>
        <v>17401959</v>
      </c>
      <c r="P13">
        <f t="shared" si="4"/>
        <v>298</v>
      </c>
      <c r="Q13">
        <f t="shared" si="5"/>
        <v>52</v>
      </c>
      <c r="R13">
        <f t="shared" si="6"/>
        <v>333280863</v>
      </c>
      <c r="S13" t="s">
        <v>114</v>
      </c>
      <c r="T13">
        <f t="shared" si="7"/>
        <v>0.11715808297099854</v>
      </c>
      <c r="U13">
        <f t="shared" si="8"/>
        <v>1.2874075521101851E-2</v>
      </c>
      <c r="V13">
        <f t="shared" si="9"/>
        <v>0.53937652579830242</v>
      </c>
      <c r="W13">
        <f t="shared" si="10"/>
        <v>5.2214096073076956E-2</v>
      </c>
      <c r="X13">
        <f t="shared" si="11"/>
        <v>8.9414074758921872E-7</v>
      </c>
      <c r="Y13">
        <f t="shared" si="12"/>
        <v>1.5602455998201134E-7</v>
      </c>
      <c r="Z13">
        <f t="shared" si="13"/>
        <v>0.7216238305287872</v>
      </c>
    </row>
    <row r="14" spans="1:26" x14ac:dyDescent="0.25">
      <c r="A14" t="s">
        <v>115</v>
      </c>
      <c r="C14" t="s">
        <v>105</v>
      </c>
      <c r="D14">
        <v>5391456</v>
      </c>
      <c r="E14">
        <v>5875764</v>
      </c>
      <c r="F14">
        <v>5926355</v>
      </c>
      <c r="G14">
        <v>14500145</v>
      </c>
      <c r="H14">
        <v>0</v>
      </c>
      <c r="I14">
        <v>0</v>
      </c>
      <c r="J14">
        <v>15127666</v>
      </c>
      <c r="L14">
        <f t="shared" si="3"/>
        <v>5391456</v>
      </c>
      <c r="M14">
        <f>MAX($D14:E14)-MAX($D14:D14)</f>
        <v>484308</v>
      </c>
      <c r="N14">
        <f>MAX($D14:F14)-MAX($D14:E14)</f>
        <v>50591</v>
      </c>
      <c r="O14">
        <f>MAX($D14:G14)-MAX($D14:F14)</f>
        <v>8573790</v>
      </c>
      <c r="P14">
        <f t="shared" si="4"/>
        <v>0</v>
      </c>
      <c r="Q14">
        <f t="shared" si="5"/>
        <v>0</v>
      </c>
      <c r="R14">
        <f t="shared" si="6"/>
        <v>15127666</v>
      </c>
      <c r="S14" t="s">
        <v>115</v>
      </c>
      <c r="T14">
        <f t="shared" si="7"/>
        <v>0.35639708068647208</v>
      </c>
      <c r="U14">
        <f t="shared" si="8"/>
        <v>3.20147205788388E-2</v>
      </c>
      <c r="V14">
        <f t="shared" si="9"/>
        <v>3.3442700281722244E-3</v>
      </c>
      <c r="W14">
        <f t="shared" si="10"/>
        <v>0.56676224871701952</v>
      </c>
      <c r="X14">
        <f t="shared" si="11"/>
        <v>0</v>
      </c>
      <c r="Y14">
        <f t="shared" si="12"/>
        <v>0</v>
      </c>
      <c r="Z14">
        <f t="shared" si="13"/>
        <v>0.95851832001050263</v>
      </c>
    </row>
    <row r="15" spans="1:26" x14ac:dyDescent="0.25">
      <c r="A15" t="s">
        <v>116</v>
      </c>
      <c r="C15" t="s">
        <v>105</v>
      </c>
      <c r="D15">
        <v>28296350</v>
      </c>
      <c r="E15">
        <v>33840945</v>
      </c>
      <c r="F15">
        <v>34054863</v>
      </c>
      <c r="G15">
        <v>43440012</v>
      </c>
      <c r="H15">
        <v>0</v>
      </c>
      <c r="I15">
        <v>0</v>
      </c>
      <c r="J15">
        <v>44127333</v>
      </c>
      <c r="L15">
        <f t="shared" si="3"/>
        <v>28296350</v>
      </c>
      <c r="M15">
        <f>MAX($D15:E15)-MAX($D15:D15)</f>
        <v>5544595</v>
      </c>
      <c r="N15">
        <f>MAX($D15:F15)-MAX($D15:E15)</f>
        <v>213918</v>
      </c>
      <c r="O15">
        <f>MAX($D15:G15)-MAX($D15:F15)</f>
        <v>9385149</v>
      </c>
      <c r="P15">
        <f t="shared" si="4"/>
        <v>0</v>
      </c>
      <c r="Q15">
        <f t="shared" si="5"/>
        <v>0</v>
      </c>
      <c r="R15">
        <f t="shared" si="6"/>
        <v>44127333</v>
      </c>
      <c r="S15" t="s">
        <v>116</v>
      </c>
      <c r="T15">
        <f t="shared" si="7"/>
        <v>0.64124314968230689</v>
      </c>
      <c r="U15">
        <f t="shared" si="8"/>
        <v>0.12564990048231559</v>
      </c>
      <c r="V15">
        <f t="shared" si="9"/>
        <v>4.8477436875688819E-3</v>
      </c>
      <c r="W15">
        <f t="shared" si="10"/>
        <v>0.21268334979591902</v>
      </c>
      <c r="X15">
        <f t="shared" si="11"/>
        <v>0</v>
      </c>
      <c r="Y15">
        <f t="shared" si="12"/>
        <v>0</v>
      </c>
      <c r="Z15">
        <f t="shared" si="13"/>
        <v>0.98442414364811048</v>
      </c>
    </row>
    <row r="16" spans="1:26" x14ac:dyDescent="0.25">
      <c r="A16" t="s">
        <v>117</v>
      </c>
      <c r="C16" t="s">
        <v>105</v>
      </c>
      <c r="D16">
        <v>3295404</v>
      </c>
      <c r="E16">
        <v>3570336</v>
      </c>
      <c r="F16">
        <v>3570336</v>
      </c>
      <c r="G16">
        <v>3612672</v>
      </c>
      <c r="H16">
        <v>0</v>
      </c>
      <c r="I16">
        <v>0</v>
      </c>
      <c r="J16">
        <v>3613133</v>
      </c>
      <c r="L16">
        <f t="shared" si="3"/>
        <v>3295404</v>
      </c>
      <c r="M16">
        <f>MAX($D16:E16)-MAX($D16:D16)</f>
        <v>274932</v>
      </c>
      <c r="N16">
        <f>MAX($D16:F16)-MAX($D16:E16)</f>
        <v>0</v>
      </c>
      <c r="O16">
        <f>MAX($D16:G16)-MAX($D16:F16)</f>
        <v>42336</v>
      </c>
      <c r="P16">
        <f t="shared" si="4"/>
        <v>0</v>
      </c>
      <c r="Q16">
        <f t="shared" si="5"/>
        <v>0</v>
      </c>
      <c r="R16">
        <f t="shared" si="6"/>
        <v>3613133</v>
      </c>
      <c r="S16" t="s">
        <v>117</v>
      </c>
      <c r="T16">
        <f t="shared" si="7"/>
        <v>0.91206274443813717</v>
      </c>
      <c r="U16">
        <f t="shared" si="8"/>
        <v>7.6092410658561427E-2</v>
      </c>
      <c r="V16">
        <f t="shared" si="9"/>
        <v>0</v>
      </c>
      <c r="W16">
        <f t="shared" si="10"/>
        <v>1.1717254803518165E-2</v>
      </c>
      <c r="X16">
        <f t="shared" si="11"/>
        <v>0</v>
      </c>
      <c r="Y16">
        <f t="shared" si="12"/>
        <v>0</v>
      </c>
      <c r="Z16">
        <f t="shared" si="13"/>
        <v>0.99987240990021675</v>
      </c>
    </row>
    <row r="17" spans="1:26" x14ac:dyDescent="0.25">
      <c r="A17" t="s">
        <v>118</v>
      </c>
      <c r="C17" t="s">
        <v>105</v>
      </c>
      <c r="D17">
        <v>2169945</v>
      </c>
      <c r="E17">
        <v>2240170</v>
      </c>
      <c r="F17">
        <v>2245272</v>
      </c>
      <c r="G17">
        <v>2299104</v>
      </c>
      <c r="H17">
        <v>0</v>
      </c>
      <c r="I17">
        <v>0</v>
      </c>
      <c r="J17">
        <v>2308256</v>
      </c>
      <c r="L17">
        <f t="shared" si="3"/>
        <v>2169945</v>
      </c>
      <c r="M17">
        <f>MAX($D17:E17)-MAX($D17:D17)</f>
        <v>70225</v>
      </c>
      <c r="N17">
        <f>MAX($D17:F17)-MAX($D17:E17)</f>
        <v>5102</v>
      </c>
      <c r="O17">
        <f>MAX($D17:G17)-MAX($D17:F17)</f>
        <v>53832</v>
      </c>
      <c r="P17">
        <f t="shared" si="4"/>
        <v>0</v>
      </c>
      <c r="Q17">
        <f t="shared" si="5"/>
        <v>0</v>
      </c>
      <c r="R17">
        <f t="shared" si="6"/>
        <v>2308256</v>
      </c>
      <c r="S17" t="s">
        <v>118</v>
      </c>
      <c r="T17">
        <f t="shared" si="7"/>
        <v>0.94007986982379765</v>
      </c>
      <c r="U17">
        <f t="shared" si="8"/>
        <v>3.042340191036003E-2</v>
      </c>
      <c r="V17">
        <f t="shared" si="9"/>
        <v>2.2103267575173638E-3</v>
      </c>
      <c r="W17">
        <f t="shared" si="10"/>
        <v>2.332150333411892E-2</v>
      </c>
      <c r="X17">
        <f t="shared" si="11"/>
        <v>0</v>
      </c>
      <c r="Y17">
        <f t="shared" si="12"/>
        <v>0</v>
      </c>
      <c r="Z17">
        <f t="shared" si="13"/>
        <v>0.99603510182579402</v>
      </c>
    </row>
    <row r="18" spans="1:26" x14ac:dyDescent="0.25">
      <c r="A18" t="s">
        <v>119</v>
      </c>
      <c r="C18" t="s">
        <v>105</v>
      </c>
      <c r="D18">
        <v>2248787</v>
      </c>
      <c r="E18">
        <v>2647358</v>
      </c>
      <c r="F18">
        <v>2753335</v>
      </c>
      <c r="G18">
        <v>3205011</v>
      </c>
      <c r="H18">
        <v>0</v>
      </c>
      <c r="I18">
        <v>0</v>
      </c>
      <c r="J18">
        <v>3338586</v>
      </c>
      <c r="L18">
        <f t="shared" si="3"/>
        <v>2248787</v>
      </c>
      <c r="M18">
        <f>MAX($D18:E18)-MAX($D18:D18)</f>
        <v>398571</v>
      </c>
      <c r="N18">
        <f>MAX($D18:F18)-MAX($D18:E18)</f>
        <v>105977</v>
      </c>
      <c r="O18">
        <f>MAX($D18:G18)-MAX($D18:F18)</f>
        <v>451676</v>
      </c>
      <c r="P18">
        <f t="shared" si="4"/>
        <v>0</v>
      </c>
      <c r="Q18">
        <f t="shared" si="5"/>
        <v>0</v>
      </c>
      <c r="R18">
        <f t="shared" si="6"/>
        <v>3338586</v>
      </c>
      <c r="S18" t="s">
        <v>119</v>
      </c>
      <c r="T18">
        <f t="shared" si="7"/>
        <v>0.67357468101765239</v>
      </c>
      <c r="U18">
        <f t="shared" si="8"/>
        <v>0.11938317599127295</v>
      </c>
      <c r="V18">
        <f t="shared" si="9"/>
        <v>3.1743079255708857E-2</v>
      </c>
      <c r="W18">
        <f t="shared" si="10"/>
        <v>0.13528961063156678</v>
      </c>
      <c r="X18">
        <f t="shared" si="11"/>
        <v>0</v>
      </c>
      <c r="Y18">
        <f t="shared" si="12"/>
        <v>0</v>
      </c>
      <c r="Z18">
        <f t="shared" si="13"/>
        <v>0.95999054689620089</v>
      </c>
    </row>
    <row r="19" spans="1:26" x14ac:dyDescent="0.25">
      <c r="A19" t="s">
        <v>120</v>
      </c>
      <c r="C19" t="s">
        <v>105</v>
      </c>
      <c r="D19">
        <v>26899269</v>
      </c>
      <c r="E19">
        <v>31099394</v>
      </c>
      <c r="F19">
        <v>31525724</v>
      </c>
      <c r="G19">
        <v>33503402</v>
      </c>
      <c r="H19">
        <v>0</v>
      </c>
      <c r="I19">
        <v>0</v>
      </c>
      <c r="J19">
        <v>34562349</v>
      </c>
      <c r="L19">
        <f t="shared" si="3"/>
        <v>26899269</v>
      </c>
      <c r="M19">
        <f>MAX($D19:E19)-MAX($D19:D19)</f>
        <v>4200125</v>
      </c>
      <c r="N19">
        <f>MAX($D19:F19)-MAX($D19:E19)</f>
        <v>426330</v>
      </c>
      <c r="O19">
        <f>MAX($D19:G19)-MAX($D19:F19)</f>
        <v>1977678</v>
      </c>
      <c r="P19">
        <f t="shared" si="4"/>
        <v>0</v>
      </c>
      <c r="Q19">
        <f t="shared" si="5"/>
        <v>0</v>
      </c>
      <c r="R19">
        <f t="shared" si="6"/>
        <v>34562349</v>
      </c>
      <c r="S19" t="s">
        <v>120</v>
      </c>
      <c r="T19">
        <f t="shared" si="7"/>
        <v>0.77828243097713068</v>
      </c>
      <c r="U19">
        <f t="shared" si="8"/>
        <v>0.12152313490035067</v>
      </c>
      <c r="V19">
        <f t="shared" si="9"/>
        <v>1.2335099098733133E-2</v>
      </c>
      <c r="W19">
        <f t="shared" si="10"/>
        <v>5.7220589954693181E-2</v>
      </c>
      <c r="X19">
        <f t="shared" si="11"/>
        <v>0</v>
      </c>
      <c r="Y19">
        <f t="shared" si="12"/>
        <v>0</v>
      </c>
      <c r="Z19">
        <f t="shared" si="13"/>
        <v>0.96936125493090763</v>
      </c>
    </row>
    <row r="20" spans="1:26" x14ac:dyDescent="0.25">
      <c r="A20" t="s">
        <v>121</v>
      </c>
      <c r="C20" t="s">
        <v>105</v>
      </c>
      <c r="D20">
        <v>39219</v>
      </c>
      <c r="E20">
        <v>52224</v>
      </c>
      <c r="F20">
        <v>57324</v>
      </c>
      <c r="G20">
        <v>64649</v>
      </c>
      <c r="H20">
        <v>0</v>
      </c>
      <c r="I20">
        <v>0</v>
      </c>
      <c r="J20">
        <v>110292</v>
      </c>
      <c r="L20">
        <f t="shared" si="3"/>
        <v>39219</v>
      </c>
      <c r="M20">
        <f>MAX($D20:E20)-MAX($D20:D20)</f>
        <v>13005</v>
      </c>
      <c r="N20">
        <f>MAX($D20:F20)-MAX($D20:E20)</f>
        <v>5100</v>
      </c>
      <c r="O20">
        <f>MAX($D20:G20)-MAX($D20:F20)</f>
        <v>7325</v>
      </c>
      <c r="P20">
        <f t="shared" si="4"/>
        <v>0</v>
      </c>
      <c r="Q20">
        <f t="shared" si="5"/>
        <v>0</v>
      </c>
      <c r="R20">
        <f t="shared" si="6"/>
        <v>110292</v>
      </c>
      <c r="S20" t="s">
        <v>121</v>
      </c>
      <c r="T20">
        <f t="shared" si="7"/>
        <v>0.35559242737460561</v>
      </c>
      <c r="U20">
        <f t="shared" si="8"/>
        <v>0.11791426395386792</v>
      </c>
      <c r="V20">
        <f t="shared" si="9"/>
        <v>4.6240887825046241E-2</v>
      </c>
      <c r="W20">
        <f t="shared" si="10"/>
        <v>6.6414608493816418E-2</v>
      </c>
      <c r="X20">
        <f t="shared" si="11"/>
        <v>0</v>
      </c>
      <c r="Y20">
        <f t="shared" si="12"/>
        <v>0</v>
      </c>
      <c r="Z20">
        <f t="shared" si="13"/>
        <v>0.58616218764733619</v>
      </c>
    </row>
    <row r="21" spans="1:26" x14ac:dyDescent="0.25">
      <c r="A21" t="s">
        <v>99</v>
      </c>
      <c r="C21" t="s">
        <v>105</v>
      </c>
      <c r="D21">
        <v>35654545</v>
      </c>
      <c r="E21">
        <v>40577268</v>
      </c>
      <c r="F21">
        <v>41543538</v>
      </c>
      <c r="G21">
        <v>42554103</v>
      </c>
      <c r="H21">
        <v>0</v>
      </c>
      <c r="I21">
        <v>0</v>
      </c>
      <c r="J21">
        <v>44758073</v>
      </c>
      <c r="L21">
        <f t="shared" si="3"/>
        <v>35654545</v>
      </c>
      <c r="M21">
        <f>MAX($D21:E21)-MAX($D21:D21)</f>
        <v>4922723</v>
      </c>
      <c r="N21">
        <f>MAX($D21:F21)-MAX($D21:E21)</f>
        <v>966270</v>
      </c>
      <c r="O21">
        <f>MAX($D21:G21)-MAX($D21:F21)</f>
        <v>1010565</v>
      </c>
      <c r="P21">
        <f t="shared" si="4"/>
        <v>0</v>
      </c>
      <c r="Q21">
        <f t="shared" si="5"/>
        <v>0</v>
      </c>
      <c r="R21">
        <f t="shared" si="6"/>
        <v>44758073</v>
      </c>
      <c r="S21" t="s">
        <v>99</v>
      </c>
      <c r="T21">
        <f t="shared" si="7"/>
        <v>0.79660589945416105</v>
      </c>
      <c r="U21">
        <f t="shared" si="8"/>
        <v>0.10998514167488846</v>
      </c>
      <c r="V21">
        <f t="shared" si="9"/>
        <v>2.1588731043000891E-2</v>
      </c>
      <c r="W21">
        <f t="shared" si="10"/>
        <v>2.2578384909466499E-2</v>
      </c>
      <c r="X21">
        <f t="shared" si="11"/>
        <v>0</v>
      </c>
      <c r="Y21">
        <f t="shared" si="12"/>
        <v>0</v>
      </c>
      <c r="Z21">
        <f t="shared" si="13"/>
        <v>0.9507581570815169</v>
      </c>
    </row>
    <row r="22" spans="1:26" x14ac:dyDescent="0.25">
      <c r="A22" t="s">
        <v>100</v>
      </c>
      <c r="C22" t="s">
        <v>105</v>
      </c>
      <c r="D22">
        <v>129533509</v>
      </c>
      <c r="E22">
        <v>145316355</v>
      </c>
      <c r="F22">
        <v>146598532</v>
      </c>
      <c r="G22">
        <v>148206000</v>
      </c>
      <c r="H22">
        <v>0</v>
      </c>
      <c r="I22">
        <v>0</v>
      </c>
      <c r="J22">
        <v>155596325</v>
      </c>
      <c r="L22">
        <f t="shared" si="3"/>
        <v>129533509</v>
      </c>
      <c r="M22">
        <f>MAX($D22:E22)-MAX($D22:D22)</f>
        <v>15782846</v>
      </c>
      <c r="N22">
        <f>MAX($D22:F22)-MAX($D22:E22)</f>
        <v>1282177</v>
      </c>
      <c r="O22">
        <f>MAX($D22:G22)-MAX($D22:F22)</f>
        <v>1607468</v>
      </c>
      <c r="P22">
        <f t="shared" si="4"/>
        <v>0</v>
      </c>
      <c r="Q22">
        <f t="shared" si="5"/>
        <v>0</v>
      </c>
      <c r="R22">
        <f t="shared" si="6"/>
        <v>155596325</v>
      </c>
      <c r="S22" t="s">
        <v>100</v>
      </c>
      <c r="T22">
        <f t="shared" si="7"/>
        <v>0.83249722639657464</v>
      </c>
      <c r="U22">
        <f t="shared" si="8"/>
        <v>0.10143456794368376</v>
      </c>
      <c r="V22">
        <f t="shared" si="9"/>
        <v>8.2404067062637892E-3</v>
      </c>
      <c r="W22">
        <f t="shared" si="10"/>
        <v>1.0331015208746094E-2</v>
      </c>
      <c r="X22">
        <f t="shared" si="11"/>
        <v>0</v>
      </c>
      <c r="Y22">
        <f t="shared" si="12"/>
        <v>0</v>
      </c>
      <c r="Z22">
        <f t="shared" si="13"/>
        <v>0.95250321625526835</v>
      </c>
    </row>
    <row r="23" spans="1:26" x14ac:dyDescent="0.25">
      <c r="A23" t="s">
        <v>122</v>
      </c>
      <c r="C23" t="s">
        <v>105</v>
      </c>
      <c r="D23">
        <v>201513658</v>
      </c>
      <c r="E23">
        <v>243871249</v>
      </c>
      <c r="F23">
        <v>244115150</v>
      </c>
      <c r="G23">
        <v>258395636</v>
      </c>
      <c r="H23">
        <v>0</v>
      </c>
      <c r="I23">
        <v>0</v>
      </c>
      <c r="J23">
        <v>259955581</v>
      </c>
      <c r="L23">
        <f t="shared" si="3"/>
        <v>201513658</v>
      </c>
      <c r="M23">
        <f>MAX($D23:E23)-MAX($D23:D23)</f>
        <v>42357591</v>
      </c>
      <c r="N23">
        <f>MAX($D23:F23)-MAX($D23:E23)</f>
        <v>243901</v>
      </c>
      <c r="O23">
        <f>MAX($D23:G23)-MAX($D23:F23)</f>
        <v>14280486</v>
      </c>
      <c r="P23">
        <f t="shared" si="4"/>
        <v>0</v>
      </c>
      <c r="Q23">
        <f t="shared" si="5"/>
        <v>0</v>
      </c>
      <c r="R23">
        <f t="shared" si="6"/>
        <v>259955581</v>
      </c>
      <c r="S23" t="s">
        <v>122</v>
      </c>
      <c r="T23">
        <f t="shared" si="7"/>
        <v>0.77518496515756663</v>
      </c>
      <c r="U23">
        <f t="shared" si="8"/>
        <v>0.16294164886577295</v>
      </c>
      <c r="V23">
        <f t="shared" si="9"/>
        <v>9.3824106049871653E-4</v>
      </c>
      <c r="W23">
        <f t="shared" si="10"/>
        <v>5.4934331261770449E-2</v>
      </c>
      <c r="X23">
        <f t="shared" si="11"/>
        <v>0</v>
      </c>
      <c r="Y23">
        <f t="shared" si="12"/>
        <v>0</v>
      </c>
      <c r="Z23">
        <f t="shared" si="13"/>
        <v>0.99399918634560869</v>
      </c>
    </row>
    <row r="24" spans="1:26" x14ac:dyDescent="0.25">
      <c r="A24" t="s">
        <v>123</v>
      </c>
      <c r="C24" t="s">
        <v>105</v>
      </c>
      <c r="D24">
        <v>65681192</v>
      </c>
      <c r="E24">
        <v>101414620</v>
      </c>
      <c r="F24">
        <v>157338058</v>
      </c>
      <c r="G24">
        <v>263394796</v>
      </c>
      <c r="H24">
        <v>0</v>
      </c>
      <c r="I24">
        <v>0</v>
      </c>
      <c r="J24">
        <v>376258237</v>
      </c>
      <c r="L24">
        <f t="shared" si="3"/>
        <v>65681192</v>
      </c>
      <c r="M24">
        <f>MAX($D24:E24)-MAX($D24:D24)</f>
        <v>35733428</v>
      </c>
      <c r="N24">
        <f>MAX($D24:F24)-MAX($D24:E24)</f>
        <v>55923438</v>
      </c>
      <c r="O24">
        <f>MAX($D24:G24)-MAX($D24:F24)</f>
        <v>106056738</v>
      </c>
      <c r="P24">
        <f t="shared" si="4"/>
        <v>0</v>
      </c>
      <c r="Q24">
        <f t="shared" si="5"/>
        <v>0</v>
      </c>
      <c r="R24">
        <f t="shared" si="6"/>
        <v>376258237</v>
      </c>
      <c r="S24" t="s">
        <v>123</v>
      </c>
      <c r="T24">
        <f t="shared" si="7"/>
        <v>0.17456413053888836</v>
      </c>
      <c r="U24">
        <f t="shared" si="8"/>
        <v>9.4970486984979952E-2</v>
      </c>
      <c r="V24">
        <f t="shared" si="9"/>
        <v>0.14863046838759306</v>
      </c>
      <c r="W24">
        <f t="shared" si="10"/>
        <v>0.28187220257453127</v>
      </c>
      <c r="X24">
        <f t="shared" si="11"/>
        <v>0</v>
      </c>
      <c r="Y24">
        <f t="shared" si="12"/>
        <v>0</v>
      </c>
      <c r="Z24">
        <f t="shared" si="13"/>
        <v>0.70003728848599267</v>
      </c>
    </row>
    <row r="25" spans="1:26" x14ac:dyDescent="0.25">
      <c r="A25" t="s">
        <v>124</v>
      </c>
      <c r="C25" t="s">
        <v>105</v>
      </c>
      <c r="D25">
        <v>507340256</v>
      </c>
      <c r="E25">
        <v>480839234</v>
      </c>
      <c r="F25">
        <v>562024775</v>
      </c>
      <c r="G25">
        <v>609638628</v>
      </c>
      <c r="H25">
        <v>0</v>
      </c>
      <c r="I25">
        <v>0</v>
      </c>
      <c r="J25">
        <v>746409219</v>
      </c>
      <c r="L25">
        <f t="shared" si="3"/>
        <v>507340256</v>
      </c>
      <c r="M25">
        <f>MAX($D25:E25)-MAX($D25:D25)</f>
        <v>0</v>
      </c>
      <c r="N25">
        <f>MAX($D25:F25)-MAX($D25:E25)</f>
        <v>54684519</v>
      </c>
      <c r="O25">
        <f>MAX($D25:G25)-MAX($D25:F25)</f>
        <v>47613853</v>
      </c>
      <c r="P25">
        <f t="shared" si="4"/>
        <v>0</v>
      </c>
      <c r="Q25">
        <f t="shared" si="5"/>
        <v>0</v>
      </c>
      <c r="R25">
        <f t="shared" si="6"/>
        <v>746409219</v>
      </c>
      <c r="S25" t="s">
        <v>124</v>
      </c>
      <c r="T25">
        <f t="shared" si="7"/>
        <v>0.67970791770191141</v>
      </c>
      <c r="U25">
        <f t="shared" si="8"/>
        <v>0</v>
      </c>
      <c r="V25">
        <f t="shared" si="9"/>
        <v>7.3263456034564328E-2</v>
      </c>
      <c r="W25">
        <f t="shared" si="10"/>
        <v>6.3790547849597229E-2</v>
      </c>
      <c r="X25">
        <f t="shared" si="11"/>
        <v>0</v>
      </c>
      <c r="Y25">
        <f t="shared" si="12"/>
        <v>0</v>
      </c>
      <c r="Z25">
        <f t="shared" si="13"/>
        <v>0.81676192158607297</v>
      </c>
    </row>
    <row r="26" spans="1:26" x14ac:dyDescent="0.25">
      <c r="A26" t="s">
        <v>125</v>
      </c>
      <c r="C26" t="s">
        <v>105</v>
      </c>
      <c r="D26">
        <v>150989949</v>
      </c>
      <c r="E26">
        <v>40404531</v>
      </c>
      <c r="F26">
        <v>162131290</v>
      </c>
      <c r="G26">
        <v>271831328</v>
      </c>
      <c r="H26">
        <v>0</v>
      </c>
      <c r="I26">
        <v>0</v>
      </c>
      <c r="J26">
        <v>272461685</v>
      </c>
      <c r="L26">
        <f t="shared" si="3"/>
        <v>150989949</v>
      </c>
      <c r="M26">
        <f>MAX($D26:E26)-MAX($D26:D26)</f>
        <v>0</v>
      </c>
      <c r="N26">
        <f>MAX($D26:F26)-MAX($D26:E26)</f>
        <v>11141341</v>
      </c>
      <c r="O26">
        <f>MAX($D26:G26)-MAX($D26:F26)</f>
        <v>109700038</v>
      </c>
      <c r="P26">
        <f t="shared" si="4"/>
        <v>0</v>
      </c>
      <c r="Q26">
        <f t="shared" si="5"/>
        <v>0</v>
      </c>
      <c r="R26">
        <f t="shared" si="6"/>
        <v>272461685</v>
      </c>
      <c r="S26" t="s">
        <v>125</v>
      </c>
      <c r="T26">
        <f t="shared" si="7"/>
        <v>0.554169475241996</v>
      </c>
      <c r="U26">
        <f t="shared" si="8"/>
        <v>0</v>
      </c>
      <c r="V26">
        <f t="shared" si="9"/>
        <v>4.0891404602448965E-2</v>
      </c>
      <c r="W26">
        <f t="shared" si="10"/>
        <v>0.40262555815875545</v>
      </c>
      <c r="X26">
        <f t="shared" si="11"/>
        <v>0</v>
      </c>
      <c r="Y26">
        <f t="shared" si="12"/>
        <v>0</v>
      </c>
      <c r="Z26">
        <f t="shared" si="13"/>
        <v>0.99768643800320045</v>
      </c>
    </row>
    <row r="27" spans="1:26" x14ac:dyDescent="0.25">
      <c r="A27" t="s">
        <v>126</v>
      </c>
      <c r="C27" t="s">
        <v>105</v>
      </c>
      <c r="D27">
        <v>49836877</v>
      </c>
      <c r="E27">
        <v>13621309</v>
      </c>
      <c r="F27">
        <v>86159351</v>
      </c>
      <c r="G27">
        <v>90299951</v>
      </c>
      <c r="H27">
        <v>0</v>
      </c>
      <c r="I27">
        <v>0</v>
      </c>
      <c r="J27">
        <v>104218157</v>
      </c>
      <c r="L27">
        <f t="shared" si="3"/>
        <v>49836877</v>
      </c>
      <c r="M27">
        <f>MAX($D27:E27)-MAX($D27:D27)</f>
        <v>0</v>
      </c>
      <c r="N27">
        <f>MAX($D27:F27)-MAX($D27:E27)</f>
        <v>36322474</v>
      </c>
      <c r="O27">
        <f>MAX($D27:G27)-MAX($D27:F27)</f>
        <v>4140600</v>
      </c>
      <c r="P27">
        <f t="shared" si="4"/>
        <v>0</v>
      </c>
      <c r="Q27">
        <f t="shared" si="5"/>
        <v>0</v>
      </c>
      <c r="R27">
        <f t="shared" si="6"/>
        <v>104218157</v>
      </c>
      <c r="S27" t="s">
        <v>126</v>
      </c>
      <c r="T27">
        <f t="shared" si="7"/>
        <v>0.47819764266220904</v>
      </c>
      <c r="U27">
        <f t="shared" si="8"/>
        <v>0</v>
      </c>
      <c r="V27">
        <f t="shared" si="9"/>
        <v>0.34852347273805656</v>
      </c>
      <c r="W27">
        <f t="shared" si="10"/>
        <v>3.9730121115075949E-2</v>
      </c>
      <c r="X27">
        <f t="shared" si="11"/>
        <v>0</v>
      </c>
      <c r="Y27">
        <f t="shared" si="12"/>
        <v>0</v>
      </c>
      <c r="Z27">
        <f t="shared" si="13"/>
        <v>0.86645123651534151</v>
      </c>
    </row>
    <row r="28" spans="1:26" x14ac:dyDescent="0.25">
      <c r="A28" t="s">
        <v>127</v>
      </c>
      <c r="C28" t="s">
        <v>105</v>
      </c>
      <c r="D28">
        <v>166400</v>
      </c>
      <c r="E28">
        <v>210512</v>
      </c>
      <c r="F28">
        <v>210512</v>
      </c>
      <c r="G28">
        <v>267091</v>
      </c>
      <c r="H28">
        <v>0</v>
      </c>
      <c r="I28">
        <v>0</v>
      </c>
      <c r="J28">
        <v>267096</v>
      </c>
      <c r="L28">
        <f t="shared" si="3"/>
        <v>166400</v>
      </c>
      <c r="M28">
        <f>MAX($D28:E28)-MAX($D28:D28)</f>
        <v>44112</v>
      </c>
      <c r="N28">
        <f>MAX($D28:F28)-MAX($D28:E28)</f>
        <v>0</v>
      </c>
      <c r="O28">
        <f>MAX($D28:G28)-MAX($D28:F28)</f>
        <v>56579</v>
      </c>
      <c r="P28">
        <f t="shared" si="4"/>
        <v>0</v>
      </c>
      <c r="Q28">
        <f t="shared" si="5"/>
        <v>0</v>
      </c>
      <c r="R28">
        <f t="shared" si="6"/>
        <v>267096</v>
      </c>
      <c r="S28" t="s">
        <v>127</v>
      </c>
      <c r="T28">
        <f t="shared" si="7"/>
        <v>0.62299697487045858</v>
      </c>
      <c r="U28">
        <f t="shared" si="8"/>
        <v>0.16515410189594754</v>
      </c>
      <c r="V28">
        <f t="shared" si="9"/>
        <v>0</v>
      </c>
      <c r="W28">
        <f t="shared" si="10"/>
        <v>0.21183020337257016</v>
      </c>
      <c r="X28">
        <f t="shared" si="11"/>
        <v>0</v>
      </c>
      <c r="Y28">
        <f t="shared" si="12"/>
        <v>0</v>
      </c>
      <c r="Z28">
        <f t="shared" si="13"/>
        <v>0.99998128013897636</v>
      </c>
    </row>
    <row r="29" spans="1:26" x14ac:dyDescent="0.25">
      <c r="A29" t="s">
        <v>128</v>
      </c>
      <c r="C29" t="s">
        <v>105</v>
      </c>
      <c r="D29">
        <v>53040</v>
      </c>
      <c r="E29">
        <v>173124</v>
      </c>
      <c r="F29">
        <v>173124</v>
      </c>
      <c r="G29">
        <v>175752</v>
      </c>
      <c r="H29">
        <v>0</v>
      </c>
      <c r="I29">
        <v>0</v>
      </c>
      <c r="J29">
        <v>175945</v>
      </c>
      <c r="L29">
        <f t="shared" si="3"/>
        <v>53040</v>
      </c>
      <c r="M29">
        <f>MAX($D29:E29)-MAX($D29:D29)</f>
        <v>120084</v>
      </c>
      <c r="N29">
        <f>MAX($D29:F29)-MAX($D29:E29)</f>
        <v>0</v>
      </c>
      <c r="O29">
        <f>MAX($D29:G29)-MAX($D29:F29)</f>
        <v>2628</v>
      </c>
      <c r="P29">
        <f t="shared" si="4"/>
        <v>0</v>
      </c>
      <c r="Q29">
        <f t="shared" si="5"/>
        <v>0</v>
      </c>
      <c r="R29">
        <f t="shared" si="6"/>
        <v>175945</v>
      </c>
      <c r="S29" t="s">
        <v>128</v>
      </c>
      <c r="T29">
        <f t="shared" si="7"/>
        <v>0.30145784193924235</v>
      </c>
      <c r="U29">
        <f t="shared" si="8"/>
        <v>0.68250873852624405</v>
      </c>
      <c r="V29">
        <f t="shared" si="9"/>
        <v>0</v>
      </c>
      <c r="W29">
        <f t="shared" si="10"/>
        <v>1.4936485833641195E-2</v>
      </c>
      <c r="X29">
        <f t="shared" si="11"/>
        <v>0</v>
      </c>
      <c r="Y29">
        <f t="shared" si="12"/>
        <v>0</v>
      </c>
      <c r="Z29">
        <f t="shared" si="13"/>
        <v>0.99890306629912762</v>
      </c>
    </row>
    <row r="30" spans="1:26" x14ac:dyDescent="0.25">
      <c r="A30" t="s">
        <v>129</v>
      </c>
      <c r="C30" t="s">
        <v>105</v>
      </c>
      <c r="D30">
        <v>23529</v>
      </c>
      <c r="E30">
        <v>47081</v>
      </c>
      <c r="F30">
        <v>47081</v>
      </c>
      <c r="G30">
        <v>47081</v>
      </c>
      <c r="H30">
        <v>0</v>
      </c>
      <c r="I30">
        <v>0</v>
      </c>
      <c r="J30">
        <v>47180</v>
      </c>
      <c r="L30">
        <f t="shared" si="3"/>
        <v>23529</v>
      </c>
      <c r="M30">
        <f>MAX($D30:E30)-MAX($D30:D30)</f>
        <v>23552</v>
      </c>
      <c r="N30">
        <f>MAX($D30:F30)-MAX($D30:E30)</f>
        <v>0</v>
      </c>
      <c r="O30">
        <f>MAX($D30:G30)-MAX($D30:F30)</f>
        <v>0</v>
      </c>
      <c r="P30">
        <f t="shared" si="4"/>
        <v>0</v>
      </c>
      <c r="Q30">
        <f t="shared" si="5"/>
        <v>0</v>
      </c>
      <c r="R30">
        <f t="shared" si="6"/>
        <v>47180</v>
      </c>
      <c r="S30" t="s">
        <v>129</v>
      </c>
      <c r="T30">
        <f t="shared" si="7"/>
        <v>0.49870707927087748</v>
      </c>
      <c r="U30">
        <f t="shared" si="8"/>
        <v>0.49919457397202205</v>
      </c>
      <c r="V30">
        <f t="shared" si="9"/>
        <v>0</v>
      </c>
      <c r="W30">
        <f t="shared" si="10"/>
        <v>0</v>
      </c>
      <c r="X30">
        <f t="shared" si="11"/>
        <v>0</v>
      </c>
      <c r="Y30">
        <f t="shared" si="12"/>
        <v>0</v>
      </c>
      <c r="Z30">
        <f t="shared" si="13"/>
        <v>0.99790165324289948</v>
      </c>
    </row>
    <row r="31" spans="1:26" x14ac:dyDescent="0.25">
      <c r="A31" t="s">
        <v>130</v>
      </c>
      <c r="C31" t="s">
        <v>105</v>
      </c>
      <c r="D31">
        <v>343968</v>
      </c>
      <c r="E31">
        <v>368512</v>
      </c>
      <c r="F31">
        <v>368512</v>
      </c>
      <c r="G31">
        <v>388032</v>
      </c>
      <c r="H31">
        <v>0</v>
      </c>
      <c r="I31">
        <v>0</v>
      </c>
      <c r="J31">
        <v>388175</v>
      </c>
      <c r="L31">
        <f t="shared" si="3"/>
        <v>343968</v>
      </c>
      <c r="M31">
        <f>MAX($D31:E31)-MAX($D31:D31)</f>
        <v>24544</v>
      </c>
      <c r="N31">
        <f>MAX($D31:F31)-MAX($D31:E31)</f>
        <v>0</v>
      </c>
      <c r="O31">
        <f>MAX($D31:G31)-MAX($D31:F31)</f>
        <v>19520</v>
      </c>
      <c r="P31">
        <f t="shared" si="4"/>
        <v>0</v>
      </c>
      <c r="Q31">
        <f t="shared" si="5"/>
        <v>0</v>
      </c>
      <c r="R31">
        <f t="shared" si="6"/>
        <v>388175</v>
      </c>
      <c r="S31" t="s">
        <v>130</v>
      </c>
      <c r="T31">
        <f t="shared" si="7"/>
        <v>0.88611579828685516</v>
      </c>
      <c r="U31">
        <f t="shared" si="8"/>
        <v>6.3229213627874023E-2</v>
      </c>
      <c r="V31">
        <f t="shared" si="9"/>
        <v>0</v>
      </c>
      <c r="W31">
        <f t="shared" si="10"/>
        <v>5.0286597539769433E-2</v>
      </c>
      <c r="X31">
        <f t="shared" si="11"/>
        <v>0</v>
      </c>
      <c r="Y31">
        <f t="shared" si="12"/>
        <v>0</v>
      </c>
      <c r="Z31">
        <f t="shared" si="13"/>
        <v>0.99963160945449858</v>
      </c>
    </row>
    <row r="32" spans="1:26" x14ac:dyDescent="0.25">
      <c r="A32" t="s">
        <v>131</v>
      </c>
      <c r="C32" t="s">
        <v>105</v>
      </c>
      <c r="D32">
        <v>191267443</v>
      </c>
      <c r="E32">
        <v>116594486</v>
      </c>
      <c r="F32">
        <v>193653932</v>
      </c>
      <c r="G32">
        <v>193921055</v>
      </c>
      <c r="H32">
        <v>0</v>
      </c>
      <c r="I32">
        <v>1290</v>
      </c>
      <c r="J32">
        <v>193979842</v>
      </c>
      <c r="L32">
        <f t="shared" si="3"/>
        <v>191267443</v>
      </c>
      <c r="M32">
        <f>MAX($D32:E32)-MAX($D32:D32)</f>
        <v>0</v>
      </c>
      <c r="N32">
        <f>MAX($D32:F32)-MAX($D32:E32)</f>
        <v>2386489</v>
      </c>
      <c r="O32">
        <f>MAX($D32:G32)-MAX($D32:F32)</f>
        <v>267123</v>
      </c>
      <c r="P32">
        <f t="shared" si="4"/>
        <v>0</v>
      </c>
      <c r="Q32">
        <f t="shared" si="5"/>
        <v>1290</v>
      </c>
      <c r="R32">
        <f t="shared" si="6"/>
        <v>193979842</v>
      </c>
      <c r="S32" t="s">
        <v>131</v>
      </c>
      <c r="T32">
        <f t="shared" si="7"/>
        <v>0.9860171089323807</v>
      </c>
      <c r="U32">
        <f t="shared" si="8"/>
        <v>0</v>
      </c>
      <c r="V32">
        <f t="shared" si="9"/>
        <v>1.2302768037103567E-2</v>
      </c>
      <c r="W32">
        <f t="shared" si="10"/>
        <v>1.3770657674832007E-3</v>
      </c>
      <c r="X32">
        <f t="shared" si="11"/>
        <v>0</v>
      </c>
      <c r="Y32">
        <f t="shared" si="12"/>
        <v>6.6501755373117581E-6</v>
      </c>
      <c r="Z32">
        <f t="shared" si="13"/>
        <v>0.99970359291250488</v>
      </c>
    </row>
    <row r="33" spans="1:26" x14ac:dyDescent="0.25">
      <c r="A33" t="s">
        <v>132</v>
      </c>
      <c r="C33" t="s">
        <v>105</v>
      </c>
      <c r="D33">
        <v>16064103</v>
      </c>
      <c r="E33">
        <v>173220023</v>
      </c>
      <c r="F33">
        <v>173220023</v>
      </c>
      <c r="G33">
        <v>181395636</v>
      </c>
      <c r="H33">
        <v>0</v>
      </c>
      <c r="I33">
        <v>0</v>
      </c>
      <c r="J33">
        <v>262582691</v>
      </c>
      <c r="L33">
        <f t="shared" si="3"/>
        <v>16064103</v>
      </c>
      <c r="M33">
        <f>MAX($D33:E33)-MAX($D33:D33)</f>
        <v>157155920</v>
      </c>
      <c r="N33">
        <f>MAX($D33:F33)-MAX($D33:E33)</f>
        <v>0</v>
      </c>
      <c r="O33">
        <f>MAX($D33:G33)-MAX($D33:F33)</f>
        <v>8175613</v>
      </c>
      <c r="P33">
        <f t="shared" si="4"/>
        <v>0</v>
      </c>
      <c r="Q33">
        <f t="shared" si="5"/>
        <v>0</v>
      </c>
      <c r="R33">
        <f t="shared" si="6"/>
        <v>262582691</v>
      </c>
      <c r="S33" t="s">
        <v>132</v>
      </c>
      <c r="T33">
        <f t="shared" si="7"/>
        <v>6.117731118842102E-2</v>
      </c>
      <c r="U33">
        <f t="shared" si="8"/>
        <v>0.59850068335235396</v>
      </c>
      <c r="V33">
        <f t="shared" si="9"/>
        <v>0</v>
      </c>
      <c r="W33">
        <f t="shared" si="10"/>
        <v>3.1135384319753202E-2</v>
      </c>
      <c r="X33">
        <f t="shared" si="11"/>
        <v>0</v>
      </c>
      <c r="Y33">
        <f t="shared" si="12"/>
        <v>0</v>
      </c>
      <c r="Z33">
        <f t="shared" si="13"/>
        <v>0.69081337886052818</v>
      </c>
    </row>
    <row r="34" spans="1:26" x14ac:dyDescent="0.25">
      <c r="A34" t="s">
        <v>133</v>
      </c>
      <c r="C34" t="s">
        <v>105</v>
      </c>
      <c r="D34">
        <v>0</v>
      </c>
      <c r="E34">
        <v>0</v>
      </c>
      <c r="F34">
        <v>104448</v>
      </c>
      <c r="G34">
        <v>111616</v>
      </c>
      <c r="H34">
        <v>0</v>
      </c>
      <c r="I34">
        <v>0</v>
      </c>
      <c r="J34">
        <v>387115</v>
      </c>
      <c r="L34">
        <f t="shared" si="3"/>
        <v>0</v>
      </c>
      <c r="M34">
        <f>MAX($D34:E34)-MAX($D34:D34)</f>
        <v>0</v>
      </c>
      <c r="N34">
        <f>MAX($D34:F34)-MAX($D34:E34)</f>
        <v>104448</v>
      </c>
      <c r="O34">
        <f>MAX($D34:G34)-MAX($D34:F34)</f>
        <v>7168</v>
      </c>
      <c r="P34">
        <f t="shared" si="4"/>
        <v>0</v>
      </c>
      <c r="Q34">
        <f t="shared" si="5"/>
        <v>0</v>
      </c>
      <c r="R34">
        <f t="shared" si="6"/>
        <v>387115</v>
      </c>
      <c r="S34" t="s">
        <v>133</v>
      </c>
      <c r="T34">
        <f t="shared" si="7"/>
        <v>0</v>
      </c>
      <c r="U34">
        <f t="shared" si="8"/>
        <v>0</v>
      </c>
      <c r="V34">
        <f t="shared" si="9"/>
        <v>0.26981129638479523</v>
      </c>
      <c r="W34">
        <f t="shared" si="10"/>
        <v>1.8516461516603595E-2</v>
      </c>
      <c r="X34">
        <f t="shared" si="11"/>
        <v>0</v>
      </c>
      <c r="Y34">
        <f t="shared" si="12"/>
        <v>0</v>
      </c>
      <c r="Z34">
        <f t="shared" si="13"/>
        <v>0.28832775790139881</v>
      </c>
    </row>
    <row r="35" spans="1:26" x14ac:dyDescent="0.25">
      <c r="A35" t="s">
        <v>134</v>
      </c>
      <c r="C35" t="s">
        <v>105</v>
      </c>
      <c r="D35">
        <v>829056</v>
      </c>
      <c r="E35">
        <v>835584</v>
      </c>
      <c r="F35">
        <v>835584</v>
      </c>
      <c r="G35">
        <v>839936</v>
      </c>
      <c r="H35">
        <v>0</v>
      </c>
      <c r="I35">
        <v>0</v>
      </c>
      <c r="J35">
        <v>839980</v>
      </c>
      <c r="L35">
        <f t="shared" si="3"/>
        <v>829056</v>
      </c>
      <c r="M35">
        <f>MAX($D35:E35)-MAX($D35:D35)</f>
        <v>6528</v>
      </c>
      <c r="N35">
        <f>MAX($D35:F35)-MAX($D35:E35)</f>
        <v>0</v>
      </c>
      <c r="O35">
        <f>MAX($D35:G35)-MAX($D35:F35)</f>
        <v>4352</v>
      </c>
      <c r="P35">
        <f t="shared" si="4"/>
        <v>0</v>
      </c>
      <c r="Q35">
        <f t="shared" si="5"/>
        <v>0</v>
      </c>
      <c r="R35">
        <f t="shared" si="6"/>
        <v>839980</v>
      </c>
      <c r="S35" t="s">
        <v>134</v>
      </c>
      <c r="T35">
        <f t="shared" si="7"/>
        <v>0.98699492845067738</v>
      </c>
      <c r="U35">
        <f t="shared" si="8"/>
        <v>7.7716136098478538E-3</v>
      </c>
      <c r="V35">
        <f t="shared" si="9"/>
        <v>0</v>
      </c>
      <c r="W35">
        <f t="shared" si="10"/>
        <v>5.1810757398985689E-3</v>
      </c>
      <c r="X35">
        <f t="shared" si="11"/>
        <v>0</v>
      </c>
      <c r="Y35">
        <f t="shared" si="12"/>
        <v>0</v>
      </c>
      <c r="Z35">
        <f t="shared" si="13"/>
        <v>0.99994761780042385</v>
      </c>
    </row>
    <row r="36" spans="1:26" x14ac:dyDescent="0.25">
      <c r="A36" t="s">
        <v>135</v>
      </c>
      <c r="C36" t="s">
        <v>105</v>
      </c>
      <c r="D36">
        <v>48895</v>
      </c>
      <c r="E36">
        <v>69971</v>
      </c>
      <c r="F36">
        <v>69971</v>
      </c>
      <c r="G36">
        <v>71735</v>
      </c>
      <c r="H36">
        <v>0</v>
      </c>
      <c r="I36">
        <v>0</v>
      </c>
      <c r="J36">
        <v>71749</v>
      </c>
      <c r="L36">
        <f t="shared" si="3"/>
        <v>48895</v>
      </c>
      <c r="M36">
        <f>MAX($D36:E36)-MAX($D36:D36)</f>
        <v>21076</v>
      </c>
      <c r="N36">
        <f>MAX($D36:F36)-MAX($D36:E36)</f>
        <v>0</v>
      </c>
      <c r="O36">
        <f>MAX($D36:G36)-MAX($D36:F36)</f>
        <v>1764</v>
      </c>
      <c r="P36">
        <f t="shared" si="4"/>
        <v>0</v>
      </c>
      <c r="Q36">
        <f t="shared" si="5"/>
        <v>0</v>
      </c>
      <c r="R36">
        <f t="shared" si="6"/>
        <v>71749</v>
      </c>
      <c r="S36" t="s">
        <v>135</v>
      </c>
      <c r="T36">
        <f t="shared" si="7"/>
        <v>0.68147291251446018</v>
      </c>
      <c r="U36">
        <f t="shared" si="8"/>
        <v>0.29374625430319584</v>
      </c>
      <c r="V36">
        <f t="shared" si="9"/>
        <v>0</v>
      </c>
      <c r="W36">
        <f t="shared" si="10"/>
        <v>2.4585708511616886E-2</v>
      </c>
      <c r="X36">
        <f t="shared" si="11"/>
        <v>0</v>
      </c>
      <c r="Y36">
        <f t="shared" si="12"/>
        <v>0</v>
      </c>
      <c r="Z36">
        <f t="shared" si="13"/>
        <v>0.99980487532927287</v>
      </c>
    </row>
    <row r="37" spans="1:26" x14ac:dyDescent="0.25">
      <c r="A37" t="s">
        <v>136</v>
      </c>
      <c r="C37" t="s">
        <v>105</v>
      </c>
      <c r="D37">
        <v>3143584</v>
      </c>
      <c r="E37">
        <v>3233618</v>
      </c>
      <c r="F37">
        <v>3233618</v>
      </c>
      <c r="G37">
        <v>3417370</v>
      </c>
      <c r="H37">
        <v>0</v>
      </c>
      <c r="I37">
        <v>0</v>
      </c>
      <c r="J37">
        <v>3690782</v>
      </c>
      <c r="L37">
        <f t="shared" si="3"/>
        <v>3143584</v>
      </c>
      <c r="M37">
        <f>MAX($D37:E37)-MAX($D37:D37)</f>
        <v>90034</v>
      </c>
      <c r="N37">
        <f>MAX($D37:F37)-MAX($D37:E37)</f>
        <v>0</v>
      </c>
      <c r="O37">
        <f>MAX($D37:G37)-MAX($D37:F37)</f>
        <v>183752</v>
      </c>
      <c r="P37">
        <f t="shared" si="4"/>
        <v>0</v>
      </c>
      <c r="Q37">
        <f t="shared" si="5"/>
        <v>0</v>
      </c>
      <c r="R37">
        <f t="shared" si="6"/>
        <v>3690782</v>
      </c>
      <c r="S37" t="s">
        <v>136</v>
      </c>
      <c r="T37">
        <f t="shared" si="7"/>
        <v>0.85173927910128533</v>
      </c>
      <c r="U37">
        <f t="shared" si="8"/>
        <v>2.4394288256526665E-2</v>
      </c>
      <c r="V37">
        <f t="shared" si="9"/>
        <v>0</v>
      </c>
      <c r="W37">
        <f t="shared" si="10"/>
        <v>4.9786738962095296E-2</v>
      </c>
      <c r="X37">
        <f t="shared" si="11"/>
        <v>0</v>
      </c>
      <c r="Y37">
        <f t="shared" si="12"/>
        <v>0</v>
      </c>
      <c r="Z37">
        <f t="shared" si="13"/>
        <v>0.92592030631990729</v>
      </c>
    </row>
    <row r="38" spans="1:26" x14ac:dyDescent="0.25">
      <c r="A38" t="s">
        <v>137</v>
      </c>
      <c r="C38" t="s">
        <v>105</v>
      </c>
      <c r="D38">
        <v>22795392</v>
      </c>
      <c r="E38">
        <v>22806528</v>
      </c>
      <c r="F38">
        <v>22806528</v>
      </c>
      <c r="G38">
        <v>22810880</v>
      </c>
      <c r="H38">
        <v>0</v>
      </c>
      <c r="I38">
        <v>0</v>
      </c>
      <c r="J38">
        <v>22810986</v>
      </c>
      <c r="L38">
        <f t="shared" si="3"/>
        <v>22795392</v>
      </c>
      <c r="M38">
        <f>MAX($D38:E38)-MAX($D38:D38)</f>
        <v>11136</v>
      </c>
      <c r="N38">
        <f>MAX($D38:F38)-MAX($D38:E38)</f>
        <v>0</v>
      </c>
      <c r="O38">
        <f>MAX($D38:G38)-MAX($D38:F38)</f>
        <v>4352</v>
      </c>
      <c r="P38">
        <f t="shared" si="4"/>
        <v>0</v>
      </c>
      <c r="Q38">
        <f t="shared" si="5"/>
        <v>0</v>
      </c>
      <c r="R38">
        <f t="shared" si="6"/>
        <v>22810986</v>
      </c>
      <c r="S38" t="s">
        <v>137</v>
      </c>
      <c r="T38">
        <f t="shared" si="7"/>
        <v>0.99931638202750206</v>
      </c>
      <c r="U38">
        <f t="shared" si="8"/>
        <v>4.8818582414631264E-4</v>
      </c>
      <c r="V38">
        <f t="shared" si="9"/>
        <v>0</v>
      </c>
      <c r="W38">
        <f t="shared" si="10"/>
        <v>1.9078526460890381E-4</v>
      </c>
      <c r="X38">
        <f t="shared" si="11"/>
        <v>0</v>
      </c>
      <c r="Y38">
        <f t="shared" si="12"/>
        <v>0</v>
      </c>
      <c r="Z38">
        <f t="shared" si="13"/>
        <v>0.99999535311625731</v>
      </c>
    </row>
    <row r="39" spans="1:26" x14ac:dyDescent="0.25">
      <c r="A39" t="s">
        <v>138</v>
      </c>
      <c r="C39" t="s">
        <v>105</v>
      </c>
      <c r="D39">
        <v>2131637</v>
      </c>
      <c r="E39">
        <v>2797516</v>
      </c>
      <c r="F39">
        <v>2797516</v>
      </c>
      <c r="G39">
        <v>2809153</v>
      </c>
      <c r="H39">
        <v>0</v>
      </c>
      <c r="I39">
        <v>0</v>
      </c>
      <c r="J39">
        <v>2809842</v>
      </c>
      <c r="L39">
        <f t="shared" si="3"/>
        <v>2131637</v>
      </c>
      <c r="M39">
        <f>MAX($D39:E39)-MAX($D39:D39)</f>
        <v>665879</v>
      </c>
      <c r="N39">
        <f>MAX($D39:F39)-MAX($D39:E39)</f>
        <v>0</v>
      </c>
      <c r="O39">
        <f>MAX($D39:G39)-MAX($D39:F39)</f>
        <v>11637</v>
      </c>
      <c r="P39">
        <f t="shared" si="4"/>
        <v>0</v>
      </c>
      <c r="Q39">
        <f t="shared" si="5"/>
        <v>0</v>
      </c>
      <c r="R39">
        <f t="shared" si="6"/>
        <v>2809842</v>
      </c>
      <c r="S39" t="s">
        <v>138</v>
      </c>
      <c r="T39">
        <f t="shared" si="7"/>
        <v>0.75863233591070245</v>
      </c>
      <c r="U39">
        <f t="shared" si="8"/>
        <v>0.23698094056534139</v>
      </c>
      <c r="V39">
        <f t="shared" si="9"/>
        <v>0</v>
      </c>
      <c r="W39">
        <f t="shared" si="10"/>
        <v>4.141514006837395E-3</v>
      </c>
      <c r="X39">
        <f t="shared" si="11"/>
        <v>0</v>
      </c>
      <c r="Y39">
        <f t="shared" si="12"/>
        <v>0</v>
      </c>
      <c r="Z39">
        <f t="shared" si="13"/>
        <v>0.99975479048288118</v>
      </c>
    </row>
    <row r="40" spans="1:26" x14ac:dyDescent="0.25">
      <c r="A40" t="s">
        <v>139</v>
      </c>
      <c r="C40" t="s">
        <v>105</v>
      </c>
      <c r="D40">
        <v>75310</v>
      </c>
      <c r="E40">
        <v>75617</v>
      </c>
      <c r="F40">
        <v>75617</v>
      </c>
      <c r="G40">
        <v>76158</v>
      </c>
      <c r="H40">
        <v>0</v>
      </c>
      <c r="I40">
        <v>0</v>
      </c>
      <c r="J40">
        <v>76165</v>
      </c>
      <c r="L40">
        <f t="shared" si="3"/>
        <v>75310</v>
      </c>
      <c r="M40">
        <f>MAX($D40:E40)-MAX($D40:D40)</f>
        <v>307</v>
      </c>
      <c r="N40">
        <f>MAX($D40:F40)-MAX($D40:E40)</f>
        <v>0</v>
      </c>
      <c r="O40">
        <f>MAX($D40:G40)-MAX($D40:F40)</f>
        <v>541</v>
      </c>
      <c r="P40">
        <f t="shared" si="4"/>
        <v>0</v>
      </c>
      <c r="Q40">
        <f t="shared" si="5"/>
        <v>0</v>
      </c>
      <c r="R40">
        <f t="shared" si="6"/>
        <v>76165</v>
      </c>
      <c r="S40" t="s">
        <v>139</v>
      </c>
      <c r="T40">
        <f t="shared" si="7"/>
        <v>0.98877437143044711</v>
      </c>
      <c r="U40">
        <f t="shared" si="8"/>
        <v>4.0307227729271975E-3</v>
      </c>
      <c r="V40">
        <f t="shared" si="9"/>
        <v>0</v>
      </c>
      <c r="W40">
        <f t="shared" si="10"/>
        <v>7.1030000656469505E-3</v>
      </c>
      <c r="X40">
        <f t="shared" si="11"/>
        <v>0</v>
      </c>
      <c r="Y40">
        <f t="shared" si="12"/>
        <v>0</v>
      </c>
      <c r="Z40">
        <f t="shared" si="13"/>
        <v>0.99990809426902116</v>
      </c>
    </row>
    <row r="41" spans="1:26" x14ac:dyDescent="0.25">
      <c r="A41" t="s">
        <v>140</v>
      </c>
      <c r="C41" t="s">
        <v>105</v>
      </c>
      <c r="D41">
        <v>574200</v>
      </c>
      <c r="E41">
        <v>594000</v>
      </c>
      <c r="F41">
        <v>594000</v>
      </c>
      <c r="G41">
        <v>629160</v>
      </c>
      <c r="H41">
        <v>0</v>
      </c>
      <c r="I41">
        <v>0</v>
      </c>
      <c r="J41">
        <v>629177</v>
      </c>
      <c r="L41">
        <f t="shared" si="3"/>
        <v>574200</v>
      </c>
      <c r="M41">
        <f>MAX($D41:E41)-MAX($D41:D41)</f>
        <v>19800</v>
      </c>
      <c r="N41">
        <f>MAX($D41:F41)-MAX($D41:E41)</f>
        <v>0</v>
      </c>
      <c r="O41">
        <f>MAX($D41:G41)-MAX($D41:F41)</f>
        <v>35160</v>
      </c>
      <c r="P41">
        <f t="shared" si="4"/>
        <v>0</v>
      </c>
      <c r="Q41">
        <f t="shared" si="5"/>
        <v>0</v>
      </c>
      <c r="R41">
        <f t="shared" si="6"/>
        <v>629177</v>
      </c>
      <c r="S41" t="s">
        <v>140</v>
      </c>
      <c r="T41">
        <f t="shared" si="7"/>
        <v>0.91262077285088294</v>
      </c>
      <c r="U41">
        <f t="shared" si="8"/>
        <v>3.1469681822444244E-2</v>
      </c>
      <c r="V41">
        <f t="shared" si="9"/>
        <v>0</v>
      </c>
      <c r="W41">
        <f t="shared" si="10"/>
        <v>5.5882525902885831E-2</v>
      </c>
      <c r="X41">
        <f t="shared" si="11"/>
        <v>0</v>
      </c>
      <c r="Y41">
        <f t="shared" si="12"/>
        <v>0</v>
      </c>
      <c r="Z41">
        <f t="shared" si="13"/>
        <v>0.99997298057621298</v>
      </c>
    </row>
    <row r="42" spans="1:26" x14ac:dyDescent="0.25">
      <c r="A42" t="s">
        <v>141</v>
      </c>
      <c r="C42" t="s">
        <v>105</v>
      </c>
      <c r="D42">
        <v>290222</v>
      </c>
      <c r="E42">
        <v>304416</v>
      </c>
      <c r="F42">
        <v>304416</v>
      </c>
      <c r="G42">
        <v>314814</v>
      </c>
      <c r="H42">
        <v>0</v>
      </c>
      <c r="I42">
        <v>0</v>
      </c>
      <c r="J42">
        <v>314856</v>
      </c>
      <c r="L42">
        <f t="shared" si="3"/>
        <v>290222</v>
      </c>
      <c r="M42">
        <f>MAX($D42:E42)-MAX($D42:D42)</f>
        <v>14194</v>
      </c>
      <c r="N42">
        <f>MAX($D42:F42)-MAX($D42:E42)</f>
        <v>0</v>
      </c>
      <c r="O42">
        <f>MAX($D42:G42)-MAX($D42:F42)</f>
        <v>10398</v>
      </c>
      <c r="P42">
        <f t="shared" si="4"/>
        <v>0</v>
      </c>
      <c r="Q42">
        <f t="shared" si="5"/>
        <v>0</v>
      </c>
      <c r="R42">
        <f t="shared" si="6"/>
        <v>314856</v>
      </c>
      <c r="S42" t="s">
        <v>141</v>
      </c>
      <c r="T42">
        <f t="shared" si="7"/>
        <v>0.92176105902380767</v>
      </c>
      <c r="U42">
        <f t="shared" si="8"/>
        <v>4.5080925883578524E-2</v>
      </c>
      <c r="V42">
        <f t="shared" si="9"/>
        <v>0</v>
      </c>
      <c r="W42">
        <f t="shared" si="10"/>
        <v>3.3024620779022788E-2</v>
      </c>
      <c r="X42">
        <f t="shared" si="11"/>
        <v>0</v>
      </c>
      <c r="Y42">
        <f t="shared" si="12"/>
        <v>0</v>
      </c>
      <c r="Z42">
        <f t="shared" si="13"/>
        <v>0.99986660568640895</v>
      </c>
    </row>
    <row r="43" spans="1:26" x14ac:dyDescent="0.25">
      <c r="A43" t="s">
        <v>142</v>
      </c>
      <c r="C43" t="s">
        <v>105</v>
      </c>
      <c r="D43">
        <v>1933194</v>
      </c>
      <c r="E43">
        <v>1933312</v>
      </c>
      <c r="F43">
        <v>1933312</v>
      </c>
      <c r="G43">
        <v>1933312</v>
      </c>
      <c r="H43">
        <v>0</v>
      </c>
      <c r="I43">
        <v>0</v>
      </c>
      <c r="J43">
        <v>1933324</v>
      </c>
      <c r="L43">
        <f t="shared" si="3"/>
        <v>1933194</v>
      </c>
      <c r="M43">
        <f>MAX($D43:E43)-MAX($D43:D43)</f>
        <v>118</v>
      </c>
      <c r="N43">
        <f>MAX($D43:F43)-MAX($D43:E43)</f>
        <v>0</v>
      </c>
      <c r="O43">
        <f>MAX($D43:G43)-MAX($D43:F43)</f>
        <v>0</v>
      </c>
      <c r="P43">
        <f t="shared" si="4"/>
        <v>0</v>
      </c>
      <c r="Q43">
        <f t="shared" si="5"/>
        <v>0</v>
      </c>
      <c r="R43">
        <f t="shared" si="6"/>
        <v>1933324</v>
      </c>
      <c r="S43" t="s">
        <v>142</v>
      </c>
      <c r="T43">
        <f t="shared" si="7"/>
        <v>0.99993275829607453</v>
      </c>
      <c r="U43">
        <f t="shared" si="8"/>
        <v>6.1034777409270251E-5</v>
      </c>
      <c r="V43">
        <f t="shared" si="9"/>
        <v>0</v>
      </c>
      <c r="W43">
        <f t="shared" si="10"/>
        <v>0</v>
      </c>
      <c r="X43">
        <f t="shared" si="11"/>
        <v>0</v>
      </c>
      <c r="Y43">
        <f t="shared" si="12"/>
        <v>0</v>
      </c>
      <c r="Z43">
        <f t="shared" si="13"/>
        <v>0.99999379307348379</v>
      </c>
    </row>
    <row r="44" spans="1:26" x14ac:dyDescent="0.25">
      <c r="A44" t="s">
        <v>143</v>
      </c>
      <c r="C44" t="s">
        <v>105</v>
      </c>
      <c r="D44">
        <v>65196</v>
      </c>
      <c r="E44">
        <v>322536</v>
      </c>
      <c r="F44">
        <v>322536</v>
      </c>
      <c r="G44">
        <v>608952</v>
      </c>
      <c r="H44">
        <v>0</v>
      </c>
      <c r="I44">
        <v>0</v>
      </c>
      <c r="J44">
        <v>609018</v>
      </c>
      <c r="L44">
        <f t="shared" si="3"/>
        <v>65196</v>
      </c>
      <c r="M44">
        <f>MAX($D44:E44)-MAX($D44:D44)</f>
        <v>257340</v>
      </c>
      <c r="N44">
        <f>MAX($D44:F44)-MAX($D44:E44)</f>
        <v>0</v>
      </c>
      <c r="O44">
        <f>MAX($D44:G44)-MAX($D44:F44)</f>
        <v>286416</v>
      </c>
      <c r="P44">
        <f t="shared" si="4"/>
        <v>0</v>
      </c>
      <c r="Q44">
        <f t="shared" si="5"/>
        <v>0</v>
      </c>
      <c r="R44">
        <f t="shared" si="6"/>
        <v>609018</v>
      </c>
      <c r="S44" t="s">
        <v>143</v>
      </c>
      <c r="T44">
        <f t="shared" si="7"/>
        <v>0.10705102312246928</v>
      </c>
      <c r="U44">
        <f t="shared" si="8"/>
        <v>0.42254908721909695</v>
      </c>
      <c r="V44">
        <f t="shared" si="9"/>
        <v>0</v>
      </c>
      <c r="W44">
        <f t="shared" si="10"/>
        <v>0.4702915184772864</v>
      </c>
      <c r="X44">
        <f t="shared" si="11"/>
        <v>0</v>
      </c>
      <c r="Y44">
        <f t="shared" si="12"/>
        <v>0</v>
      </c>
      <c r="Z44">
        <f t="shared" si="13"/>
        <v>0.99989162881885263</v>
      </c>
    </row>
    <row r="46" spans="1:26" x14ac:dyDescent="0.25">
      <c r="A46" s="1" t="s">
        <v>262</v>
      </c>
      <c r="T46">
        <f>AVERAGE(T3:T44)</f>
        <v>0.56687484624508233</v>
      </c>
      <c r="U46">
        <f>AVERAGE(U3:U44)</f>
        <v>0.12103303967993802</v>
      </c>
      <c r="V46">
        <f>AVERAGE(V3:V44)</f>
        <v>5.2210374023075143E-2</v>
      </c>
      <c r="W46">
        <f>AVERAGE(W3:W44)</f>
        <v>0.1462156275650183</v>
      </c>
      <c r="X46">
        <f>AVERAGE(X3:X44)</f>
        <v>6.4366935202116605E-3</v>
      </c>
      <c r="Y46">
        <f>AVERAGE(Y3:Y44)</f>
        <v>1.1329828823081131E-2</v>
      </c>
    </row>
    <row r="48" spans="1:26" x14ac:dyDescent="0.25">
      <c r="T48" t="s">
        <v>256</v>
      </c>
      <c r="U48" t="s">
        <v>106</v>
      </c>
      <c r="V48" t="s">
        <v>107</v>
      </c>
      <c r="W48" t="s">
        <v>108</v>
      </c>
      <c r="X48" t="s">
        <v>109</v>
      </c>
    </row>
    <row r="49" spans="20:26" x14ac:dyDescent="0.25">
      <c r="T49">
        <f>AVERAGE(T3:T44)</f>
        <v>0.56687484624508233</v>
      </c>
      <c r="U49">
        <f>AVERAGE(U3:U44)</f>
        <v>0.12103303967993802</v>
      </c>
      <c r="V49">
        <f>AVERAGE(V3:V44)</f>
        <v>5.2210374023075143E-2</v>
      </c>
      <c r="W49">
        <f>AVERAGE(W3:W44)</f>
        <v>0.1462156275650183</v>
      </c>
      <c r="X49">
        <f>AVERAGE(X3:X44)</f>
        <v>6.4366935202116605E-3</v>
      </c>
      <c r="Y49">
        <f>AVERAGE(Y3:Y44)</f>
        <v>1.1329828823081131E-2</v>
      </c>
      <c r="Z49">
        <f>1-SUM(T49:Y49)</f>
        <v>9.5899590143593394E-2</v>
      </c>
    </row>
    <row r="52" spans="20:26" x14ac:dyDescent="0.25">
      <c r="T52" t="s">
        <v>256</v>
      </c>
      <c r="U52" t="s">
        <v>259</v>
      </c>
      <c r="V52" t="s">
        <v>260</v>
      </c>
      <c r="W52" t="s">
        <v>258</v>
      </c>
      <c r="X52" t="s">
        <v>257</v>
      </c>
      <c r="Y52" t="s">
        <v>261</v>
      </c>
    </row>
    <row r="53" spans="20:26" x14ac:dyDescent="0.25">
      <c r="T53">
        <f>AVERAGE(T3:T44)</f>
        <v>0.56687484624508233</v>
      </c>
      <c r="U53">
        <f>AVERAGE(U3:U44)</f>
        <v>0.12103303967993802</v>
      </c>
      <c r="V53">
        <f>AVERAGE(V3:V44)</f>
        <v>5.2210374023075143E-2</v>
      </c>
      <c r="W53">
        <f>AVERAGE(W3:W44)</f>
        <v>0.1462156275650183</v>
      </c>
      <c r="X53">
        <f>X49+Y49</f>
        <v>1.776652234329279E-2</v>
      </c>
      <c r="Y53">
        <f>Z49</f>
        <v>9.5899590143593394E-2</v>
      </c>
    </row>
    <row r="55" spans="20:26" x14ac:dyDescent="0.25">
      <c r="T55" t="s">
        <v>256</v>
      </c>
      <c r="U55" t="s">
        <v>259</v>
      </c>
      <c r="V55" t="s">
        <v>260</v>
      </c>
      <c r="W55" t="s">
        <v>258</v>
      </c>
      <c r="X55" t="s">
        <v>257</v>
      </c>
      <c r="Y55" t="s">
        <v>261</v>
      </c>
    </row>
    <row r="56" spans="20:26" x14ac:dyDescent="0.25">
      <c r="T56" s="2">
        <f>T53</f>
        <v>0.56687484624508233</v>
      </c>
      <c r="U56" s="2">
        <f t="shared" ref="U56:Y56" si="14">U53</f>
        <v>0.12103303967993802</v>
      </c>
      <c r="V56" s="2">
        <f t="shared" si="14"/>
        <v>5.2210374023075143E-2</v>
      </c>
      <c r="W56" s="2">
        <f t="shared" si="14"/>
        <v>0.1462156275650183</v>
      </c>
      <c r="X56" s="2">
        <f t="shared" si="14"/>
        <v>1.776652234329279E-2</v>
      </c>
      <c r="Y56" s="2">
        <f t="shared" si="14"/>
        <v>9.5899590143593394E-2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selection activeCell="B27" sqref="B27"/>
    </sheetView>
  </sheetViews>
  <sheetFormatPr defaultRowHeight="15" x14ac:dyDescent="0.25"/>
  <cols>
    <col min="1" max="1" width="23.140625" customWidth="1"/>
    <col min="2" max="2" width="48.7109375" customWidth="1"/>
  </cols>
  <sheetData>
    <row r="1" spans="1:5" x14ac:dyDescent="0.25">
      <c r="A1" t="s">
        <v>144</v>
      </c>
      <c r="B1" t="s">
        <v>186</v>
      </c>
      <c r="C1">
        <v>19.1457768434</v>
      </c>
      <c r="D1">
        <v>1.00214264627</v>
      </c>
      <c r="E1" t="s">
        <v>182</v>
      </c>
    </row>
    <row r="2" spans="1:5" x14ac:dyDescent="0.25">
      <c r="B2" t="s">
        <v>187</v>
      </c>
      <c r="C2">
        <v>24.420273529999999</v>
      </c>
      <c r="D2">
        <v>1</v>
      </c>
      <c r="E2" t="s">
        <v>183</v>
      </c>
    </row>
    <row r="3" spans="1:5" x14ac:dyDescent="0.25">
      <c r="B3" t="s">
        <v>188</v>
      </c>
      <c r="C3">
        <v>36.912295503700001</v>
      </c>
      <c r="D3">
        <v>1.0024804807700001</v>
      </c>
      <c r="E3" t="s">
        <v>184</v>
      </c>
    </row>
    <row r="4" spans="1:5" x14ac:dyDescent="0.25">
      <c r="A4" t="s">
        <v>145</v>
      </c>
      <c r="B4" t="s">
        <v>189</v>
      </c>
      <c r="C4">
        <v>8.7795187808499993</v>
      </c>
      <c r="D4">
        <v>1.2824465269300001</v>
      </c>
      <c r="E4" t="s">
        <v>184</v>
      </c>
    </row>
    <row r="5" spans="1:5" x14ac:dyDescent="0.25">
      <c r="A5" t="s">
        <v>146</v>
      </c>
      <c r="B5" t="s">
        <v>190</v>
      </c>
      <c r="C5">
        <v>15.8192446912</v>
      </c>
      <c r="D5">
        <v>1.20049210007</v>
      </c>
      <c r="E5" t="s">
        <v>184</v>
      </c>
    </row>
    <row r="6" spans="1:5" x14ac:dyDescent="0.25">
      <c r="B6" t="s">
        <v>191</v>
      </c>
      <c r="C6">
        <v>34.572059094899998</v>
      </c>
      <c r="D6">
        <v>1</v>
      </c>
      <c r="E6" t="s">
        <v>183</v>
      </c>
    </row>
    <row r="7" spans="1:5" x14ac:dyDescent="0.25">
      <c r="A7" t="s">
        <v>147</v>
      </c>
      <c r="B7" t="s">
        <v>192</v>
      </c>
      <c r="C7">
        <v>52.007331564899999</v>
      </c>
      <c r="D7">
        <v>1.0292188376</v>
      </c>
      <c r="E7" t="s">
        <v>184</v>
      </c>
    </row>
    <row r="8" spans="1:5" x14ac:dyDescent="0.25">
      <c r="B8" t="s">
        <v>193</v>
      </c>
      <c r="C8">
        <v>13.418371388600001</v>
      </c>
      <c r="D8">
        <v>1.0533790055600001</v>
      </c>
      <c r="E8" t="s">
        <v>184</v>
      </c>
    </row>
    <row r="9" spans="1:5" x14ac:dyDescent="0.25">
      <c r="B9" t="s">
        <v>194</v>
      </c>
      <c r="C9">
        <v>7.3467474954999998</v>
      </c>
      <c r="D9">
        <v>1.0000612574300001</v>
      </c>
      <c r="E9" t="s">
        <v>184</v>
      </c>
    </row>
    <row r="10" spans="1:5" x14ac:dyDescent="0.25">
      <c r="A10" t="s">
        <v>148</v>
      </c>
    </row>
    <row r="11" spans="1:5" x14ac:dyDescent="0.25">
      <c r="A11" t="s">
        <v>149</v>
      </c>
      <c r="B11" t="s">
        <v>195</v>
      </c>
      <c r="C11">
        <v>20.690738699499999</v>
      </c>
      <c r="D11">
        <v>1.2603914759899999</v>
      </c>
      <c r="E11" t="s">
        <v>182</v>
      </c>
    </row>
    <row r="12" spans="1:5" x14ac:dyDescent="0.25">
      <c r="B12" t="s">
        <v>196</v>
      </c>
      <c r="C12">
        <v>24.524786792699999</v>
      </c>
      <c r="D12">
        <v>1.0047594685900001</v>
      </c>
      <c r="E12" t="s">
        <v>184</v>
      </c>
    </row>
    <row r="13" spans="1:5" x14ac:dyDescent="0.25">
      <c r="B13" t="s">
        <v>197</v>
      </c>
      <c r="C13">
        <v>6.1549916623399996</v>
      </c>
      <c r="D13">
        <v>1.2573945923900001</v>
      </c>
      <c r="E13" t="s">
        <v>182</v>
      </c>
    </row>
    <row r="14" spans="1:5" x14ac:dyDescent="0.25">
      <c r="A14" t="s">
        <v>150</v>
      </c>
      <c r="B14" t="s">
        <v>198</v>
      </c>
      <c r="C14">
        <v>31.629748793499999</v>
      </c>
      <c r="D14">
        <v>1.3043818466399999</v>
      </c>
      <c r="E14" t="s">
        <v>184</v>
      </c>
    </row>
    <row r="15" spans="1:5" x14ac:dyDescent="0.25">
      <c r="B15" t="s">
        <v>199</v>
      </c>
      <c r="C15">
        <v>9.7190941715099992</v>
      </c>
      <c r="D15">
        <v>1.0084033613400001</v>
      </c>
      <c r="E15" t="s">
        <v>184</v>
      </c>
    </row>
    <row r="16" spans="1:5" x14ac:dyDescent="0.25">
      <c r="A16" t="s">
        <v>151</v>
      </c>
    </row>
    <row r="17" spans="1:5" x14ac:dyDescent="0.25">
      <c r="A17" t="s">
        <v>152</v>
      </c>
      <c r="B17" t="s">
        <v>200</v>
      </c>
      <c r="C17">
        <v>6.1267353592399996</v>
      </c>
      <c r="D17">
        <v>1.0000016975899999</v>
      </c>
      <c r="E17" t="s">
        <v>184</v>
      </c>
    </row>
    <row r="18" spans="1:5" x14ac:dyDescent="0.25">
      <c r="B18" t="s">
        <v>201</v>
      </c>
      <c r="C18">
        <v>7.7992720871500003</v>
      </c>
      <c r="D18">
        <v>1.0327326304</v>
      </c>
      <c r="E18" t="s">
        <v>202</v>
      </c>
    </row>
    <row r="19" spans="1:5" x14ac:dyDescent="0.25">
      <c r="A19" t="s">
        <v>153</v>
      </c>
      <c r="B19" t="s">
        <v>203</v>
      </c>
      <c r="C19">
        <v>52.397714915400002</v>
      </c>
      <c r="D19">
        <v>1.00017369767</v>
      </c>
      <c r="E19" t="s">
        <v>184</v>
      </c>
    </row>
    <row r="20" spans="1:5" x14ac:dyDescent="0.25">
      <c r="B20" t="s">
        <v>204</v>
      </c>
      <c r="C20">
        <v>43.053187829599999</v>
      </c>
      <c r="D20">
        <v>1.00014159396</v>
      </c>
      <c r="E20" t="s">
        <v>184</v>
      </c>
    </row>
    <row r="21" spans="1:5" x14ac:dyDescent="0.25">
      <c r="A21" t="s">
        <v>154</v>
      </c>
    </row>
    <row r="22" spans="1:5" x14ac:dyDescent="0.25">
      <c r="A22" t="s">
        <v>155</v>
      </c>
    </row>
    <row r="23" spans="1:5" x14ac:dyDescent="0.25">
      <c r="A23" t="s">
        <v>156</v>
      </c>
      <c r="B23" t="s">
        <v>205</v>
      </c>
      <c r="C23">
        <v>15.659875727699999</v>
      </c>
      <c r="D23">
        <v>1.02016804396</v>
      </c>
      <c r="E23" t="s">
        <v>184</v>
      </c>
    </row>
    <row r="24" spans="1:5" x14ac:dyDescent="0.25">
      <c r="B24" t="s">
        <v>206</v>
      </c>
      <c r="C24">
        <v>10.5269489764</v>
      </c>
      <c r="D24">
        <v>1</v>
      </c>
      <c r="E24" t="s">
        <v>183</v>
      </c>
    </row>
    <row r="25" spans="1:5" x14ac:dyDescent="0.25">
      <c r="B25" t="s">
        <v>207</v>
      </c>
      <c r="C25">
        <v>57.374023330599996</v>
      </c>
      <c r="D25">
        <v>1</v>
      </c>
      <c r="E25" t="s">
        <v>183</v>
      </c>
    </row>
    <row r="26" spans="1:5" x14ac:dyDescent="0.25">
      <c r="A26" t="s">
        <v>157</v>
      </c>
      <c r="B26" t="s">
        <v>255</v>
      </c>
      <c r="C26">
        <v>98.249200476599995</v>
      </c>
      <c r="D26">
        <v>1.00048507129</v>
      </c>
      <c r="E26" t="s">
        <v>185</v>
      </c>
    </row>
    <row r="27" spans="1:5" x14ac:dyDescent="0.25">
      <c r="A27" t="s">
        <v>158</v>
      </c>
      <c r="B27" t="s">
        <v>208</v>
      </c>
      <c r="C27">
        <v>6.4433528428100004</v>
      </c>
      <c r="D27">
        <v>1</v>
      </c>
      <c r="E27" t="s">
        <v>183</v>
      </c>
    </row>
    <row r="28" spans="1:5" x14ac:dyDescent="0.25">
      <c r="A28" t="s">
        <v>159</v>
      </c>
      <c r="B28" t="s">
        <v>209</v>
      </c>
      <c r="C28">
        <v>23.980165313000001</v>
      </c>
      <c r="D28">
        <v>1.0000389296300001</v>
      </c>
      <c r="E28" t="s">
        <v>184</v>
      </c>
    </row>
    <row r="29" spans="1:5" x14ac:dyDescent="0.25">
      <c r="B29" t="s">
        <v>210</v>
      </c>
      <c r="C29">
        <v>68.1197758518</v>
      </c>
      <c r="D29">
        <v>1.00028175722</v>
      </c>
      <c r="E29" t="s">
        <v>184</v>
      </c>
    </row>
    <row r="30" spans="1:5" x14ac:dyDescent="0.25">
      <c r="A30" t="s">
        <v>160</v>
      </c>
      <c r="B30" t="s">
        <v>211</v>
      </c>
      <c r="C30">
        <v>28.539216806500001</v>
      </c>
      <c r="D30">
        <v>1.0287452519</v>
      </c>
      <c r="E30" t="s">
        <v>184</v>
      </c>
    </row>
    <row r="31" spans="1:5" x14ac:dyDescent="0.25">
      <c r="B31" t="s">
        <v>212</v>
      </c>
      <c r="C31">
        <v>5.1914471346699997</v>
      </c>
      <c r="D31">
        <v>1.19807947419</v>
      </c>
      <c r="E31" t="s">
        <v>184</v>
      </c>
    </row>
    <row r="32" spans="1:5" x14ac:dyDescent="0.25">
      <c r="B32" t="s">
        <v>213</v>
      </c>
      <c r="C32">
        <v>13.6948835258</v>
      </c>
      <c r="D32">
        <v>1.29708375907</v>
      </c>
      <c r="E32" t="s">
        <v>184</v>
      </c>
    </row>
    <row r="33" spans="1:5" x14ac:dyDescent="0.25">
      <c r="B33" t="s">
        <v>214</v>
      </c>
      <c r="C33">
        <v>42.866142742900003</v>
      </c>
      <c r="D33">
        <v>1.0252166626200001</v>
      </c>
      <c r="E33" t="s">
        <v>184</v>
      </c>
    </row>
    <row r="34" spans="1:5" x14ac:dyDescent="0.25">
      <c r="A34" t="s">
        <v>161</v>
      </c>
      <c r="B34" t="s">
        <v>215</v>
      </c>
      <c r="C34">
        <v>16.988633334799999</v>
      </c>
      <c r="D34">
        <v>1.0110571102599999</v>
      </c>
      <c r="E34" t="s">
        <v>184</v>
      </c>
    </row>
    <row r="35" spans="1:5" x14ac:dyDescent="0.25">
      <c r="B35" t="s">
        <v>216</v>
      </c>
      <c r="C35">
        <v>25.830286140399998</v>
      </c>
      <c r="D35">
        <v>1</v>
      </c>
      <c r="E35" t="s">
        <v>183</v>
      </c>
    </row>
    <row r="36" spans="1:5" x14ac:dyDescent="0.25">
      <c r="B36" t="s">
        <v>217</v>
      </c>
      <c r="C36">
        <v>37.862290944800002</v>
      </c>
      <c r="D36">
        <v>1.18291573837</v>
      </c>
      <c r="E36" t="s">
        <v>184</v>
      </c>
    </row>
    <row r="37" spans="1:5" x14ac:dyDescent="0.25">
      <c r="B37" t="s">
        <v>218</v>
      </c>
      <c r="C37">
        <v>5.0791078061899997</v>
      </c>
      <c r="D37">
        <v>1.0019409968799999</v>
      </c>
      <c r="E37" t="s">
        <v>182</v>
      </c>
    </row>
    <row r="38" spans="1:5" x14ac:dyDescent="0.25">
      <c r="A38" t="s">
        <v>162</v>
      </c>
      <c r="B38" t="s">
        <v>219</v>
      </c>
      <c r="C38">
        <v>99.354823462699997</v>
      </c>
      <c r="D38">
        <v>1</v>
      </c>
      <c r="E38" t="s">
        <v>183</v>
      </c>
    </row>
    <row r="39" spans="1:5" x14ac:dyDescent="0.25">
      <c r="A39" t="s">
        <v>163</v>
      </c>
    </row>
    <row r="40" spans="1:5" x14ac:dyDescent="0.25">
      <c r="A40" t="s">
        <v>164</v>
      </c>
      <c r="B40" t="s">
        <v>220</v>
      </c>
      <c r="C40">
        <v>8.5547406208400005</v>
      </c>
      <c r="D40">
        <v>1.01209552863</v>
      </c>
      <c r="E40" t="s">
        <v>184</v>
      </c>
    </row>
    <row r="41" spans="1:5" x14ac:dyDescent="0.25">
      <c r="B41" t="s">
        <v>221</v>
      </c>
      <c r="C41">
        <v>6.81441841015</v>
      </c>
      <c r="D41">
        <v>1.02135151613</v>
      </c>
      <c r="E41" t="s">
        <v>184</v>
      </c>
    </row>
    <row r="42" spans="1:5" x14ac:dyDescent="0.25">
      <c r="B42" t="s">
        <v>222</v>
      </c>
      <c r="C42">
        <v>13.209719485899999</v>
      </c>
      <c r="D42">
        <v>1.20562888887</v>
      </c>
      <c r="E42" t="s">
        <v>185</v>
      </c>
    </row>
    <row r="43" spans="1:5" x14ac:dyDescent="0.25">
      <c r="A43" t="s">
        <v>165</v>
      </c>
      <c r="B43" t="s">
        <v>223</v>
      </c>
      <c r="C43">
        <v>5.0488844246799998</v>
      </c>
      <c r="D43">
        <v>1.00737366727</v>
      </c>
      <c r="E43" t="s">
        <v>184</v>
      </c>
    </row>
    <row r="44" spans="1:5" x14ac:dyDescent="0.25">
      <c r="B44" t="s">
        <v>224</v>
      </c>
      <c r="C44">
        <v>7.2503567718799999</v>
      </c>
      <c r="D44">
        <v>1.2217809837</v>
      </c>
      <c r="E44" t="s">
        <v>182</v>
      </c>
    </row>
    <row r="45" spans="1:5" x14ac:dyDescent="0.25">
      <c r="A45" t="s">
        <v>166</v>
      </c>
      <c r="B45" t="s">
        <v>225</v>
      </c>
      <c r="C45">
        <v>23.936209572700001</v>
      </c>
      <c r="D45">
        <v>1</v>
      </c>
      <c r="E45" t="s">
        <v>183</v>
      </c>
    </row>
    <row r="46" spans="1:5" x14ac:dyDescent="0.25">
      <c r="B46" t="s">
        <v>187</v>
      </c>
      <c r="C46">
        <v>17.249775615699999</v>
      </c>
      <c r="D46">
        <v>1.00029775723</v>
      </c>
      <c r="E46" t="s">
        <v>182</v>
      </c>
    </row>
    <row r="47" spans="1:5" x14ac:dyDescent="0.25">
      <c r="B47" t="s">
        <v>226</v>
      </c>
      <c r="C47">
        <v>14.9962696929</v>
      </c>
      <c r="D47">
        <v>1.0844701675399999</v>
      </c>
      <c r="E47" t="s">
        <v>184</v>
      </c>
    </row>
    <row r="48" spans="1:5" x14ac:dyDescent="0.25">
      <c r="B48" t="s">
        <v>227</v>
      </c>
      <c r="C48">
        <v>26.434427121500001</v>
      </c>
      <c r="D48">
        <v>1.00698826288</v>
      </c>
      <c r="E48" t="s">
        <v>184</v>
      </c>
    </row>
    <row r="49" spans="1:6" x14ac:dyDescent="0.25">
      <c r="A49" t="s">
        <v>167</v>
      </c>
      <c r="B49" t="s">
        <v>228</v>
      </c>
      <c r="C49">
        <v>78.754477274400003</v>
      </c>
      <c r="D49">
        <v>1.0004088360900001</v>
      </c>
      <c r="E49" t="s">
        <v>182</v>
      </c>
    </row>
    <row r="50" spans="1:6" x14ac:dyDescent="0.25">
      <c r="A50" t="s">
        <v>168</v>
      </c>
      <c r="B50" t="s">
        <v>219</v>
      </c>
      <c r="C50">
        <v>12.2452720662</v>
      </c>
      <c r="D50">
        <v>1.17789421158</v>
      </c>
      <c r="E50" t="s">
        <v>184</v>
      </c>
    </row>
    <row r="51" spans="1:6" x14ac:dyDescent="0.25">
      <c r="B51" t="s">
        <v>229</v>
      </c>
      <c r="C51">
        <v>7.2194555620100003</v>
      </c>
      <c r="D51">
        <v>1</v>
      </c>
      <c r="E51" t="s">
        <v>183</v>
      </c>
    </row>
    <row r="52" spans="1:6" x14ac:dyDescent="0.25">
      <c r="B52" t="s">
        <v>230</v>
      </c>
      <c r="C52">
        <v>43.481714582499997</v>
      </c>
      <c r="D52">
        <v>1.09204609331</v>
      </c>
      <c r="E52" t="s">
        <v>184</v>
      </c>
    </row>
    <row r="53" spans="1:6" x14ac:dyDescent="0.25">
      <c r="A53" t="s">
        <v>169</v>
      </c>
      <c r="B53" t="s">
        <v>219</v>
      </c>
      <c r="C53">
        <v>24.7316655795</v>
      </c>
      <c r="D53">
        <v>1</v>
      </c>
      <c r="E53" t="s">
        <v>183</v>
      </c>
    </row>
    <row r="54" spans="1:6" x14ac:dyDescent="0.25">
      <c r="B54" t="s">
        <v>229</v>
      </c>
      <c r="C54">
        <v>24.566471539999998</v>
      </c>
      <c r="D54">
        <v>1</v>
      </c>
      <c r="E54" t="s">
        <v>183</v>
      </c>
    </row>
    <row r="55" spans="1:6" x14ac:dyDescent="0.25">
      <c r="B55" t="s">
        <v>231</v>
      </c>
      <c r="C55">
        <v>48.282405564100003</v>
      </c>
      <c r="D55">
        <v>1</v>
      </c>
      <c r="E55" t="s">
        <v>183</v>
      </c>
    </row>
    <row r="56" spans="1:6" x14ac:dyDescent="0.25">
      <c r="A56" t="s">
        <v>170</v>
      </c>
      <c r="B56" t="s">
        <v>232</v>
      </c>
      <c r="C56">
        <v>9.3019805382699996</v>
      </c>
      <c r="D56">
        <v>1</v>
      </c>
      <c r="E56" t="s">
        <v>183</v>
      </c>
    </row>
    <row r="57" spans="1:6" x14ac:dyDescent="0.25">
      <c r="B57" t="s">
        <v>233</v>
      </c>
      <c r="C57">
        <v>17.193251264600001</v>
      </c>
      <c r="D57">
        <v>1.0060281717999999</v>
      </c>
      <c r="E57" t="s">
        <v>184</v>
      </c>
    </row>
    <row r="58" spans="1:6" x14ac:dyDescent="0.25">
      <c r="B58" t="s">
        <v>234</v>
      </c>
      <c r="C58">
        <v>9.7998190210300002</v>
      </c>
      <c r="D58">
        <v>1</v>
      </c>
      <c r="E58" t="s">
        <v>183</v>
      </c>
    </row>
    <row r="59" spans="1:6" x14ac:dyDescent="0.25">
      <c r="B59" t="s">
        <v>235</v>
      </c>
      <c r="C59">
        <v>10.1037648629</v>
      </c>
      <c r="D59">
        <v>1</v>
      </c>
      <c r="E59" t="s">
        <v>183</v>
      </c>
    </row>
    <row r="60" spans="1:6" x14ac:dyDescent="0.25">
      <c r="B60" t="s">
        <v>236</v>
      </c>
      <c r="C60">
        <v>10.1676225021</v>
      </c>
      <c r="D60">
        <v>1</v>
      </c>
      <c r="E60" t="s">
        <v>183</v>
      </c>
    </row>
    <row r="61" spans="1:6" x14ac:dyDescent="0.25">
      <c r="B61" t="s">
        <v>237</v>
      </c>
      <c r="C61">
        <v>17.061346294700002</v>
      </c>
      <c r="D61">
        <v>1.00577129053</v>
      </c>
      <c r="E61" t="s">
        <v>184</v>
      </c>
    </row>
    <row r="62" spans="1:6" x14ac:dyDescent="0.25">
      <c r="B62" t="s">
        <v>238</v>
      </c>
      <c r="C62">
        <v>25.850524804199999</v>
      </c>
      <c r="D62">
        <v>1.0457760575899999</v>
      </c>
      <c r="E62" t="s">
        <v>184</v>
      </c>
    </row>
    <row r="63" spans="1:6" x14ac:dyDescent="0.25">
      <c r="A63" t="s">
        <v>171</v>
      </c>
      <c r="B63" t="s">
        <v>239</v>
      </c>
      <c r="C63" t="s">
        <v>240</v>
      </c>
      <c r="D63">
        <v>98.147016900799997</v>
      </c>
      <c r="E63">
        <v>1</v>
      </c>
      <c r="F63" t="s">
        <v>183</v>
      </c>
    </row>
    <row r="64" spans="1:6" x14ac:dyDescent="0.25">
      <c r="A64" t="s">
        <v>172</v>
      </c>
    </row>
    <row r="65" spans="1:5" x14ac:dyDescent="0.25">
      <c r="A65" t="s">
        <v>173</v>
      </c>
      <c r="B65" t="s">
        <v>208</v>
      </c>
      <c r="C65">
        <v>99.990624678499998</v>
      </c>
      <c r="D65">
        <v>1.00007191069</v>
      </c>
      <c r="E65" t="s">
        <v>184</v>
      </c>
    </row>
    <row r="66" spans="1:5" x14ac:dyDescent="0.25">
      <c r="A66" t="s">
        <v>174</v>
      </c>
      <c r="B66" t="s">
        <v>241</v>
      </c>
      <c r="C66">
        <v>22.881987769999999</v>
      </c>
      <c r="D66">
        <v>1.22668023929</v>
      </c>
      <c r="E66" t="s">
        <v>184</v>
      </c>
    </row>
    <row r="67" spans="1:5" x14ac:dyDescent="0.25">
      <c r="B67" t="s">
        <v>242</v>
      </c>
      <c r="C67">
        <v>47.724377106799999</v>
      </c>
      <c r="D67">
        <v>1</v>
      </c>
      <c r="E67" t="s">
        <v>183</v>
      </c>
    </row>
    <row r="68" spans="1:5" x14ac:dyDescent="0.25">
      <c r="B68" t="s">
        <v>243</v>
      </c>
      <c r="C68">
        <v>15.3223251997</v>
      </c>
      <c r="D68">
        <v>1.0067197199</v>
      </c>
      <c r="E68" t="s">
        <v>182</v>
      </c>
    </row>
    <row r="69" spans="1:5" x14ac:dyDescent="0.25">
      <c r="B69">
        <v>10</v>
      </c>
      <c r="C69">
        <v>7.06296209944</v>
      </c>
      <c r="D69">
        <v>1.0307114848700001</v>
      </c>
      <c r="E69" t="s">
        <v>184</v>
      </c>
    </row>
    <row r="70" spans="1:5" x14ac:dyDescent="0.25">
      <c r="A70" t="s">
        <v>175</v>
      </c>
      <c r="B70" t="s">
        <v>244</v>
      </c>
      <c r="C70">
        <v>8.4782626939700005</v>
      </c>
      <c r="D70">
        <v>1</v>
      </c>
      <c r="E70" t="s">
        <v>183</v>
      </c>
    </row>
    <row r="71" spans="1:5" x14ac:dyDescent="0.25">
      <c r="B71" t="s">
        <v>245</v>
      </c>
      <c r="C71">
        <v>7.5826905608499997</v>
      </c>
      <c r="D71">
        <v>1.0000008783800001</v>
      </c>
      <c r="E71" t="s">
        <v>182</v>
      </c>
    </row>
    <row r="72" spans="1:5" x14ac:dyDescent="0.25">
      <c r="B72" t="s">
        <v>246</v>
      </c>
      <c r="C72">
        <v>7.27954412275</v>
      </c>
      <c r="D72">
        <v>1</v>
      </c>
      <c r="E72" t="s">
        <v>183</v>
      </c>
    </row>
    <row r="73" spans="1:5" x14ac:dyDescent="0.25">
      <c r="B73" t="s">
        <v>247</v>
      </c>
      <c r="C73">
        <v>66.991279927500003</v>
      </c>
      <c r="D73">
        <v>1</v>
      </c>
      <c r="E73" t="s">
        <v>183</v>
      </c>
    </row>
    <row r="74" spans="1:5" x14ac:dyDescent="0.25">
      <c r="A74" t="s">
        <v>176</v>
      </c>
    </row>
    <row r="75" spans="1:5" x14ac:dyDescent="0.25">
      <c r="A75" t="s">
        <v>177</v>
      </c>
    </row>
    <row r="76" spans="1:5" x14ac:dyDescent="0.25">
      <c r="A76" t="s">
        <v>178</v>
      </c>
    </row>
    <row r="77" spans="1:5" x14ac:dyDescent="0.25">
      <c r="A77" t="s">
        <v>179</v>
      </c>
      <c r="B77" t="s">
        <v>248</v>
      </c>
      <c r="C77">
        <v>13.983163726600001</v>
      </c>
      <c r="D77">
        <v>1.0021430741599999</v>
      </c>
      <c r="E77" t="s">
        <v>184</v>
      </c>
    </row>
    <row r="78" spans="1:5" x14ac:dyDescent="0.25">
      <c r="B78" t="s">
        <v>249</v>
      </c>
      <c r="C78">
        <v>19.037316778200001</v>
      </c>
      <c r="D78">
        <v>1</v>
      </c>
      <c r="E78" t="s">
        <v>183</v>
      </c>
    </row>
    <row r="79" spans="1:5" x14ac:dyDescent="0.25">
      <c r="B79" t="s">
        <v>250</v>
      </c>
      <c r="C79">
        <v>30.1569343705</v>
      </c>
      <c r="D79">
        <v>1.0000029529400001</v>
      </c>
      <c r="E79" t="s">
        <v>182</v>
      </c>
    </row>
    <row r="80" spans="1:5" x14ac:dyDescent="0.25">
      <c r="B80" t="s">
        <v>251</v>
      </c>
      <c r="C80">
        <v>5.1906974242899997</v>
      </c>
      <c r="D80">
        <v>1</v>
      </c>
      <c r="E80" t="s">
        <v>183</v>
      </c>
    </row>
    <row r="81" spans="1:5" x14ac:dyDescent="0.25">
      <c r="A81" t="s">
        <v>180</v>
      </c>
    </row>
    <row r="82" spans="1:5" x14ac:dyDescent="0.25">
      <c r="A82" t="s">
        <v>181</v>
      </c>
      <c r="B82" t="s">
        <v>252</v>
      </c>
      <c r="C82">
        <v>5.9680383263700003</v>
      </c>
      <c r="D82">
        <v>1.0124268806100001</v>
      </c>
      <c r="E82" t="s">
        <v>184</v>
      </c>
    </row>
    <row r="83" spans="1:5" x14ac:dyDescent="0.25">
      <c r="B83" t="s">
        <v>253</v>
      </c>
      <c r="C83">
        <v>7.3423151412600003</v>
      </c>
      <c r="D83">
        <v>1.105885872</v>
      </c>
      <c r="E83" t="s">
        <v>184</v>
      </c>
    </row>
    <row r="84" spans="1:5" x14ac:dyDescent="0.25">
      <c r="B84" t="s">
        <v>254</v>
      </c>
      <c r="C84">
        <v>19.5571464143</v>
      </c>
      <c r="D84">
        <v>1.01616753889</v>
      </c>
      <c r="E84" t="s">
        <v>184</v>
      </c>
    </row>
    <row r="85" spans="1:5" x14ac:dyDescent="0.25">
      <c r="A85">
        <f>COUNTA(A1:A84)</f>
        <v>38</v>
      </c>
      <c r="C85">
        <f>SUM(C1:C84)/100</f>
        <v>18.170823031354495</v>
      </c>
      <c r="D85" s="1">
        <f>C85/A85</f>
        <v>0.47817955345669722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2013-10-15T08:51:35Z</dcterms:created>
  <dcterms:modified xsi:type="dcterms:W3CDTF">2014-03-20T05:50:39Z</dcterms:modified>
</cp:coreProperties>
</file>