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E632645E-213A-435D-9E7A-F462DEE74F65}" xr6:coauthVersionLast="44" xr6:coauthVersionMax="44" xr10:uidLastSave="{00000000-0000-0000-0000-000000000000}"/>
  <bookViews>
    <workbookView xWindow="-19680" yWindow="-975" windowWidth="19800" windowHeight="1176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 l="1"/>
  <c r="E6" i="2" s="1"/>
  <c r="E4" i="2"/>
  <c r="F11" i="2" l="1"/>
  <c r="G11" i="2"/>
  <c r="G13" i="2"/>
  <c r="G15" i="2"/>
  <c r="F12" i="2"/>
  <c r="F14" i="2"/>
  <c r="G12" i="2"/>
  <c r="G14" i="2"/>
  <c r="F13" i="2"/>
  <c r="F15" i="2"/>
  <c r="B2" i="2"/>
  <c r="B3" i="2"/>
  <c r="B94" i="2"/>
  <c r="B98" i="2"/>
  <c r="B101" i="2"/>
  <c r="B97" i="2"/>
  <c r="B93" i="2"/>
  <c r="B89" i="2"/>
  <c r="B85" i="2"/>
  <c r="B81" i="2"/>
  <c r="B77" i="2"/>
  <c r="B73" i="2"/>
  <c r="B69" i="2"/>
  <c r="B65" i="2"/>
  <c r="B61" i="2"/>
  <c r="B57" i="2"/>
  <c r="B53" i="2"/>
  <c r="B49" i="2"/>
  <c r="B45" i="2"/>
  <c r="B41" i="2"/>
  <c r="B37" i="2"/>
  <c r="B33" i="2"/>
  <c r="B29" i="2"/>
  <c r="B25" i="2"/>
  <c r="B21" i="2"/>
  <c r="B17" i="2"/>
  <c r="B13" i="2"/>
  <c r="B9" i="2"/>
  <c r="B5" i="2"/>
  <c r="B100" i="2"/>
  <c r="B96" i="2"/>
  <c r="B92" i="2"/>
  <c r="B88" i="2"/>
  <c r="B84" i="2"/>
  <c r="B80" i="2"/>
  <c r="B76" i="2"/>
  <c r="B72" i="2"/>
  <c r="B68" i="2"/>
  <c r="B64" i="2"/>
  <c r="B60" i="2"/>
  <c r="B56" i="2"/>
  <c r="B52" i="2"/>
  <c r="B48" i="2"/>
  <c r="B44" i="2"/>
  <c r="B40" i="2"/>
  <c r="B36" i="2"/>
  <c r="B32" i="2"/>
  <c r="B28" i="2"/>
  <c r="B24" i="2"/>
  <c r="B20" i="2"/>
  <c r="B16" i="2"/>
  <c r="B12" i="2"/>
  <c r="B8" i="2"/>
  <c r="B4" i="2"/>
  <c r="B90" i="2"/>
  <c r="B86" i="2"/>
  <c r="B82" i="2"/>
  <c r="B78" i="2"/>
  <c r="B74" i="2"/>
  <c r="B70" i="2"/>
  <c r="B66" i="2"/>
  <c r="B62" i="2"/>
  <c r="B58" i="2"/>
  <c r="B54" i="2"/>
  <c r="B50" i="2"/>
  <c r="B46" i="2"/>
  <c r="B42" i="2"/>
  <c r="B38" i="2"/>
  <c r="B34" i="2"/>
  <c r="B30" i="2"/>
  <c r="B26" i="2"/>
  <c r="B22" i="2"/>
  <c r="B18" i="2"/>
  <c r="B14" i="2"/>
  <c r="B10" i="2"/>
  <c r="B6" i="2"/>
  <c r="B99" i="2"/>
  <c r="B95" i="2"/>
  <c r="B91" i="2"/>
  <c r="B87" i="2"/>
  <c r="B83" i="2"/>
  <c r="B79" i="2"/>
  <c r="B75" i="2"/>
  <c r="B71" i="2"/>
  <c r="B67" i="2"/>
  <c r="B63" i="2"/>
  <c r="B59" i="2"/>
  <c r="B55" i="2"/>
  <c r="B51" i="2"/>
  <c r="B47" i="2"/>
  <c r="B43" i="2"/>
  <c r="B39" i="2"/>
  <c r="B35" i="2"/>
  <c r="B31" i="2"/>
  <c r="B27" i="2"/>
  <c r="B23" i="2"/>
  <c r="B19" i="2"/>
  <c r="B15" i="2"/>
  <c r="B11" i="2"/>
  <c r="B7" i="2"/>
  <c r="L10" i="1"/>
  <c r="L8" i="1"/>
  <c r="L7" i="1"/>
  <c r="M11" i="1" s="1"/>
  <c r="E7" i="2" l="1"/>
  <c r="E8" i="2"/>
  <c r="M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L3" i="1"/>
  <c r="L2" i="1"/>
  <c r="M6" i="1" s="1"/>
  <c r="L9" i="1" l="1"/>
  <c r="L12" i="1"/>
  <c r="M5" i="1"/>
  <c r="L6" i="1"/>
  <c r="L4" i="1"/>
  <c r="L11" i="1"/>
  <c r="L5" i="1"/>
</calcChain>
</file>

<file path=xl/sharedStrings.xml><?xml version="1.0" encoding="utf-8"?>
<sst xmlns="http://schemas.openxmlformats.org/spreadsheetml/2006/main" count="31" uniqueCount="28">
  <si>
    <t>E(X)</t>
  </si>
  <si>
    <t>Dev Effort(X)</t>
  </si>
  <si>
    <t>Testing Effort(Y)</t>
  </si>
  <si>
    <t>E(Y)</t>
  </si>
  <si>
    <t>X+Y</t>
  </si>
  <si>
    <t>E(X+Y)</t>
  </si>
  <si>
    <t>2*X</t>
  </si>
  <si>
    <t>E(2X)</t>
  </si>
  <si>
    <t>2X-10</t>
  </si>
  <si>
    <t>X/2</t>
  </si>
  <si>
    <t>E(2X-10)</t>
  </si>
  <si>
    <t>V(X)</t>
  </si>
  <si>
    <t>V(Y)</t>
  </si>
  <si>
    <t>V(X+Y)</t>
  </si>
  <si>
    <t>Cov(X,Y)</t>
  </si>
  <si>
    <t>V(2X)</t>
  </si>
  <si>
    <t>V(2X-10)</t>
  </si>
  <si>
    <t>Stddev</t>
  </si>
  <si>
    <t>Z</t>
  </si>
  <si>
    <t>E(Z)</t>
  </si>
  <si>
    <t>V(Z)</t>
  </si>
  <si>
    <t>upper</t>
  </si>
  <si>
    <t>lower</t>
  </si>
  <si>
    <t>1 sigma limits</t>
  </si>
  <si>
    <t>3 sigma limits</t>
  </si>
  <si>
    <t>1.96 sigma limits</t>
  </si>
  <si>
    <t>1.64 sigma limits</t>
  </si>
  <si>
    <t>2 sigma 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</si>
</sst>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opLeftCell="A79" workbookViewId="0">
      <selection sqref="A1:A101"/>
    </sheetView>
  </sheetViews>
  <sheetFormatPr defaultRowHeight="15" x14ac:dyDescent="0.25"/>
  <cols>
    <col min="1" max="1" width="12.42578125" bestFit="1" customWidth="1"/>
    <col min="2" max="2" width="15.42578125" bestFit="1" customWidth="1"/>
  </cols>
  <sheetData>
    <row r="1" spans="1:13" x14ac:dyDescent="0.25">
      <c r="A1" t="s">
        <v>1</v>
      </c>
      <c r="B1" t="s">
        <v>2</v>
      </c>
      <c r="C1" t="s">
        <v>4</v>
      </c>
      <c r="D1" t="s">
        <v>6</v>
      </c>
      <c r="E1" t="s">
        <v>8</v>
      </c>
      <c r="F1" t="s">
        <v>9</v>
      </c>
    </row>
    <row r="2" spans="1:13" x14ac:dyDescent="0.25">
      <c r="A2">
        <v>99.23081759334309</v>
      </c>
      <c r="B2">
        <v>79.466701915953308</v>
      </c>
      <c r="C2">
        <f>SUM(A2,B2)</f>
        <v>178.6975195092964</v>
      </c>
      <c r="D2">
        <f>A2*2</f>
        <v>198.46163518668618</v>
      </c>
      <c r="E2">
        <f>(2*A2)-10</f>
        <v>188.46163518668618</v>
      </c>
      <c r="K2" s="1" t="s">
        <v>0</v>
      </c>
      <c r="L2" s="1">
        <f>AVERAGE(A2:A101)</f>
        <v>100.06530103746627</v>
      </c>
      <c r="M2" s="1"/>
    </row>
    <row r="3" spans="1:13" x14ac:dyDescent="0.25">
      <c r="A3">
        <v>84.776968631194904</v>
      </c>
      <c r="B3">
        <v>100.29035618354101</v>
      </c>
      <c r="C3">
        <f t="shared" ref="C3:C66" si="0">SUM(A3,B3)</f>
        <v>185.06732481473591</v>
      </c>
      <c r="D3">
        <f t="shared" ref="D3:D66" si="1">A3*2</f>
        <v>169.55393726238981</v>
      </c>
      <c r="E3">
        <f t="shared" ref="E3:E66" si="2">(2*A3)-10</f>
        <v>159.55393726238981</v>
      </c>
      <c r="K3" s="1" t="s">
        <v>3</v>
      </c>
      <c r="L3" s="1">
        <f>AVERAGE(B2:B101)</f>
        <v>101.39253097586334</v>
      </c>
      <c r="M3" s="1"/>
    </row>
    <row r="4" spans="1:13" x14ac:dyDescent="0.25">
      <c r="A4">
        <v>114.60662133467849</v>
      </c>
      <c r="B4">
        <v>97.69355554235517</v>
      </c>
      <c r="C4">
        <f t="shared" si="0"/>
        <v>212.30017687703366</v>
      </c>
      <c r="D4">
        <f t="shared" si="1"/>
        <v>229.21324266935699</v>
      </c>
      <c r="E4">
        <f t="shared" si="2"/>
        <v>219.21324266935699</v>
      </c>
      <c r="K4" s="1" t="s">
        <v>5</v>
      </c>
      <c r="L4" s="1">
        <f>AVERAGE(C2:C101)</f>
        <v>201.45783201332961</v>
      </c>
      <c r="M4" s="1"/>
    </row>
    <row r="5" spans="1:13" x14ac:dyDescent="0.25">
      <c r="A5">
        <v>93.393953445774969</v>
      </c>
      <c r="B5">
        <v>113.95560502714943</v>
      </c>
      <c r="C5">
        <f t="shared" si="0"/>
        <v>207.3495584729244</v>
      </c>
      <c r="D5">
        <f t="shared" si="1"/>
        <v>186.78790689154994</v>
      </c>
      <c r="E5">
        <f t="shared" si="2"/>
        <v>176.78790689154994</v>
      </c>
      <c r="K5" s="1" t="s">
        <v>7</v>
      </c>
      <c r="L5" s="1">
        <f>AVERAGE(D2:D101)</f>
        <v>200.13060207493254</v>
      </c>
      <c r="M5" s="1">
        <f>2*L2</f>
        <v>200.13060207493254</v>
      </c>
    </row>
    <row r="6" spans="1:13" x14ac:dyDescent="0.25">
      <c r="A6">
        <v>103.19978425977752</v>
      </c>
      <c r="B6">
        <v>59.90656316280365</v>
      </c>
      <c r="C6">
        <f t="shared" si="0"/>
        <v>163.10634742258117</v>
      </c>
      <c r="D6">
        <f t="shared" si="1"/>
        <v>206.39956851955503</v>
      </c>
      <c r="E6">
        <f t="shared" si="2"/>
        <v>196.39956851955503</v>
      </c>
      <c r="K6" s="1" t="s">
        <v>10</v>
      </c>
      <c r="L6" s="1">
        <f>AVERAGE(E2:E101)</f>
        <v>190.13060207493254</v>
      </c>
      <c r="M6" s="1">
        <f>2*L2-10</f>
        <v>190.13060207493254</v>
      </c>
    </row>
    <row r="7" spans="1:13" x14ac:dyDescent="0.25">
      <c r="A7">
        <v>87.755199981620535</v>
      </c>
      <c r="B7">
        <v>97.895781689294381</v>
      </c>
      <c r="C7">
        <f t="shared" si="0"/>
        <v>185.65098167091492</v>
      </c>
      <c r="D7">
        <f t="shared" si="1"/>
        <v>175.51039996324107</v>
      </c>
      <c r="E7">
        <f t="shared" si="2"/>
        <v>165.51039996324107</v>
      </c>
      <c r="K7" t="s">
        <v>11</v>
      </c>
      <c r="L7">
        <f>_xlfn.VAR.P(A2:A101)</f>
        <v>101.01515102432235</v>
      </c>
    </row>
    <row r="8" spans="1:13" x14ac:dyDescent="0.25">
      <c r="A8">
        <v>85.081785780494101</v>
      </c>
      <c r="B8">
        <v>98.958128344384022</v>
      </c>
      <c r="C8">
        <f t="shared" si="0"/>
        <v>184.03991412487812</v>
      </c>
      <c r="D8">
        <f t="shared" si="1"/>
        <v>170.1635715609882</v>
      </c>
      <c r="E8">
        <f t="shared" si="2"/>
        <v>160.1635715609882</v>
      </c>
      <c r="K8" t="s">
        <v>12</v>
      </c>
      <c r="L8">
        <f>_xlfn.VAR.P(B2:B101)</f>
        <v>99.052184337176371</v>
      </c>
    </row>
    <row r="9" spans="1:13" x14ac:dyDescent="0.25">
      <c r="A9">
        <v>102.30566001846455</v>
      </c>
      <c r="B9">
        <v>107.29671683075139</v>
      </c>
      <c r="C9">
        <f t="shared" si="0"/>
        <v>209.60237684921594</v>
      </c>
      <c r="D9">
        <f t="shared" si="1"/>
        <v>204.6113200369291</v>
      </c>
      <c r="E9">
        <f t="shared" si="2"/>
        <v>194.6113200369291</v>
      </c>
      <c r="K9" t="s">
        <v>13</v>
      </c>
      <c r="L9">
        <f>_xlfn.VAR.P(C2:C101)</f>
        <v>201.07057393315804</v>
      </c>
      <c r="M9">
        <f>L7+L8+2*L10</f>
        <v>201.07057393315804</v>
      </c>
    </row>
    <row r="10" spans="1:13" x14ac:dyDescent="0.25">
      <c r="A10">
        <v>101.35084974317579</v>
      </c>
      <c r="B10">
        <v>103.59855221176986</v>
      </c>
      <c r="C10">
        <f t="shared" si="0"/>
        <v>204.94940195494564</v>
      </c>
      <c r="D10">
        <f t="shared" si="1"/>
        <v>202.70169948635157</v>
      </c>
      <c r="E10">
        <f t="shared" si="2"/>
        <v>192.70169948635157</v>
      </c>
      <c r="K10" t="s">
        <v>14</v>
      </c>
      <c r="L10">
        <f>_xlfn.COVARIANCE.P(A2:A101,B2:B101)</f>
        <v>0.5016192858296582</v>
      </c>
    </row>
    <row r="11" spans="1:13" x14ac:dyDescent="0.25">
      <c r="A11">
        <v>96.692940840148367</v>
      </c>
      <c r="B11">
        <v>105.86177293371293</v>
      </c>
      <c r="C11">
        <f t="shared" si="0"/>
        <v>202.55471377386129</v>
      </c>
      <c r="D11">
        <f t="shared" si="1"/>
        <v>193.38588168029673</v>
      </c>
      <c r="E11">
        <f t="shared" si="2"/>
        <v>183.38588168029673</v>
      </c>
      <c r="K11" t="s">
        <v>15</v>
      </c>
      <c r="L11">
        <f>_xlfn.VAR.P(D2:D101)</f>
        <v>404.0606040972894</v>
      </c>
      <c r="M11">
        <f>4*L7</f>
        <v>404.0606040972894</v>
      </c>
    </row>
    <row r="12" spans="1:13" x14ac:dyDescent="0.25">
      <c r="A12">
        <v>78.071900841314346</v>
      </c>
      <c r="B12">
        <v>105.26077883478138</v>
      </c>
      <c r="C12">
        <f t="shared" si="0"/>
        <v>183.33267967609572</v>
      </c>
      <c r="D12">
        <f t="shared" si="1"/>
        <v>156.14380168262869</v>
      </c>
      <c r="E12">
        <f t="shared" si="2"/>
        <v>146.14380168262869</v>
      </c>
      <c r="K12" t="s">
        <v>16</v>
      </c>
      <c r="L12">
        <f>_xlfn.VAR.P(E2:E101)</f>
        <v>404.06060409731867</v>
      </c>
    </row>
    <row r="13" spans="1:13" x14ac:dyDescent="0.25">
      <c r="A13">
        <v>103.62387027053046</v>
      </c>
      <c r="B13">
        <v>92.555729022569722</v>
      </c>
      <c r="C13">
        <f t="shared" si="0"/>
        <v>196.17959929310018</v>
      </c>
      <c r="D13">
        <f t="shared" si="1"/>
        <v>207.24774054106092</v>
      </c>
      <c r="E13">
        <f t="shared" si="2"/>
        <v>197.24774054106092</v>
      </c>
    </row>
    <row r="14" spans="1:13" x14ac:dyDescent="0.25">
      <c r="A14">
        <v>100.26050201995531</v>
      </c>
      <c r="B14">
        <v>92.387142810912337</v>
      </c>
      <c r="C14">
        <f t="shared" si="0"/>
        <v>192.64764483086765</v>
      </c>
      <c r="D14">
        <f t="shared" si="1"/>
        <v>200.52100403991062</v>
      </c>
      <c r="E14">
        <f t="shared" si="2"/>
        <v>190.52100403991062</v>
      </c>
    </row>
    <row r="15" spans="1:13" x14ac:dyDescent="0.25">
      <c r="A15">
        <v>110.20987383526517</v>
      </c>
      <c r="B15">
        <v>111.50331172539154</v>
      </c>
      <c r="C15">
        <f t="shared" si="0"/>
        <v>221.71318556065671</v>
      </c>
      <c r="D15">
        <f t="shared" si="1"/>
        <v>220.41974767053034</v>
      </c>
      <c r="E15">
        <f t="shared" si="2"/>
        <v>210.41974767053034</v>
      </c>
    </row>
    <row r="16" spans="1:13" x14ac:dyDescent="0.25">
      <c r="A16">
        <v>83.117959345690906</v>
      </c>
      <c r="B16">
        <v>97.768907178397058</v>
      </c>
      <c r="C16">
        <f t="shared" si="0"/>
        <v>180.88686652408796</v>
      </c>
      <c r="D16">
        <f t="shared" si="1"/>
        <v>166.23591869138181</v>
      </c>
      <c r="E16">
        <f t="shared" si="2"/>
        <v>156.23591869138181</v>
      </c>
    </row>
    <row r="17" spans="1:5" x14ac:dyDescent="0.25">
      <c r="A17">
        <v>92.783909874560777</v>
      </c>
      <c r="B17">
        <v>109.59412318479735</v>
      </c>
      <c r="C17">
        <f t="shared" si="0"/>
        <v>202.37803305935813</v>
      </c>
      <c r="D17">
        <f t="shared" si="1"/>
        <v>185.56781974912155</v>
      </c>
      <c r="E17">
        <f t="shared" si="2"/>
        <v>175.56781974912155</v>
      </c>
    </row>
    <row r="18" spans="1:5" x14ac:dyDescent="0.25">
      <c r="A18">
        <v>110.30437033477938</v>
      </c>
      <c r="B18">
        <v>111.01034285966307</v>
      </c>
      <c r="C18">
        <f t="shared" si="0"/>
        <v>221.31471319444245</v>
      </c>
      <c r="D18">
        <f t="shared" si="1"/>
        <v>220.60874066955876</v>
      </c>
      <c r="E18">
        <f t="shared" si="2"/>
        <v>210.60874066955876</v>
      </c>
    </row>
    <row r="19" spans="1:5" x14ac:dyDescent="0.25">
      <c r="A19">
        <v>104.17446699430002</v>
      </c>
      <c r="B19">
        <v>86.569810062064789</v>
      </c>
      <c r="C19">
        <f t="shared" si="0"/>
        <v>190.74427705636481</v>
      </c>
      <c r="D19">
        <f t="shared" si="1"/>
        <v>208.34893398860004</v>
      </c>
      <c r="E19">
        <f t="shared" si="2"/>
        <v>198.34893398860004</v>
      </c>
    </row>
    <row r="20" spans="1:5" x14ac:dyDescent="0.25">
      <c r="A20">
        <v>107.79918991611339</v>
      </c>
      <c r="B20">
        <v>118.93968146760017</v>
      </c>
      <c r="C20">
        <f t="shared" si="0"/>
        <v>226.73887138371356</v>
      </c>
      <c r="D20">
        <f t="shared" si="1"/>
        <v>215.59837983222678</v>
      </c>
      <c r="E20">
        <f t="shared" si="2"/>
        <v>205.59837983222678</v>
      </c>
    </row>
    <row r="21" spans="1:5" x14ac:dyDescent="0.25">
      <c r="A21">
        <v>100.53153144108364</v>
      </c>
      <c r="B21">
        <v>94.02887169708265</v>
      </c>
      <c r="C21">
        <f t="shared" si="0"/>
        <v>194.56040313816629</v>
      </c>
      <c r="D21">
        <f t="shared" si="1"/>
        <v>201.06306288216729</v>
      </c>
      <c r="E21">
        <f t="shared" si="2"/>
        <v>191.06306288216729</v>
      </c>
    </row>
    <row r="22" spans="1:5" x14ac:dyDescent="0.25">
      <c r="A22">
        <v>82.233475748216733</v>
      </c>
      <c r="B22">
        <v>98.91504103288753</v>
      </c>
      <c r="C22">
        <f t="shared" si="0"/>
        <v>181.14851678110426</v>
      </c>
      <c r="D22">
        <f t="shared" si="1"/>
        <v>164.46695149643347</v>
      </c>
      <c r="E22">
        <f t="shared" si="2"/>
        <v>154.46695149643347</v>
      </c>
    </row>
    <row r="23" spans="1:5" x14ac:dyDescent="0.25">
      <c r="A23">
        <v>92.849257068883162</v>
      </c>
      <c r="B23">
        <v>108.79554136190563</v>
      </c>
      <c r="C23">
        <f t="shared" si="0"/>
        <v>201.6447984307888</v>
      </c>
      <c r="D23">
        <f t="shared" si="1"/>
        <v>185.69851413776632</v>
      </c>
      <c r="E23">
        <f t="shared" si="2"/>
        <v>175.69851413776632</v>
      </c>
    </row>
    <row r="24" spans="1:5" x14ac:dyDescent="0.25">
      <c r="A24">
        <v>107.27677615941502</v>
      </c>
      <c r="B24">
        <v>87.886872077069711</v>
      </c>
      <c r="C24">
        <f t="shared" si="0"/>
        <v>195.16364823648473</v>
      </c>
      <c r="D24">
        <f t="shared" si="1"/>
        <v>214.55355231883004</v>
      </c>
      <c r="E24">
        <f t="shared" si="2"/>
        <v>204.55355231883004</v>
      </c>
    </row>
    <row r="25" spans="1:5" x14ac:dyDescent="0.25">
      <c r="A25">
        <v>91.741469784756191</v>
      </c>
      <c r="B25">
        <v>105.64153879167861</v>
      </c>
      <c r="C25">
        <f t="shared" si="0"/>
        <v>197.3830085764348</v>
      </c>
      <c r="D25">
        <f t="shared" si="1"/>
        <v>183.48293956951238</v>
      </c>
      <c r="E25">
        <f t="shared" si="2"/>
        <v>173.48293956951238</v>
      </c>
    </row>
    <row r="26" spans="1:5" x14ac:dyDescent="0.25">
      <c r="A26">
        <v>108.72032615006901</v>
      </c>
      <c r="B26">
        <v>92.768016454647295</v>
      </c>
      <c r="C26">
        <f t="shared" si="0"/>
        <v>201.48834260471631</v>
      </c>
      <c r="D26">
        <f t="shared" si="1"/>
        <v>217.44065230013803</v>
      </c>
      <c r="E26">
        <f t="shared" si="2"/>
        <v>207.44065230013803</v>
      </c>
    </row>
    <row r="27" spans="1:5" x14ac:dyDescent="0.25">
      <c r="A27">
        <v>102.30409114010399</v>
      </c>
      <c r="B27">
        <v>108.94290224096039</v>
      </c>
      <c r="C27">
        <f t="shared" si="0"/>
        <v>211.24699338106439</v>
      </c>
      <c r="D27">
        <f t="shared" si="1"/>
        <v>204.60818228020798</v>
      </c>
      <c r="E27">
        <f t="shared" si="2"/>
        <v>194.60818228020798</v>
      </c>
    </row>
    <row r="28" spans="1:5" x14ac:dyDescent="0.25">
      <c r="A28">
        <v>90.516812431451399</v>
      </c>
      <c r="B28">
        <v>108.69797531777294</v>
      </c>
      <c r="C28">
        <f t="shared" si="0"/>
        <v>199.21478774922434</v>
      </c>
      <c r="D28">
        <f t="shared" si="1"/>
        <v>181.0336248629028</v>
      </c>
      <c r="E28">
        <f t="shared" si="2"/>
        <v>171.0336248629028</v>
      </c>
    </row>
    <row r="29" spans="1:5" x14ac:dyDescent="0.25">
      <c r="A29">
        <v>113.43396434094757</v>
      </c>
      <c r="B29">
        <v>104.268974862498</v>
      </c>
      <c r="C29">
        <f t="shared" si="0"/>
        <v>217.70293920344557</v>
      </c>
      <c r="D29">
        <f t="shared" si="1"/>
        <v>226.86792868189514</v>
      </c>
      <c r="E29">
        <f t="shared" si="2"/>
        <v>216.86792868189514</v>
      </c>
    </row>
    <row r="30" spans="1:5" x14ac:dyDescent="0.25">
      <c r="A30">
        <v>98.00827481521992</v>
      </c>
      <c r="B30">
        <v>118.39798642322421</v>
      </c>
      <c r="C30">
        <f t="shared" si="0"/>
        <v>216.40626123844413</v>
      </c>
      <c r="D30">
        <f t="shared" si="1"/>
        <v>196.01654963043984</v>
      </c>
      <c r="E30">
        <f t="shared" si="2"/>
        <v>186.01654963043984</v>
      </c>
    </row>
    <row r="31" spans="1:5" x14ac:dyDescent="0.25">
      <c r="A31">
        <v>107.23098310118075</v>
      </c>
      <c r="B31">
        <v>114.98133315180894</v>
      </c>
      <c r="C31">
        <f t="shared" si="0"/>
        <v>222.21231625298969</v>
      </c>
      <c r="D31">
        <f t="shared" si="1"/>
        <v>214.46196620236151</v>
      </c>
      <c r="E31">
        <f t="shared" si="2"/>
        <v>204.46196620236151</v>
      </c>
    </row>
    <row r="32" spans="1:5" x14ac:dyDescent="0.25">
      <c r="A32">
        <v>103.3660853659967</v>
      </c>
      <c r="B32">
        <v>107.20517618901795</v>
      </c>
      <c r="C32">
        <f t="shared" si="0"/>
        <v>210.57126155501464</v>
      </c>
      <c r="D32">
        <f t="shared" si="1"/>
        <v>206.73217073199339</v>
      </c>
      <c r="E32">
        <f t="shared" si="2"/>
        <v>196.73217073199339</v>
      </c>
    </row>
    <row r="33" spans="1:5" x14ac:dyDescent="0.25">
      <c r="A33">
        <v>104.4743501348421</v>
      </c>
      <c r="B33">
        <v>101.22049641504418</v>
      </c>
      <c r="C33">
        <f t="shared" si="0"/>
        <v>205.69484654988628</v>
      </c>
      <c r="D33">
        <f t="shared" si="1"/>
        <v>208.9487002696842</v>
      </c>
      <c r="E33">
        <f t="shared" si="2"/>
        <v>198.9487002696842</v>
      </c>
    </row>
    <row r="34" spans="1:5" x14ac:dyDescent="0.25">
      <c r="A34">
        <v>84.574014888494276</v>
      </c>
      <c r="B34">
        <v>107.47256763133919</v>
      </c>
      <c r="C34">
        <f t="shared" si="0"/>
        <v>192.04658251983346</v>
      </c>
      <c r="D34">
        <f t="shared" si="1"/>
        <v>169.14802977698855</v>
      </c>
      <c r="E34">
        <f t="shared" si="2"/>
        <v>159.14802977698855</v>
      </c>
    </row>
    <row r="35" spans="1:5" x14ac:dyDescent="0.25">
      <c r="A35">
        <v>96.834026205760892</v>
      </c>
      <c r="B35">
        <v>97.45009517937433</v>
      </c>
      <c r="C35">
        <f t="shared" si="0"/>
        <v>194.28412138513522</v>
      </c>
      <c r="D35">
        <f t="shared" si="1"/>
        <v>193.66805241152178</v>
      </c>
      <c r="E35">
        <f t="shared" si="2"/>
        <v>183.66805241152178</v>
      </c>
    </row>
    <row r="36" spans="1:5" x14ac:dyDescent="0.25">
      <c r="A36">
        <v>91.632307683175895</v>
      </c>
      <c r="B36">
        <v>101.49304923979798</v>
      </c>
      <c r="C36">
        <f t="shared" si="0"/>
        <v>193.12535692297388</v>
      </c>
      <c r="D36">
        <f t="shared" si="1"/>
        <v>183.26461536635179</v>
      </c>
      <c r="E36">
        <f t="shared" si="2"/>
        <v>173.26461536635179</v>
      </c>
    </row>
    <row r="37" spans="1:5" x14ac:dyDescent="0.25">
      <c r="A37">
        <v>101.17041736302781</v>
      </c>
      <c r="B37">
        <v>110.04127625492401</v>
      </c>
      <c r="C37">
        <f t="shared" si="0"/>
        <v>211.21169361795182</v>
      </c>
      <c r="D37">
        <f t="shared" si="1"/>
        <v>202.34083472605562</v>
      </c>
      <c r="E37">
        <f t="shared" si="2"/>
        <v>192.34083472605562</v>
      </c>
    </row>
    <row r="38" spans="1:5" x14ac:dyDescent="0.25">
      <c r="A38">
        <v>96.40879195794696</v>
      </c>
      <c r="B38">
        <v>101.54954022946185</v>
      </c>
      <c r="C38">
        <f t="shared" si="0"/>
        <v>197.95833218740881</v>
      </c>
      <c r="D38">
        <f t="shared" si="1"/>
        <v>192.81758391589392</v>
      </c>
      <c r="E38">
        <f t="shared" si="2"/>
        <v>182.81758391589392</v>
      </c>
    </row>
    <row r="39" spans="1:5" x14ac:dyDescent="0.25">
      <c r="A39">
        <v>94.44167997353361</v>
      </c>
      <c r="B39">
        <v>109.21786522667389</v>
      </c>
      <c r="C39">
        <f t="shared" si="0"/>
        <v>203.6595452002075</v>
      </c>
      <c r="D39">
        <f t="shared" si="1"/>
        <v>188.88335994706722</v>
      </c>
      <c r="E39">
        <f t="shared" si="2"/>
        <v>178.88335994706722</v>
      </c>
    </row>
    <row r="40" spans="1:5" x14ac:dyDescent="0.25">
      <c r="A40">
        <v>98.367570697155315</v>
      </c>
      <c r="B40">
        <v>97.231361703597941</v>
      </c>
      <c r="C40">
        <f t="shared" si="0"/>
        <v>195.59893240075326</v>
      </c>
      <c r="D40">
        <f t="shared" si="1"/>
        <v>196.73514139431063</v>
      </c>
      <c r="E40">
        <f t="shared" si="2"/>
        <v>186.73514139431063</v>
      </c>
    </row>
    <row r="41" spans="1:5" x14ac:dyDescent="0.25">
      <c r="A41">
        <v>96.070505403622519</v>
      </c>
      <c r="B41">
        <v>111.29674274125136</v>
      </c>
      <c r="C41">
        <f t="shared" si="0"/>
        <v>207.36724814487388</v>
      </c>
      <c r="D41">
        <f t="shared" si="1"/>
        <v>192.14101080724504</v>
      </c>
      <c r="E41">
        <f t="shared" si="2"/>
        <v>182.14101080724504</v>
      </c>
    </row>
    <row r="42" spans="1:5" x14ac:dyDescent="0.25">
      <c r="A42">
        <v>81.88150129863061</v>
      </c>
      <c r="B42">
        <v>87.331420925329439</v>
      </c>
      <c r="C42">
        <f t="shared" si="0"/>
        <v>169.21292222396005</v>
      </c>
      <c r="D42">
        <f t="shared" si="1"/>
        <v>163.76300259726122</v>
      </c>
      <c r="E42">
        <f t="shared" si="2"/>
        <v>153.76300259726122</v>
      </c>
    </row>
    <row r="43" spans="1:5" x14ac:dyDescent="0.25">
      <c r="A43">
        <v>98.0496113494155</v>
      </c>
      <c r="B43">
        <v>107.72579369368032</v>
      </c>
      <c r="C43">
        <f t="shared" si="0"/>
        <v>205.77540504309582</v>
      </c>
      <c r="D43">
        <f t="shared" si="1"/>
        <v>196.099222698831</v>
      </c>
      <c r="E43">
        <f t="shared" si="2"/>
        <v>186.099222698831</v>
      </c>
    </row>
    <row r="44" spans="1:5" x14ac:dyDescent="0.25">
      <c r="A44">
        <v>102.4394239517278</v>
      </c>
      <c r="B44">
        <v>98.948896973161027</v>
      </c>
      <c r="C44">
        <f t="shared" si="0"/>
        <v>201.38832092488883</v>
      </c>
      <c r="D44">
        <f t="shared" si="1"/>
        <v>204.87884790345561</v>
      </c>
      <c r="E44">
        <f t="shared" si="2"/>
        <v>194.87884790345561</v>
      </c>
    </row>
    <row r="45" spans="1:5" x14ac:dyDescent="0.25">
      <c r="A45">
        <v>100.32173375075217</v>
      </c>
      <c r="B45">
        <v>92.04640062089311</v>
      </c>
      <c r="C45">
        <f t="shared" si="0"/>
        <v>192.36813437164528</v>
      </c>
      <c r="D45">
        <f t="shared" si="1"/>
        <v>200.64346750150435</v>
      </c>
      <c r="E45">
        <f t="shared" si="2"/>
        <v>190.64346750150435</v>
      </c>
    </row>
    <row r="46" spans="1:5" x14ac:dyDescent="0.25">
      <c r="A46">
        <v>104.2572537495289</v>
      </c>
      <c r="B46">
        <v>105.63975390832638</v>
      </c>
      <c r="C46">
        <f t="shared" si="0"/>
        <v>209.89700765785528</v>
      </c>
      <c r="D46">
        <f t="shared" si="1"/>
        <v>208.5145074990578</v>
      </c>
      <c r="E46">
        <f t="shared" si="2"/>
        <v>198.5145074990578</v>
      </c>
    </row>
    <row r="47" spans="1:5" x14ac:dyDescent="0.25">
      <c r="A47">
        <v>104.40512621935341</v>
      </c>
      <c r="B47">
        <v>83.538600645260885</v>
      </c>
      <c r="C47">
        <f t="shared" si="0"/>
        <v>187.94372686461429</v>
      </c>
      <c r="D47">
        <f t="shared" si="1"/>
        <v>208.81025243870681</v>
      </c>
      <c r="E47">
        <f t="shared" si="2"/>
        <v>198.81025243870681</v>
      </c>
    </row>
    <row r="48" spans="1:5" x14ac:dyDescent="0.25">
      <c r="A48">
        <v>122.62240741401911</v>
      </c>
      <c r="B48">
        <v>118.05174179025926</v>
      </c>
      <c r="C48">
        <f t="shared" si="0"/>
        <v>240.67414920427836</v>
      </c>
      <c r="D48">
        <f t="shared" si="1"/>
        <v>245.24481482803822</v>
      </c>
      <c r="E48">
        <f t="shared" si="2"/>
        <v>235.24481482803822</v>
      </c>
    </row>
    <row r="49" spans="1:5" x14ac:dyDescent="0.25">
      <c r="A49">
        <v>86.790817274595611</v>
      </c>
      <c r="B49">
        <v>106.43760813545668</v>
      </c>
      <c r="C49">
        <f t="shared" si="0"/>
        <v>193.2284254100523</v>
      </c>
      <c r="D49">
        <f t="shared" si="1"/>
        <v>173.58163454919122</v>
      </c>
      <c r="E49">
        <f t="shared" si="2"/>
        <v>163.58163454919122</v>
      </c>
    </row>
    <row r="50" spans="1:5" x14ac:dyDescent="0.25">
      <c r="A50">
        <v>102.01825969270431</v>
      </c>
      <c r="B50">
        <v>101.9753429114644</v>
      </c>
      <c r="C50">
        <f t="shared" si="0"/>
        <v>203.9936026041687</v>
      </c>
      <c r="D50">
        <f t="shared" si="1"/>
        <v>204.03651938540861</v>
      </c>
      <c r="E50">
        <f t="shared" si="2"/>
        <v>194.03651938540861</v>
      </c>
    </row>
    <row r="51" spans="1:5" x14ac:dyDescent="0.25">
      <c r="A51">
        <v>116.76548890827689</v>
      </c>
      <c r="B51">
        <v>98.713201421196572</v>
      </c>
      <c r="C51">
        <f t="shared" si="0"/>
        <v>215.47869032947347</v>
      </c>
      <c r="D51">
        <f t="shared" si="1"/>
        <v>233.53097781655379</v>
      </c>
      <c r="E51">
        <f t="shared" si="2"/>
        <v>223.53097781655379</v>
      </c>
    </row>
    <row r="52" spans="1:5" x14ac:dyDescent="0.25">
      <c r="A52">
        <v>97.751649516430916</v>
      </c>
      <c r="B52">
        <v>106.64224444335559</v>
      </c>
      <c r="C52">
        <f t="shared" si="0"/>
        <v>204.39389395978651</v>
      </c>
      <c r="D52">
        <f t="shared" si="1"/>
        <v>195.50329903286183</v>
      </c>
      <c r="E52">
        <f t="shared" si="2"/>
        <v>185.50329903286183</v>
      </c>
    </row>
    <row r="53" spans="1:5" x14ac:dyDescent="0.25">
      <c r="A53">
        <v>110.94185790861957</v>
      </c>
      <c r="B53">
        <v>93.94730139101739</v>
      </c>
      <c r="C53">
        <f t="shared" si="0"/>
        <v>204.88915929963696</v>
      </c>
      <c r="D53">
        <f t="shared" si="1"/>
        <v>221.88371581723914</v>
      </c>
      <c r="E53">
        <f t="shared" si="2"/>
        <v>211.88371581723914</v>
      </c>
    </row>
    <row r="54" spans="1:5" x14ac:dyDescent="0.25">
      <c r="A54">
        <v>111.93188836623449</v>
      </c>
      <c r="B54">
        <v>104.89267222292256</v>
      </c>
      <c r="C54">
        <f t="shared" si="0"/>
        <v>216.82456058915704</v>
      </c>
      <c r="D54">
        <f t="shared" si="1"/>
        <v>223.86377673246898</v>
      </c>
      <c r="E54">
        <f t="shared" si="2"/>
        <v>213.86377673246898</v>
      </c>
    </row>
    <row r="55" spans="1:5" x14ac:dyDescent="0.25">
      <c r="A55">
        <v>97.369400261959527</v>
      </c>
      <c r="B55">
        <v>95.040832345694071</v>
      </c>
      <c r="C55">
        <f t="shared" si="0"/>
        <v>192.4102326076536</v>
      </c>
      <c r="D55">
        <f t="shared" si="1"/>
        <v>194.73880052391905</v>
      </c>
      <c r="E55">
        <f t="shared" si="2"/>
        <v>184.73880052391905</v>
      </c>
    </row>
    <row r="56" spans="1:5" x14ac:dyDescent="0.25">
      <c r="A56">
        <v>106.58037606626749</v>
      </c>
      <c r="B56">
        <v>100.73235923991888</v>
      </c>
      <c r="C56">
        <f t="shared" si="0"/>
        <v>207.31273530618637</v>
      </c>
      <c r="D56">
        <f t="shared" si="1"/>
        <v>213.16075213253498</v>
      </c>
      <c r="E56">
        <f t="shared" si="2"/>
        <v>203.16075213253498</v>
      </c>
    </row>
    <row r="57" spans="1:5" x14ac:dyDescent="0.25">
      <c r="A57">
        <v>101.50000687426655</v>
      </c>
      <c r="B57">
        <v>111.14171936933417</v>
      </c>
      <c r="C57">
        <f t="shared" si="0"/>
        <v>212.64172624360071</v>
      </c>
      <c r="D57">
        <f t="shared" si="1"/>
        <v>203.00001374853309</v>
      </c>
      <c r="E57">
        <f t="shared" si="2"/>
        <v>193.00001374853309</v>
      </c>
    </row>
    <row r="58" spans="1:5" x14ac:dyDescent="0.25">
      <c r="A58">
        <v>102.43391014009831</v>
      </c>
      <c r="B58">
        <v>97.631448422907852</v>
      </c>
      <c r="C58">
        <f t="shared" si="0"/>
        <v>200.06535856300616</v>
      </c>
      <c r="D58">
        <f t="shared" si="1"/>
        <v>204.86782028019661</v>
      </c>
      <c r="E58">
        <f t="shared" si="2"/>
        <v>194.86782028019661</v>
      </c>
    </row>
    <row r="59" spans="1:5" x14ac:dyDescent="0.25">
      <c r="A59">
        <v>103.26748477164074</v>
      </c>
      <c r="B59">
        <v>102.00343492906541</v>
      </c>
      <c r="C59">
        <f t="shared" si="0"/>
        <v>205.27091970070614</v>
      </c>
      <c r="D59">
        <f t="shared" si="1"/>
        <v>206.53496954328148</v>
      </c>
      <c r="E59">
        <f t="shared" si="2"/>
        <v>196.53496954328148</v>
      </c>
    </row>
    <row r="60" spans="1:5" x14ac:dyDescent="0.25">
      <c r="A60">
        <v>103.99320470023667</v>
      </c>
      <c r="B60">
        <v>108.49868229124695</v>
      </c>
      <c r="C60">
        <f t="shared" si="0"/>
        <v>212.49188699148363</v>
      </c>
      <c r="D60">
        <f t="shared" si="1"/>
        <v>207.98640940047335</v>
      </c>
      <c r="E60">
        <f t="shared" si="2"/>
        <v>197.98640940047335</v>
      </c>
    </row>
    <row r="61" spans="1:5" x14ac:dyDescent="0.25">
      <c r="A61">
        <v>93.15318746084813</v>
      </c>
      <c r="B61">
        <v>106.06280536885606</v>
      </c>
      <c r="C61">
        <f t="shared" si="0"/>
        <v>199.21599282970419</v>
      </c>
      <c r="D61">
        <f t="shared" si="1"/>
        <v>186.30637492169626</v>
      </c>
      <c r="E61">
        <f t="shared" si="2"/>
        <v>176.30637492169626</v>
      </c>
    </row>
    <row r="62" spans="1:5" x14ac:dyDescent="0.25">
      <c r="A62">
        <v>114.36847014701925</v>
      </c>
      <c r="B62">
        <v>104.23966639573337</v>
      </c>
      <c r="C62">
        <f t="shared" si="0"/>
        <v>218.60813654275262</v>
      </c>
      <c r="D62">
        <f t="shared" si="1"/>
        <v>228.7369402940385</v>
      </c>
      <c r="E62">
        <f t="shared" si="2"/>
        <v>218.7369402940385</v>
      </c>
    </row>
    <row r="63" spans="1:5" x14ac:dyDescent="0.25">
      <c r="A63">
        <v>91.836830304237083</v>
      </c>
      <c r="B63">
        <v>100.9680661605671</v>
      </c>
      <c r="C63">
        <f t="shared" si="0"/>
        <v>192.80489646480419</v>
      </c>
      <c r="D63">
        <f t="shared" si="1"/>
        <v>183.67366060847417</v>
      </c>
      <c r="E63">
        <f t="shared" si="2"/>
        <v>173.67366060847417</v>
      </c>
    </row>
    <row r="64" spans="1:5" x14ac:dyDescent="0.25">
      <c r="A64">
        <v>98.147757196420571</v>
      </c>
      <c r="B64">
        <v>95.507039329822874</v>
      </c>
      <c r="C64">
        <f t="shared" si="0"/>
        <v>193.65479652624344</v>
      </c>
      <c r="D64">
        <f t="shared" si="1"/>
        <v>196.29551439284114</v>
      </c>
      <c r="E64">
        <f t="shared" si="2"/>
        <v>186.29551439284114</v>
      </c>
    </row>
    <row r="65" spans="1:5" x14ac:dyDescent="0.25">
      <c r="A65">
        <v>108.52287485031411</v>
      </c>
      <c r="B65">
        <v>106.38030996924499</v>
      </c>
      <c r="C65">
        <f t="shared" si="0"/>
        <v>214.9031848195591</v>
      </c>
      <c r="D65">
        <f t="shared" si="1"/>
        <v>217.04574970062822</v>
      </c>
      <c r="E65">
        <f t="shared" si="2"/>
        <v>207.04574970062822</v>
      </c>
    </row>
    <row r="66" spans="1:5" x14ac:dyDescent="0.25">
      <c r="A66">
        <v>104.04794491259963</v>
      </c>
      <c r="B66">
        <v>107.46244950278196</v>
      </c>
      <c r="C66">
        <f t="shared" si="0"/>
        <v>211.5103944153816</v>
      </c>
      <c r="D66">
        <f t="shared" si="1"/>
        <v>208.09588982519927</v>
      </c>
      <c r="E66">
        <f t="shared" si="2"/>
        <v>198.09588982519927</v>
      </c>
    </row>
    <row r="67" spans="1:5" x14ac:dyDescent="0.25">
      <c r="A67">
        <v>90.561082086060196</v>
      </c>
      <c r="B67">
        <v>89.733282745874021</v>
      </c>
      <c r="C67">
        <f t="shared" ref="C67:C101" si="3">SUM(A67,B67)</f>
        <v>180.29436483193422</v>
      </c>
      <c r="D67">
        <f t="shared" ref="D67:D101" si="4">A67*2</f>
        <v>181.12216417212039</v>
      </c>
      <c r="E67">
        <f t="shared" ref="E67:E101" si="5">(2*A67)-10</f>
        <v>171.12216417212039</v>
      </c>
    </row>
    <row r="68" spans="1:5" x14ac:dyDescent="0.25">
      <c r="A68">
        <v>113.94550963595975</v>
      </c>
      <c r="B68">
        <v>93.622509464330506</v>
      </c>
      <c r="C68">
        <f t="shared" si="3"/>
        <v>207.56801910029026</v>
      </c>
      <c r="D68">
        <f t="shared" si="4"/>
        <v>227.8910192719195</v>
      </c>
      <c r="E68">
        <f t="shared" si="5"/>
        <v>217.8910192719195</v>
      </c>
    </row>
    <row r="69" spans="1:5" x14ac:dyDescent="0.25">
      <c r="A69">
        <v>100.8620531843917</v>
      </c>
      <c r="B69">
        <v>103.17482999889762</v>
      </c>
      <c r="C69">
        <f t="shared" si="3"/>
        <v>204.03688318328932</v>
      </c>
      <c r="D69">
        <f t="shared" si="4"/>
        <v>201.7241063687834</v>
      </c>
      <c r="E69">
        <f t="shared" si="5"/>
        <v>191.7241063687834</v>
      </c>
    </row>
    <row r="70" spans="1:5" x14ac:dyDescent="0.25">
      <c r="A70">
        <v>104.75516799269826</v>
      </c>
      <c r="B70">
        <v>111.01454927265877</v>
      </c>
      <c r="C70">
        <f t="shared" si="3"/>
        <v>215.76971726535703</v>
      </c>
      <c r="D70">
        <f t="shared" si="4"/>
        <v>209.51033598539652</v>
      </c>
      <c r="E70">
        <f t="shared" si="5"/>
        <v>199.51033598539652</v>
      </c>
    </row>
    <row r="71" spans="1:5" x14ac:dyDescent="0.25">
      <c r="A71">
        <v>105.82456323172664</v>
      </c>
      <c r="B71">
        <v>82.637655193684623</v>
      </c>
      <c r="C71">
        <f t="shared" si="3"/>
        <v>188.46221842541127</v>
      </c>
      <c r="D71">
        <f t="shared" si="4"/>
        <v>211.64912646345329</v>
      </c>
      <c r="E71">
        <f t="shared" si="5"/>
        <v>201.64912646345329</v>
      </c>
    </row>
    <row r="72" spans="1:5" x14ac:dyDescent="0.25">
      <c r="A72">
        <v>103.79102402803255</v>
      </c>
      <c r="B72">
        <v>114.08438947692048</v>
      </c>
      <c r="C72">
        <f t="shared" si="3"/>
        <v>217.87541350495303</v>
      </c>
      <c r="D72">
        <f t="shared" si="4"/>
        <v>207.5820480560651</v>
      </c>
      <c r="E72">
        <f t="shared" si="5"/>
        <v>197.5820480560651</v>
      </c>
    </row>
    <row r="73" spans="1:5" x14ac:dyDescent="0.25">
      <c r="A73">
        <v>113.61534032184863</v>
      </c>
      <c r="B73">
        <v>106.40659436612623</v>
      </c>
      <c r="C73">
        <f t="shared" si="3"/>
        <v>220.02193468797486</v>
      </c>
      <c r="D73">
        <f t="shared" si="4"/>
        <v>227.23068064369727</v>
      </c>
      <c r="E73">
        <f t="shared" si="5"/>
        <v>217.23068064369727</v>
      </c>
    </row>
    <row r="74" spans="1:5" x14ac:dyDescent="0.25">
      <c r="A74">
        <v>103.46665274264524</v>
      </c>
      <c r="B74">
        <v>118.08302840800025</v>
      </c>
      <c r="C74">
        <f t="shared" si="3"/>
        <v>221.54968115064548</v>
      </c>
      <c r="D74">
        <f t="shared" si="4"/>
        <v>206.93330548529048</v>
      </c>
      <c r="E74">
        <f t="shared" si="5"/>
        <v>196.93330548529048</v>
      </c>
    </row>
    <row r="75" spans="1:5" x14ac:dyDescent="0.25">
      <c r="A75">
        <v>70.250064507126808</v>
      </c>
      <c r="B75">
        <v>85.927979651023634</v>
      </c>
      <c r="C75">
        <f t="shared" si="3"/>
        <v>156.17804415815044</v>
      </c>
      <c r="D75">
        <f t="shared" si="4"/>
        <v>140.50012901425362</v>
      </c>
      <c r="E75">
        <f t="shared" si="5"/>
        <v>130.50012901425362</v>
      </c>
    </row>
    <row r="76" spans="1:5" x14ac:dyDescent="0.25">
      <c r="A76">
        <v>126.24910848680884</v>
      </c>
      <c r="B76">
        <v>89.509115039254539</v>
      </c>
      <c r="C76">
        <f t="shared" si="3"/>
        <v>215.75822352606338</v>
      </c>
      <c r="D76">
        <f t="shared" si="4"/>
        <v>252.49821697361767</v>
      </c>
      <c r="E76">
        <f t="shared" si="5"/>
        <v>242.49821697361767</v>
      </c>
    </row>
    <row r="77" spans="1:5" x14ac:dyDescent="0.25">
      <c r="A77">
        <v>98.531711753457785</v>
      </c>
      <c r="B77">
        <v>99.274541551130824</v>
      </c>
      <c r="C77">
        <f t="shared" si="3"/>
        <v>197.80625330458861</v>
      </c>
      <c r="D77">
        <f t="shared" si="4"/>
        <v>197.06342350691557</v>
      </c>
      <c r="E77">
        <f t="shared" si="5"/>
        <v>187.06342350691557</v>
      </c>
    </row>
    <row r="78" spans="1:5" x14ac:dyDescent="0.25">
      <c r="A78">
        <v>104.24552126787603</v>
      </c>
      <c r="B78">
        <v>104.57944224763196</v>
      </c>
      <c r="C78">
        <f t="shared" si="3"/>
        <v>208.82496351550799</v>
      </c>
      <c r="D78">
        <f t="shared" si="4"/>
        <v>208.49104253575206</v>
      </c>
      <c r="E78">
        <f t="shared" si="5"/>
        <v>198.49104253575206</v>
      </c>
    </row>
    <row r="79" spans="1:5" x14ac:dyDescent="0.25">
      <c r="A79">
        <v>83.842280926182866</v>
      </c>
      <c r="B79">
        <v>103.00151441479102</v>
      </c>
      <c r="C79">
        <f t="shared" si="3"/>
        <v>186.84379534097388</v>
      </c>
      <c r="D79">
        <f t="shared" si="4"/>
        <v>167.68456185236573</v>
      </c>
      <c r="E79">
        <f t="shared" si="5"/>
        <v>157.68456185236573</v>
      </c>
    </row>
    <row r="80" spans="1:5" x14ac:dyDescent="0.25">
      <c r="A80">
        <v>101.00419583759503</v>
      </c>
      <c r="B80">
        <v>95.373786987329368</v>
      </c>
      <c r="C80">
        <f t="shared" si="3"/>
        <v>196.3779828249244</v>
      </c>
      <c r="D80">
        <f t="shared" si="4"/>
        <v>202.00839167519007</v>
      </c>
      <c r="E80">
        <f t="shared" si="5"/>
        <v>192.00839167519007</v>
      </c>
    </row>
    <row r="81" spans="1:5" x14ac:dyDescent="0.25">
      <c r="A81">
        <v>103.55452129952027</v>
      </c>
      <c r="B81">
        <v>94.217068888247013</v>
      </c>
      <c r="C81">
        <f t="shared" si="3"/>
        <v>197.77159018776729</v>
      </c>
      <c r="D81">
        <f t="shared" si="4"/>
        <v>207.10904259904055</v>
      </c>
      <c r="E81">
        <f t="shared" si="5"/>
        <v>197.10904259904055</v>
      </c>
    </row>
    <row r="82" spans="1:5" x14ac:dyDescent="0.25">
      <c r="A82">
        <v>95.533255514601478</v>
      </c>
      <c r="B82">
        <v>100.02868318915716</v>
      </c>
      <c r="C82">
        <f t="shared" si="3"/>
        <v>195.56193870375864</v>
      </c>
      <c r="D82">
        <f t="shared" si="4"/>
        <v>191.06651102920296</v>
      </c>
      <c r="E82">
        <f t="shared" si="5"/>
        <v>181.06651102920296</v>
      </c>
    </row>
    <row r="83" spans="1:5" x14ac:dyDescent="0.25">
      <c r="A83">
        <v>110.10480445984285</v>
      </c>
      <c r="B83">
        <v>95.61089225608157</v>
      </c>
      <c r="C83">
        <f t="shared" si="3"/>
        <v>205.71569671592442</v>
      </c>
      <c r="D83">
        <f t="shared" si="4"/>
        <v>220.20960891968571</v>
      </c>
      <c r="E83">
        <f t="shared" si="5"/>
        <v>210.20960891968571</v>
      </c>
    </row>
    <row r="84" spans="1:5" x14ac:dyDescent="0.25">
      <c r="A84">
        <v>100.2957108335977</v>
      </c>
      <c r="B84">
        <v>123.12444848939776</v>
      </c>
      <c r="C84">
        <f t="shared" si="3"/>
        <v>223.42015932299546</v>
      </c>
      <c r="D84">
        <f t="shared" si="4"/>
        <v>200.59142166719539</v>
      </c>
      <c r="E84">
        <f t="shared" si="5"/>
        <v>190.59142166719539</v>
      </c>
    </row>
    <row r="85" spans="1:5" x14ac:dyDescent="0.25">
      <c r="A85">
        <v>89.864568306074943</v>
      </c>
      <c r="B85">
        <v>96.511405697674491</v>
      </c>
      <c r="C85">
        <f t="shared" si="3"/>
        <v>186.37597400374943</v>
      </c>
      <c r="D85">
        <f t="shared" si="4"/>
        <v>179.72913661214989</v>
      </c>
      <c r="E85">
        <f t="shared" si="5"/>
        <v>169.72913661214989</v>
      </c>
    </row>
    <row r="86" spans="1:5" x14ac:dyDescent="0.25">
      <c r="A86">
        <v>102.84742327494314</v>
      </c>
      <c r="B86">
        <v>107.66303855925798</v>
      </c>
      <c r="C86">
        <f t="shared" si="3"/>
        <v>210.51046183420112</v>
      </c>
      <c r="D86">
        <f t="shared" si="4"/>
        <v>205.69484654988628</v>
      </c>
      <c r="E86">
        <f t="shared" si="5"/>
        <v>195.69484654988628</v>
      </c>
    </row>
    <row r="87" spans="1:5" x14ac:dyDescent="0.25">
      <c r="A87">
        <v>98.809562384849414</v>
      </c>
      <c r="B87">
        <v>104.89180820295587</v>
      </c>
      <c r="C87">
        <f t="shared" si="3"/>
        <v>203.70137058780529</v>
      </c>
      <c r="D87">
        <f t="shared" si="4"/>
        <v>197.61912476969883</v>
      </c>
      <c r="E87">
        <f t="shared" si="5"/>
        <v>187.61912476969883</v>
      </c>
    </row>
    <row r="88" spans="1:5" x14ac:dyDescent="0.25">
      <c r="A88">
        <v>96.884650954598328</v>
      </c>
      <c r="B88">
        <v>87.939281709259376</v>
      </c>
      <c r="C88">
        <f t="shared" si="3"/>
        <v>184.8239326638577</v>
      </c>
      <c r="D88">
        <f t="shared" si="4"/>
        <v>193.76930190919666</v>
      </c>
      <c r="E88">
        <f t="shared" si="5"/>
        <v>183.76930190919666</v>
      </c>
    </row>
    <row r="89" spans="1:5" x14ac:dyDescent="0.25">
      <c r="A89">
        <v>77.10219759028405</v>
      </c>
      <c r="B89">
        <v>114.58220140193589</v>
      </c>
      <c r="C89">
        <f t="shared" si="3"/>
        <v>191.68439899221994</v>
      </c>
      <c r="D89">
        <f t="shared" si="4"/>
        <v>154.2043951805681</v>
      </c>
      <c r="E89">
        <f t="shared" si="5"/>
        <v>144.2043951805681</v>
      </c>
    </row>
    <row r="90" spans="1:5" x14ac:dyDescent="0.25">
      <c r="A90">
        <v>85.83471096935682</v>
      </c>
      <c r="B90">
        <v>93.331016412412282</v>
      </c>
      <c r="C90">
        <f t="shared" si="3"/>
        <v>179.1657273817691</v>
      </c>
      <c r="D90">
        <f t="shared" si="4"/>
        <v>171.66942193871364</v>
      </c>
      <c r="E90">
        <f t="shared" si="5"/>
        <v>161.66942193871364</v>
      </c>
    </row>
    <row r="91" spans="1:5" x14ac:dyDescent="0.25">
      <c r="A91">
        <v>96.637961885426193</v>
      </c>
      <c r="B91">
        <v>83.992802299326286</v>
      </c>
      <c r="C91">
        <f t="shared" si="3"/>
        <v>180.63076418475248</v>
      </c>
      <c r="D91">
        <f t="shared" si="4"/>
        <v>193.27592377085239</v>
      </c>
      <c r="E91">
        <f t="shared" si="5"/>
        <v>183.27592377085239</v>
      </c>
    </row>
    <row r="92" spans="1:5" x14ac:dyDescent="0.25">
      <c r="A92">
        <v>101.17580611913581</v>
      </c>
      <c r="B92">
        <v>117.0301973412279</v>
      </c>
      <c r="C92">
        <f t="shared" si="3"/>
        <v>218.20600346036372</v>
      </c>
      <c r="D92">
        <f t="shared" si="4"/>
        <v>202.35161223827163</v>
      </c>
      <c r="E92">
        <f t="shared" si="5"/>
        <v>192.35161223827163</v>
      </c>
    </row>
    <row r="93" spans="1:5" x14ac:dyDescent="0.25">
      <c r="A93">
        <v>117.28003553580493</v>
      </c>
      <c r="B93">
        <v>87.798787515203003</v>
      </c>
      <c r="C93">
        <f t="shared" si="3"/>
        <v>205.07882305100793</v>
      </c>
      <c r="D93">
        <f t="shared" si="4"/>
        <v>234.56007107160985</v>
      </c>
      <c r="E93">
        <f t="shared" si="5"/>
        <v>224.56007107160985</v>
      </c>
    </row>
    <row r="94" spans="1:5" x14ac:dyDescent="0.25">
      <c r="A94">
        <v>88.720628607552499</v>
      </c>
      <c r="B94">
        <v>93.702931533334777</v>
      </c>
      <c r="C94">
        <f t="shared" si="3"/>
        <v>182.42356014088728</v>
      </c>
      <c r="D94">
        <f t="shared" si="4"/>
        <v>177.441257215105</v>
      </c>
      <c r="E94">
        <f t="shared" si="5"/>
        <v>167.441257215105</v>
      </c>
    </row>
    <row r="95" spans="1:5" x14ac:dyDescent="0.25">
      <c r="A95">
        <v>113.79930836264975</v>
      </c>
      <c r="B95">
        <v>97.811232788080815</v>
      </c>
      <c r="C95">
        <f t="shared" si="3"/>
        <v>211.61054115073057</v>
      </c>
      <c r="D95">
        <f t="shared" si="4"/>
        <v>227.59861672529951</v>
      </c>
      <c r="E95">
        <f t="shared" si="5"/>
        <v>217.59861672529951</v>
      </c>
    </row>
    <row r="96" spans="1:5" x14ac:dyDescent="0.25">
      <c r="A96">
        <v>91.681056599190924</v>
      </c>
      <c r="B96">
        <v>101.94960421140422</v>
      </c>
      <c r="C96">
        <f t="shared" si="3"/>
        <v>193.63066081059515</v>
      </c>
      <c r="D96">
        <f t="shared" si="4"/>
        <v>183.36211319838185</v>
      </c>
      <c r="E96">
        <f t="shared" si="5"/>
        <v>173.36211319838185</v>
      </c>
    </row>
    <row r="97" spans="1:5" x14ac:dyDescent="0.25">
      <c r="A97">
        <v>118.72340362751856</v>
      </c>
      <c r="B97">
        <v>100.36842493500444</v>
      </c>
      <c r="C97">
        <f t="shared" si="3"/>
        <v>219.09182856252301</v>
      </c>
      <c r="D97">
        <f t="shared" si="4"/>
        <v>237.44680725503713</v>
      </c>
      <c r="E97">
        <f t="shared" si="5"/>
        <v>227.44680725503713</v>
      </c>
    </row>
    <row r="98" spans="1:5" x14ac:dyDescent="0.25">
      <c r="A98">
        <v>97.642453308799304</v>
      </c>
      <c r="B98">
        <v>101.71155534189893</v>
      </c>
      <c r="C98">
        <f t="shared" si="3"/>
        <v>199.35400865069823</v>
      </c>
      <c r="D98">
        <f t="shared" si="4"/>
        <v>195.28490661759861</v>
      </c>
      <c r="E98">
        <f t="shared" si="5"/>
        <v>185.28490661759861</v>
      </c>
    </row>
    <row r="99" spans="1:5" x14ac:dyDescent="0.25">
      <c r="A99">
        <v>108.70691110321786</v>
      </c>
      <c r="B99">
        <v>105.52888650418026</v>
      </c>
      <c r="C99">
        <f t="shared" si="3"/>
        <v>214.23579760739813</v>
      </c>
      <c r="D99">
        <f t="shared" si="4"/>
        <v>217.41382220643573</v>
      </c>
      <c r="E99">
        <f t="shared" si="5"/>
        <v>207.41382220643573</v>
      </c>
    </row>
    <row r="100" spans="1:5" x14ac:dyDescent="0.25">
      <c r="A100">
        <v>93.588721736159641</v>
      </c>
      <c r="B100">
        <v>119.0184437087737</v>
      </c>
      <c r="C100">
        <f t="shared" si="3"/>
        <v>212.60716544493334</v>
      </c>
      <c r="D100">
        <f t="shared" si="4"/>
        <v>187.17744347231928</v>
      </c>
      <c r="E100">
        <f t="shared" si="5"/>
        <v>177.17744347231928</v>
      </c>
    </row>
    <row r="101" spans="1:5" x14ac:dyDescent="0.25">
      <c r="A101">
        <v>110.47233126882929</v>
      </c>
      <c r="B101">
        <v>96.440590166457696</v>
      </c>
      <c r="C101">
        <f t="shared" si="3"/>
        <v>206.91292143528699</v>
      </c>
      <c r="D101">
        <f t="shared" si="4"/>
        <v>220.94466253765859</v>
      </c>
      <c r="E101">
        <f t="shared" si="5"/>
        <v>210.94466253765859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D1C6-6891-4E2C-A155-1EFBA8D72A8E}">
  <sheetPr filterMode="1"/>
  <dimension ref="A1:G101"/>
  <sheetViews>
    <sheetView tabSelected="1" workbookViewId="0">
      <selection activeCell="H20" sqref="H20"/>
    </sheetView>
  </sheetViews>
  <sheetFormatPr defaultRowHeight="15" x14ac:dyDescent="0.25"/>
  <cols>
    <col min="1" max="1" width="12.42578125" bestFit="1" customWidth="1"/>
    <col min="4" max="4" width="14.140625" bestFit="1" customWidth="1"/>
    <col min="5" max="5" width="12.7109375" bestFit="1" customWidth="1"/>
    <col min="6" max="6" width="15.7109375" bestFit="1" customWidth="1"/>
    <col min="7" max="7" width="15.7109375" customWidth="1"/>
  </cols>
  <sheetData>
    <row r="1" spans="1:7" x14ac:dyDescent="0.25">
      <c r="A1" t="s">
        <v>1</v>
      </c>
      <c r="B1" t="s">
        <v>18</v>
      </c>
    </row>
    <row r="2" spans="1:7" x14ac:dyDescent="0.25">
      <c r="A2">
        <v>99.23081759334309</v>
      </c>
      <c r="B2">
        <f>(A2-$E$4)/$E$6</f>
        <v>-8.3027978865796839E-2</v>
      </c>
    </row>
    <row r="3" spans="1:7" x14ac:dyDescent="0.25">
      <c r="A3">
        <v>84.776968631194904</v>
      </c>
      <c r="B3">
        <f t="shared" ref="B3:B66" si="0">(A3-$E$4)/$E$6</f>
        <v>-1.5211318437299077</v>
      </c>
    </row>
    <row r="4" spans="1:7" x14ac:dyDescent="0.25">
      <c r="A4">
        <v>114.60662133467849</v>
      </c>
      <c r="B4">
        <f t="shared" si="0"/>
        <v>1.4468069352607813</v>
      </c>
      <c r="D4" t="s">
        <v>0</v>
      </c>
      <c r="E4">
        <f>AVERAGE(A2:A101)</f>
        <v>100.06530103746627</v>
      </c>
    </row>
    <row r="5" spans="1:7" x14ac:dyDescent="0.25">
      <c r="A5">
        <v>93.393953445774969</v>
      </c>
      <c r="B5">
        <f t="shared" si="0"/>
        <v>-0.66377411169773493</v>
      </c>
      <c r="D5" t="s">
        <v>11</v>
      </c>
      <c r="E5">
        <f>_xlfn.VAR.P(A2:A101)</f>
        <v>101.01515102432235</v>
      </c>
    </row>
    <row r="6" spans="1:7" x14ac:dyDescent="0.25">
      <c r="A6">
        <v>103.19978425977752</v>
      </c>
      <c r="B6">
        <f t="shared" si="0"/>
        <v>0.31186934692360052</v>
      </c>
      <c r="D6" t="s">
        <v>17</v>
      </c>
      <c r="E6">
        <f>SQRT(E5)</f>
        <v>10.050629384487438</v>
      </c>
    </row>
    <row r="7" spans="1:7" x14ac:dyDescent="0.25">
      <c r="A7">
        <v>87.755199981620535</v>
      </c>
      <c r="B7">
        <f t="shared" si="0"/>
        <v>-1.2248089731420859</v>
      </c>
      <c r="D7" t="s">
        <v>19</v>
      </c>
      <c r="E7">
        <f>AVERAGE(B2:B101)</f>
        <v>0</v>
      </c>
    </row>
    <row r="8" spans="1:7" x14ac:dyDescent="0.25">
      <c r="A8">
        <v>85.081785780494101</v>
      </c>
      <c r="B8">
        <f t="shared" si="0"/>
        <v>-1.4908036784341439</v>
      </c>
      <c r="D8" t="s">
        <v>20</v>
      </c>
      <c r="E8">
        <f>_xlfn.VAR.P(B2:B101)</f>
        <v>1</v>
      </c>
    </row>
    <row r="9" spans="1:7" x14ac:dyDescent="0.25">
      <c r="A9">
        <v>102.30566001846455</v>
      </c>
      <c r="B9">
        <f t="shared" si="0"/>
        <v>0.22290733199814772</v>
      </c>
    </row>
    <row r="10" spans="1:7" x14ac:dyDescent="0.25">
      <c r="A10">
        <v>101.35084974317579</v>
      </c>
      <c r="B10">
        <f t="shared" si="0"/>
        <v>0.12790728386559411</v>
      </c>
      <c r="F10" t="s">
        <v>22</v>
      </c>
      <c r="G10" t="s">
        <v>21</v>
      </c>
    </row>
    <row r="11" spans="1:7" x14ac:dyDescent="0.25">
      <c r="A11">
        <v>96.692940840148367</v>
      </c>
      <c r="B11">
        <f t="shared" si="0"/>
        <v>-0.33553721546264004</v>
      </c>
      <c r="D11" t="s">
        <v>23</v>
      </c>
      <c r="E11" s="2">
        <v>0.68259999999999998</v>
      </c>
      <c r="F11">
        <f>$E$4-$E$6</f>
        <v>90.014671652978834</v>
      </c>
      <c r="G11">
        <f>$E$4+$E$6</f>
        <v>110.11593042195371</v>
      </c>
    </row>
    <row r="12" spans="1:7" x14ac:dyDescent="0.25">
      <c r="A12">
        <v>78.071900841314346</v>
      </c>
      <c r="B12">
        <f t="shared" si="0"/>
        <v>-2.1882609889185107</v>
      </c>
      <c r="D12" t="s">
        <v>27</v>
      </c>
      <c r="E12">
        <v>95.44</v>
      </c>
      <c r="F12">
        <f>$E$4-2*$E$6</f>
        <v>79.964042268491397</v>
      </c>
      <c r="G12">
        <f>$E$4+2*$E$6</f>
        <v>120.16655980644114</v>
      </c>
    </row>
    <row r="13" spans="1:7" x14ac:dyDescent="0.25">
      <c r="A13">
        <v>103.62387027053046</v>
      </c>
      <c r="B13">
        <f t="shared" si="0"/>
        <v>0.35406431746022143</v>
      </c>
      <c r="D13" t="s">
        <v>24</v>
      </c>
      <c r="E13">
        <v>99.73</v>
      </c>
      <c r="F13">
        <f>$E$4-3*$E$6</f>
        <v>69.913412884003947</v>
      </c>
      <c r="G13">
        <f>$E$4+3*$E$6</f>
        <v>130.21718919092859</v>
      </c>
    </row>
    <row r="14" spans="1:7" x14ac:dyDescent="0.25">
      <c r="A14">
        <v>100.26050201995531</v>
      </c>
      <c r="B14">
        <f t="shared" si="0"/>
        <v>1.9421767037825752E-2</v>
      </c>
      <c r="D14" t="s">
        <v>25</v>
      </c>
      <c r="E14">
        <v>95</v>
      </c>
      <c r="F14">
        <f>$E$4-1.96*$E$6</f>
        <v>80.36606744387089</v>
      </c>
      <c r="G14">
        <f>$E$4+1.96*$E$6</f>
        <v>119.76453463106165</v>
      </c>
    </row>
    <row r="15" spans="1:7" x14ac:dyDescent="0.25">
      <c r="A15">
        <v>110.20987383526517</v>
      </c>
      <c r="B15">
        <f t="shared" si="0"/>
        <v>1.0093470179545629</v>
      </c>
      <c r="D15" t="s">
        <v>26</v>
      </c>
      <c r="E15">
        <v>90</v>
      </c>
      <c r="F15">
        <f>$E$4-1.64*$E$6</f>
        <v>83.582268846906871</v>
      </c>
      <c r="G15">
        <f>$E$4+1.64*$E$6</f>
        <v>116.54833322802567</v>
      </c>
    </row>
    <row r="16" spans="1:7" x14ac:dyDescent="0.25">
      <c r="A16">
        <v>83.117959345690906</v>
      </c>
      <c r="B16">
        <f t="shared" si="0"/>
        <v>-1.6861970572641549</v>
      </c>
    </row>
    <row r="17" spans="1:2" x14ac:dyDescent="0.25">
      <c r="A17">
        <v>92.783909874560777</v>
      </c>
      <c r="B17">
        <f t="shared" si="0"/>
        <v>-0.7244711633824541</v>
      </c>
    </row>
    <row r="18" spans="1:2" x14ac:dyDescent="0.25">
      <c r="A18">
        <v>110.30437033477938</v>
      </c>
      <c r="B18">
        <f t="shared" si="0"/>
        <v>1.0187490659158636</v>
      </c>
    </row>
    <row r="19" spans="1:2" x14ac:dyDescent="0.25">
      <c r="A19">
        <v>104.17446699430002</v>
      </c>
      <c r="B19">
        <f t="shared" si="0"/>
        <v>0.40884663035889152</v>
      </c>
    </row>
    <row r="20" spans="1:2" x14ac:dyDescent="0.25">
      <c r="A20">
        <v>107.79918991611339</v>
      </c>
      <c r="B20">
        <f t="shared" si="0"/>
        <v>0.76949299220842127</v>
      </c>
    </row>
    <row r="21" spans="1:2" x14ac:dyDescent="0.25">
      <c r="A21">
        <v>100.53153144108364</v>
      </c>
      <c r="B21">
        <f t="shared" si="0"/>
        <v>4.6388179862345058E-2</v>
      </c>
    </row>
    <row r="22" spans="1:2" x14ac:dyDescent="0.25">
      <c r="A22">
        <v>82.233475748216733</v>
      </c>
      <c r="B22">
        <f t="shared" si="0"/>
        <v>-1.7741998642166552</v>
      </c>
    </row>
    <row r="23" spans="1:2" x14ac:dyDescent="0.25">
      <c r="A23">
        <v>92.849257068883162</v>
      </c>
      <c r="B23">
        <f t="shared" si="0"/>
        <v>-0.71796936216956242</v>
      </c>
    </row>
    <row r="24" spans="1:2" x14ac:dyDescent="0.25">
      <c r="A24">
        <v>107.27677615941502</v>
      </c>
      <c r="B24">
        <f t="shared" si="0"/>
        <v>0.71751477903256922</v>
      </c>
    </row>
    <row r="25" spans="1:2" x14ac:dyDescent="0.25">
      <c r="A25">
        <v>91.741469784756191</v>
      </c>
      <c r="B25">
        <f t="shared" si="0"/>
        <v>-0.82819005002387491</v>
      </c>
    </row>
    <row r="26" spans="1:2" x14ac:dyDescent="0.25">
      <c r="A26">
        <v>108.72032615006901</v>
      </c>
      <c r="B26">
        <f t="shared" si="0"/>
        <v>0.86114259928450565</v>
      </c>
    </row>
    <row r="27" spans="1:2" x14ac:dyDescent="0.25">
      <c r="A27">
        <v>102.30409114010399</v>
      </c>
      <c r="B27">
        <f t="shared" si="0"/>
        <v>0.22275123447424741</v>
      </c>
    </row>
    <row r="28" spans="1:2" x14ac:dyDescent="0.25">
      <c r="A28">
        <v>90.516812431451399</v>
      </c>
      <c r="B28">
        <f t="shared" si="0"/>
        <v>-0.9500388722672839</v>
      </c>
    </row>
    <row r="29" spans="1:2" x14ac:dyDescent="0.25">
      <c r="A29">
        <v>113.43396434094757</v>
      </c>
      <c r="B29">
        <f t="shared" si="0"/>
        <v>1.3301319541356338</v>
      </c>
    </row>
    <row r="30" spans="1:2" x14ac:dyDescent="0.25">
      <c r="A30">
        <v>98.00827481521992</v>
      </c>
      <c r="B30">
        <f t="shared" si="0"/>
        <v>-0.20466640879438358</v>
      </c>
    </row>
    <row r="31" spans="1:2" x14ac:dyDescent="0.25">
      <c r="A31">
        <v>107.23098310118075</v>
      </c>
      <c r="B31">
        <f t="shared" si="0"/>
        <v>0.71295854116104396</v>
      </c>
    </row>
    <row r="32" spans="1:2" x14ac:dyDescent="0.25">
      <c r="A32">
        <v>103.3660853659967</v>
      </c>
      <c r="B32">
        <f t="shared" si="0"/>
        <v>0.32841568445703456</v>
      </c>
    </row>
    <row r="33" spans="1:2" x14ac:dyDescent="0.25">
      <c r="A33">
        <v>104.4743501348421</v>
      </c>
      <c r="B33">
        <f t="shared" si="0"/>
        <v>0.43868388025340371</v>
      </c>
    </row>
    <row r="34" spans="1:2" x14ac:dyDescent="0.25">
      <c r="A34">
        <v>84.574014888494276</v>
      </c>
      <c r="B34">
        <f t="shared" si="0"/>
        <v>-1.5413249813869263</v>
      </c>
    </row>
    <row r="35" spans="1:2" x14ac:dyDescent="0.25">
      <c r="A35">
        <v>96.834026205760892</v>
      </c>
      <c r="B35">
        <f t="shared" si="0"/>
        <v>-0.32149974972638651</v>
      </c>
    </row>
    <row r="36" spans="1:2" x14ac:dyDescent="0.25">
      <c r="A36">
        <v>91.632307683175895</v>
      </c>
      <c r="B36">
        <f t="shared" si="0"/>
        <v>-0.83905127049120021</v>
      </c>
    </row>
    <row r="37" spans="1:2" x14ac:dyDescent="0.25">
      <c r="A37">
        <v>101.17041736302781</v>
      </c>
      <c r="B37">
        <f t="shared" si="0"/>
        <v>0.10995493747557959</v>
      </c>
    </row>
    <row r="38" spans="1:2" x14ac:dyDescent="0.25">
      <c r="A38">
        <v>96.40879195794696</v>
      </c>
      <c r="B38">
        <f t="shared" si="0"/>
        <v>-0.36380896555223885</v>
      </c>
    </row>
    <row r="39" spans="1:2" x14ac:dyDescent="0.25">
      <c r="A39">
        <v>94.44167997353361</v>
      </c>
      <c r="B39">
        <f t="shared" si="0"/>
        <v>-0.55952924426925865</v>
      </c>
    </row>
    <row r="40" spans="1:2" x14ac:dyDescent="0.25">
      <c r="A40">
        <v>98.367570697155315</v>
      </c>
      <c r="B40">
        <f t="shared" si="0"/>
        <v>-0.16891781353825489</v>
      </c>
    </row>
    <row r="41" spans="1:2" x14ac:dyDescent="0.25">
      <c r="A41">
        <v>96.070505403622519</v>
      </c>
      <c r="B41">
        <f t="shared" si="0"/>
        <v>-0.39746721135787627</v>
      </c>
    </row>
    <row r="42" spans="1:2" x14ac:dyDescent="0.25">
      <c r="A42">
        <v>81.88150129863061</v>
      </c>
      <c r="B42">
        <f t="shared" si="0"/>
        <v>-1.809220004361249</v>
      </c>
    </row>
    <row r="43" spans="1:2" x14ac:dyDescent="0.25">
      <c r="A43">
        <v>98.0496113494155</v>
      </c>
      <c r="B43">
        <f t="shared" si="0"/>
        <v>-0.20055357838205337</v>
      </c>
    </row>
    <row r="44" spans="1:2" x14ac:dyDescent="0.25">
      <c r="A44">
        <v>102.4394239517278</v>
      </c>
      <c r="B44">
        <f t="shared" si="0"/>
        <v>0.23621634262286645</v>
      </c>
    </row>
    <row r="45" spans="1:2" x14ac:dyDescent="0.25">
      <c r="A45">
        <v>100.32173375075217</v>
      </c>
      <c r="B45">
        <f t="shared" si="0"/>
        <v>2.5514095035848443E-2</v>
      </c>
    </row>
    <row r="46" spans="1:2" x14ac:dyDescent="0.25">
      <c r="A46">
        <v>104.2572537495289</v>
      </c>
      <c r="B46">
        <f t="shared" si="0"/>
        <v>0.41708360259832733</v>
      </c>
    </row>
    <row r="47" spans="1:2" x14ac:dyDescent="0.25">
      <c r="A47">
        <v>104.40512621935341</v>
      </c>
      <c r="B47">
        <f t="shared" si="0"/>
        <v>0.43179635979667141</v>
      </c>
    </row>
    <row r="48" spans="1:2" x14ac:dyDescent="0.25">
      <c r="A48">
        <v>122.62240741401911</v>
      </c>
      <c r="B48">
        <f t="shared" si="0"/>
        <v>2.2443476436777603</v>
      </c>
    </row>
    <row r="49" spans="1:2" x14ac:dyDescent="0.25">
      <c r="A49">
        <v>86.790817274595611</v>
      </c>
      <c r="B49">
        <f t="shared" si="0"/>
        <v>-1.3207614423987271</v>
      </c>
    </row>
    <row r="50" spans="1:2" x14ac:dyDescent="0.25">
      <c r="A50">
        <v>102.01825969270431</v>
      </c>
      <c r="B50">
        <f t="shared" si="0"/>
        <v>0.1943120754459729</v>
      </c>
    </row>
    <row r="51" spans="1:2" x14ac:dyDescent="0.25">
      <c r="A51">
        <v>116.76548890827689</v>
      </c>
      <c r="B51">
        <f t="shared" si="0"/>
        <v>1.6616061772794439</v>
      </c>
    </row>
    <row r="52" spans="1:2" x14ac:dyDescent="0.25">
      <c r="A52">
        <v>97.751649516430916</v>
      </c>
      <c r="B52">
        <f t="shared" si="0"/>
        <v>-0.23019966536686151</v>
      </c>
    </row>
    <row r="53" spans="1:2" x14ac:dyDescent="0.25">
      <c r="A53">
        <v>110.94185790861957</v>
      </c>
      <c r="B53">
        <f t="shared" si="0"/>
        <v>1.0821766931273609</v>
      </c>
    </row>
    <row r="54" spans="1:2" x14ac:dyDescent="0.25">
      <c r="A54">
        <v>111.93188836623449</v>
      </c>
      <c r="B54">
        <f t="shared" si="0"/>
        <v>1.180681017557329</v>
      </c>
    </row>
    <row r="55" spans="1:2" x14ac:dyDescent="0.25">
      <c r="A55">
        <v>97.369400261959527</v>
      </c>
      <c r="B55">
        <f t="shared" si="0"/>
        <v>-0.26823203526614059</v>
      </c>
    </row>
    <row r="56" spans="1:2" x14ac:dyDescent="0.25">
      <c r="A56">
        <v>106.58037606626749</v>
      </c>
      <c r="B56">
        <f t="shared" si="0"/>
        <v>0.64822557668446712</v>
      </c>
    </row>
    <row r="57" spans="1:2" x14ac:dyDescent="0.25">
      <c r="A57">
        <v>101.50000687426655</v>
      </c>
      <c r="B57">
        <f t="shared" si="0"/>
        <v>0.14274786005090004</v>
      </c>
    </row>
    <row r="58" spans="1:2" x14ac:dyDescent="0.25">
      <c r="A58">
        <v>102.43391014009831</v>
      </c>
      <c r="B58">
        <f t="shared" si="0"/>
        <v>0.23566773900626023</v>
      </c>
    </row>
    <row r="59" spans="1:2" x14ac:dyDescent="0.25">
      <c r="A59">
        <v>103.26748477164074</v>
      </c>
      <c r="B59">
        <f t="shared" si="0"/>
        <v>0.31860529442234264</v>
      </c>
    </row>
    <row r="60" spans="1:2" x14ac:dyDescent="0.25">
      <c r="A60">
        <v>103.99320470023667</v>
      </c>
      <c r="B60">
        <f t="shared" si="0"/>
        <v>0.39081171064101672</v>
      </c>
    </row>
    <row r="61" spans="1:2" x14ac:dyDescent="0.25">
      <c r="A61">
        <v>93.15318746084813</v>
      </c>
      <c r="B61">
        <f t="shared" si="0"/>
        <v>-0.68772942590904651</v>
      </c>
    </row>
    <row r="62" spans="1:2" x14ac:dyDescent="0.25">
      <c r="A62">
        <v>114.36847014701925</v>
      </c>
      <c r="B62">
        <f t="shared" si="0"/>
        <v>1.4231117835893035</v>
      </c>
    </row>
    <row r="63" spans="1:2" x14ac:dyDescent="0.25">
      <c r="A63">
        <v>91.836830304237083</v>
      </c>
      <c r="B63">
        <f t="shared" si="0"/>
        <v>-0.81870203531028152</v>
      </c>
    </row>
    <row r="64" spans="1:2" x14ac:dyDescent="0.25">
      <c r="A64">
        <v>98.147757196420571</v>
      </c>
      <c r="B64">
        <f t="shared" si="0"/>
        <v>-0.19078843400646298</v>
      </c>
    </row>
    <row r="65" spans="1:2" x14ac:dyDescent="0.25">
      <c r="A65">
        <v>108.52287485031411</v>
      </c>
      <c r="B65">
        <f t="shared" si="0"/>
        <v>0.84149693410261583</v>
      </c>
    </row>
    <row r="66" spans="1:2" x14ac:dyDescent="0.25">
      <c r="A66">
        <v>104.04794491259963</v>
      </c>
      <c r="B66">
        <f t="shared" si="0"/>
        <v>0.39625815685536486</v>
      </c>
    </row>
    <row r="67" spans="1:2" x14ac:dyDescent="0.25">
      <c r="A67">
        <v>90.561082086060196</v>
      </c>
      <c r="B67">
        <f t="shared" ref="B67:B101" si="1">(A67-$E$4)/$E$6</f>
        <v>-0.9456342073537487</v>
      </c>
    </row>
    <row r="68" spans="1:2" x14ac:dyDescent="0.25">
      <c r="A68">
        <v>113.94550963595975</v>
      </c>
      <c r="B68">
        <f t="shared" si="1"/>
        <v>1.3810287960589589</v>
      </c>
    </row>
    <row r="69" spans="1:2" x14ac:dyDescent="0.25">
      <c r="A69">
        <v>100.8620531843917</v>
      </c>
      <c r="B69">
        <f t="shared" si="1"/>
        <v>7.9273856038823656E-2</v>
      </c>
    </row>
    <row r="70" spans="1:2" x14ac:dyDescent="0.25">
      <c r="A70">
        <v>104.75516799269826</v>
      </c>
      <c r="B70">
        <f t="shared" si="1"/>
        <v>0.46662420589008369</v>
      </c>
    </row>
    <row r="71" spans="1:2" x14ac:dyDescent="0.25">
      <c r="A71">
        <v>105.82456323172664</v>
      </c>
      <c r="B71">
        <f t="shared" si="1"/>
        <v>0.5730250289747485</v>
      </c>
    </row>
    <row r="72" spans="1:2" x14ac:dyDescent="0.25">
      <c r="A72">
        <v>103.79102402803255</v>
      </c>
      <c r="B72">
        <f t="shared" si="1"/>
        <v>0.37069549060447093</v>
      </c>
    </row>
    <row r="73" spans="1:2" x14ac:dyDescent="0.25">
      <c r="A73">
        <v>113.61534032184863</v>
      </c>
      <c r="B73">
        <f t="shared" si="1"/>
        <v>1.3481781852682839</v>
      </c>
    </row>
    <row r="74" spans="1:2" x14ac:dyDescent="0.25">
      <c r="A74">
        <v>103.46665274264524</v>
      </c>
      <c r="B74">
        <f t="shared" si="1"/>
        <v>0.3384217619673407</v>
      </c>
    </row>
    <row r="75" spans="1:2" x14ac:dyDescent="0.25">
      <c r="A75">
        <v>70.250064507126808</v>
      </c>
      <c r="B75">
        <f t="shared" si="1"/>
        <v>-2.9665044237286815</v>
      </c>
    </row>
    <row r="76" spans="1:2" x14ac:dyDescent="0.25">
      <c r="A76">
        <v>126.24910848680884</v>
      </c>
      <c r="B76">
        <f t="shared" si="1"/>
        <v>2.6051908241443815</v>
      </c>
    </row>
    <row r="77" spans="1:2" x14ac:dyDescent="0.25">
      <c r="A77">
        <v>98.531711753457785</v>
      </c>
      <c r="B77">
        <f t="shared" si="1"/>
        <v>-0.15258639288555312</v>
      </c>
    </row>
    <row r="78" spans="1:2" x14ac:dyDescent="0.25">
      <c r="A78">
        <v>104.24552126787603</v>
      </c>
      <c r="B78">
        <f t="shared" si="1"/>
        <v>0.41591626459350756</v>
      </c>
    </row>
    <row r="79" spans="1:2" x14ac:dyDescent="0.25">
      <c r="A79">
        <v>83.842280926182866</v>
      </c>
      <c r="B79">
        <f t="shared" si="1"/>
        <v>-1.6141297714472183</v>
      </c>
    </row>
    <row r="80" spans="1:2" x14ac:dyDescent="0.25">
      <c r="A80">
        <v>101.00419583759503</v>
      </c>
      <c r="B80">
        <f t="shared" si="1"/>
        <v>9.3416517932488286E-2</v>
      </c>
    </row>
    <row r="81" spans="1:2" x14ac:dyDescent="0.25">
      <c r="A81">
        <v>103.55452129952027</v>
      </c>
      <c r="B81">
        <f t="shared" si="1"/>
        <v>0.34716435444723626</v>
      </c>
    </row>
    <row r="82" spans="1:2" x14ac:dyDescent="0.25">
      <c r="A82">
        <v>95.533255514601478</v>
      </c>
      <c r="B82">
        <f t="shared" si="1"/>
        <v>-0.45092156416191609</v>
      </c>
    </row>
    <row r="83" spans="1:2" x14ac:dyDescent="0.25">
      <c r="A83">
        <v>110.10480445984285</v>
      </c>
      <c r="B83">
        <f t="shared" si="1"/>
        <v>0.99889300841915163</v>
      </c>
    </row>
    <row r="84" spans="1:2" x14ac:dyDescent="0.25">
      <c r="A84">
        <v>100.2957108335977</v>
      </c>
      <c r="B84">
        <f t="shared" si="1"/>
        <v>2.2924912193762678E-2</v>
      </c>
    </row>
    <row r="85" spans="1:2" x14ac:dyDescent="0.25">
      <c r="A85">
        <v>89.864568306074943</v>
      </c>
      <c r="B85">
        <f t="shared" si="1"/>
        <v>-1.0149347211166262</v>
      </c>
    </row>
    <row r="86" spans="1:2" x14ac:dyDescent="0.25">
      <c r="A86">
        <v>102.84742327494314</v>
      </c>
      <c r="B86">
        <f t="shared" si="1"/>
        <v>0.27681074796877031</v>
      </c>
    </row>
    <row r="87" spans="1:2" x14ac:dyDescent="0.25">
      <c r="A87">
        <v>98.809562384849414</v>
      </c>
      <c r="B87">
        <f t="shared" si="1"/>
        <v>-0.12494129517451069</v>
      </c>
    </row>
    <row r="88" spans="1:2" x14ac:dyDescent="0.25">
      <c r="A88">
        <v>96.884650954598328</v>
      </c>
      <c r="B88">
        <f t="shared" si="1"/>
        <v>-0.31646277672690731</v>
      </c>
    </row>
    <row r="89" spans="1:2" x14ac:dyDescent="0.25">
      <c r="A89">
        <v>77.10219759028405</v>
      </c>
      <c r="B89">
        <f t="shared" si="1"/>
        <v>-2.2847428323866397</v>
      </c>
    </row>
    <row r="90" spans="1:2" x14ac:dyDescent="0.25">
      <c r="A90">
        <v>85.83471096935682</v>
      </c>
      <c r="B90">
        <f t="shared" si="1"/>
        <v>-1.4158904406597201</v>
      </c>
    </row>
    <row r="91" spans="1:2" x14ac:dyDescent="0.25">
      <c r="A91">
        <v>96.637961885426193</v>
      </c>
      <c r="B91">
        <f t="shared" si="1"/>
        <v>-0.34100741564801657</v>
      </c>
    </row>
    <row r="92" spans="1:2" x14ac:dyDescent="0.25">
      <c r="A92">
        <v>101.17580611913581</v>
      </c>
      <c r="B92">
        <f t="shared" si="1"/>
        <v>0.11049109853593288</v>
      </c>
    </row>
    <row r="93" spans="1:2" x14ac:dyDescent="0.25">
      <c r="A93">
        <v>117.28003553580493</v>
      </c>
      <c r="B93">
        <f t="shared" si="1"/>
        <v>1.7128016405528392</v>
      </c>
    </row>
    <row r="94" spans="1:2" x14ac:dyDescent="0.25">
      <c r="A94">
        <v>88.720628607552499</v>
      </c>
      <c r="B94">
        <f t="shared" si="1"/>
        <v>-1.1287524388695114</v>
      </c>
    </row>
    <row r="95" spans="1:2" x14ac:dyDescent="0.25">
      <c r="A95">
        <v>113.79930836264975</v>
      </c>
      <c r="B95">
        <f t="shared" si="1"/>
        <v>1.3664823166578131</v>
      </c>
    </row>
    <row r="96" spans="1:2" x14ac:dyDescent="0.25">
      <c r="A96">
        <v>91.681056599190924</v>
      </c>
      <c r="B96">
        <f t="shared" si="1"/>
        <v>-0.83420093583551491</v>
      </c>
    </row>
    <row r="97" spans="1:2" x14ac:dyDescent="0.25">
      <c r="A97">
        <v>118.72340362751856</v>
      </c>
      <c r="B97">
        <f t="shared" si="1"/>
        <v>1.8564113625411351</v>
      </c>
    </row>
    <row r="98" spans="1:2" x14ac:dyDescent="0.25">
      <c r="A98">
        <v>97.642453308799304</v>
      </c>
      <c r="B98">
        <f t="shared" si="1"/>
        <v>-0.2410642792586194</v>
      </c>
    </row>
    <row r="99" spans="1:2" x14ac:dyDescent="0.25">
      <c r="A99">
        <v>108.70691110321786</v>
      </c>
      <c r="B99">
        <f t="shared" si="1"/>
        <v>0.85980785234101009</v>
      </c>
    </row>
    <row r="100" spans="1:2" x14ac:dyDescent="0.25">
      <c r="A100">
        <v>93.588721736159641</v>
      </c>
      <c r="B100">
        <f t="shared" si="1"/>
        <v>-0.6443953959045442</v>
      </c>
    </row>
    <row r="101" spans="1:2" x14ac:dyDescent="0.25">
      <c r="A101">
        <v>110.47233126882929</v>
      </c>
      <c r="B101">
        <f t="shared" si="1"/>
        <v>1.0354605501050183</v>
      </c>
    </row>
  </sheetData>
  <autoFilter ref="A1:B101" xr:uid="{47A21DAD-B42F-4DD5-8CFB-E84C3C45464B}">
    <filterColumn colId="0">
      <customFilters and="1">
        <customFilter operator="greaterThanOrEqual" val="69.913412879999996"/>
        <customFilter operator="lessThanOrEqual" val="130.21719999999999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2020-05-15T10:56:56Z</dcterms:modified>
</cp:coreProperties>
</file>