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nay\Documents\GitHub\vinaymangal.github.io\"/>
    </mc:Choice>
  </mc:AlternateContent>
  <xr:revisionPtr revIDLastSave="0" documentId="13_ncr:1_{3D6AB650-2C05-4758-A36B-799845EE34D0}" xr6:coauthVersionLast="47" xr6:coauthVersionMax="47" xr10:uidLastSave="{00000000-0000-0000-0000-000000000000}"/>
  <bookViews>
    <workbookView xWindow="-108" yWindow="-108" windowWidth="23256" windowHeight="12456" xr2:uid="{16055459-FD74-4EFA-B158-34138CA988AB}"/>
  </bookViews>
  <sheets>
    <sheet name="Sheet1" sheetId="4" r:id="rId1"/>
    <sheet name="planets" sheetId="3" r:id="rId2"/>
    <sheet name="nakshatras" sheetId="2" r:id="rId3"/>
    <sheet name="Sheet11" sheetId="1" r:id="rId4"/>
  </sheets>
  <definedNames>
    <definedName name="_xlnm._FilterDatabase" localSheetId="2" hidden="1">nakshatras!$A$1:$AT$1</definedName>
    <definedName name="_xlnm._FilterDatabase" localSheetId="0" hidden="1">Sheet1!$A$1:$AT$1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O28" i="4" l="1"/>
  <c r="CN28" i="4"/>
  <c r="CM28" i="4"/>
  <c r="CL28" i="4"/>
  <c r="CK28" i="4"/>
  <c r="CJ28" i="4"/>
  <c r="CI28" i="4"/>
  <c r="CH28" i="4"/>
  <c r="CG28"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BA28" i="4"/>
  <c r="AZ28" i="4"/>
  <c r="AY28" i="4"/>
  <c r="AX28" i="4"/>
  <c r="AW28" i="4"/>
  <c r="CO27" i="4"/>
  <c r="CN27" i="4"/>
  <c r="CM27" i="4"/>
  <c r="CL27" i="4"/>
  <c r="CK27" i="4"/>
  <c r="CJ27" i="4"/>
  <c r="CI27" i="4"/>
  <c r="CH27" i="4"/>
  <c r="CG27"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Y27" i="4"/>
  <c r="AX27" i="4"/>
  <c r="AW27" i="4"/>
  <c r="CO26" i="4"/>
  <c r="CN26" i="4"/>
  <c r="CM26" i="4"/>
  <c r="CL26" i="4"/>
  <c r="CK26" i="4"/>
  <c r="CJ26" i="4"/>
  <c r="CI26" i="4"/>
  <c r="CH26" i="4"/>
  <c r="CG26"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BC26" i="4"/>
  <c r="BB26" i="4"/>
  <c r="BA26" i="4"/>
  <c r="AZ26" i="4"/>
  <c r="AY26" i="4"/>
  <c r="AX26" i="4"/>
  <c r="AW26" i="4"/>
  <c r="CO25" i="4"/>
  <c r="CN25" i="4"/>
  <c r="CM25" i="4"/>
  <c r="CL25" i="4"/>
  <c r="CK25" i="4"/>
  <c r="CJ25" i="4"/>
  <c r="CI25" i="4"/>
  <c r="CH25" i="4"/>
  <c r="CG25" i="4"/>
  <c r="CF25" i="4"/>
  <c r="CE25" i="4"/>
  <c r="CD25" i="4"/>
  <c r="CC25" i="4"/>
  <c r="CB25" i="4"/>
  <c r="CA25" i="4"/>
  <c r="BZ25" i="4"/>
  <c r="BY25" i="4"/>
  <c r="BX25" i="4"/>
  <c r="BW25" i="4"/>
  <c r="BV25" i="4"/>
  <c r="BU25" i="4"/>
  <c r="BT25" i="4"/>
  <c r="BS25" i="4"/>
  <c r="BR25" i="4"/>
  <c r="BQ25" i="4"/>
  <c r="BP25" i="4"/>
  <c r="BO25" i="4"/>
  <c r="BN25" i="4"/>
  <c r="BM25" i="4"/>
  <c r="BL25" i="4"/>
  <c r="BK25" i="4"/>
  <c r="BJ25" i="4"/>
  <c r="BI25" i="4"/>
  <c r="BH25" i="4"/>
  <c r="BG25" i="4"/>
  <c r="BF25" i="4"/>
  <c r="BE25" i="4"/>
  <c r="BD25" i="4"/>
  <c r="BC25" i="4"/>
  <c r="BB25" i="4"/>
  <c r="BA25" i="4"/>
  <c r="AZ25" i="4"/>
  <c r="AY25" i="4"/>
  <c r="AX25" i="4"/>
  <c r="AW25" i="4"/>
  <c r="CO24" i="4"/>
  <c r="CN24" i="4"/>
  <c r="CM24" i="4"/>
  <c r="CL24" i="4"/>
  <c r="CK24" i="4"/>
  <c r="CJ24" i="4"/>
  <c r="CI24" i="4"/>
  <c r="CH24" i="4"/>
  <c r="CG24" i="4"/>
  <c r="CF24" i="4"/>
  <c r="CE24" i="4"/>
  <c r="CD24" i="4"/>
  <c r="CC24" i="4"/>
  <c r="CB24" i="4"/>
  <c r="CA24" i="4"/>
  <c r="BZ24" i="4"/>
  <c r="BY24" i="4"/>
  <c r="BX24" i="4"/>
  <c r="BW24" i="4"/>
  <c r="BV24" i="4"/>
  <c r="BU24" i="4"/>
  <c r="BT24" i="4"/>
  <c r="BS24" i="4"/>
  <c r="BR24" i="4"/>
  <c r="BQ24" i="4"/>
  <c r="BP24" i="4"/>
  <c r="BO24" i="4"/>
  <c r="BN24" i="4"/>
  <c r="BM24" i="4"/>
  <c r="BL24" i="4"/>
  <c r="BK24" i="4"/>
  <c r="BJ24" i="4"/>
  <c r="BI24" i="4"/>
  <c r="BH24" i="4"/>
  <c r="BG24" i="4"/>
  <c r="BF24" i="4"/>
  <c r="BE24" i="4"/>
  <c r="BD24" i="4"/>
  <c r="BC24" i="4"/>
  <c r="BB24" i="4"/>
  <c r="BA24" i="4"/>
  <c r="AZ24" i="4"/>
  <c r="AY24" i="4"/>
  <c r="AX24" i="4"/>
  <c r="AW24"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BF23" i="4"/>
  <c r="BE23" i="4"/>
  <c r="BD23" i="4"/>
  <c r="BC23" i="4"/>
  <c r="BB23" i="4"/>
  <c r="BA23" i="4"/>
  <c r="AZ23" i="4"/>
  <c r="AY23" i="4"/>
  <c r="AX23" i="4"/>
  <c r="AW23" i="4"/>
  <c r="CO22" i="4"/>
  <c r="CN22" i="4"/>
  <c r="CM22" i="4"/>
  <c r="CL22" i="4"/>
  <c r="CK22" i="4"/>
  <c r="CJ22" i="4"/>
  <c r="CI22" i="4"/>
  <c r="CH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BF22" i="4"/>
  <c r="BE22" i="4"/>
  <c r="BD22" i="4"/>
  <c r="BC22" i="4"/>
  <c r="BB22" i="4"/>
  <c r="BA22" i="4"/>
  <c r="AZ22" i="4"/>
  <c r="AY22" i="4"/>
  <c r="AX22" i="4"/>
  <c r="AW22" i="4"/>
  <c r="CO21" i="4"/>
  <c r="CN21" i="4"/>
  <c r="CM21" i="4"/>
  <c r="CL21" i="4"/>
  <c r="CK21" i="4"/>
  <c r="CJ21" i="4"/>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CO20" i="4"/>
  <c r="CN20" i="4"/>
  <c r="CM20" i="4"/>
  <c r="CL20" i="4"/>
  <c r="CK20" i="4"/>
  <c r="CJ20" i="4"/>
  <c r="CI20" i="4"/>
  <c r="CH20"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BA20" i="4"/>
  <c r="AZ20" i="4"/>
  <c r="AY20" i="4"/>
  <c r="AX20" i="4"/>
  <c r="AW20" i="4"/>
  <c r="CO19" i="4"/>
  <c r="CN19" i="4"/>
  <c r="CM19" i="4"/>
  <c r="CL19" i="4"/>
  <c r="CK19" i="4"/>
  <c r="CJ19" i="4"/>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X19" i="4"/>
  <c r="AW19" i="4"/>
  <c r="CO18" i="4"/>
  <c r="CN18" i="4"/>
  <c r="CM18" i="4"/>
  <c r="CL18" i="4"/>
  <c r="CK18" i="4"/>
  <c r="CJ18" i="4"/>
  <c r="CI18" i="4"/>
  <c r="CH18" i="4"/>
  <c r="CG18" i="4"/>
  <c r="CF18" i="4"/>
  <c r="CE18" i="4"/>
  <c r="CD18" i="4"/>
  <c r="CC18" i="4"/>
  <c r="CB18" i="4"/>
  <c r="CA18" i="4"/>
  <c r="BZ18" i="4"/>
  <c r="BY18" i="4"/>
  <c r="BX18" i="4"/>
  <c r="BW18" i="4"/>
  <c r="BV18" i="4"/>
  <c r="BU18" i="4"/>
  <c r="BT18" i="4"/>
  <c r="BS18" i="4"/>
  <c r="BR18" i="4"/>
  <c r="BQ18" i="4"/>
  <c r="BP18" i="4"/>
  <c r="BO18" i="4"/>
  <c r="BN18" i="4"/>
  <c r="BM18" i="4"/>
  <c r="BL18" i="4"/>
  <c r="BK18" i="4"/>
  <c r="BJ18" i="4"/>
  <c r="BI18" i="4"/>
  <c r="BH18" i="4"/>
  <c r="BG18" i="4"/>
  <c r="BF18" i="4"/>
  <c r="BE18" i="4"/>
  <c r="BD18" i="4"/>
  <c r="BC18" i="4"/>
  <c r="BB18" i="4"/>
  <c r="BA18" i="4"/>
  <c r="AZ18" i="4"/>
  <c r="AY18" i="4"/>
  <c r="AX18" i="4"/>
  <c r="AW18" i="4"/>
  <c r="CO17" i="4"/>
  <c r="CN17" i="4"/>
  <c r="CM17" i="4"/>
  <c r="CL17" i="4"/>
  <c r="CK17" i="4"/>
  <c r="CJ17" i="4"/>
  <c r="CI17" i="4"/>
  <c r="CH17" i="4"/>
  <c r="CG17" i="4"/>
  <c r="CF17" i="4"/>
  <c r="CE17" i="4"/>
  <c r="CD17" i="4"/>
  <c r="CC17" i="4"/>
  <c r="CB17" i="4"/>
  <c r="CA17" i="4"/>
  <c r="BZ17" i="4"/>
  <c r="BY17" i="4"/>
  <c r="BX17" i="4"/>
  <c r="BW17" i="4"/>
  <c r="BV17" i="4"/>
  <c r="BU17" i="4"/>
  <c r="BT17" i="4"/>
  <c r="BS17" i="4"/>
  <c r="BR17" i="4"/>
  <c r="BQ17" i="4"/>
  <c r="BP17" i="4"/>
  <c r="BO17" i="4"/>
  <c r="BN17" i="4"/>
  <c r="BM17" i="4"/>
  <c r="BL17" i="4"/>
  <c r="BK17" i="4"/>
  <c r="BJ17" i="4"/>
  <c r="BI17" i="4"/>
  <c r="BH17" i="4"/>
  <c r="BG17" i="4"/>
  <c r="BF17" i="4"/>
  <c r="BE17" i="4"/>
  <c r="BD17" i="4"/>
  <c r="BC17" i="4"/>
  <c r="BB17" i="4"/>
  <c r="BA17" i="4"/>
  <c r="AZ17" i="4"/>
  <c r="AY17" i="4"/>
  <c r="AX17" i="4"/>
  <c r="AW17" i="4"/>
  <c r="CO16" i="4"/>
  <c r="CN16" i="4"/>
  <c r="CM16" i="4"/>
  <c r="CL16" i="4"/>
  <c r="CK16" i="4"/>
  <c r="CJ16" i="4"/>
  <c r="CI16" i="4"/>
  <c r="CH16" i="4"/>
  <c r="CG16" i="4"/>
  <c r="CF16" i="4"/>
  <c r="CE16" i="4"/>
  <c r="CD16" i="4"/>
  <c r="CC16" i="4"/>
  <c r="CB16" i="4"/>
  <c r="CA16" i="4"/>
  <c r="BZ16" i="4"/>
  <c r="BY16" i="4"/>
  <c r="BX16" i="4"/>
  <c r="BW16" i="4"/>
  <c r="BV16" i="4"/>
  <c r="BU16" i="4"/>
  <c r="BT16" i="4"/>
  <c r="BS16" i="4"/>
  <c r="BR16" i="4"/>
  <c r="BQ16" i="4"/>
  <c r="BP16" i="4"/>
  <c r="BO16" i="4"/>
  <c r="BN16" i="4"/>
  <c r="BM16" i="4"/>
  <c r="BL16" i="4"/>
  <c r="BK16" i="4"/>
  <c r="BJ16" i="4"/>
  <c r="BI16" i="4"/>
  <c r="BH16" i="4"/>
  <c r="BG16" i="4"/>
  <c r="BF16" i="4"/>
  <c r="BE16" i="4"/>
  <c r="BD16" i="4"/>
  <c r="BC16" i="4"/>
  <c r="BB16" i="4"/>
  <c r="BA16" i="4"/>
  <c r="AZ16" i="4"/>
  <c r="AY16" i="4"/>
  <c r="AX16" i="4"/>
  <c r="AW16" i="4"/>
  <c r="CO15" i="4"/>
  <c r="CN15" i="4"/>
  <c r="CM15" i="4"/>
  <c r="CL15" i="4"/>
  <c r="CK15" i="4"/>
  <c r="CJ15" i="4"/>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W15" i="4"/>
  <c r="CO14" i="4"/>
  <c r="CN14" i="4"/>
  <c r="CM14" i="4"/>
  <c r="CL14" i="4"/>
  <c r="CK14" i="4"/>
  <c r="CJ14" i="4"/>
  <c r="CI14" i="4"/>
  <c r="CH14" i="4"/>
  <c r="CG14" i="4"/>
  <c r="CF14" i="4"/>
  <c r="CE14" i="4"/>
  <c r="CD14" i="4"/>
  <c r="CC14" i="4"/>
  <c r="CB14" i="4"/>
  <c r="CA14" i="4"/>
  <c r="BZ14" i="4"/>
  <c r="BY14" i="4"/>
  <c r="BX14" i="4"/>
  <c r="BW14" i="4"/>
  <c r="BV14" i="4"/>
  <c r="BU14" i="4"/>
  <c r="BT14" i="4"/>
  <c r="BS14" i="4"/>
  <c r="BR14" i="4"/>
  <c r="BQ14" i="4"/>
  <c r="BP14" i="4"/>
  <c r="BO14" i="4"/>
  <c r="BN14" i="4"/>
  <c r="BM14" i="4"/>
  <c r="BL14" i="4"/>
  <c r="BK14" i="4"/>
  <c r="BJ14" i="4"/>
  <c r="BI14" i="4"/>
  <c r="BH14" i="4"/>
  <c r="BG14" i="4"/>
  <c r="BF14" i="4"/>
  <c r="BE14" i="4"/>
  <c r="BD14" i="4"/>
  <c r="BC14" i="4"/>
  <c r="BB14" i="4"/>
  <c r="BA14" i="4"/>
  <c r="AZ14" i="4"/>
  <c r="AY14" i="4"/>
  <c r="AX14" i="4"/>
  <c r="AW14" i="4"/>
  <c r="CO13" i="4"/>
  <c r="CN13" i="4"/>
  <c r="CM13" i="4"/>
  <c r="CL13" i="4"/>
  <c r="CK13" i="4"/>
  <c r="CJ13" i="4"/>
  <c r="CI13" i="4"/>
  <c r="CH13" i="4"/>
  <c r="CG13" i="4"/>
  <c r="CF13" i="4"/>
  <c r="CE13" i="4"/>
  <c r="CD13" i="4"/>
  <c r="CC13" i="4"/>
  <c r="CB13" i="4"/>
  <c r="CA13" i="4"/>
  <c r="BZ13" i="4"/>
  <c r="BY13" i="4"/>
  <c r="BX13" i="4"/>
  <c r="BW13" i="4"/>
  <c r="BV13" i="4"/>
  <c r="BU13" i="4"/>
  <c r="BT13" i="4"/>
  <c r="BS13" i="4"/>
  <c r="BR13" i="4"/>
  <c r="BQ13" i="4"/>
  <c r="BP13" i="4"/>
  <c r="BO13" i="4"/>
  <c r="BN13" i="4"/>
  <c r="BM13" i="4"/>
  <c r="BL13" i="4"/>
  <c r="BK13" i="4"/>
  <c r="BJ13" i="4"/>
  <c r="BI13" i="4"/>
  <c r="BH13" i="4"/>
  <c r="BG13" i="4"/>
  <c r="BF13" i="4"/>
  <c r="BE13" i="4"/>
  <c r="BD13" i="4"/>
  <c r="BC13" i="4"/>
  <c r="BB13" i="4"/>
  <c r="BA13" i="4"/>
  <c r="AZ13" i="4"/>
  <c r="AY13" i="4"/>
  <c r="AX13" i="4"/>
  <c r="AW13" i="4"/>
  <c r="CO12" i="4"/>
  <c r="CN12" i="4"/>
  <c r="CM12" i="4"/>
  <c r="CL12" i="4"/>
  <c r="CK12" i="4"/>
  <c r="CJ12" i="4"/>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W12" i="4"/>
  <c r="CO11" i="4"/>
  <c r="CN11" i="4"/>
  <c r="CM11" i="4"/>
  <c r="CL11" i="4"/>
  <c r="CK11" i="4"/>
  <c r="CJ11" i="4"/>
  <c r="CI11" i="4"/>
  <c r="CH11" i="4"/>
  <c r="CG11" i="4"/>
  <c r="CF11" i="4"/>
  <c r="CE11" i="4"/>
  <c r="CD11" i="4"/>
  <c r="CC11" i="4"/>
  <c r="CB11" i="4"/>
  <c r="CA11" i="4"/>
  <c r="BZ11" i="4"/>
  <c r="BY11" i="4"/>
  <c r="BX11" i="4"/>
  <c r="BW11" i="4"/>
  <c r="BV11" i="4"/>
  <c r="BU11" i="4"/>
  <c r="BT11" i="4"/>
  <c r="BS11" i="4"/>
  <c r="BR11" i="4"/>
  <c r="BQ11" i="4"/>
  <c r="BP11" i="4"/>
  <c r="BO11" i="4"/>
  <c r="BN11" i="4"/>
  <c r="BM11" i="4"/>
  <c r="BL11" i="4"/>
  <c r="BK11" i="4"/>
  <c r="BJ11" i="4"/>
  <c r="BI11" i="4"/>
  <c r="BH11" i="4"/>
  <c r="BG11" i="4"/>
  <c r="BF11" i="4"/>
  <c r="BE11" i="4"/>
  <c r="BD11" i="4"/>
  <c r="BC11" i="4"/>
  <c r="BB11" i="4"/>
  <c r="BA11" i="4"/>
  <c r="AZ11" i="4"/>
  <c r="AY11" i="4"/>
  <c r="AX11" i="4"/>
  <c r="AW11" i="4"/>
  <c r="CO10" i="4"/>
  <c r="CN10" i="4"/>
  <c r="CM10" i="4"/>
  <c r="CL10" i="4"/>
  <c r="CK10" i="4"/>
  <c r="CJ10" i="4"/>
  <c r="CI10" i="4"/>
  <c r="CH10" i="4"/>
  <c r="CG10" i="4"/>
  <c r="CF10" i="4"/>
  <c r="CE10" i="4"/>
  <c r="CD10" i="4"/>
  <c r="CC10" i="4"/>
  <c r="CB10" i="4"/>
  <c r="CA10" i="4"/>
  <c r="BZ10" i="4"/>
  <c r="BY10" i="4"/>
  <c r="BX10" i="4"/>
  <c r="BW10" i="4"/>
  <c r="BV10" i="4"/>
  <c r="BU10" i="4"/>
  <c r="BT10" i="4"/>
  <c r="BS10" i="4"/>
  <c r="BR10" i="4"/>
  <c r="BQ10" i="4"/>
  <c r="BP10" i="4"/>
  <c r="BO10" i="4"/>
  <c r="BN10" i="4"/>
  <c r="BM10" i="4"/>
  <c r="BL10" i="4"/>
  <c r="BK10" i="4"/>
  <c r="BJ10" i="4"/>
  <c r="BI10" i="4"/>
  <c r="BH10" i="4"/>
  <c r="BG10" i="4"/>
  <c r="BF10" i="4"/>
  <c r="BE10" i="4"/>
  <c r="BD10" i="4"/>
  <c r="BC10" i="4"/>
  <c r="BB10" i="4"/>
  <c r="BA10" i="4"/>
  <c r="AZ10" i="4"/>
  <c r="AY10" i="4"/>
  <c r="AX10" i="4"/>
  <c r="AW10" i="4"/>
  <c r="CO9" i="4"/>
  <c r="CN9" i="4"/>
  <c r="CM9" i="4"/>
  <c r="CL9" i="4"/>
  <c r="CK9" i="4"/>
  <c r="CJ9" i="4"/>
  <c r="CI9" i="4"/>
  <c r="CH9" i="4"/>
  <c r="CG9" i="4"/>
  <c r="CF9" i="4"/>
  <c r="CE9" i="4"/>
  <c r="CD9" i="4"/>
  <c r="CC9" i="4"/>
  <c r="CB9" i="4"/>
  <c r="CA9" i="4"/>
  <c r="BZ9" i="4"/>
  <c r="BY9" i="4"/>
  <c r="BX9" i="4"/>
  <c r="BW9" i="4"/>
  <c r="BV9" i="4"/>
  <c r="BU9" i="4"/>
  <c r="BT9" i="4"/>
  <c r="BS9" i="4"/>
  <c r="BR9" i="4"/>
  <c r="BQ9" i="4"/>
  <c r="BP9" i="4"/>
  <c r="BO9" i="4"/>
  <c r="BN9" i="4"/>
  <c r="BM9" i="4"/>
  <c r="BL9" i="4"/>
  <c r="BK9" i="4"/>
  <c r="BJ9" i="4"/>
  <c r="BI9" i="4"/>
  <c r="BH9" i="4"/>
  <c r="BG9" i="4"/>
  <c r="BF9" i="4"/>
  <c r="BE9" i="4"/>
  <c r="BD9" i="4"/>
  <c r="BC9" i="4"/>
  <c r="BB9" i="4"/>
  <c r="BA9" i="4"/>
  <c r="AZ9" i="4"/>
  <c r="AY9" i="4"/>
  <c r="AX9" i="4"/>
  <c r="AW9" i="4"/>
  <c r="CO8" i="4"/>
  <c r="CN8" i="4"/>
  <c r="CM8" i="4"/>
  <c r="CL8" i="4"/>
  <c r="CK8" i="4"/>
  <c r="CJ8" i="4"/>
  <c r="CI8" i="4"/>
  <c r="CH8" i="4"/>
  <c r="CG8" i="4"/>
  <c r="CF8" i="4"/>
  <c r="CE8" i="4"/>
  <c r="CD8" i="4"/>
  <c r="CC8" i="4"/>
  <c r="CB8" i="4"/>
  <c r="CA8" i="4"/>
  <c r="BZ8" i="4"/>
  <c r="BY8" i="4"/>
  <c r="BX8" i="4"/>
  <c r="BW8" i="4"/>
  <c r="BV8" i="4"/>
  <c r="BU8" i="4"/>
  <c r="BT8" i="4"/>
  <c r="BS8" i="4"/>
  <c r="BR8" i="4"/>
  <c r="BQ8" i="4"/>
  <c r="BP8" i="4"/>
  <c r="BO8" i="4"/>
  <c r="BN8" i="4"/>
  <c r="BM8" i="4"/>
  <c r="BL8" i="4"/>
  <c r="BK8" i="4"/>
  <c r="BJ8" i="4"/>
  <c r="BI8" i="4"/>
  <c r="BH8" i="4"/>
  <c r="BG8" i="4"/>
  <c r="BF8" i="4"/>
  <c r="BE8" i="4"/>
  <c r="BD8" i="4"/>
  <c r="BC8" i="4"/>
  <c r="BB8" i="4"/>
  <c r="BA8" i="4"/>
  <c r="AZ8" i="4"/>
  <c r="AY8" i="4"/>
  <c r="AX8" i="4"/>
  <c r="AW8" i="4"/>
  <c r="CO7" i="4"/>
  <c r="CN7" i="4"/>
  <c r="CM7" i="4"/>
  <c r="CL7" i="4"/>
  <c r="CK7" i="4"/>
  <c r="CJ7" i="4"/>
  <c r="CI7" i="4"/>
  <c r="CH7" i="4"/>
  <c r="CG7" i="4"/>
  <c r="CF7" i="4"/>
  <c r="CE7" i="4"/>
  <c r="CD7" i="4"/>
  <c r="CC7" i="4"/>
  <c r="CB7" i="4"/>
  <c r="CA7" i="4"/>
  <c r="BZ7" i="4"/>
  <c r="BY7" i="4"/>
  <c r="BX7" i="4"/>
  <c r="BW7" i="4"/>
  <c r="BV7" i="4"/>
  <c r="BU7" i="4"/>
  <c r="BT7" i="4"/>
  <c r="BS7" i="4"/>
  <c r="BR7" i="4"/>
  <c r="BQ7" i="4"/>
  <c r="BP7" i="4"/>
  <c r="BO7" i="4"/>
  <c r="BN7" i="4"/>
  <c r="BM7" i="4"/>
  <c r="BL7" i="4"/>
  <c r="BK7" i="4"/>
  <c r="BJ7" i="4"/>
  <c r="BI7" i="4"/>
  <c r="BH7" i="4"/>
  <c r="BG7" i="4"/>
  <c r="BF7" i="4"/>
  <c r="BE7" i="4"/>
  <c r="BD7" i="4"/>
  <c r="BC7" i="4"/>
  <c r="BB7" i="4"/>
  <c r="BA7" i="4"/>
  <c r="AZ7" i="4"/>
  <c r="AY7" i="4"/>
  <c r="AX7" i="4"/>
  <c r="AW7" i="4"/>
  <c r="CO6" i="4"/>
  <c r="CN6" i="4"/>
  <c r="CM6" i="4"/>
  <c r="CL6" i="4"/>
  <c r="CK6" i="4"/>
  <c r="CJ6" i="4"/>
  <c r="CI6" i="4"/>
  <c r="CH6" i="4"/>
  <c r="CG6" i="4"/>
  <c r="CF6" i="4"/>
  <c r="CE6" i="4"/>
  <c r="CD6" i="4"/>
  <c r="CC6" i="4"/>
  <c r="CB6" i="4"/>
  <c r="CA6" i="4"/>
  <c r="BZ6" i="4"/>
  <c r="BY6" i="4"/>
  <c r="BX6" i="4"/>
  <c r="BW6" i="4"/>
  <c r="BV6" i="4"/>
  <c r="BU6" i="4"/>
  <c r="BT6" i="4"/>
  <c r="BS6" i="4"/>
  <c r="BR6" i="4"/>
  <c r="BQ6" i="4"/>
  <c r="BP6" i="4"/>
  <c r="BO6" i="4"/>
  <c r="BN6" i="4"/>
  <c r="BM6" i="4"/>
  <c r="BL6" i="4"/>
  <c r="BK6" i="4"/>
  <c r="BJ6" i="4"/>
  <c r="BI6" i="4"/>
  <c r="BH6" i="4"/>
  <c r="BG6" i="4"/>
  <c r="BF6" i="4"/>
  <c r="BE6" i="4"/>
  <c r="BD6" i="4"/>
  <c r="BC6" i="4"/>
  <c r="BB6" i="4"/>
  <c r="BA6" i="4"/>
  <c r="AZ6" i="4"/>
  <c r="AY6" i="4"/>
  <c r="AX6" i="4"/>
  <c r="AW6" i="4"/>
  <c r="CO5" i="4"/>
  <c r="CN5" i="4"/>
  <c r="CM5" i="4"/>
  <c r="CL5" i="4"/>
  <c r="CK5" i="4"/>
  <c r="CJ5" i="4"/>
  <c r="CI5" i="4"/>
  <c r="CH5" i="4"/>
  <c r="CG5" i="4"/>
  <c r="CF5" i="4"/>
  <c r="CE5" i="4"/>
  <c r="CD5" i="4"/>
  <c r="CC5" i="4"/>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CO4" i="4"/>
  <c r="CN4" i="4"/>
  <c r="CM4" i="4"/>
  <c r="CL4" i="4"/>
  <c r="CK4" i="4"/>
  <c r="CJ4" i="4"/>
  <c r="CI4" i="4"/>
  <c r="CH4" i="4"/>
  <c r="CG4" i="4"/>
  <c r="CF4" i="4"/>
  <c r="CE4" i="4"/>
  <c r="CD4" i="4"/>
  <c r="CC4" i="4"/>
  <c r="CB4" i="4"/>
  <c r="CA4" i="4"/>
  <c r="BZ4" i="4"/>
  <c r="BY4" i="4"/>
  <c r="BX4" i="4"/>
  <c r="BW4" i="4"/>
  <c r="BV4" i="4"/>
  <c r="BU4" i="4"/>
  <c r="BT4" i="4"/>
  <c r="BS4" i="4"/>
  <c r="BR4" i="4"/>
  <c r="BQ4" i="4"/>
  <c r="BP4" i="4"/>
  <c r="BO4" i="4"/>
  <c r="BN4" i="4"/>
  <c r="BM4" i="4"/>
  <c r="BL4" i="4"/>
  <c r="BK4" i="4"/>
  <c r="BJ4" i="4"/>
  <c r="BI4" i="4"/>
  <c r="BH4" i="4"/>
  <c r="BG4" i="4"/>
  <c r="BF4" i="4"/>
  <c r="BE4" i="4"/>
  <c r="BD4" i="4"/>
  <c r="BC4" i="4"/>
  <c r="BB4" i="4"/>
  <c r="BA4" i="4"/>
  <c r="AZ4" i="4"/>
  <c r="AY4" i="4"/>
  <c r="AX4" i="4"/>
  <c r="AW4" i="4"/>
  <c r="CO3" i="4"/>
  <c r="CN3" i="4"/>
  <c r="CM3" i="4"/>
  <c r="CL3" i="4"/>
  <c r="CK3" i="4"/>
  <c r="CJ3" i="4"/>
  <c r="CI3" i="4"/>
  <c r="CH3" i="4"/>
  <c r="CG3" i="4"/>
  <c r="CF3" i="4"/>
  <c r="CE3" i="4"/>
  <c r="CD3" i="4"/>
  <c r="CC3" i="4"/>
  <c r="CB3" i="4"/>
  <c r="CA3" i="4"/>
  <c r="BZ3" i="4"/>
  <c r="BY3" i="4"/>
  <c r="BX3" i="4"/>
  <c r="BW3" i="4"/>
  <c r="BV3" i="4"/>
  <c r="BU3" i="4"/>
  <c r="BT3" i="4"/>
  <c r="BS3" i="4"/>
  <c r="BR3" i="4"/>
  <c r="BQ3" i="4"/>
  <c r="BP3" i="4"/>
  <c r="BO3" i="4"/>
  <c r="BN3" i="4"/>
  <c r="BM3" i="4"/>
  <c r="BL3" i="4"/>
  <c r="BK3" i="4"/>
  <c r="BJ3" i="4"/>
  <c r="BI3" i="4"/>
  <c r="BH3" i="4"/>
  <c r="BG3" i="4"/>
  <c r="BF3" i="4"/>
  <c r="BE3" i="4"/>
  <c r="BD3" i="4"/>
  <c r="BC3" i="4"/>
  <c r="BB3" i="4"/>
  <c r="BA3" i="4"/>
  <c r="AZ3" i="4"/>
  <c r="AY3" i="4"/>
  <c r="AX3" i="4"/>
  <c r="AW3"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W2" i="4"/>
  <c r="AW3" i="2"/>
  <c r="AX3" i="2"/>
  <c r="AY3" i="2"/>
  <c r="AZ3" i="2"/>
  <c r="BA3" i="2"/>
  <c r="BB3" i="2"/>
  <c r="BC3" i="2"/>
  <c r="BD3" i="2"/>
  <c r="BE3" i="2"/>
  <c r="BF3" i="2"/>
  <c r="BG3" i="2"/>
  <c r="BH3" i="2"/>
  <c r="BI3" i="2"/>
  <c r="BJ3" i="2"/>
  <c r="BK3" i="2"/>
  <c r="BL3" i="2"/>
  <c r="BM3" i="2"/>
  <c r="BN3" i="2"/>
  <c r="BO3" i="2"/>
  <c r="BP3" i="2"/>
  <c r="BQ3" i="2"/>
  <c r="BR3" i="2"/>
  <c r="BS3" i="2"/>
  <c r="BT3" i="2"/>
  <c r="BU3" i="2"/>
  <c r="BV3" i="2"/>
  <c r="BW3" i="2"/>
  <c r="BX3" i="2"/>
  <c r="BY3" i="2"/>
  <c r="BZ3" i="2"/>
  <c r="CA3" i="2"/>
  <c r="CB3" i="2"/>
  <c r="CC3" i="2"/>
  <c r="CD3" i="2"/>
  <c r="CE3" i="2"/>
  <c r="CF3" i="2"/>
  <c r="CG3" i="2"/>
  <c r="CH3" i="2"/>
  <c r="CI3" i="2"/>
  <c r="CJ3" i="2"/>
  <c r="CK3" i="2"/>
  <c r="CL3" i="2"/>
  <c r="CM3" i="2"/>
  <c r="CN3" i="2"/>
  <c r="CO3" i="2"/>
  <c r="AW4" i="2"/>
  <c r="AX4" i="2"/>
  <c r="AY4" i="2"/>
  <c r="AV4" i="2" s="1"/>
  <c r="AU4" i="2" s="1"/>
  <c r="AZ4" i="2"/>
  <c r="BA4" i="2"/>
  <c r="BB4" i="2"/>
  <c r="BC4" i="2"/>
  <c r="BD4" i="2"/>
  <c r="BE4" i="2"/>
  <c r="BF4" i="2"/>
  <c r="BG4" i="2"/>
  <c r="BH4" i="2"/>
  <c r="BI4" i="2"/>
  <c r="BJ4" i="2"/>
  <c r="BK4" i="2"/>
  <c r="BL4" i="2"/>
  <c r="BM4" i="2"/>
  <c r="BN4" i="2"/>
  <c r="BO4" i="2"/>
  <c r="BP4" i="2"/>
  <c r="BQ4" i="2"/>
  <c r="BR4" i="2"/>
  <c r="BS4" i="2"/>
  <c r="BT4" i="2"/>
  <c r="BU4" i="2"/>
  <c r="BV4" i="2"/>
  <c r="BW4" i="2"/>
  <c r="BX4" i="2"/>
  <c r="BY4" i="2"/>
  <c r="BZ4" i="2"/>
  <c r="CA4" i="2"/>
  <c r="CB4" i="2"/>
  <c r="CC4" i="2"/>
  <c r="CD4" i="2"/>
  <c r="CE4" i="2"/>
  <c r="CF4" i="2"/>
  <c r="CG4" i="2"/>
  <c r="CH4" i="2"/>
  <c r="CI4" i="2"/>
  <c r="CJ4" i="2"/>
  <c r="CK4" i="2"/>
  <c r="CL4" i="2"/>
  <c r="CM4" i="2"/>
  <c r="CN4" i="2"/>
  <c r="CO4" i="2"/>
  <c r="AW5" i="2"/>
  <c r="AX5" i="2"/>
  <c r="AY5" i="2"/>
  <c r="AZ5" i="2"/>
  <c r="BA5" i="2"/>
  <c r="BB5" i="2"/>
  <c r="AV5" i="2" s="1"/>
  <c r="AU5" i="2" s="1"/>
  <c r="BC5" i="2"/>
  <c r="BD5" i="2"/>
  <c r="BE5" i="2"/>
  <c r="BF5" i="2"/>
  <c r="BG5" i="2"/>
  <c r="BH5" i="2"/>
  <c r="BI5" i="2"/>
  <c r="BJ5" i="2"/>
  <c r="BK5" i="2"/>
  <c r="BL5" i="2"/>
  <c r="BM5" i="2"/>
  <c r="BN5" i="2"/>
  <c r="BO5" i="2"/>
  <c r="BP5" i="2"/>
  <c r="BQ5" i="2"/>
  <c r="BR5" i="2"/>
  <c r="BS5" i="2"/>
  <c r="BT5" i="2"/>
  <c r="BU5" i="2"/>
  <c r="BV5" i="2"/>
  <c r="BW5" i="2"/>
  <c r="BX5" i="2"/>
  <c r="BY5" i="2"/>
  <c r="BZ5" i="2"/>
  <c r="CA5" i="2"/>
  <c r="CB5" i="2"/>
  <c r="CC5" i="2"/>
  <c r="CD5" i="2"/>
  <c r="CE5" i="2"/>
  <c r="CF5" i="2"/>
  <c r="CG5" i="2"/>
  <c r="CH5" i="2"/>
  <c r="CI5" i="2"/>
  <c r="CJ5" i="2"/>
  <c r="CK5" i="2"/>
  <c r="CL5" i="2"/>
  <c r="CM5" i="2"/>
  <c r="CN5" i="2"/>
  <c r="CO5" i="2"/>
  <c r="AW6" i="2"/>
  <c r="AV6" i="2" s="1"/>
  <c r="AU6" i="2" s="1"/>
  <c r="AX6" i="2"/>
  <c r="AY6" i="2"/>
  <c r="AZ6" i="2"/>
  <c r="BA6" i="2"/>
  <c r="BB6" i="2"/>
  <c r="BC6" i="2"/>
  <c r="BD6" i="2"/>
  <c r="BE6" i="2"/>
  <c r="BF6" i="2"/>
  <c r="BG6" i="2"/>
  <c r="BH6" i="2"/>
  <c r="BI6" i="2"/>
  <c r="BJ6" i="2"/>
  <c r="BK6" i="2"/>
  <c r="BL6" i="2"/>
  <c r="BM6" i="2"/>
  <c r="BN6" i="2"/>
  <c r="BO6" i="2"/>
  <c r="BP6" i="2"/>
  <c r="BQ6" i="2"/>
  <c r="BR6" i="2"/>
  <c r="BS6" i="2"/>
  <c r="BT6" i="2"/>
  <c r="BU6" i="2"/>
  <c r="BV6" i="2"/>
  <c r="BW6" i="2"/>
  <c r="BX6" i="2"/>
  <c r="BY6" i="2"/>
  <c r="BZ6" i="2"/>
  <c r="CA6" i="2"/>
  <c r="CB6" i="2"/>
  <c r="CC6" i="2"/>
  <c r="CD6" i="2"/>
  <c r="CE6" i="2"/>
  <c r="CF6" i="2"/>
  <c r="CG6" i="2"/>
  <c r="CH6" i="2"/>
  <c r="CI6" i="2"/>
  <c r="CJ6" i="2"/>
  <c r="CK6" i="2"/>
  <c r="CL6" i="2"/>
  <c r="CM6" i="2"/>
  <c r="CN6" i="2"/>
  <c r="CO6" i="2"/>
  <c r="AW7" i="2"/>
  <c r="AX7" i="2"/>
  <c r="AY7" i="2"/>
  <c r="AZ7" i="2"/>
  <c r="AV7" i="2" s="1"/>
  <c r="AU7" i="2" s="1"/>
  <c r="BA7" i="2"/>
  <c r="BB7" i="2"/>
  <c r="BC7" i="2"/>
  <c r="BD7" i="2"/>
  <c r="BE7" i="2"/>
  <c r="BF7" i="2"/>
  <c r="BG7" i="2"/>
  <c r="BH7" i="2"/>
  <c r="BI7" i="2"/>
  <c r="BJ7" i="2"/>
  <c r="BK7" i="2"/>
  <c r="BL7" i="2"/>
  <c r="BM7" i="2"/>
  <c r="BN7" i="2"/>
  <c r="BO7" i="2"/>
  <c r="BP7" i="2"/>
  <c r="BQ7" i="2"/>
  <c r="BR7" i="2"/>
  <c r="BS7" i="2"/>
  <c r="BT7" i="2"/>
  <c r="BU7" i="2"/>
  <c r="BV7" i="2"/>
  <c r="BW7" i="2"/>
  <c r="BX7" i="2"/>
  <c r="BY7" i="2"/>
  <c r="BZ7" i="2"/>
  <c r="CA7" i="2"/>
  <c r="CB7" i="2"/>
  <c r="CC7" i="2"/>
  <c r="CD7" i="2"/>
  <c r="CE7" i="2"/>
  <c r="CF7" i="2"/>
  <c r="CG7" i="2"/>
  <c r="CH7" i="2"/>
  <c r="CI7" i="2"/>
  <c r="CJ7" i="2"/>
  <c r="CK7" i="2"/>
  <c r="CL7" i="2"/>
  <c r="CM7" i="2"/>
  <c r="CN7" i="2"/>
  <c r="CO7" i="2"/>
  <c r="AW8" i="2"/>
  <c r="AX8" i="2"/>
  <c r="AY8" i="2"/>
  <c r="AZ8" i="2"/>
  <c r="BA8" i="2"/>
  <c r="BB8" i="2"/>
  <c r="BC8" i="2"/>
  <c r="AV8" i="2" s="1"/>
  <c r="AU8" i="2" s="1"/>
  <c r="BD8" i="2"/>
  <c r="BE8" i="2"/>
  <c r="BF8" i="2"/>
  <c r="BG8" i="2"/>
  <c r="BH8" i="2"/>
  <c r="BI8" i="2"/>
  <c r="BJ8" i="2"/>
  <c r="BK8" i="2"/>
  <c r="BL8" i="2"/>
  <c r="BM8" i="2"/>
  <c r="BN8" i="2"/>
  <c r="BO8" i="2"/>
  <c r="BP8" i="2"/>
  <c r="BQ8" i="2"/>
  <c r="BR8" i="2"/>
  <c r="BS8" i="2"/>
  <c r="BT8" i="2"/>
  <c r="BU8" i="2"/>
  <c r="BV8" i="2"/>
  <c r="BW8" i="2"/>
  <c r="BX8" i="2"/>
  <c r="BY8" i="2"/>
  <c r="BZ8" i="2"/>
  <c r="CA8" i="2"/>
  <c r="CB8" i="2"/>
  <c r="CC8" i="2"/>
  <c r="CD8" i="2"/>
  <c r="CE8" i="2"/>
  <c r="CF8" i="2"/>
  <c r="CG8" i="2"/>
  <c r="CH8" i="2"/>
  <c r="CI8" i="2"/>
  <c r="CJ8" i="2"/>
  <c r="CK8" i="2"/>
  <c r="CL8" i="2"/>
  <c r="CM8" i="2"/>
  <c r="CN8" i="2"/>
  <c r="CO8" i="2"/>
  <c r="AW9" i="2"/>
  <c r="AX9" i="2"/>
  <c r="AV9" i="2" s="1"/>
  <c r="AU9" i="2" s="1"/>
  <c r="AY9" i="2"/>
  <c r="AZ9" i="2"/>
  <c r="BA9" i="2"/>
  <c r="BB9" i="2"/>
  <c r="BC9" i="2"/>
  <c r="BD9" i="2"/>
  <c r="BE9" i="2"/>
  <c r="BF9" i="2"/>
  <c r="BG9" i="2"/>
  <c r="BH9" i="2"/>
  <c r="BI9" i="2"/>
  <c r="BJ9" i="2"/>
  <c r="BK9" i="2"/>
  <c r="BL9" i="2"/>
  <c r="BM9" i="2"/>
  <c r="BN9" i="2"/>
  <c r="BO9" i="2"/>
  <c r="BP9" i="2"/>
  <c r="BQ9" i="2"/>
  <c r="BR9" i="2"/>
  <c r="BS9" i="2"/>
  <c r="BT9" i="2"/>
  <c r="BU9" i="2"/>
  <c r="BV9" i="2"/>
  <c r="BW9" i="2"/>
  <c r="BX9" i="2"/>
  <c r="BY9" i="2"/>
  <c r="BZ9" i="2"/>
  <c r="CA9" i="2"/>
  <c r="CB9" i="2"/>
  <c r="CC9" i="2"/>
  <c r="CD9" i="2"/>
  <c r="CE9" i="2"/>
  <c r="CF9" i="2"/>
  <c r="CG9" i="2"/>
  <c r="CH9" i="2"/>
  <c r="CI9" i="2"/>
  <c r="CJ9" i="2"/>
  <c r="CK9" i="2"/>
  <c r="CL9" i="2"/>
  <c r="CM9" i="2"/>
  <c r="CN9" i="2"/>
  <c r="CO9" i="2"/>
  <c r="AW10" i="2"/>
  <c r="AX10" i="2"/>
  <c r="AY10" i="2"/>
  <c r="AZ10" i="2"/>
  <c r="BA10" i="2"/>
  <c r="AV10" i="2" s="1"/>
  <c r="AU10" i="2" s="1"/>
  <c r="BB10" i="2"/>
  <c r="BC10" i="2"/>
  <c r="BD10" i="2"/>
  <c r="BE10" i="2"/>
  <c r="BF10" i="2"/>
  <c r="BG10" i="2"/>
  <c r="BH10" i="2"/>
  <c r="BI10" i="2"/>
  <c r="BJ10" i="2"/>
  <c r="BK10" i="2"/>
  <c r="BL10" i="2"/>
  <c r="BM10" i="2"/>
  <c r="BN10" i="2"/>
  <c r="BO10" i="2"/>
  <c r="BP10" i="2"/>
  <c r="BQ10" i="2"/>
  <c r="BR10" i="2"/>
  <c r="BS10" i="2"/>
  <c r="BT10" i="2"/>
  <c r="BU10" i="2"/>
  <c r="BV10" i="2"/>
  <c r="BW10" i="2"/>
  <c r="BX10" i="2"/>
  <c r="BY10" i="2"/>
  <c r="BZ10" i="2"/>
  <c r="CA10" i="2"/>
  <c r="CB10" i="2"/>
  <c r="CC10" i="2"/>
  <c r="CD10" i="2"/>
  <c r="CE10" i="2"/>
  <c r="CF10" i="2"/>
  <c r="CG10" i="2"/>
  <c r="CH10" i="2"/>
  <c r="CI10" i="2"/>
  <c r="CJ10" i="2"/>
  <c r="CK10" i="2"/>
  <c r="CL10" i="2"/>
  <c r="CM10" i="2"/>
  <c r="CN10" i="2"/>
  <c r="CO10"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A11" i="2"/>
  <c r="CB11" i="2"/>
  <c r="CC11" i="2"/>
  <c r="CD11" i="2"/>
  <c r="CE11" i="2"/>
  <c r="CF11" i="2"/>
  <c r="CG11" i="2"/>
  <c r="CH11" i="2"/>
  <c r="CI11" i="2"/>
  <c r="CJ11" i="2"/>
  <c r="CK11" i="2"/>
  <c r="CL11" i="2"/>
  <c r="CM11" i="2"/>
  <c r="CN11" i="2"/>
  <c r="CO11" i="2"/>
  <c r="AW12" i="2"/>
  <c r="AX12" i="2"/>
  <c r="AY12" i="2"/>
  <c r="AV12" i="2" s="1"/>
  <c r="AU12" i="2" s="1"/>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A12" i="2"/>
  <c r="CB12" i="2"/>
  <c r="CC12" i="2"/>
  <c r="CD12" i="2"/>
  <c r="CE12" i="2"/>
  <c r="CF12" i="2"/>
  <c r="CG12" i="2"/>
  <c r="CH12" i="2"/>
  <c r="CI12" i="2"/>
  <c r="CJ12" i="2"/>
  <c r="CK12" i="2"/>
  <c r="CL12" i="2"/>
  <c r="CM12" i="2"/>
  <c r="CN12" i="2"/>
  <c r="CO12" i="2"/>
  <c r="AW13" i="2"/>
  <c r="AX13" i="2"/>
  <c r="AY13" i="2"/>
  <c r="AZ13" i="2"/>
  <c r="BA13" i="2"/>
  <c r="BB13" i="2"/>
  <c r="AV13" i="2" s="1"/>
  <c r="AU13" i="2" s="1"/>
  <c r="BC13" i="2"/>
  <c r="BD13" i="2"/>
  <c r="BE13" i="2"/>
  <c r="BF13" i="2"/>
  <c r="BG13" i="2"/>
  <c r="BH13" i="2"/>
  <c r="BI13" i="2"/>
  <c r="BJ13" i="2"/>
  <c r="BK13" i="2"/>
  <c r="BL13" i="2"/>
  <c r="BM13" i="2"/>
  <c r="BN13" i="2"/>
  <c r="BO13" i="2"/>
  <c r="BP13" i="2"/>
  <c r="BQ13" i="2"/>
  <c r="BR13" i="2"/>
  <c r="BS13" i="2"/>
  <c r="BT13" i="2"/>
  <c r="BU13" i="2"/>
  <c r="BV13" i="2"/>
  <c r="BW13" i="2"/>
  <c r="BX13" i="2"/>
  <c r="BY13" i="2"/>
  <c r="BZ13" i="2"/>
  <c r="CA13" i="2"/>
  <c r="CB13" i="2"/>
  <c r="CC13" i="2"/>
  <c r="CD13" i="2"/>
  <c r="CE13" i="2"/>
  <c r="CF13" i="2"/>
  <c r="CG13" i="2"/>
  <c r="CH13" i="2"/>
  <c r="CI13" i="2"/>
  <c r="CJ13" i="2"/>
  <c r="CK13" i="2"/>
  <c r="CL13" i="2"/>
  <c r="CM13" i="2"/>
  <c r="CN13" i="2"/>
  <c r="CO13" i="2"/>
  <c r="AW14" i="2"/>
  <c r="AV14" i="2" s="1"/>
  <c r="AU14" i="2" s="1"/>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CA14" i="2"/>
  <c r="CB14" i="2"/>
  <c r="CC14" i="2"/>
  <c r="CD14" i="2"/>
  <c r="CE14" i="2"/>
  <c r="CF14" i="2"/>
  <c r="CG14" i="2"/>
  <c r="CH14" i="2"/>
  <c r="CI14" i="2"/>
  <c r="CJ14" i="2"/>
  <c r="CK14" i="2"/>
  <c r="CL14" i="2"/>
  <c r="CM14" i="2"/>
  <c r="CN14" i="2"/>
  <c r="CO14" i="2"/>
  <c r="AW15" i="2"/>
  <c r="AX15" i="2"/>
  <c r="AY15" i="2"/>
  <c r="AZ15" i="2"/>
  <c r="AV15" i="2" s="1"/>
  <c r="AU15" i="2" s="1"/>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A15" i="2"/>
  <c r="CB15" i="2"/>
  <c r="CC15" i="2"/>
  <c r="CD15" i="2"/>
  <c r="CE15" i="2"/>
  <c r="CF15" i="2"/>
  <c r="CG15" i="2"/>
  <c r="CH15" i="2"/>
  <c r="CI15" i="2"/>
  <c r="CJ15" i="2"/>
  <c r="CK15" i="2"/>
  <c r="CL15" i="2"/>
  <c r="CM15" i="2"/>
  <c r="CN15" i="2"/>
  <c r="CO15" i="2"/>
  <c r="AW16" i="2"/>
  <c r="AX16" i="2"/>
  <c r="AY16" i="2"/>
  <c r="AZ16" i="2"/>
  <c r="BA16" i="2"/>
  <c r="BB16" i="2"/>
  <c r="BC16" i="2"/>
  <c r="AV16" i="2" s="1"/>
  <c r="AU16" i="2" s="1"/>
  <c r="BD16" i="2"/>
  <c r="BE16" i="2"/>
  <c r="BF16" i="2"/>
  <c r="BG16" i="2"/>
  <c r="BH16" i="2"/>
  <c r="BI16" i="2"/>
  <c r="BJ16" i="2"/>
  <c r="BK16" i="2"/>
  <c r="BL16" i="2"/>
  <c r="BM16" i="2"/>
  <c r="BN16" i="2"/>
  <c r="BO16" i="2"/>
  <c r="BP16" i="2"/>
  <c r="BQ16" i="2"/>
  <c r="BR16" i="2"/>
  <c r="BS16" i="2"/>
  <c r="BT16" i="2"/>
  <c r="BU16" i="2"/>
  <c r="BV16" i="2"/>
  <c r="BW16" i="2"/>
  <c r="BX16" i="2"/>
  <c r="BY16" i="2"/>
  <c r="BZ16" i="2"/>
  <c r="CA16" i="2"/>
  <c r="CB16" i="2"/>
  <c r="CC16" i="2"/>
  <c r="CD16" i="2"/>
  <c r="CE16" i="2"/>
  <c r="CF16" i="2"/>
  <c r="CG16" i="2"/>
  <c r="CH16" i="2"/>
  <c r="CI16" i="2"/>
  <c r="CJ16" i="2"/>
  <c r="CK16" i="2"/>
  <c r="CL16" i="2"/>
  <c r="CM16" i="2"/>
  <c r="CN16" i="2"/>
  <c r="CO16" i="2"/>
  <c r="AW17" i="2"/>
  <c r="AX17" i="2"/>
  <c r="AV17" i="2" s="1"/>
  <c r="AU17" i="2" s="1"/>
  <c r="AY17" i="2"/>
  <c r="AZ17" i="2"/>
  <c r="BA17" i="2"/>
  <c r="BB17" i="2"/>
  <c r="BC17" i="2"/>
  <c r="BD17" i="2"/>
  <c r="BE17" i="2"/>
  <c r="BF17" i="2"/>
  <c r="BG17" i="2"/>
  <c r="BH17" i="2"/>
  <c r="BI17" i="2"/>
  <c r="BJ17" i="2"/>
  <c r="BK17" i="2"/>
  <c r="BL17" i="2"/>
  <c r="BM17" i="2"/>
  <c r="BN17" i="2"/>
  <c r="BO17" i="2"/>
  <c r="BP17" i="2"/>
  <c r="BQ17" i="2"/>
  <c r="BR17" i="2"/>
  <c r="BS17" i="2"/>
  <c r="BT17" i="2"/>
  <c r="BU17" i="2"/>
  <c r="BV17" i="2"/>
  <c r="BW17" i="2"/>
  <c r="BX17" i="2"/>
  <c r="BY17" i="2"/>
  <c r="BZ17" i="2"/>
  <c r="CA17" i="2"/>
  <c r="CB17" i="2"/>
  <c r="CC17" i="2"/>
  <c r="CD17" i="2"/>
  <c r="CE17" i="2"/>
  <c r="CF17" i="2"/>
  <c r="CG17" i="2"/>
  <c r="CH17" i="2"/>
  <c r="CI17" i="2"/>
  <c r="CJ17" i="2"/>
  <c r="CK17" i="2"/>
  <c r="CL17" i="2"/>
  <c r="CM17" i="2"/>
  <c r="CN17" i="2"/>
  <c r="CO17" i="2"/>
  <c r="AW18" i="2"/>
  <c r="AX18" i="2"/>
  <c r="AY18" i="2"/>
  <c r="AZ18" i="2"/>
  <c r="BA18" i="2"/>
  <c r="AV18" i="2" s="1"/>
  <c r="AU18" i="2" s="1"/>
  <c r="BB18" i="2"/>
  <c r="BC18" i="2"/>
  <c r="BD18" i="2"/>
  <c r="BE18" i="2"/>
  <c r="BF18" i="2"/>
  <c r="BG18" i="2"/>
  <c r="BH18" i="2"/>
  <c r="BI18" i="2"/>
  <c r="BJ18" i="2"/>
  <c r="BK18" i="2"/>
  <c r="BL18" i="2"/>
  <c r="BM18" i="2"/>
  <c r="BN18" i="2"/>
  <c r="BO18" i="2"/>
  <c r="BP18" i="2"/>
  <c r="BQ18" i="2"/>
  <c r="BR18" i="2"/>
  <c r="BS18" i="2"/>
  <c r="BT18" i="2"/>
  <c r="BU18" i="2"/>
  <c r="BV18" i="2"/>
  <c r="BW18" i="2"/>
  <c r="BX18" i="2"/>
  <c r="BY18" i="2"/>
  <c r="BZ18" i="2"/>
  <c r="CA18" i="2"/>
  <c r="CB18" i="2"/>
  <c r="CC18" i="2"/>
  <c r="CD18" i="2"/>
  <c r="CE18" i="2"/>
  <c r="CF18" i="2"/>
  <c r="CG18" i="2"/>
  <c r="CH18" i="2"/>
  <c r="CI18" i="2"/>
  <c r="CJ18" i="2"/>
  <c r="CK18" i="2"/>
  <c r="CL18" i="2"/>
  <c r="CM18" i="2"/>
  <c r="CN18" i="2"/>
  <c r="CO18"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BV19" i="2"/>
  <c r="BW19" i="2"/>
  <c r="BX19" i="2"/>
  <c r="BY19" i="2"/>
  <c r="BZ19" i="2"/>
  <c r="CA19" i="2"/>
  <c r="CB19" i="2"/>
  <c r="CC19" i="2"/>
  <c r="CD19" i="2"/>
  <c r="CE19" i="2"/>
  <c r="CF19" i="2"/>
  <c r="CG19" i="2"/>
  <c r="CH19" i="2"/>
  <c r="CI19" i="2"/>
  <c r="CJ19" i="2"/>
  <c r="CK19" i="2"/>
  <c r="CL19" i="2"/>
  <c r="CM19" i="2"/>
  <c r="CN19" i="2"/>
  <c r="CO19" i="2"/>
  <c r="AW20" i="2"/>
  <c r="AX20" i="2"/>
  <c r="AY20" i="2"/>
  <c r="AV20" i="2" s="1"/>
  <c r="AU20" i="2" s="1"/>
  <c r="AZ20" i="2"/>
  <c r="BA20" i="2"/>
  <c r="BB20" i="2"/>
  <c r="BC20" i="2"/>
  <c r="BD20" i="2"/>
  <c r="BE20" i="2"/>
  <c r="BF20" i="2"/>
  <c r="BG20" i="2"/>
  <c r="BH20" i="2"/>
  <c r="BI20" i="2"/>
  <c r="BJ20" i="2"/>
  <c r="BK20" i="2"/>
  <c r="BL20" i="2"/>
  <c r="BM20" i="2"/>
  <c r="BN20" i="2"/>
  <c r="BO20" i="2"/>
  <c r="BP20" i="2"/>
  <c r="BQ20" i="2"/>
  <c r="BR20" i="2"/>
  <c r="BS20" i="2"/>
  <c r="BT20" i="2"/>
  <c r="BU20" i="2"/>
  <c r="BV20" i="2"/>
  <c r="BW20" i="2"/>
  <c r="BX20" i="2"/>
  <c r="BY20" i="2"/>
  <c r="BZ20" i="2"/>
  <c r="CA20" i="2"/>
  <c r="CB20" i="2"/>
  <c r="CC20" i="2"/>
  <c r="CD20" i="2"/>
  <c r="CE20" i="2"/>
  <c r="CF20" i="2"/>
  <c r="CG20" i="2"/>
  <c r="CH20" i="2"/>
  <c r="CI20" i="2"/>
  <c r="CJ20" i="2"/>
  <c r="CK20" i="2"/>
  <c r="CL20" i="2"/>
  <c r="CM20" i="2"/>
  <c r="CN20" i="2"/>
  <c r="CO20" i="2"/>
  <c r="AW21" i="2"/>
  <c r="AX21" i="2"/>
  <c r="AY21" i="2"/>
  <c r="AZ21" i="2"/>
  <c r="BA21" i="2"/>
  <c r="BB21" i="2"/>
  <c r="AV21" i="2" s="1"/>
  <c r="AU21" i="2" s="1"/>
  <c r="BC21" i="2"/>
  <c r="BD21" i="2"/>
  <c r="BE21" i="2"/>
  <c r="BF21" i="2"/>
  <c r="BG21" i="2"/>
  <c r="BH21" i="2"/>
  <c r="BI21" i="2"/>
  <c r="BJ21" i="2"/>
  <c r="BK21" i="2"/>
  <c r="BL21" i="2"/>
  <c r="BM21" i="2"/>
  <c r="BN21" i="2"/>
  <c r="BO21" i="2"/>
  <c r="BP21" i="2"/>
  <c r="BQ21" i="2"/>
  <c r="BR21" i="2"/>
  <c r="BS21" i="2"/>
  <c r="BT21" i="2"/>
  <c r="BU21" i="2"/>
  <c r="BV21" i="2"/>
  <c r="BW21" i="2"/>
  <c r="BX21" i="2"/>
  <c r="BY21" i="2"/>
  <c r="BZ21" i="2"/>
  <c r="CA21" i="2"/>
  <c r="CB21" i="2"/>
  <c r="CC21" i="2"/>
  <c r="CD21" i="2"/>
  <c r="CE21" i="2"/>
  <c r="CF21" i="2"/>
  <c r="CG21" i="2"/>
  <c r="CH21" i="2"/>
  <c r="CI21" i="2"/>
  <c r="CJ21" i="2"/>
  <c r="CK21" i="2"/>
  <c r="CL21" i="2"/>
  <c r="CM21" i="2"/>
  <c r="CN21" i="2"/>
  <c r="CO21" i="2"/>
  <c r="AW22" i="2"/>
  <c r="AV22" i="2" s="1"/>
  <c r="AU22" i="2" s="1"/>
  <c r="AX22" i="2"/>
  <c r="AY22" i="2"/>
  <c r="AZ22" i="2"/>
  <c r="BA22" i="2"/>
  <c r="BB22" i="2"/>
  <c r="BC22" i="2"/>
  <c r="BD22" i="2"/>
  <c r="BE22" i="2"/>
  <c r="BF22" i="2"/>
  <c r="BG22" i="2"/>
  <c r="BH22" i="2"/>
  <c r="BI22" i="2"/>
  <c r="BJ22" i="2"/>
  <c r="BK22" i="2"/>
  <c r="BL22" i="2"/>
  <c r="BM22" i="2"/>
  <c r="BN22" i="2"/>
  <c r="BO22" i="2"/>
  <c r="BP22" i="2"/>
  <c r="BQ22" i="2"/>
  <c r="BR22" i="2"/>
  <c r="BS22" i="2"/>
  <c r="BT22" i="2"/>
  <c r="BU22" i="2"/>
  <c r="BV22" i="2"/>
  <c r="BW22" i="2"/>
  <c r="BX22" i="2"/>
  <c r="BY22" i="2"/>
  <c r="BZ22" i="2"/>
  <c r="CA22" i="2"/>
  <c r="CB22" i="2"/>
  <c r="CC22" i="2"/>
  <c r="CD22" i="2"/>
  <c r="CE22" i="2"/>
  <c r="CF22" i="2"/>
  <c r="CG22" i="2"/>
  <c r="CH22" i="2"/>
  <c r="CI22" i="2"/>
  <c r="CJ22" i="2"/>
  <c r="CK22" i="2"/>
  <c r="CL22" i="2"/>
  <c r="CM22" i="2"/>
  <c r="CN22" i="2"/>
  <c r="CO22" i="2"/>
  <c r="AW23" i="2"/>
  <c r="AX23" i="2"/>
  <c r="AY23" i="2"/>
  <c r="AZ23" i="2"/>
  <c r="AV23" i="2" s="1"/>
  <c r="AU23" i="2" s="1"/>
  <c r="BA23" i="2"/>
  <c r="BB23" i="2"/>
  <c r="BC23" i="2"/>
  <c r="BD23" i="2"/>
  <c r="BE23" i="2"/>
  <c r="BF23" i="2"/>
  <c r="BG23" i="2"/>
  <c r="BH23" i="2"/>
  <c r="BI23" i="2"/>
  <c r="BJ23" i="2"/>
  <c r="BK23" i="2"/>
  <c r="BL23" i="2"/>
  <c r="BM23" i="2"/>
  <c r="BN23" i="2"/>
  <c r="BO23" i="2"/>
  <c r="BP23" i="2"/>
  <c r="BQ23" i="2"/>
  <c r="BR23" i="2"/>
  <c r="BS23" i="2"/>
  <c r="BT23" i="2"/>
  <c r="BU23" i="2"/>
  <c r="BV23" i="2"/>
  <c r="BW23" i="2"/>
  <c r="BX23" i="2"/>
  <c r="BY23" i="2"/>
  <c r="BZ23" i="2"/>
  <c r="CA23" i="2"/>
  <c r="CB23" i="2"/>
  <c r="CC23" i="2"/>
  <c r="CD23" i="2"/>
  <c r="CE23" i="2"/>
  <c r="CF23" i="2"/>
  <c r="CG23" i="2"/>
  <c r="CH23" i="2"/>
  <c r="CI23" i="2"/>
  <c r="CJ23" i="2"/>
  <c r="CK23" i="2"/>
  <c r="CL23" i="2"/>
  <c r="CM23" i="2"/>
  <c r="CN23" i="2"/>
  <c r="CO23" i="2"/>
  <c r="AW24" i="2"/>
  <c r="AX24" i="2"/>
  <c r="AY24" i="2"/>
  <c r="AZ24" i="2"/>
  <c r="BA24" i="2"/>
  <c r="BB24" i="2"/>
  <c r="BC24" i="2"/>
  <c r="AV24" i="2" s="1"/>
  <c r="AU24" i="2" s="1"/>
  <c r="BD24" i="2"/>
  <c r="BE24" i="2"/>
  <c r="BF24" i="2"/>
  <c r="BG24" i="2"/>
  <c r="BH24" i="2"/>
  <c r="BI24" i="2"/>
  <c r="BJ24" i="2"/>
  <c r="BK24" i="2"/>
  <c r="BL24" i="2"/>
  <c r="BM24" i="2"/>
  <c r="BN24" i="2"/>
  <c r="BO24" i="2"/>
  <c r="BP24" i="2"/>
  <c r="BQ24" i="2"/>
  <c r="BR24" i="2"/>
  <c r="BS24" i="2"/>
  <c r="BT24" i="2"/>
  <c r="BU24" i="2"/>
  <c r="BV24" i="2"/>
  <c r="BW24" i="2"/>
  <c r="BX24" i="2"/>
  <c r="BY24" i="2"/>
  <c r="BZ24" i="2"/>
  <c r="CA24" i="2"/>
  <c r="CB24" i="2"/>
  <c r="CC24" i="2"/>
  <c r="CD24" i="2"/>
  <c r="CE24" i="2"/>
  <c r="CF24" i="2"/>
  <c r="CG24" i="2"/>
  <c r="CH24" i="2"/>
  <c r="CI24" i="2"/>
  <c r="CJ24" i="2"/>
  <c r="CK24" i="2"/>
  <c r="CL24" i="2"/>
  <c r="CM24" i="2"/>
  <c r="CN24" i="2"/>
  <c r="CO24" i="2"/>
  <c r="AW25" i="2"/>
  <c r="AX25" i="2"/>
  <c r="AV25" i="2" s="1"/>
  <c r="AU25" i="2" s="1"/>
  <c r="AY25" i="2"/>
  <c r="AZ25" i="2"/>
  <c r="BA25" i="2"/>
  <c r="BB25" i="2"/>
  <c r="BC25" i="2"/>
  <c r="BD25" i="2"/>
  <c r="BE25" i="2"/>
  <c r="BF25" i="2"/>
  <c r="BG25" i="2"/>
  <c r="BH25" i="2"/>
  <c r="BI25" i="2"/>
  <c r="BJ25" i="2"/>
  <c r="BK25" i="2"/>
  <c r="BL25" i="2"/>
  <c r="BM25" i="2"/>
  <c r="BN25" i="2"/>
  <c r="BO25" i="2"/>
  <c r="BP25" i="2"/>
  <c r="BQ25" i="2"/>
  <c r="BR25" i="2"/>
  <c r="BS25" i="2"/>
  <c r="BT25" i="2"/>
  <c r="BU25" i="2"/>
  <c r="BV25" i="2"/>
  <c r="BW25" i="2"/>
  <c r="BX25" i="2"/>
  <c r="BY25" i="2"/>
  <c r="BZ25" i="2"/>
  <c r="CA25" i="2"/>
  <c r="CB25" i="2"/>
  <c r="CC25" i="2"/>
  <c r="CD25" i="2"/>
  <c r="CE25" i="2"/>
  <c r="CF25" i="2"/>
  <c r="CG25" i="2"/>
  <c r="CH25" i="2"/>
  <c r="CI25" i="2"/>
  <c r="CJ25" i="2"/>
  <c r="CK25" i="2"/>
  <c r="CL25" i="2"/>
  <c r="CM25" i="2"/>
  <c r="CN25" i="2"/>
  <c r="CO25" i="2"/>
  <c r="AW26" i="2"/>
  <c r="AX26" i="2"/>
  <c r="AY26" i="2"/>
  <c r="AZ26" i="2"/>
  <c r="BA26" i="2"/>
  <c r="AV26" i="2" s="1"/>
  <c r="AU26" i="2" s="1"/>
  <c r="BB26" i="2"/>
  <c r="BC26" i="2"/>
  <c r="BD26" i="2"/>
  <c r="BE26" i="2"/>
  <c r="BF26" i="2"/>
  <c r="BG26" i="2"/>
  <c r="BH26" i="2"/>
  <c r="BI26" i="2"/>
  <c r="BJ26" i="2"/>
  <c r="BK26" i="2"/>
  <c r="BL26" i="2"/>
  <c r="BM26" i="2"/>
  <c r="BN26" i="2"/>
  <c r="BO26" i="2"/>
  <c r="BP26" i="2"/>
  <c r="BQ26" i="2"/>
  <c r="BR26" i="2"/>
  <c r="BS26" i="2"/>
  <c r="BT26" i="2"/>
  <c r="BU26" i="2"/>
  <c r="BV26" i="2"/>
  <c r="BW26" i="2"/>
  <c r="BX26" i="2"/>
  <c r="BY26" i="2"/>
  <c r="BZ26" i="2"/>
  <c r="CA26" i="2"/>
  <c r="CB26" i="2"/>
  <c r="CC26" i="2"/>
  <c r="CD26" i="2"/>
  <c r="CE26" i="2"/>
  <c r="CF26" i="2"/>
  <c r="CG26" i="2"/>
  <c r="CH26" i="2"/>
  <c r="CI26" i="2"/>
  <c r="CJ26" i="2"/>
  <c r="CK26" i="2"/>
  <c r="CL26" i="2"/>
  <c r="CM26" i="2"/>
  <c r="CN26" i="2"/>
  <c r="CO26" i="2"/>
  <c r="AW27" i="2"/>
  <c r="AX27" i="2"/>
  <c r="AY27" i="2"/>
  <c r="AZ27" i="2"/>
  <c r="BA27" i="2"/>
  <c r="BB27" i="2"/>
  <c r="BC27" i="2"/>
  <c r="BD27" i="2"/>
  <c r="BE27" i="2"/>
  <c r="BF27" i="2"/>
  <c r="BG27" i="2"/>
  <c r="BH27" i="2"/>
  <c r="BI27" i="2"/>
  <c r="BJ27" i="2"/>
  <c r="BK27" i="2"/>
  <c r="BL27" i="2"/>
  <c r="BM27" i="2"/>
  <c r="BN27" i="2"/>
  <c r="BO27" i="2"/>
  <c r="BP27" i="2"/>
  <c r="BQ27" i="2"/>
  <c r="BR27" i="2"/>
  <c r="BS27" i="2"/>
  <c r="BT27" i="2"/>
  <c r="BU27" i="2"/>
  <c r="BV27" i="2"/>
  <c r="BW27" i="2"/>
  <c r="BX27" i="2"/>
  <c r="BY27" i="2"/>
  <c r="BZ27" i="2"/>
  <c r="CA27" i="2"/>
  <c r="CB27" i="2"/>
  <c r="CC27" i="2"/>
  <c r="CD27" i="2"/>
  <c r="CE27" i="2"/>
  <c r="CF27" i="2"/>
  <c r="CG27" i="2"/>
  <c r="CH27" i="2"/>
  <c r="CI27" i="2"/>
  <c r="CJ27" i="2"/>
  <c r="CK27" i="2"/>
  <c r="CL27" i="2"/>
  <c r="CM27" i="2"/>
  <c r="CN27" i="2"/>
  <c r="CO27" i="2"/>
  <c r="AW28" i="2"/>
  <c r="AX28" i="2"/>
  <c r="AV28" i="2" s="1"/>
  <c r="AU28" i="2" s="1"/>
  <c r="AY28" i="2"/>
  <c r="AZ28" i="2"/>
  <c r="BA28" i="2"/>
  <c r="BB28" i="2"/>
  <c r="BC28" i="2"/>
  <c r="BD28" i="2"/>
  <c r="BE28" i="2"/>
  <c r="BF28" i="2"/>
  <c r="BG28" i="2"/>
  <c r="BH28" i="2"/>
  <c r="BI28" i="2"/>
  <c r="BJ28" i="2"/>
  <c r="BK28" i="2"/>
  <c r="BL28" i="2"/>
  <c r="BM28" i="2"/>
  <c r="BN28" i="2"/>
  <c r="BO28" i="2"/>
  <c r="BP28" i="2"/>
  <c r="BQ28" i="2"/>
  <c r="BR28" i="2"/>
  <c r="BS28" i="2"/>
  <c r="BT28" i="2"/>
  <c r="BU28" i="2"/>
  <c r="BV28" i="2"/>
  <c r="BW28" i="2"/>
  <c r="BX28" i="2"/>
  <c r="BY28" i="2"/>
  <c r="BZ28" i="2"/>
  <c r="CA28" i="2"/>
  <c r="CB28" i="2"/>
  <c r="CC28" i="2"/>
  <c r="CD28" i="2"/>
  <c r="CE28" i="2"/>
  <c r="CF28" i="2"/>
  <c r="CG28" i="2"/>
  <c r="CH28" i="2"/>
  <c r="CI28" i="2"/>
  <c r="CJ28" i="2"/>
  <c r="CK28" i="2"/>
  <c r="CL28" i="2"/>
  <c r="CM28" i="2"/>
  <c r="CN28" i="2"/>
  <c r="CO28"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A2" i="2"/>
  <c r="CB2" i="2"/>
  <c r="CC2" i="2"/>
  <c r="CD2" i="2"/>
  <c r="CE2" i="2"/>
  <c r="CF2" i="2"/>
  <c r="CG2" i="2"/>
  <c r="CH2" i="2"/>
  <c r="CI2" i="2"/>
  <c r="CJ2" i="2"/>
  <c r="CK2" i="2"/>
  <c r="CL2" i="2"/>
  <c r="CM2" i="2"/>
  <c r="CN2" i="2"/>
  <c r="CO2" i="2"/>
  <c r="AX2" i="2"/>
  <c r="AW2" i="2"/>
  <c r="AV3" i="2"/>
  <c r="AU3" i="2" s="1"/>
  <c r="AV11" i="2"/>
  <c r="AU11" i="2" s="1"/>
  <c r="AV19" i="2"/>
  <c r="AU19" i="2" s="1"/>
  <c r="AV27" i="2"/>
  <c r="AU27" i="2" s="1"/>
  <c r="D28" i="1"/>
  <c r="D5" i="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4" i="1"/>
  <c r="D3" i="1"/>
  <c r="C3" i="1"/>
  <c r="C4" i="1"/>
  <c r="C5" i="1"/>
  <c r="C6" i="1"/>
  <c r="C7" i="1"/>
  <c r="C8" i="1"/>
  <c r="C9" i="1"/>
  <c r="C10" i="1"/>
  <c r="C11" i="1"/>
  <c r="C12" i="1"/>
  <c r="C13" i="1"/>
  <c r="C14" i="1"/>
  <c r="C15" i="1"/>
  <c r="C16" i="1"/>
  <c r="C17" i="1"/>
  <c r="C18" i="1"/>
  <c r="C19" i="1"/>
  <c r="C20" i="1"/>
  <c r="C21" i="1"/>
  <c r="C22" i="1"/>
  <c r="C23" i="1"/>
  <c r="C24" i="1"/>
  <c r="C25" i="1"/>
  <c r="C26" i="1"/>
  <c r="C27" i="1"/>
  <c r="C28" i="1"/>
  <c r="C2" i="1"/>
  <c r="AV27" i="4" l="1"/>
  <c r="AU27" i="4" s="1"/>
  <c r="AV7" i="4"/>
  <c r="AU7" i="4" s="1"/>
  <c r="AV5" i="4"/>
  <c r="AU5" i="4" s="1"/>
  <c r="AV8" i="4"/>
  <c r="AU8" i="4" s="1"/>
  <c r="AV11" i="4"/>
  <c r="AU11" i="4" s="1"/>
  <c r="AV13" i="4"/>
  <c r="AU13" i="4" s="1"/>
  <c r="AV10" i="4"/>
  <c r="AU10" i="4" s="1"/>
  <c r="AV14" i="4"/>
  <c r="AU14" i="4" s="1"/>
  <c r="AV17" i="4"/>
  <c r="AU17" i="4" s="1"/>
  <c r="AV15" i="4"/>
  <c r="AU15" i="4" s="1"/>
  <c r="AV16" i="4"/>
  <c r="AU16" i="4" s="1"/>
  <c r="AV19" i="4"/>
  <c r="AU19" i="4" s="1"/>
  <c r="AV20" i="4"/>
  <c r="AU20" i="4" s="1"/>
  <c r="AV21" i="4"/>
  <c r="AU21" i="4" s="1"/>
  <c r="AV12" i="4"/>
  <c r="AU12" i="4" s="1"/>
  <c r="AV9" i="4"/>
  <c r="AU9" i="4" s="1"/>
  <c r="AV18" i="4"/>
  <c r="AU18" i="4" s="1"/>
  <c r="AV26" i="4"/>
  <c r="AU26" i="4" s="1"/>
  <c r="AV3" i="4"/>
  <c r="AU3" i="4" s="1"/>
  <c r="AV22" i="4"/>
  <c r="AU22" i="4" s="1"/>
  <c r="AV23" i="4"/>
  <c r="AU23" i="4" s="1"/>
  <c r="AV24" i="4"/>
  <c r="AU24" i="4" s="1"/>
  <c r="AV25" i="4"/>
  <c r="AU25" i="4" s="1"/>
  <c r="AV28" i="4"/>
  <c r="AU28" i="4" s="1"/>
  <c r="AV4" i="4"/>
  <c r="AU4" i="4" s="1"/>
  <c r="AV6" i="4"/>
  <c r="AU6" i="4" s="1"/>
  <c r="AV2" i="4"/>
  <c r="AU2" i="4" s="1"/>
  <c r="AV2" i="2"/>
  <c r="AU2" i="2" s="1"/>
</calcChain>
</file>

<file path=xl/sharedStrings.xml><?xml version="1.0" encoding="utf-8"?>
<sst xmlns="http://schemas.openxmlformats.org/spreadsheetml/2006/main" count="3072" uniqueCount="1135">
  <si>
    <t>Ashwini (ruled by Ketu) is represented by "A"</t>
  </si>
  <si>
    <t>Bharani (ruled by Venus) is represented by "B"</t>
  </si>
  <si>
    <t>Krittika (ruled by Sun) is represented by "K"</t>
  </si>
  <si>
    <t>Rohini (ruled by Moon) is represented by "R"</t>
  </si>
  <si>
    <t>Mrigashira (ruled by Mars) is represented by "M"</t>
  </si>
  <si>
    <t>Ardra (ruled by Rahu) is represented by "A"</t>
  </si>
  <si>
    <t>Punarvasu (ruled by Jupiter) is represented by "P"</t>
  </si>
  <si>
    <t>Pushya (ruled by Saturn) is represented by "S" (since there is no nakshatra starting with "P" in the Indian astrological system, Pushya is represented by the first letter of its alternative name, "Tishya".)</t>
  </si>
  <si>
    <t>Ashlesha (ruled by Mercury) is represented by "A"</t>
  </si>
  <si>
    <t>Magha (ruled by Ketu) is represented by "M"</t>
  </si>
  <si>
    <t>Purva Phalguni (ruled by Venus) is represented by "P"</t>
  </si>
  <si>
    <t>Uttara Phalguni (ruled by Sun) is represented by "U"</t>
  </si>
  <si>
    <t>Hasta (ruled by Moon) is represented by "H"</t>
  </si>
  <si>
    <t>Chitra (ruled by Mars) is represented by "C"</t>
  </si>
  <si>
    <t>Swati (ruled by Rahu) is represented by "S"</t>
  </si>
  <si>
    <t>Vishakha (ruled by Jupiter) is represented by "V"</t>
  </si>
  <si>
    <t>Anuradha (ruled by Saturn) is represented by "A"</t>
  </si>
  <si>
    <t>Jyeshta (ruled by Mercury) is represented by "J"</t>
  </si>
  <si>
    <t>Mula (ruled by Ketu) is represented by "M"</t>
  </si>
  <si>
    <t>Purva Ashadha (ruled by Venus) is represented by "P"</t>
  </si>
  <si>
    <t>Uttara Ashadha (ruled by Sun) is represented by "U"</t>
  </si>
  <si>
    <t>Shravana (ruled by Moon) is represented by "S"</t>
  </si>
  <si>
    <t>Dhanishta (ruled by Mars) is represented by "D"</t>
  </si>
  <si>
    <t>Shatabhisha (ruled by Rahu) is represented by "Sh"</t>
  </si>
  <si>
    <t>Purva Bhadrapada (ruled by Jupiter) is represented by "P"</t>
  </si>
  <si>
    <t>Uttara Bhadrapada (ruled by Saturn) is represented by "U"</t>
  </si>
  <si>
    <t>Revati (ruled by Mercury) is represented by "R"</t>
  </si>
  <si>
    <t>A, B, K, R, M, A, P, P, A, M, P, U, H, C, S, V, A, J, M, P, U, S, D, S, P, U, R</t>
  </si>
  <si>
    <t>"A Brave King's Royal Minister Alice Passed Puzzles And Mysteries Presented Using Her Cleverness, Solving Various Anomalies Just Minutes Prior Until Shravana Disappeared Suddenly Perhaps Under Revati's Spell."</t>
  </si>
  <si>
    <t>Nakshatra</t>
  </si>
  <si>
    <t>Ruling Deity</t>
  </si>
  <si>
    <t>Symbol</t>
  </si>
  <si>
    <t>Animal</t>
  </si>
  <si>
    <t>Nature</t>
  </si>
  <si>
    <t>Gender</t>
  </si>
  <si>
    <t>Dosha</t>
  </si>
  <si>
    <t>Guna</t>
  </si>
  <si>
    <t>Purpose</t>
  </si>
  <si>
    <t>Tree</t>
  </si>
  <si>
    <t>Gemstone</t>
  </si>
  <si>
    <t>Yoga</t>
  </si>
  <si>
    <t>Color</t>
  </si>
  <si>
    <t>Planet</t>
  </si>
  <si>
    <t>Mantra</t>
  </si>
  <si>
    <t>Ashwini</t>
  </si>
  <si>
    <t>Horse</t>
  </si>
  <si>
    <t>Male</t>
  </si>
  <si>
    <t>Pitta</t>
  </si>
  <si>
    <t>Rajas</t>
  </si>
  <si>
    <t>Cat's Eye</t>
  </si>
  <si>
    <t>Saubhagya</t>
  </si>
  <si>
    <t>Light Blue</t>
  </si>
  <si>
    <t>Ketu</t>
  </si>
  <si>
    <t>Bharani</t>
  </si>
  <si>
    <t>Yama</t>
  </si>
  <si>
    <t>Yoni</t>
  </si>
  <si>
    <t>Elephant</t>
  </si>
  <si>
    <t>Female</t>
  </si>
  <si>
    <t>Kapha</t>
  </si>
  <si>
    <t>Tamas</t>
  </si>
  <si>
    <t>Gomedhikam</t>
  </si>
  <si>
    <t>Yellow</t>
  </si>
  <si>
    <t>Venus</t>
  </si>
  <si>
    <t>Krittika</t>
  </si>
  <si>
    <t>Agni</t>
  </si>
  <si>
    <t>Vata</t>
  </si>
  <si>
    <t>Plaksha</t>
  </si>
  <si>
    <t>Ruby</t>
  </si>
  <si>
    <t>Brahma</t>
  </si>
  <si>
    <t>Red</t>
  </si>
  <si>
    <t>Sun</t>
  </si>
  <si>
    <t>Om Agnaye Namaha</t>
  </si>
  <si>
    <t>Rohini</t>
  </si>
  <si>
    <t>Chariot or Ox Cart</t>
  </si>
  <si>
    <t>Serpent</t>
  </si>
  <si>
    <t>Sattva</t>
  </si>
  <si>
    <t>Banyan</t>
  </si>
  <si>
    <t>Pearl</t>
  </si>
  <si>
    <t>Green</t>
  </si>
  <si>
    <t>Moon</t>
  </si>
  <si>
    <t>Soma</t>
  </si>
  <si>
    <t>Deer</t>
  </si>
  <si>
    <t>Arjuna</t>
  </si>
  <si>
    <t>Vaidhriti</t>
  </si>
  <si>
    <t>Mars</t>
  </si>
  <si>
    <t>Ardra</t>
  </si>
  <si>
    <t>Rudra</t>
  </si>
  <si>
    <t>Dog</t>
  </si>
  <si>
    <t>Emerald</t>
  </si>
  <si>
    <t>Rahu</t>
  </si>
  <si>
    <t>Om Rudraya Namaha</t>
  </si>
  <si>
    <t>Punarvasu</t>
  </si>
  <si>
    <t>Aditi</t>
  </si>
  <si>
    <t>Bow and Quiver</t>
  </si>
  <si>
    <t>Ashvattha</t>
  </si>
  <si>
    <t>Yellow Sapphire</t>
  </si>
  <si>
    <t>White</t>
  </si>
  <si>
    <t>Jupiter</t>
  </si>
  <si>
    <t>Om Adityaya Namaha</t>
  </si>
  <si>
    <t>Pushya</t>
  </si>
  <si>
    <t>Brihaspati</t>
  </si>
  <si>
    <t>Cow</t>
  </si>
  <si>
    <t>Nourishment</t>
  </si>
  <si>
    <t>Shami</t>
  </si>
  <si>
    <t>Blue Sapphire</t>
  </si>
  <si>
    <t>Black</t>
  </si>
  <si>
    <t>Saturn</t>
  </si>
  <si>
    <t>Ashlesha</t>
  </si>
  <si>
    <t>Naga</t>
  </si>
  <si>
    <t>Vilva</t>
  </si>
  <si>
    <t>Mercury</t>
  </si>
  <si>
    <t>Magha</t>
  </si>
  <si>
    <t>Pitris</t>
  </si>
  <si>
    <t>Throne or Palanquin</t>
  </si>
  <si>
    <t>Lion</t>
  </si>
  <si>
    <t>Palash</t>
  </si>
  <si>
    <t>S. No.</t>
  </si>
  <si>
    <t>Purva Phalguni</t>
  </si>
  <si>
    <t>Bhaga</t>
  </si>
  <si>
    <t>Arka</t>
  </si>
  <si>
    <t>Diamond</t>
  </si>
  <si>
    <t>Ayushman</t>
  </si>
  <si>
    <t>Om Bhagaya Namaha</t>
  </si>
  <si>
    <t>Uttara Phalguni</t>
  </si>
  <si>
    <t>Aryaman</t>
  </si>
  <si>
    <t>Bakula</t>
  </si>
  <si>
    <t>Blue</t>
  </si>
  <si>
    <t>Hasta</t>
  </si>
  <si>
    <t>Female Buffalo</t>
  </si>
  <si>
    <t>Coral</t>
  </si>
  <si>
    <t>Gold</t>
  </si>
  <si>
    <t>Om Savitre Namaha</t>
  </si>
  <si>
    <t>Chitra</t>
  </si>
  <si>
    <t>Kadamba</t>
  </si>
  <si>
    <t>Sapphire</t>
  </si>
  <si>
    <t>Vajra</t>
  </si>
  <si>
    <t>Swati</t>
  </si>
  <si>
    <t>Vayu</t>
  </si>
  <si>
    <t>Male Buffalo</t>
  </si>
  <si>
    <t>Vishwadeva</t>
  </si>
  <si>
    <t>Om Vayave Namaha</t>
  </si>
  <si>
    <t>Vishakha</t>
  </si>
  <si>
    <t>Male Tiger</t>
  </si>
  <si>
    <t>Bilva</t>
  </si>
  <si>
    <t>Golden</t>
  </si>
  <si>
    <t>Anuradha</t>
  </si>
  <si>
    <t>Mitra</t>
  </si>
  <si>
    <t>Lotus</t>
  </si>
  <si>
    <t>Female Deer</t>
  </si>
  <si>
    <t>Om Mitraya Namaha</t>
  </si>
  <si>
    <t>Indra</t>
  </si>
  <si>
    <t>Male Deer</t>
  </si>
  <si>
    <t>Topaz</t>
  </si>
  <si>
    <t>Om Indraya Namaha</t>
  </si>
  <si>
    <t>Nirriti</t>
  </si>
  <si>
    <t>Dhatura</t>
  </si>
  <si>
    <t>Purva Ashadha</t>
  </si>
  <si>
    <t>Male Monkey</t>
  </si>
  <si>
    <t>Vishvadevas</t>
  </si>
  <si>
    <t>Male Mongoose</t>
  </si>
  <si>
    <t>Shravana</t>
  </si>
  <si>
    <t>Vishnu</t>
  </si>
  <si>
    <t>Om Vishnave Namaha</t>
  </si>
  <si>
    <t>Dhanishta</t>
  </si>
  <si>
    <t>Vasus</t>
  </si>
  <si>
    <t>Brown</t>
  </si>
  <si>
    <t>Om Vasave Namaha</t>
  </si>
  <si>
    <t>Shatabhisha</t>
  </si>
  <si>
    <t>Varuna</t>
  </si>
  <si>
    <t>Purva Bhadrapada</t>
  </si>
  <si>
    <t>Male Lion</t>
  </si>
  <si>
    <t>Red Coral</t>
  </si>
  <si>
    <t>Om Ajaikapadaya Namaha</t>
  </si>
  <si>
    <t>Uttara Bhadrapada</t>
  </si>
  <si>
    <t>Ahirbudhnya</t>
  </si>
  <si>
    <t>Female Cow</t>
  </si>
  <si>
    <t>Om Ahirbudhnyaya Namaha</t>
  </si>
  <si>
    <t>Revati</t>
  </si>
  <si>
    <t>Pushan</t>
  </si>
  <si>
    <t>Female Elephant</t>
  </si>
  <si>
    <t>Feet</t>
  </si>
  <si>
    <t>Om Pushne Namaha</t>
  </si>
  <si>
    <t>Plant/Flower</t>
  </si>
  <si>
    <t>Ashvins</t>
  </si>
  <si>
    <t>Horse Head</t>
  </si>
  <si>
    <t>Male Horse</t>
  </si>
  <si>
    <t>Health</t>
  </si>
  <si>
    <t>Asvattha</t>
  </si>
  <si>
    <t>Ketu's Gem</t>
  </si>
  <si>
    <t>Om Ashvinau Namaha</t>
  </si>
  <si>
    <t>Male Elephant</t>
  </si>
  <si>
    <t>Spiritual and Material Growth</t>
  </si>
  <si>
    <t>Kadam</t>
  </si>
  <si>
    <t>Om Yamaaya Namaha</t>
  </si>
  <si>
    <t>Razor or Axe</t>
  </si>
  <si>
    <t>Female Sheep</t>
  </si>
  <si>
    <t>Spiritual Enlightenment</t>
  </si>
  <si>
    <t>Vyatipata</t>
  </si>
  <si>
    <t>Male Snake</t>
  </si>
  <si>
    <t>Growth and Nourishment</t>
  </si>
  <si>
    <t>Palasa</t>
  </si>
  <si>
    <t>Om BrahmaNe Namaha</t>
  </si>
  <si>
    <t>Mrigashirsha</t>
  </si>
  <si>
    <t>Deer Head</t>
  </si>
  <si>
    <t>Creativity</t>
  </si>
  <si>
    <t>Om Somaya Namaha</t>
  </si>
  <si>
    <t>Teardrop or Gem</t>
  </si>
  <si>
    <t>Female Dog</t>
  </si>
  <si>
    <t>Transformation</t>
  </si>
  <si>
    <t>Rudraksha</t>
  </si>
  <si>
    <t>Variyan</t>
  </si>
  <si>
    <t>Grey</t>
  </si>
  <si>
    <t>Male Cat</t>
  </si>
  <si>
    <t>Rejuvenation</t>
  </si>
  <si>
    <t>Vishti</t>
  </si>
  <si>
    <t>Flower or Circle</t>
  </si>
  <si>
    <t>Male Goat</t>
  </si>
  <si>
    <t>Om Brihaspate Namaha</t>
  </si>
  <si>
    <t>Sarpa</t>
  </si>
  <si>
    <t>Coiled Snake</t>
  </si>
  <si>
    <t>Om Sarpaya Namaha</t>
  </si>
  <si>
    <t>Male Rat</t>
  </si>
  <si>
    <t>Ancestral Blessings</t>
  </si>
  <si>
    <t>Om Pitrya Namaha</t>
  </si>
  <si>
    <t>Bed or Hammock</t>
  </si>
  <si>
    <t>Prosperity and Pleasure</t>
  </si>
  <si>
    <t>Siddhi</t>
  </si>
  <si>
    <t>Auspicious Activities</t>
  </si>
  <si>
    <t>Ashoka</t>
  </si>
  <si>
    <t>Cream</t>
  </si>
  <si>
    <t>Om Aryamaaya Namaha</t>
  </si>
  <si>
    <t>Savitar</t>
  </si>
  <si>
    <t>Hand or Fist</t>
  </si>
  <si>
    <t>Skill Development</t>
  </si>
  <si>
    <t>Audumbara</t>
  </si>
  <si>
    <t>Siddha</t>
  </si>
  <si>
    <t>Vishvakarma</t>
  </si>
  <si>
    <t>Bright Jewel or Pearl</t>
  </si>
  <si>
    <t>Creative Expression</t>
  </si>
  <si>
    <t>Gomedh</t>
  </si>
  <si>
    <t>Om Vishvakarmane Namaha</t>
  </si>
  <si>
    <t>New Sprout or Shoot</t>
  </si>
  <si>
    <t>Self-Realization</t>
  </si>
  <si>
    <t>Triumphal Arch</t>
  </si>
  <si>
    <t>Achievements</t>
  </si>
  <si>
    <t>Parigha</t>
  </si>
  <si>
    <t>Lotus, Triumphal Arch</t>
  </si>
  <si>
    <t>Harmony and Friendship</t>
  </si>
  <si>
    <t>Jyeshtha</t>
  </si>
  <si>
    <t>Umbrella or Earring</t>
  </si>
  <si>
    <t>Protection and Elimination of Enemies</t>
  </si>
  <si>
    <t>Garnet</t>
  </si>
  <si>
    <t>Soolaghna</t>
  </si>
  <si>
    <t>Mula</t>
  </si>
  <si>
    <t>Roots or Tail of Lion</t>
  </si>
  <si>
    <t>Male Dog</t>
  </si>
  <si>
    <t>Liberation</t>
  </si>
  <si>
    <t>Om Mule Namaha</t>
  </si>
  <si>
    <t>Apah</t>
  </si>
  <si>
    <t>Elephant Tusk or Fan</t>
  </si>
  <si>
    <t>Fortunate and Accomplished</t>
  </si>
  <si>
    <t>Om Apah Namaha</t>
  </si>
  <si>
    <t>Uttara Ashadha</t>
  </si>
  <si>
    <t>Tusk of an Elephant</t>
  </si>
  <si>
    <t>Courage and Determination</t>
  </si>
  <si>
    <t>Ugra</t>
  </si>
  <si>
    <t>Om Vishvadevaya Namaha</t>
  </si>
  <si>
    <t>Three Footprints or Ear</t>
  </si>
  <si>
    <t>Learning and Acquiring Knowledge</t>
  </si>
  <si>
    <t>Vishram</t>
  </si>
  <si>
    <t>Drum or Flute</t>
  </si>
  <si>
    <t>Female Lion</t>
  </si>
  <si>
    <t>Wealth, Prosperity, and Good Fortune</t>
  </si>
  <si>
    <t>Shoola</t>
  </si>
  <si>
    <t>Apamarga</t>
  </si>
  <si>
    <t>Empty Circle or One Thousand Healers</t>
  </si>
  <si>
    <t>Spiritual Healing and Transformation</t>
  </si>
  <si>
    <t>Kusha</t>
  </si>
  <si>
    <t>Om Varunaaya Namaha</t>
  </si>
  <si>
    <t>Aja Ekapad</t>
  </si>
  <si>
    <t>Front Legs of a Funeral Cot or Bed</t>
  </si>
  <si>
    <t>Spiritual Awakening and Enlightenment</t>
  </si>
  <si>
    <t>Mandara</t>
  </si>
  <si>
    <t>Back Legs of a Funeral Cot or Bed</t>
  </si>
  <si>
    <t>Spiritual Healing and Liberation</t>
  </si>
  <si>
    <t>Sami</t>
  </si>
  <si>
    <t>Hessonite</t>
  </si>
  <si>
    <t>Sadhya</t>
  </si>
  <si>
    <t>Madar</t>
  </si>
  <si>
    <t>Dark Blue</t>
  </si>
  <si>
    <t>Fish or Drum</t>
  </si>
  <si>
    <t>Completion and Fruition</t>
  </si>
  <si>
    <t>Body Temperament</t>
  </si>
  <si>
    <t>Career/Profession</t>
  </si>
  <si>
    <t>Compatibility</t>
  </si>
  <si>
    <t>Lucky Numbers</t>
  </si>
  <si>
    <t>Lucky Days</t>
  </si>
  <si>
    <t>Lucky Directions</t>
  </si>
  <si>
    <t>Fiery</t>
  </si>
  <si>
    <t>Surgeons, Athletes, Entrepreneurs</t>
  </si>
  <si>
    <t>Bharani, Krittika, Rohini, Mrigashirsha, Punarvasu</t>
  </si>
  <si>
    <t>1, 10</t>
  </si>
  <si>
    <t>Sunday, Tuesday</t>
  </si>
  <si>
    <t>East</t>
  </si>
  <si>
    <t>Earthy</t>
  </si>
  <si>
    <t>Bankers, Accountants, Engineers</t>
  </si>
  <si>
    <t>Ashwini, Krittika, Rohini, Mrigashirsha, Ardra</t>
  </si>
  <si>
    <t>2, 7</t>
  </si>
  <si>
    <t>Monday, Friday</t>
  </si>
  <si>
    <t>South</t>
  </si>
  <si>
    <t>Military, Police, Politicians</t>
  </si>
  <si>
    <t>Ashwini, Bharani, Rohini, Mrigashirsha, Punarvasu</t>
  </si>
  <si>
    <t>1, 9</t>
  </si>
  <si>
    <t>Tuesday, Thursday</t>
  </si>
  <si>
    <t>Artists, Musicians, Designers</t>
  </si>
  <si>
    <t>Ashwini, Bharani, Krittika, Mrigashirsha, Ardra</t>
  </si>
  <si>
    <t>5, 6</t>
  </si>
  <si>
    <t>Monday, Wednesday</t>
  </si>
  <si>
    <t>North</t>
  </si>
  <si>
    <t>Airy</t>
  </si>
  <si>
    <t>Writers, Poets, Scholars</t>
  </si>
  <si>
    <t>Ashwini, Bharani, Krittika, Rohini, Ardra, Punarvasu</t>
  </si>
  <si>
    <t>3, 5</t>
  </si>
  <si>
    <t>West</t>
  </si>
  <si>
    <t>Scientists, Researchers, Inventors</t>
  </si>
  <si>
    <t>Mrigashirsha, Punarvasu, Pushya, Ashlesha, Magha</t>
  </si>
  <si>
    <t>4, 8</t>
  </si>
  <si>
    <t>Watery</t>
  </si>
  <si>
    <t>Teachers, Counselors, Psychologists</t>
  </si>
  <si>
    <t>Ashwini, Krittika, Mrigashirsha, Ardra, Pushya, Ashlesha</t>
  </si>
  <si>
    <t>Monday, Thursday</t>
  </si>
  <si>
    <t>Priests, Spiritual Leaders, Healers</t>
  </si>
  <si>
    <t>Punarvasu, Ashlesha, Magha, Uttara Phalguni, Hasta</t>
  </si>
  <si>
    <t>3, 7</t>
  </si>
  <si>
    <t>Researchers, Analysts, Detectives</t>
  </si>
  <si>
    <t>Ardra, Punarvasu, Pushya, Magha, Purva Phalguni</t>
  </si>
  <si>
    <t>Monday, Saturday</t>
  </si>
  <si>
    <t>Politicians, Actors, CEOs</t>
  </si>
  <si>
    <t>Ashlesha, Magha, Purva Phalguni, Uttara Phalguni, Hasta</t>
  </si>
  <si>
    <t>1, 4</t>
  </si>
  <si>
    <t>Sunday, Wednesday</t>
  </si>
  <si>
    <t>Artists, Performers, Fashion Designers</t>
  </si>
  <si>
    <t>Magha, Uttara Phalguni, Hasta, Chitra, Swati</t>
  </si>
  <si>
    <t>1, 6</t>
  </si>
  <si>
    <t>Doctors, Lawyers, Bankers</t>
  </si>
  <si>
    <t>Magha, Purva Phalguni, Hasta, Chitra, Swati</t>
  </si>
  <si>
    <t>Engineers, Architects, Designers</t>
  </si>
  <si>
    <t>Uttara Phalguni, Chitra, Swati, Vishakha, Anuradha</t>
  </si>
  <si>
    <t>5, 9</t>
  </si>
  <si>
    <t>Wednesday, Friday</t>
  </si>
  <si>
    <t>Artists, Designers, Architects</t>
  </si>
  <si>
    <t>Hasta, Swati, Vishakha, Anuradha, Jyeshtha</t>
  </si>
  <si>
    <t>3, 6</t>
  </si>
  <si>
    <t>Tuesday, Friday</t>
  </si>
  <si>
    <t>Diplomats, Negotiators, Consultants</t>
  </si>
  <si>
    <t>Chitra, Hasta, Vishakha, Anuradha, Jyeshtha</t>
  </si>
  <si>
    <t>1, 5, 6</t>
  </si>
  <si>
    <t>Lawyers, Politicians, Diplomats</t>
  </si>
  <si>
    <t>Swati, Anuradha, Jyeshtha, Mula, Purvashadha</t>
  </si>
  <si>
    <t>Researchers, Scientists, Healers</t>
  </si>
  <si>
    <t>Swati, Vishakha, Jyeshtha, Mula, Purvashadha</t>
  </si>
  <si>
    <t>3, 9</t>
  </si>
  <si>
    <t>Tuesday, Saturday</t>
  </si>
  <si>
    <t>Psychologists, Healers, Spiritual Gurus</t>
  </si>
  <si>
    <t>Anuradha, Vishakha, Mula, Purvashadha, Uttarashadha</t>
  </si>
  <si>
    <t>4, 9</t>
  </si>
  <si>
    <t>Wednesday, Saturday</t>
  </si>
  <si>
    <t>Astrologers, Researchers, Healers</t>
  </si>
  <si>
    <t>Jyeshtha, Purvashadha, Uttarashadha, Shravana, Dhanishta</t>
  </si>
  <si>
    <t>1, 7</t>
  </si>
  <si>
    <t>Athletes, Musicians, Entrepreneurs</t>
  </si>
  <si>
    <t>Mula, Uttarashadha, Shravana, Dhanishta, Shatabhisha</t>
  </si>
  <si>
    <t>8, 9</t>
  </si>
  <si>
    <t>Leaders, Managers, Politicians</t>
  </si>
  <si>
    <t>Mula, Purvashadha, Shravana, Dhanishta, Shatabhisha</t>
  </si>
  <si>
    <t>Sunday, Thursday</t>
  </si>
  <si>
    <t>Scientists, Researchers, Engineers</t>
  </si>
  <si>
    <t>Uttarashadha, Purvabhadrapada, Dhanishta, Shatabhisha, Purva Bhadrapada</t>
  </si>
  <si>
    <t>Entertainers, Musicians, Athletes</t>
  </si>
  <si>
    <t>Mula, Purvashadha, Uttarashadha, Shravana, Shatabhisha</t>
  </si>
  <si>
    <t>Healers, Psychics, Astrologers</t>
  </si>
  <si>
    <t>Purvabhadrapada, Uttarabhadrapada, Shravana, Dhanishta, Shatabhisha</t>
  </si>
  <si>
    <t>3, 6, 8</t>
  </si>
  <si>
    <t>Spiritual Gurus, Healers, Astrologers</t>
  </si>
  <si>
    <t>Shravana, Dhanishta, Shatabhisha, Uttarabhadrapada, Revati</t>
  </si>
  <si>
    <t>Spiritual Teachers, Healers, Psychologists</t>
  </si>
  <si>
    <t>Purva Bhadrapada, Revati, Shatabhisha, Poorva Phalguni, Hasta</t>
  </si>
  <si>
    <t>Poets, Musicians, Spiritual Healers</t>
  </si>
  <si>
    <t>Uttarabhadrapada, Purva Bhadrapada, Ashwini, Bharani, Krittika</t>
  </si>
  <si>
    <t>Thursday, Friday</t>
  </si>
  <si>
    <t>Inauspicious Activities</t>
  </si>
  <si>
    <t>Health Issues</t>
  </si>
  <si>
    <t>Prayers or Rituals</t>
  </si>
  <si>
    <t>Historical/Mythological Significance</t>
  </si>
  <si>
    <t>Starting new projects, marriage, buying vehicles</t>
  </si>
  <si>
    <t>Surgery, disputes, arguments</t>
  </si>
  <si>
    <t>Headaches, migraines</t>
  </si>
  <si>
    <t>Worship Lord Ketu</t>
  </si>
  <si>
    <t>Ashwini Kumaras, the divine physician twins</t>
  </si>
  <si>
    <t>Starting new ventures, spiritual practices</t>
  </si>
  <si>
    <t>Debts, legal issues</t>
  </si>
  <si>
    <t>Stomach ailments, obesity</t>
  </si>
  <si>
    <t>Perform Tarpana for ancestors</t>
  </si>
  <si>
    <t>Birthplace of Yama, lord of death</t>
  </si>
  <si>
    <t>Marriage, starting new ventures, spiritual practices</t>
  </si>
  <si>
    <t>Fights, disputes, arguments</t>
  </si>
  <si>
    <t>Eye problems, headaches</t>
  </si>
  <si>
    <t>Worship Lord Agni</t>
  </si>
  <si>
    <t>Birthplace of Kartikeya, son of Lord Shiva</t>
  </si>
  <si>
    <t>Marriage, artistic pursuits, starting new ventures</t>
  </si>
  <si>
    <t>Theft, deceit, lies</t>
  </si>
  <si>
    <t>Eye problems, reproductive issues</t>
  </si>
  <si>
    <t>Worship Lord Brahma</t>
  </si>
  <si>
    <t>Birthplace of Lord Krishna</t>
  </si>
  <si>
    <t>Travel, buying property, starting new ventures</t>
  </si>
  <si>
    <t>Disputes, arguments, theft</t>
  </si>
  <si>
    <t>Respiratory issues, fever</t>
  </si>
  <si>
    <t>Worship Lord Chandra</t>
  </si>
  <si>
    <t>Birthplace of Soma, the moon god</t>
  </si>
  <si>
    <t>Spiritual practices, seeking knowledge, starting new ventures</t>
  </si>
  <si>
    <t>Arguments, conflicts, injury</t>
  </si>
  <si>
    <t>Asthma, breathing difficulties</t>
  </si>
  <si>
    <t>Worship Lord Shiva</t>
  </si>
  <si>
    <t>Birthplace of Rudra, fierce form of Lord Shiva</t>
  </si>
  <si>
    <t>Starting new ventures, marriage, spiritual practices</t>
  </si>
  <si>
    <t>Arguments, conflicts, legal issues</t>
  </si>
  <si>
    <t>Digestive issues, liver problems</t>
  </si>
  <si>
    <t>Worship Lord Jupiter</t>
  </si>
  <si>
    <t>Birthplace of Goddess Aditi</t>
  </si>
  <si>
    <t>Quarrels, conflicts, loss of wealth</t>
  </si>
  <si>
    <t>Stomach ailments, skin issues</t>
  </si>
  <si>
    <t>Worship Lord Saturn</t>
  </si>
  <si>
    <t>Birthplace of Lord Brihaspati</t>
  </si>
  <si>
    <t>Quarrels, conflicts, deceit</t>
  </si>
  <si>
    <t>Respiratory issues, joint pain</t>
  </si>
  <si>
    <t>Worship Lord Naga</t>
  </si>
  <si>
    <t>Birthplace of serpent deity Vasuki</t>
  </si>
  <si>
    <t>Starting new ventures, spiritual practices, seeking blessings</t>
  </si>
  <si>
    <t>Quarrels, conflicts, legal issues</t>
  </si>
  <si>
    <t>Heart ailments, fever</t>
  </si>
  <si>
    <t>Worship Lord Pitru</t>
  </si>
  <si>
    <t>Birthplace of the royal dynasty</t>
  </si>
  <si>
    <t>Marriage, starting new ventures, artistic pursuits</t>
  </si>
  <si>
    <t>Conflicts, legal issues, financial loss</t>
  </si>
  <si>
    <t>Eye problems, skin issues</t>
  </si>
  <si>
    <t>Worship Lord Shukra</t>
  </si>
  <si>
    <t>Birthplace of Lord Bhaga</t>
  </si>
  <si>
    <t>Worship Lord Aryaman</t>
  </si>
  <si>
    <t>Birthplace of the Sun god</t>
  </si>
  <si>
    <t>Starting new ventures, artistic pursuits, spiritual practices</t>
  </si>
  <si>
    <t>Quarrels, conflicts, theft</t>
  </si>
  <si>
    <t>Hand and feet related issues, skin problems</t>
  </si>
  <si>
    <t>Worship Lord Savitar</t>
  </si>
  <si>
    <t>Birthplace of Lord Surya</t>
  </si>
  <si>
    <t>Starting new ventures, artistic pursuits, seeking knowledge</t>
  </si>
  <si>
    <t>Conflicts, legal issues, theft</t>
  </si>
  <si>
    <t>Worship Lord Vishwakarma</t>
  </si>
  <si>
    <t>Birthplace of Lord Twashta</t>
  </si>
  <si>
    <t>Starting new ventures, seeking knowledge, travel</t>
  </si>
  <si>
    <t>Digestive issues, respiratory problems</t>
  </si>
  <si>
    <t>Worship Lord Vayu</t>
  </si>
  <si>
    <t>Birthplace of the wind deity</t>
  </si>
  <si>
    <t>Starting new ventures, seeking blessings, spiritual practices</t>
  </si>
  <si>
    <t>Digestive issues, skin problems</t>
  </si>
  <si>
    <t>Worship Lord Indra and Lord Agni</t>
  </si>
  <si>
    <t>Birthplace of Indra, king of the gods</t>
  </si>
  <si>
    <t>Digestive issues, fever</t>
  </si>
  <si>
    <t>Worship Lord Mitra</t>
  </si>
  <si>
    <t>Birthplace of Anu, a great king in Hindu mythology</t>
  </si>
  <si>
    <t>Seeking blessings, spiritual practices, starting new ventures</t>
  </si>
  <si>
    <t>Joint pains, muscle problems</t>
  </si>
  <si>
    <t>Worship Lord Indra</t>
  </si>
  <si>
    <t>Birthplace of Indra's queen, Shachi</t>
  </si>
  <si>
    <t>Starting new ventures, seeking knowledge, spiritual practices</t>
  </si>
  <si>
    <t>Worship Lord Nritti</t>
  </si>
  <si>
    <t>Birthplace of the goddess of destruction, Kali</t>
  </si>
  <si>
    <t>Hip and back problems, arthritis</t>
  </si>
  <si>
    <t>Worship Lord Apas</t>
  </si>
  <si>
    <t>Birthplace of the gods, the Ashwini Kumaras</t>
  </si>
  <si>
    <t>Worship Lord Vishvadeva</t>
  </si>
  <si>
    <t>Birthplace of the Sun god's charioteer, Arun</t>
  </si>
  <si>
    <t>Ear and throat problems, arthritis</t>
  </si>
  <si>
    <t>Worship Lord Vishnu</t>
  </si>
  <si>
    <t>Associated with the goddess Saraswati</t>
  </si>
  <si>
    <t>Starting new ventures, seeking knowledge, artistic pursuits</t>
  </si>
  <si>
    <t>Leg and bone problems, arthritis</t>
  </si>
  <si>
    <t>Worship Lord Vasu</t>
  </si>
  <si>
    <t>Birthplace of the Vasus, a group of divine beings</t>
  </si>
  <si>
    <t>Worship Lord Varuna</t>
  </si>
  <si>
    <t>Foot and ankle problems, skin issues</t>
  </si>
  <si>
    <t>Worship Lord Ajaikapada</t>
  </si>
  <si>
    <t>Birthplace of the serpent king, Ajaikapada</t>
  </si>
  <si>
    <t>Worship Lord Ahirbudhnya</t>
  </si>
  <si>
    <t>Birthplace of the demon king, Hiranyakashipu</t>
  </si>
  <si>
    <t>Worship Lord Pushan</t>
  </si>
  <si>
    <t>Associated with the god of death, Yama</t>
  </si>
  <si>
    <t>Mudra</t>
  </si>
  <si>
    <t>Food/Dietary Recommendation</t>
  </si>
  <si>
    <t>Yoga Posture/Asana</t>
  </si>
  <si>
    <t>Tarot Card/Divination Symbol</t>
  </si>
  <si>
    <t>Hindu Festivals/Holidays</t>
  </si>
  <si>
    <t>Chakra/Energy Center</t>
  </si>
  <si>
    <t>Yantra/Sacred Geometry</t>
  </si>
  <si>
    <t>Spiritual Practice/Sadhana</t>
  </si>
  <si>
    <t>Metal/Mineral</t>
  </si>
  <si>
    <t>Aromatherapy/Essential Oils</t>
  </si>
  <si>
    <t>Personality Traits/Characteristics</t>
  </si>
  <si>
    <t>Mythological Story/Legend</t>
  </si>
  <si>
    <t>Sound/Mantra</t>
  </si>
  <si>
    <t>Flower</t>
  </si>
  <si>
    <t>Prana</t>
  </si>
  <si>
    <t>Varna</t>
  </si>
  <si>
    <t>Taste</t>
  </si>
  <si>
    <t>Dosha Element</t>
  </si>
  <si>
    <t>Aswini Mudra</t>
  </si>
  <si>
    <t>Light foods, vegetarian, fresh fruits and vegetables</t>
  </si>
  <si>
    <t>Surya Namaskar, Trikonasana, Tadasana</t>
  </si>
  <si>
    <t>The Chariot</t>
  </si>
  <si>
    <t>Holi</t>
  </si>
  <si>
    <t>Muladhara</t>
  </si>
  <si>
    <t>Surya Yantra</t>
  </si>
  <si>
    <t>Visualize the chariot of the sun</t>
  </si>
  <si>
    <t>Lemon, ginger, basil</t>
  </si>
  <si>
    <t>Energetic, adventurous, spontaneous</t>
  </si>
  <si>
    <t>The Ashwins, twin horsemen</t>
  </si>
  <si>
    <t>Om Ram</t>
  </si>
  <si>
    <t>Carnation</t>
  </si>
  <si>
    <t>Prana Vayu</t>
  </si>
  <si>
    <t>Vaishya</t>
  </si>
  <si>
    <t>Sweet</t>
  </si>
  <si>
    <t>Varada Mudra</t>
  </si>
  <si>
    <t>Light and easy to digest food, raw fruits and vegetables</t>
  </si>
  <si>
    <t>Uttanasana, Paschimottanasana, Ardha Matsyendrasana</t>
  </si>
  <si>
    <t>The Emperor</t>
  </si>
  <si>
    <t>Mahashivratri</t>
  </si>
  <si>
    <t>Swadhisthana</t>
  </si>
  <si>
    <t>Chandra Yantra</t>
  </si>
  <si>
    <t>Devotion to Lord Shiva</t>
  </si>
  <si>
    <t>Silver</t>
  </si>
  <si>
    <t>Ylang-ylang, rose, sandalwood</t>
  </si>
  <si>
    <t>Strong-willed, determined, ambitious</t>
  </si>
  <si>
    <t>Yama and Yami, the lord and lady of death</t>
  </si>
  <si>
    <t>Om Lam</t>
  </si>
  <si>
    <t>Apana Vayu</t>
  </si>
  <si>
    <t>Kshatriya</t>
  </si>
  <si>
    <t>Astringent</t>
  </si>
  <si>
    <t>Gyan Mudra</t>
  </si>
  <si>
    <t>Cooling foods, cucumber, watermelon, coconut water</t>
  </si>
  <si>
    <t>Virabhadrasana, Ustrasana, Matsyasana</t>
  </si>
  <si>
    <t>The Hierophant</t>
  </si>
  <si>
    <t>Akshaya Tritiya</t>
  </si>
  <si>
    <t>Manipura</t>
  </si>
  <si>
    <t>Agni Yantra</t>
  </si>
  <si>
    <t>Mantra chanting and fire rituals</t>
  </si>
  <si>
    <t>Copper</t>
  </si>
  <si>
    <t>Peppermint, eucalyptus, frankincense</t>
  </si>
  <si>
    <t>Charismatic, confident, authoritative</t>
  </si>
  <si>
    <t>Kartikeya, the god of war</t>
  </si>
  <si>
    <t>Om Hrim</t>
  </si>
  <si>
    <t>White Lotus</t>
  </si>
  <si>
    <t>Samana Vayu</t>
  </si>
  <si>
    <t>Brahmin</t>
  </si>
  <si>
    <t>Bitter</t>
  </si>
  <si>
    <t>Hakini Mudra</t>
  </si>
  <si>
    <t>Light and wholesome food, milk and dairy products</t>
  </si>
  <si>
    <t>Balasana, Matsyasana, Viparita Karani</t>
  </si>
  <si>
    <t>The Empress</t>
  </si>
  <si>
    <t>Raksha Bandhan</t>
  </si>
  <si>
    <t>Anahata</t>
  </si>
  <si>
    <t>Vastu Yantra</t>
  </si>
  <si>
    <t>Meditation and pranayama</t>
  </si>
  <si>
    <t>Rose, jasmine, lavender</t>
  </si>
  <si>
    <t>Artistic, creative, nurturing</t>
  </si>
  <si>
    <t>Rohini, the beloved of the moon</t>
  </si>
  <si>
    <t>Wild Rose</t>
  </si>
  <si>
    <t>Vyana Vayu</t>
  </si>
  <si>
    <t>Shunya Mudra</t>
  </si>
  <si>
    <t>Light and fresh food, fruits and salads</t>
  </si>
  <si>
    <t>Bhujangasana, Makarasana, Pavanamuktasana</t>
  </si>
  <si>
    <t>The Lovers</t>
  </si>
  <si>
    <t>Diwali</t>
  </si>
  <si>
    <t>Vishuddha</t>
  </si>
  <si>
    <t>Meru Yantra</t>
  </si>
  <si>
    <t>Chanting mantras and meditation</t>
  </si>
  <si>
    <t>Peppermint, lavender, chamomile</t>
  </si>
  <si>
    <t>Curious, playful, flirtatious</t>
  </si>
  <si>
    <t>Soma, the god of the moon</t>
  </si>
  <si>
    <t>Om Sham</t>
  </si>
  <si>
    <t>Jasmine</t>
  </si>
  <si>
    <t>Prana Mudra</t>
  </si>
  <si>
    <t>Cooling and hydrating foods, watery fruits and vegetables</t>
  </si>
  <si>
    <t>Utkatasana, Natarajasana, Garudasana</t>
  </si>
  <si>
    <t>The Tower</t>
  </si>
  <si>
    <t>Shiva Ratri</t>
  </si>
  <si>
    <t>Rudra Yantra</t>
  </si>
  <si>
    <t>Meditation and surrendering to the divine</t>
  </si>
  <si>
    <t>Rahu's gemstone - Hessonite Garnet</t>
  </si>
  <si>
    <t>Eucalyptus, Peppermint, Lemon</t>
  </si>
  <si>
    <t>Restless, emotional, intense</t>
  </si>
  <si>
    <t>Rudra, the fierce form of Lord Shiva</t>
  </si>
  <si>
    <t>Om Aim</t>
  </si>
  <si>
    <t>Blue Lotus</t>
  </si>
  <si>
    <t>Sudra</t>
  </si>
  <si>
    <t>Ganesha Mudra</t>
  </si>
  <si>
    <t>Light and easy to digest meals, fruits and vegetables</t>
  </si>
  <si>
    <t>Baddha Konasana, Matsyasana, Gomukhasana</t>
  </si>
  <si>
    <t>Sri Yantra</t>
  </si>
  <si>
    <t>Connecting with the divine through prayer and devotion</t>
  </si>
  <si>
    <t>Lavender, Chamomile, Bergamot</t>
  </si>
  <si>
    <t>Nurturing, sensitive, intuitive</t>
  </si>
  <si>
    <t>The story of Lord Rama and his journey</t>
  </si>
  <si>
    <t>Om Namo Narayanaya</t>
  </si>
  <si>
    <t>Yellow Lotus</t>
  </si>
  <si>
    <t>Astringent, Bitter, Sweet</t>
  </si>
  <si>
    <t>Kubera Mudra</t>
  </si>
  <si>
    <t>Warm and nourishing foods, root vegetables and grains</t>
  </si>
  <si>
    <t>Bhujangasana, Sarpasana, Garudasana</t>
  </si>
  <si>
    <t>The Devil</t>
  </si>
  <si>
    <t>Nag Panchami</t>
  </si>
  <si>
    <t>Swastik Yantra</t>
  </si>
  <si>
    <t>Purification through introspection and self-awareness</t>
  </si>
  <si>
    <t>Lead</t>
  </si>
  <si>
    <t>Cedarwood, Sandalwood, Rose</t>
  </si>
  <si>
    <t>Secretive, mysterious, intense</t>
  </si>
  <si>
    <t>The story of Lord Vishnu and the serpent Adishesha</t>
  </si>
  <si>
    <t>Om Krim Kalikayai Namah</t>
  </si>
  <si>
    <t>Shudra</t>
  </si>
  <si>
    <t>Salty, Sour, Pungent</t>
  </si>
  <si>
    <t>Abhaya Mudra</t>
  </si>
  <si>
    <t>Nutritious and well-balanced meals, whole grains and proteins</t>
  </si>
  <si>
    <t>Vajrasana, Ardha Matsyendrasana, Shavasana</t>
  </si>
  <si>
    <t>Navratri</t>
  </si>
  <si>
    <t>Honoring ancestors and connecting with lineage</t>
  </si>
  <si>
    <t>Frankincense, Myrrh, Neroli</t>
  </si>
  <si>
    <t>Proud, regal, authoritative</t>
  </si>
  <si>
    <t>The story of King Bali and Lord Vishnu</t>
  </si>
  <si>
    <t>Om Hrim Pitambaraya Namah</t>
  </si>
  <si>
    <t>Red Lotus</t>
  </si>
  <si>
    <t>Bitter, Astringent, Pungent</t>
  </si>
  <si>
    <t>Padma Mudra</t>
  </si>
  <si>
    <t>Fresh and organic foods, fruits and vegetables</t>
  </si>
  <si>
    <t>Trikonasana, Bhujangasana, Dhanurasana</t>
  </si>
  <si>
    <t>The Sun</t>
  </si>
  <si>
    <t>Sri Chakra</t>
  </si>
  <si>
    <t>Cultivating creativity and self-expression</t>
  </si>
  <si>
    <t>Ylang Ylang, Rose, Bergamot</t>
  </si>
  <si>
    <t>Charismatic, passionate, generous</t>
  </si>
  <si>
    <t>The story of Lord Shiva and Goddess Parvati's marriage</t>
  </si>
  <si>
    <t>Om Klim Purvaphalgunyai Namah</t>
  </si>
  <si>
    <t>Sweet, Astringent</t>
  </si>
  <si>
    <t>Surya Mudra</t>
  </si>
  <si>
    <t>Spicy, pungent foods, grains, lentils, and nuts</t>
  </si>
  <si>
    <t>Bhujangasana, Ardha Chandrasana, Ustrasana</t>
  </si>
  <si>
    <t>Raksha Bandhan, Krishna Janmashtami, Navratri</t>
  </si>
  <si>
    <t>Self-reflection and introspection</t>
  </si>
  <si>
    <t>Rosemary, Ginger, Cinnamon</t>
  </si>
  <si>
    <t>Charismatic, self-confident, ambitious</t>
  </si>
  <si>
    <t>The story of King Vikramaditya and his court poet Kalidasa</t>
  </si>
  <si>
    <t>Om Hraam</t>
  </si>
  <si>
    <t>Sunflower</t>
  </si>
  <si>
    <t>Light and easy to digest foods, fruits and vegetables</t>
  </si>
  <si>
    <t>Padmasana, Matsyasana, Gomukhasana</t>
  </si>
  <si>
    <t>The Magician</t>
  </si>
  <si>
    <t>Ganesh Chaturthi, Navratri</t>
  </si>
  <si>
    <t>Developing creativity and artistic skills</t>
  </si>
  <si>
    <t>Lavender, Jasmine, Vetiver</t>
  </si>
  <si>
    <t>Dexterous, skilled, adaptive</t>
  </si>
  <si>
    <t>The story of the god Indra and his handmaiden</t>
  </si>
  <si>
    <t>Om Shri Ganeshaya Namah</t>
  </si>
  <si>
    <t>Prithvi Mudra</t>
  </si>
  <si>
    <t>Fresh and organic foods, herbs and spices</t>
  </si>
  <si>
    <t>Vrksasana, Tadasana, Virabhadrasana</t>
  </si>
  <si>
    <t>Shri Yantra</t>
  </si>
  <si>
    <t>Cultivating inner beauty and harmony</t>
  </si>
  <si>
    <t>Sandalwood, Patchouli, Frankincense</t>
  </si>
  <si>
    <t>Creative, artistic, sensuous</t>
  </si>
  <si>
    <t>The story of the celestial architect Vishwakarma</t>
  </si>
  <si>
    <t>Om Shrim</t>
  </si>
  <si>
    <t>Cosmos</t>
  </si>
  <si>
    <t>Vayu Mudra</t>
  </si>
  <si>
    <t>Light and easily digestible foods, fruits and vegetables</t>
  </si>
  <si>
    <t>Vrikshasana, Trikonasana, Ardha Matsyendrasana</t>
  </si>
  <si>
    <t>The Wheel of Fortune</t>
  </si>
  <si>
    <t>Finding balance and harmony in life</t>
  </si>
  <si>
    <t>Peppermint, Eucalyptus, Lavender</t>
  </si>
  <si>
    <t>Independent, freedom-loving, adventurous</t>
  </si>
  <si>
    <t>The story of Lord Vayu and the divine physician Dhanvantari</t>
  </si>
  <si>
    <t>White Jasmine</t>
  </si>
  <si>
    <t>Udana Vayu</t>
  </si>
  <si>
    <t>Light, easily digestible foods</t>
  </si>
  <si>
    <t>Trikonasana, Virabhadrasana II, Gomukhasana</t>
  </si>
  <si>
    <t>Justice</t>
  </si>
  <si>
    <t>Sudarshana Yantra</t>
  </si>
  <si>
    <t>Pranayama and breathwork</t>
  </si>
  <si>
    <t>Platinum</t>
  </si>
  <si>
    <t>Bergamot, Lavender, Jasmine</t>
  </si>
  <si>
    <t>Independent, charming, adventurous</t>
  </si>
  <si>
    <t>Vayu, the wind god</t>
  </si>
  <si>
    <t>Om Vayu Devaya Namaha</t>
  </si>
  <si>
    <t>High protein, low fat diet</t>
  </si>
  <si>
    <t>Boat Pose, Plank, Chaturanga Dandasana</t>
  </si>
  <si>
    <t>Connecting with inner wisdom</t>
  </si>
  <si>
    <t>Charismatic, driven, sociable</t>
  </si>
  <si>
    <t>Indra, king of the gods</t>
  </si>
  <si>
    <t>Golden Shower Tree</t>
  </si>
  <si>
    <t>Nourishing, grounding foods</t>
  </si>
  <si>
    <t>Padmasana, Janu Sirsasana, Baddha Konasana</t>
  </si>
  <si>
    <t>Death</t>
  </si>
  <si>
    <t>Maha Mrityunjaya Yantra</t>
  </si>
  <si>
    <t>Patchouli, Vetiver, Myrrh</t>
  </si>
  <si>
    <t>Intuitive, loyal, intense</t>
  </si>
  <si>
    <t>Mitra, god of friendship</t>
  </si>
  <si>
    <t>Foods rich in vitamins and minerals</t>
  </si>
  <si>
    <t>Chakrasana, Surya Namaskar, Ustrasana</t>
  </si>
  <si>
    <t>Inner strength and confidence</t>
  </si>
  <si>
    <t>Ginger, Lemongrass, Bergamot</t>
  </si>
  <si>
    <t>Courageous, determined, ambitious</t>
  </si>
  <si>
    <t>Pungent</t>
  </si>
  <si>
    <t>Varuna Mudra</t>
  </si>
  <si>
    <t>Ardha Matsyendrasana, Dhanurasana, Setu Bandhasana</t>
  </si>
  <si>
    <t>Kali Yantra</t>
  </si>
  <si>
    <t>Surrender and letting go</t>
  </si>
  <si>
    <t>Eucalyptus, Frankincense, Myrrh</t>
  </si>
  <si>
    <t>Transformational, intense, secretive</t>
  </si>
  <si>
    <t>Nritti, goddess of destruction</t>
  </si>
  <si>
    <t>Om Nrittaye Namaha</t>
  </si>
  <si>
    <t>Yellow Marigold</t>
  </si>
  <si>
    <t>Light and nutritious meals, fresh fruits and vegetables</t>
  </si>
  <si>
    <t>Ardha Matsyendrasana, Hanumanasana, Parighasana</t>
  </si>
  <si>
    <t>Guru Purnima</t>
  </si>
  <si>
    <t>Bhakti yoga and devotion to God</t>
  </si>
  <si>
    <t>Frankincense, Sandalwood, Rose</t>
  </si>
  <si>
    <t>Optimistic, generous, creative</t>
  </si>
  <si>
    <t>Apasara Urvashi</t>
  </si>
  <si>
    <t>Om Namo Narayana</t>
  </si>
  <si>
    <t>Light and wholesome meals, fresh fruits and vegetables</t>
  </si>
  <si>
    <t>Vrikshasana, Natarajasana, Navasana</t>
  </si>
  <si>
    <t>The World</t>
  </si>
  <si>
    <t>Makar Sankranti</t>
  </si>
  <si>
    <t>Meditation and self-reflection</t>
  </si>
  <si>
    <t>Lavender, Rosemary, Cedarwood</t>
  </si>
  <si>
    <t>Disciplined, determined, responsible</t>
  </si>
  <si>
    <t>Sun God Surya</t>
  </si>
  <si>
    <t>Om Bhur Bhuva Swaha</t>
  </si>
  <si>
    <t>Marigold</t>
  </si>
  <si>
    <t>Jnana Mudra</t>
  </si>
  <si>
    <t>Light and cooling meals, fresh fruits and vegetables</t>
  </si>
  <si>
    <t>Trikonasana, Matsyasana, Bhujangasana</t>
  </si>
  <si>
    <t>The Hermit</t>
  </si>
  <si>
    <t>Shravana Nakshatra</t>
  </si>
  <si>
    <t>Ajna</t>
  </si>
  <si>
    <t>Sarva Yantra</t>
  </si>
  <si>
    <t>Meditation and inner wisdom</t>
  </si>
  <si>
    <t>Iron</t>
  </si>
  <si>
    <t>Jasmine, Lavender, Sandalwood</t>
  </si>
  <si>
    <t>Wise, intuitive, perceptive</t>
  </si>
  <si>
    <t>King Janaka</t>
  </si>
  <si>
    <t>Om Namah Shivaya</t>
  </si>
  <si>
    <t>Light, nutritious and easily digestible food</t>
  </si>
  <si>
    <t>Gomukhasana, Vrikshasana, Tadasana</t>
  </si>
  <si>
    <t>The Star</t>
  </si>
  <si>
    <t>Shivaratri</t>
  </si>
  <si>
    <t>Chanting and meditation</t>
  </si>
  <si>
    <t>Frankincense, Myrrh, Sandalwood</t>
  </si>
  <si>
    <t>Success-oriented, friendly, and ambitious</t>
  </si>
  <si>
    <t>The divine architect Vishwakarma</t>
  </si>
  <si>
    <t>Om Shri Vishnave Namaha</t>
  </si>
  <si>
    <t>Drumstick Flower</t>
  </si>
  <si>
    <t>Light and wholesome meals, grains, and vegetables</t>
  </si>
  <si>
    <t>Sukhasana, Ardha Matsyendrasana, Viparita Karani</t>
  </si>
  <si>
    <t>The Fool</t>
  </si>
  <si>
    <t>Maha Shivaratri</t>
  </si>
  <si>
    <t>Sahasrara</t>
  </si>
  <si>
    <t>Flower of Life</t>
  </si>
  <si>
    <t>Peppermint, Eucalyptus, Frankincense</t>
  </si>
  <si>
    <t>Creative, inventive, and unconventional</t>
  </si>
  <si>
    <t>The group of 100 physicians called Ashvins</t>
  </si>
  <si>
    <t>Om Sham Shanicharaya Namah</t>
  </si>
  <si>
    <t>White Lilly</t>
  </si>
  <si>
    <t>Fresh fruits, vegetables, and grains</t>
  </si>
  <si>
    <t>Padmasana, Gomukhasana, Pavanamuktasana</t>
  </si>
  <si>
    <t>Ten of Swords</t>
  </si>
  <si>
    <t>Frankincense, Myrrh, Cedarwood</t>
  </si>
  <si>
    <t>Compassionate, intuitive, and imaginative</t>
  </si>
  <si>
    <t>The story of the demon Hiranyakashipu and his son Prahlada</t>
  </si>
  <si>
    <t>Om Gam Ganapataye Namaha</t>
  </si>
  <si>
    <t>Nagakesar</t>
  </si>
  <si>
    <t>Water</t>
  </si>
  <si>
    <t>Light and nutritious meals, grains, and vegetables</t>
  </si>
  <si>
    <t>Vajrasana, Matsyasana, Paschimottanasana</t>
  </si>
  <si>
    <t>Eight of Cups</t>
  </si>
  <si>
    <t>Patchouli, Frankincense, Myrrh</t>
  </si>
  <si>
    <t>Wise, spiritual, and introspective</t>
  </si>
  <si>
    <t>The story of the demon Andhaka and Lord Shiva</t>
  </si>
  <si>
    <t>Om Namo Bhagavate Vasudevaya</t>
  </si>
  <si>
    <t>Fire</t>
  </si>
  <si>
    <t>Maha Mrityunjaya Mudra</t>
  </si>
  <si>
    <t>Halasana, Shavasana, Matsyasana</t>
  </si>
  <si>
    <t>The High Priestess</t>
  </si>
  <si>
    <t>Holi, Ram Navami</t>
  </si>
  <si>
    <t>Lavender, Rose, Myrrh</t>
  </si>
  <si>
    <t>The story of the king Chitraketu and the curse of the sage Angiras</t>
  </si>
  <si>
    <t>Earth</t>
  </si>
  <si>
    <t>Primary Signification</t>
  </si>
  <si>
    <t>Exaltation</t>
  </si>
  <si>
    <t>Debilitation</t>
  </si>
  <si>
    <t>Mooltrikona</t>
  </si>
  <si>
    <t>Own Sign</t>
  </si>
  <si>
    <t>Friendly Planets</t>
  </si>
  <si>
    <t>Neutral Planets</t>
  </si>
  <si>
    <t>Enemy Planets</t>
  </si>
  <si>
    <t>Sun (Surya)</t>
  </si>
  <si>
    <t>Lord Vishnu</t>
  </si>
  <si>
    <t>Masculine</t>
  </si>
  <si>
    <t>Soul, Authority, Father, Government</t>
  </si>
  <si>
    <t>Aries</t>
  </si>
  <si>
    <t>Libra</t>
  </si>
  <si>
    <t>Leo</t>
  </si>
  <si>
    <t>Moon, Mars, Jupiter</t>
  </si>
  <si>
    <t>Venus, Saturn</t>
  </si>
  <si>
    <t>Moon (Chandra)</t>
  </si>
  <si>
    <t>Lord Shiva</t>
  </si>
  <si>
    <t>Feminine</t>
  </si>
  <si>
    <t>Mind, Emotions, Mother, Home</t>
  </si>
  <si>
    <t>Taurus</t>
  </si>
  <si>
    <t>Scorpio</t>
  </si>
  <si>
    <t>Cancer</t>
  </si>
  <si>
    <t>Sun, Mercury</t>
  </si>
  <si>
    <t>Venus, Mars</t>
  </si>
  <si>
    <t>Jupiter, Saturn</t>
  </si>
  <si>
    <t>Mars (Mangal)</t>
  </si>
  <si>
    <t>Lord Murugan</t>
  </si>
  <si>
    <t>Energy, Action, Courage, Anger</t>
  </si>
  <si>
    <t>Capricorn</t>
  </si>
  <si>
    <t>Scorpio, Aries</t>
  </si>
  <si>
    <t>Sun, Moon, Jupiter</t>
  </si>
  <si>
    <t>Mercury, Venus</t>
  </si>
  <si>
    <t>Mercury (Budh)</t>
  </si>
  <si>
    <t>Neutral</t>
  </si>
  <si>
    <t>Communication, Intelligence, Education</t>
  </si>
  <si>
    <t>Virgo</t>
  </si>
  <si>
    <t>Pisces</t>
  </si>
  <si>
    <t>Gemini</t>
  </si>
  <si>
    <t>Virgo, Gemini</t>
  </si>
  <si>
    <t>Sun, Venus</t>
  </si>
  <si>
    <t>Moon, Mars</t>
  </si>
  <si>
    <t>Jupiter (Guru)</t>
  </si>
  <si>
    <t>Lord Brihaspati</t>
  </si>
  <si>
    <t>Knowledge, Wisdom, Spirituality</t>
  </si>
  <si>
    <t>Sagittarius</t>
  </si>
  <si>
    <t>Pisces, Sagittarius</t>
  </si>
  <si>
    <t>Sun, Moon, Mars</t>
  </si>
  <si>
    <t>Venus (Shukra)</t>
  </si>
  <si>
    <t>Goddess Lakshmi</t>
  </si>
  <si>
    <t>Love, Beauty, Creativity, Luxury</t>
  </si>
  <si>
    <t>Taurus, Libra</t>
  </si>
  <si>
    <t>Mercury, Saturn</t>
  </si>
  <si>
    <t>Saturn (Shani)</t>
  </si>
  <si>
    <t>Lord Yama</t>
  </si>
  <si>
    <t>Discipline, Hard Work, Karma, Longevity</t>
  </si>
  <si>
    <t>Aquarius</t>
  </si>
  <si>
    <t>Capricorn, Aquarius</t>
  </si>
  <si>
    <t>Sun, Moon</t>
  </si>
  <si>
    <t>Mars, Jupiter</t>
  </si>
  <si>
    <t>Demon God Swarbhanu</t>
  </si>
  <si>
    <t>Ambition, Desire, Obsession, Materialism</t>
  </si>
  <si>
    <t>None</t>
  </si>
  <si>
    <t>Mercury, Venus, Saturn</t>
  </si>
  <si>
    <t>Sun, Moon, Mars, Jupiter</t>
  </si>
  <si>
    <t>---</t>
  </si>
  <si>
    <t>Lord Ganesha</t>
  </si>
  <si>
    <t>Detachment, Spirituality, Liberation</t>
  </si>
  <si>
    <t>Body Parts</t>
  </si>
  <si>
    <t>Diseases</t>
  </si>
  <si>
    <t>Professions</t>
  </si>
  <si>
    <t>Metal</t>
  </si>
  <si>
    <t>Direction</t>
  </si>
  <si>
    <t>Day</t>
  </si>
  <si>
    <t>Food</t>
  </si>
  <si>
    <t>Heart, Eyes</t>
  </si>
  <si>
    <t>Eye Diseases, Heart Problems</t>
  </si>
  <si>
    <t>Government Officials, Leaders, Politicians</t>
  </si>
  <si>
    <t>Sunday</t>
  </si>
  <si>
    <t>Wheat, Jaggery</t>
  </si>
  <si>
    <t>Mind, Chest</t>
  </si>
  <si>
    <t>Mental Disorders, Breast-related Issues</t>
  </si>
  <si>
    <t>Artists, Musicians, Travelers</t>
  </si>
  <si>
    <t>North-west</t>
  </si>
  <si>
    <t>Monday</t>
  </si>
  <si>
    <t>Rice, Milk</t>
  </si>
  <si>
    <t>Head, Blood</t>
  </si>
  <si>
    <t>Headaches, Inflammatory Diseases</t>
  </si>
  <si>
    <t>Soldiers, Athletes, Surgeons</t>
  </si>
  <si>
    <t>Tuesday</t>
  </si>
  <si>
    <t>Wheat, Red Lentils</t>
  </si>
  <si>
    <t>Skin, Nerves</t>
  </si>
  <si>
    <t>Skin Diseases, Nervous Disorders</t>
  </si>
  <si>
    <t>Writers, Speakers, Businessmen</t>
  </si>
  <si>
    <t>Brass</t>
  </si>
  <si>
    <t>Wednesday</t>
  </si>
  <si>
    <t>Green Vegetables</t>
  </si>
  <si>
    <t>Liver, Thighs</t>
  </si>
  <si>
    <t>Liver Problems, Obesity</t>
  </si>
  <si>
    <t>Priests, Teachers, Judges</t>
  </si>
  <si>
    <t>North-east</t>
  </si>
  <si>
    <t>Thursday</t>
  </si>
  <si>
    <t>Gram Flour, Yellow Lentils</t>
  </si>
  <si>
    <t>Reproductive Organs</t>
  </si>
  <si>
    <t>Sexual Disorders, Hormonal Imbalances</t>
  </si>
  <si>
    <t>Artists, Fashion Designers, Jewelry Makers</t>
  </si>
  <si>
    <t>South-east</t>
  </si>
  <si>
    <t>Friday</t>
  </si>
  <si>
    <t>Sweet Foods, Milk</t>
  </si>
  <si>
    <t>Bones, Teeth</t>
  </si>
  <si>
    <t>Arthritis, Dental Problems</t>
  </si>
  <si>
    <t>Laborers, Miners, Engineers</t>
  </si>
  <si>
    <t>Saturday</t>
  </si>
  <si>
    <t>Black Lentils, Sesame Seeds</t>
  </si>
  <si>
    <t>Skin</t>
  </si>
  <si>
    <t>Skin Problems, Allergies</t>
  </si>
  <si>
    <t>Computer Programmers, Stockbrokers, Magicians</t>
  </si>
  <si>
    <t>South-west</t>
  </si>
  <si>
    <t>Fried Foods</t>
  </si>
  <si>
    <t>Feet-related Issues, Leprosy</t>
  </si>
  <si>
    <t>Spiritual Teachers, Mystics, Psychics</t>
  </si>
  <si>
    <t>Sesame Seeds, Green Vegetables</t>
  </si>
  <si>
    <t>Yantra</t>
  </si>
  <si>
    <t>Vahana</t>
  </si>
  <si>
    <t>Clothing</t>
  </si>
  <si>
    <t>Season</t>
  </si>
  <si>
    <t>Elements</t>
  </si>
  <si>
    <t>"Om Suryaya Namaha"</t>
  </si>
  <si>
    <t>Chariot drawn by seven horses</t>
  </si>
  <si>
    <t>Red or Orange</t>
  </si>
  <si>
    <t>Summer</t>
  </si>
  <si>
    <t>"Om Somaya Namaha"</t>
  </si>
  <si>
    <t>Antelope</t>
  </si>
  <si>
    <t>White or Light Colors</t>
  </si>
  <si>
    <t>Monsoon</t>
  </si>
  <si>
    <t>"Om Mangalaya Namaha"</t>
  </si>
  <si>
    <t>Mangal Yantra</t>
  </si>
  <si>
    <t>Ram</t>
  </si>
  <si>
    <t>Sheep</t>
  </si>
  <si>
    <t>"Om Budhaya Namaha"</t>
  </si>
  <si>
    <t>Budh Yantra</t>
  </si>
  <si>
    <t>Autumn</t>
  </si>
  <si>
    <t>"Om Gurave Namaha"</t>
  </si>
  <si>
    <t>Guru Yantra</t>
  </si>
  <si>
    <t>Yellow or Gold</t>
  </si>
  <si>
    <t>Winter</t>
  </si>
  <si>
    <t>Ether</t>
  </si>
  <si>
    <t>"Om Shukraya Namaha"</t>
  </si>
  <si>
    <t>Shukra Yantra</t>
  </si>
  <si>
    <t>Bull</t>
  </si>
  <si>
    <t>Spring</t>
  </si>
  <si>
    <t>"Om Shanischaraya Namaha"</t>
  </si>
  <si>
    <t>Shani Yantra</t>
  </si>
  <si>
    <t>Buffalo</t>
  </si>
  <si>
    <t>Black or Blue</t>
  </si>
  <si>
    <t>Late Winter</t>
  </si>
  <si>
    <t>Crow</t>
  </si>
  <si>
    <t>Air</t>
  </si>
  <si>
    <t>"Om Raahave Namaha"</t>
  </si>
  <si>
    <t>Rahu Yantra</t>
  </si>
  <si>
    <t>Smoky Gray</t>
  </si>
  <si>
    <t>"Om Ketave Namaha"</t>
  </si>
  <si>
    <t>Ketu Yantra</t>
  </si>
  <si>
    <t>Eagle</t>
  </si>
  <si>
    <t>Multi-colored</t>
  </si>
  <si>
    <t>Chakra</t>
  </si>
  <si>
    <t>Body Type</t>
  </si>
  <si>
    <t>Tattva</t>
  </si>
  <si>
    <t>Qualities</t>
  </si>
  <si>
    <t>Manipura (Solar Plexus)</t>
  </si>
  <si>
    <t>Hot, Dry, Light</t>
  </si>
  <si>
    <t>Anahata (Heart)</t>
  </si>
  <si>
    <t>Cold, Moist, Heavy</t>
  </si>
  <si>
    <t>Muladhara (Root)</t>
  </si>
  <si>
    <t>Vishuddha (Throat)</t>
  </si>
  <si>
    <t>Cold, Dry, Light</t>
  </si>
  <si>
    <t>Swadhisthana (Sacral)</t>
  </si>
  <si>
    <t>Ajna (Third Eye)</t>
  </si>
  <si>
    <t>Cold, Dry, Heavy</t>
  </si>
  <si>
    <t>Sahasrara (Crown)</t>
  </si>
  <si>
    <t>Incense</t>
  </si>
  <si>
    <t>Seasonal Rhythm</t>
  </si>
  <si>
    <t>Grain</t>
  </si>
  <si>
    <t>Frankincense</t>
  </si>
  <si>
    <t>Wheat</t>
  </si>
  <si>
    <t>6 months day, 6 months night</t>
  </si>
  <si>
    <t>Mango</t>
  </si>
  <si>
    <t>Camphor</t>
  </si>
  <si>
    <t>Rice</t>
  </si>
  <si>
    <t>1 month waxing, 1 month waning</t>
  </si>
  <si>
    <t>Banana</t>
  </si>
  <si>
    <t>Red Sandalwood</t>
  </si>
  <si>
    <t>Rainy Season</t>
  </si>
  <si>
    <t>Green Gram</t>
  </si>
  <si>
    <t>Benzoin</t>
  </si>
  <si>
    <t>Varied</t>
  </si>
  <si>
    <t>Green Beans</t>
  </si>
  <si>
    <t>Peepal</t>
  </si>
  <si>
    <t>Sandalwood</t>
  </si>
  <si>
    <t>Barley</t>
  </si>
  <si>
    <t>Musk</t>
  </si>
  <si>
    <t>Sesame</t>
  </si>
  <si>
    <t>Agarwood</t>
  </si>
  <si>
    <t>Mustard</t>
  </si>
  <si>
    <t>Mica</t>
  </si>
  <si>
    <t>Horse Gram</t>
  </si>
  <si>
    <t>Bird</t>
  </si>
  <si>
    <t>Vehicle</t>
  </si>
  <si>
    <t>Herb</t>
  </si>
  <si>
    <t>Chariot</t>
  </si>
  <si>
    <t>One-Mukhi</t>
  </si>
  <si>
    <t>Orange</t>
  </si>
  <si>
    <t>Owl</t>
  </si>
  <si>
    <t>Two-Mukhi</t>
  </si>
  <si>
    <t>Garuda</t>
  </si>
  <si>
    <t>Three-Mukhi</t>
  </si>
  <si>
    <t>Anantamul</t>
  </si>
  <si>
    <t>Peacock</t>
  </si>
  <si>
    <t>Four-Mukhi</t>
  </si>
  <si>
    <t>Brahmi</t>
  </si>
  <si>
    <t>Swan</t>
  </si>
  <si>
    <t>Five-Mukhi</t>
  </si>
  <si>
    <t>Ashwagandha</t>
  </si>
  <si>
    <t>Dove</t>
  </si>
  <si>
    <t>Six-Mukhi</t>
  </si>
  <si>
    <t>Shatavari</t>
  </si>
  <si>
    <t>Seven-Mukhi</t>
  </si>
  <si>
    <t>Eight-Mukhi</t>
  </si>
  <si>
    <t>Smoke Gray</t>
  </si>
  <si>
    <t>Vulture</t>
  </si>
  <si>
    <t>Nine-Mukhi</t>
  </si>
  <si>
    <t>Multi-color</t>
  </si>
  <si>
    <t>Metal Association</t>
  </si>
  <si>
    <t>Bronze</t>
  </si>
  <si>
    <t>Sour</t>
  </si>
  <si>
    <t>Salt</t>
  </si>
  <si>
    <t>Mixed</t>
  </si>
  <si>
    <t>Primary Motivation</t>
  </si>
  <si>
    <t>Auspicious Houses</t>
  </si>
  <si>
    <t>Inauspicious Houses</t>
  </si>
  <si>
    <t>Fame and Recognition</t>
  </si>
  <si>
    <t>1, 5, 9</t>
  </si>
  <si>
    <t>6, 8, 12</t>
  </si>
  <si>
    <t>Emotional Stability</t>
  </si>
  <si>
    <t>2, 4, 11</t>
  </si>
  <si>
    <t>Courage and Willpower</t>
  </si>
  <si>
    <t>1, 2, 4, 7, 8, 12</t>
  </si>
  <si>
    <t>3, 6, 11</t>
  </si>
  <si>
    <t>Intellect and Communication</t>
  </si>
  <si>
    <t>1, 2, 3, 4, 6, 8, 9, 10, 11</t>
  </si>
  <si>
    <t>5, 7, 12</t>
  </si>
  <si>
    <t>Wisdom and Prosperity</t>
  </si>
  <si>
    <t>2, 5, 9, 10, 11</t>
  </si>
  <si>
    <t>Pleasure and Sensuality</t>
  </si>
  <si>
    <t>2, 4, 7, 8, 12</t>
  </si>
  <si>
    <t>1, 5, 6, 9, 11</t>
  </si>
  <si>
    <t>Hard Work and Discipline</t>
  </si>
  <si>
    <t>2, 3, 7, 10, 11</t>
  </si>
  <si>
    <t>1, 4, 5, 6, 8, 9, 12</t>
  </si>
  <si>
    <t>Material Desire and Obsession</t>
  </si>
  <si>
    <t>3, 6, 10, 11</t>
  </si>
  <si>
    <t>1, 2, 5, 7, 8, 9, 12</t>
  </si>
  <si>
    <t>Spiritual Liberation and Detachment</t>
  </si>
  <si>
    <t>1, 2, 4, 5, 7, 8, 9, 12</t>
  </si>
  <si>
    <t>Planetary War</t>
  </si>
  <si>
    <t>Planetary Relationships</t>
  </si>
  <si>
    <t>Yes (except during its own sign)</t>
  </si>
  <si>
    <t>Father, Government officials, Boss</t>
  </si>
  <si>
    <t>No</t>
  </si>
  <si>
    <t>Mother, Women, Mind, Emotions</t>
  </si>
  <si>
    <t>Younger siblings, Military personnel, Weapons, Fire</t>
  </si>
  <si>
    <t>Business, Communication, Intelligence, Education</t>
  </si>
  <si>
    <t>Teachers, Knowledge, Religion, Law</t>
  </si>
  <si>
    <t>Spouse, Love, Arts, Luxury</t>
  </si>
  <si>
    <t>Old age, Hard work, Karma, Obstacles</t>
  </si>
  <si>
    <t>Foreign travel, Mysticism, Materialism</t>
  </si>
  <si>
    <t>Spirituality, Liberation, Enlightenment</t>
  </si>
  <si>
    <t>Mental Makeup</t>
  </si>
  <si>
    <t>Symbolism</t>
  </si>
  <si>
    <t>Karmic Signification</t>
  </si>
  <si>
    <t>Confidence, Leadership</t>
  </si>
  <si>
    <t>Authority, Power, Father figure</t>
  </si>
  <si>
    <t>Dharma, Moral Duty</t>
  </si>
  <si>
    <t>Emotions, Sensitivity</t>
  </si>
  <si>
    <t>Mind, Nurturing, Mother figure</t>
  </si>
  <si>
    <t>Karma, Actions</t>
  </si>
  <si>
    <t>Energy, Action</t>
  </si>
  <si>
    <t>Aggression, Anger, Violence</t>
  </si>
  <si>
    <t>Karma, Desire</t>
  </si>
  <si>
    <t>Intelligence, Analytical Ability</t>
  </si>
  <si>
    <t>Communication, Rational thinking</t>
  </si>
  <si>
    <t>Karma, Learning</t>
  </si>
  <si>
    <t>Wisdom, Expansion</t>
  </si>
  <si>
    <t>Guru, Guru Dakshina, Teacher figure</t>
  </si>
  <si>
    <t>Dharma, Higher Knowledge</t>
  </si>
  <si>
    <t>Sensuality, Beauty, Love</t>
  </si>
  <si>
    <t>Luxury, Romance, Art</t>
  </si>
  <si>
    <t>Artha, Wealth, Material Possessions</t>
  </si>
  <si>
    <t>Discipline, Restriction</t>
  </si>
  <si>
    <t>Time, Death, Old age</t>
  </si>
  <si>
    <t>Karma, Hard work, Limitations</t>
  </si>
  <si>
    <t>Obsession, Illusion</t>
  </si>
  <si>
    <t>Smoke, Poison, Addiction</t>
  </si>
  <si>
    <t>Moksha, Liberation</t>
  </si>
  <si>
    <t>Detachment, Spirituality</t>
  </si>
  <si>
    <t>Wisdom, Enlightenment</t>
  </si>
  <si>
    <t>display</t>
  </si>
  <si>
    <t>Nakshatra (Moon Nakshatra)</t>
  </si>
  <si>
    <t>Ruling Deity (Main deity)</t>
  </si>
  <si>
    <t>Symbol (can keep symbol/painting of same in bedroom or desktop)</t>
  </si>
  <si>
    <t>Purpose (one should strive for)</t>
  </si>
  <si>
    <t>Tree (offer reverance or have it in house if possible)</t>
  </si>
  <si>
    <t>Gemstone (natural gemstone)</t>
  </si>
  <si>
    <t>Color (natural effinity)</t>
  </si>
  <si>
    <t>Planet (ruling planet)</t>
  </si>
  <si>
    <t>Mantra (one must chant daily)</t>
  </si>
  <si>
    <t>Health Issues (should take care)</t>
  </si>
  <si>
    <t>Historical/Mythological Significance (must read these stories)</t>
  </si>
  <si>
    <t>Mudra (learn and often sit in this mudra)</t>
  </si>
  <si>
    <t>Food/Dietary Recommendation (should intake)</t>
  </si>
  <si>
    <t>Yoga Posture/Asana (should do these yogas)</t>
  </si>
  <si>
    <t>Hindu Festivals/Holidays (do sadhna on these festivals)</t>
  </si>
  <si>
    <t>Chakra/Energy Center (do puja, meditation for this chakra)</t>
  </si>
  <si>
    <t>Yantra/Sacred Geometry (can keep this yantra in puja sthal)</t>
  </si>
  <si>
    <t>Spiritual Practice/Sadhana (must observe daily)</t>
  </si>
  <si>
    <t>Metal/Mineral (natural affliliation)</t>
  </si>
  <si>
    <t>Aromatherapy/Essential Oils (should apply these)</t>
  </si>
  <si>
    <t>Mythological Story/Legend (must read these stories)</t>
  </si>
  <si>
    <t>Sound/Mantra (must chant this mantra)</t>
  </si>
  <si>
    <t>Flower (keep these nearby)</t>
  </si>
  <si>
    <t>Dosha Element (must keep the element in check, learn more from ayurveda)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</si>
</sst>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0"/>
      <name val="Segoe UI"/>
      <family val="2"/>
    </font>
    <font>
      <sz val="11"/>
      <name val="Calibri"/>
      <family val="2"/>
      <scheme val="minor"/>
    </font>
    <font>
      <sz val="9"/>
      <name val="Calibri "/>
    </font>
    <font>
      <sz val="9"/>
      <color theme="1"/>
      <name val="Calibri "/>
    </font>
    <font>
      <sz val="9"/>
      <name val="Calibri "/>
    </font>
    <font>
      <b/>
      <sz val="9"/>
      <name val="Calibri "/>
    </font>
    <font>
      <b/>
      <sz val="9"/>
      <color theme="1"/>
      <name val="Calibri "/>
    </font>
  </fonts>
  <fills count="3">
    <fill>
      <patternFill patternType="none"/>
    </fill>
    <fill>
      <patternFill patternType="gray125"/>
    </fill>
    <fill>
      <patternFill patternType="solid">
        <fgColor theme="7" tint="0.39997558519241921"/>
        <bgColor indexed="64"/>
      </patternFill>
    </fill>
  </fills>
  <borders count="5">
    <border>
      <left/>
      <right/>
      <top/>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s>
  <cellStyleXfs count="1">
    <xf numFmtId="0" fontId="0" fillId="0" borderId="0"/>
  </cellStyleXfs>
  <cellXfs count="25">
    <xf numFmtId="0" fontId="0" fillId="0" borderId="0" xfId="0"/>
    <xf numFmtId="0" fontId="1" fillId="0" borderId="0" xfId="0" applyFont="1" applyAlignment="1">
      <alignment horizontal="left" vertical="center" indent="1"/>
    </xf>
    <xf numFmtId="0" fontId="2" fillId="0" borderId="0" xfId="0" applyFont="1"/>
    <xf numFmtId="0" fontId="0" fillId="0" borderId="0" xfId="0" applyAlignment="1">
      <alignment wrapText="1"/>
    </xf>
    <xf numFmtId="0" fontId="3" fillId="0" borderId="1" xfId="0" applyFont="1" applyBorder="1" applyAlignment="1">
      <alignment horizontal="center" wrapText="1"/>
    </xf>
    <xf numFmtId="0" fontId="4" fillId="0" borderId="0" xfId="0" applyFont="1"/>
    <xf numFmtId="0" fontId="5" fillId="0" borderId="3" xfId="0" applyFont="1" applyBorder="1" applyAlignment="1">
      <alignment vertical="center" wrapText="1"/>
    </xf>
    <xf numFmtId="0" fontId="5" fillId="0" borderId="4" xfId="0" applyFont="1" applyBorder="1" applyAlignment="1">
      <alignment vertical="center" wrapText="1"/>
    </xf>
    <xf numFmtId="0" fontId="3" fillId="2" borderId="1" xfId="0" applyFont="1" applyFill="1" applyBorder="1" applyAlignment="1">
      <alignment horizontal="center" wrapText="1"/>
    </xf>
    <xf numFmtId="0" fontId="3" fillId="2" borderId="2" xfId="0" applyFont="1" applyFill="1" applyBorder="1" applyAlignment="1">
      <alignment horizontal="center" wrapText="1"/>
    </xf>
    <xf numFmtId="0" fontId="6" fillId="2" borderId="1" xfId="0" applyFont="1" applyFill="1" applyBorder="1" applyAlignment="1">
      <alignment horizontal="center" wrapText="1"/>
    </xf>
    <xf numFmtId="0" fontId="6" fillId="0" borderId="3" xfId="0" applyFont="1" applyBorder="1" applyAlignment="1">
      <alignment vertical="center" wrapText="1"/>
    </xf>
    <xf numFmtId="0" fontId="7" fillId="0" borderId="0" xfId="0" applyFont="1"/>
    <xf numFmtId="0" fontId="4" fillId="0" borderId="0" xfId="0" applyFont="1" applyAlignment="1">
      <alignment wrapText="1"/>
    </xf>
    <xf numFmtId="0" fontId="3" fillId="2" borderId="0" xfId="0" applyFont="1" applyFill="1" applyAlignment="1">
      <alignment horizontal="center" wrapText="1"/>
    </xf>
    <xf numFmtId="0" fontId="3" fillId="0" borderId="1" xfId="0" applyFont="1" applyBorder="1" applyAlignment="1">
      <alignment horizontal="center"/>
    </xf>
    <xf numFmtId="0" fontId="6" fillId="2" borderId="1"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0" xfId="0" applyFont="1" applyFill="1" applyAlignment="1">
      <alignment horizontal="center"/>
    </xf>
    <xf numFmtId="0" fontId="4" fillId="0" borderId="0" xfId="0" applyFont="1" applyAlignment="1"/>
    <xf numFmtId="0" fontId="5" fillId="0" borderId="3" xfId="0" applyFont="1" applyBorder="1" applyAlignment="1">
      <alignment vertical="center"/>
    </xf>
    <xf numFmtId="0" fontId="6" fillId="0" borderId="3" xfId="0" applyFont="1" applyBorder="1" applyAlignment="1">
      <alignment vertical="center"/>
    </xf>
    <xf numFmtId="0" fontId="5" fillId="0" borderId="4" xfId="0" applyFont="1" applyBorder="1" applyAlignment="1">
      <alignment vertical="center"/>
    </xf>
    <xf numFmtId="0" fontId="7" fillId="0" borderId="0" xfId="0" applyFont="1" applyAlignme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A4DD8-5AC1-443E-9F1C-F2177E42A023}">
  <dimension ref="A1:CO28"/>
  <sheetViews>
    <sheetView tabSelected="1" zoomScaleNormal="100" workbookViewId="0">
      <pane xSplit="2" ySplit="1" topLeftCell="BT2" activePane="bottomRight" state="frozen"/>
      <selection pane="topRight" activeCell="C1" sqref="C1"/>
      <selection pane="bottomLeft" activeCell="A2" sqref="A2"/>
      <selection pane="bottomRight" activeCell="AW2" sqref="AW2:CO28"/>
    </sheetView>
  </sheetViews>
  <sheetFormatPr defaultColWidth="19.88671875" defaultRowHeight="12"/>
  <cols>
    <col min="1" max="1" width="5.88671875" style="20" customWidth="1"/>
    <col min="2" max="2" width="19.88671875" style="24"/>
    <col min="3" max="46" width="19.88671875" style="20"/>
    <col min="47" max="47" width="18.44140625" style="20" customWidth="1"/>
    <col min="48" max="48" width="4.5546875" style="20" customWidth="1"/>
    <col min="49" max="93" width="8.21875" style="20" customWidth="1"/>
    <col min="94" max="16384" width="19.88671875" style="20"/>
  </cols>
  <sheetData>
    <row r="1" spans="1:93" ht="12.6" thickBot="1">
      <c r="A1" s="15" t="s">
        <v>116</v>
      </c>
      <c r="B1" s="16" t="s">
        <v>1111</v>
      </c>
      <c r="C1" s="17" t="s">
        <v>1112</v>
      </c>
      <c r="D1" s="17" t="s">
        <v>1113</v>
      </c>
      <c r="E1" s="17" t="s">
        <v>32</v>
      </c>
      <c r="F1" s="17" t="s">
        <v>33</v>
      </c>
      <c r="G1" s="17" t="s">
        <v>34</v>
      </c>
      <c r="H1" s="17" t="s">
        <v>35</v>
      </c>
      <c r="I1" s="17" t="s">
        <v>36</v>
      </c>
      <c r="J1" s="17" t="s">
        <v>1114</v>
      </c>
      <c r="K1" s="17" t="s">
        <v>1115</v>
      </c>
      <c r="L1" s="17" t="s">
        <v>1116</v>
      </c>
      <c r="M1" s="17" t="s">
        <v>40</v>
      </c>
      <c r="N1" s="17" t="s">
        <v>182</v>
      </c>
      <c r="O1" s="17" t="s">
        <v>1117</v>
      </c>
      <c r="P1" s="17" t="s">
        <v>1118</v>
      </c>
      <c r="Q1" s="18" t="s">
        <v>1119</v>
      </c>
      <c r="R1" s="18" t="s">
        <v>292</v>
      </c>
      <c r="S1" s="18" t="s">
        <v>293</v>
      </c>
      <c r="T1" s="18" t="s">
        <v>294</v>
      </c>
      <c r="U1" s="18" t="s">
        <v>295</v>
      </c>
      <c r="V1" s="18" t="s">
        <v>296</v>
      </c>
      <c r="W1" s="18" t="s">
        <v>297</v>
      </c>
      <c r="X1" s="18" t="s">
        <v>227</v>
      </c>
      <c r="Y1" s="18" t="s">
        <v>390</v>
      </c>
      <c r="Z1" s="18" t="s">
        <v>1120</v>
      </c>
      <c r="AA1" s="18" t="s">
        <v>392</v>
      </c>
      <c r="AB1" s="18" t="s">
        <v>1121</v>
      </c>
      <c r="AC1" s="18" t="s">
        <v>1122</v>
      </c>
      <c r="AD1" s="18" t="s">
        <v>1123</v>
      </c>
      <c r="AE1" s="18" t="s">
        <v>1124</v>
      </c>
      <c r="AF1" s="18" t="s">
        <v>499</v>
      </c>
      <c r="AG1" s="18" t="s">
        <v>1125</v>
      </c>
      <c r="AH1" s="18" t="s">
        <v>1126</v>
      </c>
      <c r="AI1" s="18" t="s">
        <v>1127</v>
      </c>
      <c r="AJ1" s="18" t="s">
        <v>1128</v>
      </c>
      <c r="AK1" s="18" t="s">
        <v>1129</v>
      </c>
      <c r="AL1" s="18" t="s">
        <v>1130</v>
      </c>
      <c r="AM1" s="18" t="s">
        <v>506</v>
      </c>
      <c r="AN1" s="18" t="s">
        <v>1131</v>
      </c>
      <c r="AO1" s="18" t="s">
        <v>1132</v>
      </c>
      <c r="AP1" s="18" t="s">
        <v>1133</v>
      </c>
      <c r="AQ1" s="18" t="s">
        <v>510</v>
      </c>
      <c r="AR1" s="18" t="s">
        <v>511</v>
      </c>
      <c r="AS1" s="18" t="s">
        <v>512</v>
      </c>
      <c r="AT1" s="18" t="s">
        <v>1134</v>
      </c>
      <c r="AU1" s="19" t="s">
        <v>1110</v>
      </c>
      <c r="AV1" s="19"/>
    </row>
    <row r="2" spans="1:93" ht="12.6" thickBot="1">
      <c r="A2" s="21">
        <v>1</v>
      </c>
      <c r="B2" s="22" t="s">
        <v>44</v>
      </c>
      <c r="C2" s="21" t="s">
        <v>183</v>
      </c>
      <c r="D2" s="21" t="s">
        <v>184</v>
      </c>
      <c r="E2" s="21" t="s">
        <v>185</v>
      </c>
      <c r="F2" s="21" t="s">
        <v>75</v>
      </c>
      <c r="G2" s="21" t="s">
        <v>46</v>
      </c>
      <c r="H2" s="21" t="s">
        <v>47</v>
      </c>
      <c r="I2" s="21" t="s">
        <v>75</v>
      </c>
      <c r="J2" s="21" t="s">
        <v>186</v>
      </c>
      <c r="K2" s="21" t="s">
        <v>187</v>
      </c>
      <c r="L2" s="21" t="s">
        <v>188</v>
      </c>
      <c r="M2" s="21" t="s">
        <v>50</v>
      </c>
      <c r="N2" s="21" t="s">
        <v>187</v>
      </c>
      <c r="O2" s="21" t="s">
        <v>51</v>
      </c>
      <c r="P2" s="21" t="s">
        <v>52</v>
      </c>
      <c r="Q2" s="23" t="s">
        <v>189</v>
      </c>
      <c r="R2" s="23" t="s">
        <v>298</v>
      </c>
      <c r="S2" s="23" t="s">
        <v>299</v>
      </c>
      <c r="T2" s="23" t="s">
        <v>300</v>
      </c>
      <c r="U2" s="23" t="s">
        <v>301</v>
      </c>
      <c r="V2" s="23" t="s">
        <v>302</v>
      </c>
      <c r="W2" s="23" t="s">
        <v>303</v>
      </c>
      <c r="X2" s="23" t="s">
        <v>394</v>
      </c>
      <c r="Y2" s="23" t="s">
        <v>395</v>
      </c>
      <c r="Z2" s="23" t="s">
        <v>396</v>
      </c>
      <c r="AA2" s="23" t="s">
        <v>397</v>
      </c>
      <c r="AB2" s="23" t="s">
        <v>398</v>
      </c>
      <c r="AC2" s="23" t="s">
        <v>514</v>
      </c>
      <c r="AD2" s="23" t="s">
        <v>515</v>
      </c>
      <c r="AE2" s="23" t="s">
        <v>516</v>
      </c>
      <c r="AF2" s="23" t="s">
        <v>517</v>
      </c>
      <c r="AG2" s="23" t="s">
        <v>518</v>
      </c>
      <c r="AH2" s="23" t="s">
        <v>519</v>
      </c>
      <c r="AI2" s="23" t="s">
        <v>520</v>
      </c>
      <c r="AJ2" s="23" t="s">
        <v>521</v>
      </c>
      <c r="AK2" s="23" t="s">
        <v>130</v>
      </c>
      <c r="AL2" s="23" t="s">
        <v>522</v>
      </c>
      <c r="AM2" s="23" t="s">
        <v>523</v>
      </c>
      <c r="AN2" s="23" t="s">
        <v>524</v>
      </c>
      <c r="AO2" s="23" t="s">
        <v>525</v>
      </c>
      <c r="AP2" s="23" t="s">
        <v>526</v>
      </c>
      <c r="AQ2" s="23" t="s">
        <v>527</v>
      </c>
      <c r="AR2" s="23" t="s">
        <v>528</v>
      </c>
      <c r="AS2" s="23" t="s">
        <v>529</v>
      </c>
      <c r="AT2" s="20" t="s">
        <v>47</v>
      </c>
      <c r="AU2" s="20" t="str">
        <f>AV2</f>
        <v xml:space="preserve">Nakshatra (Moon Nakshatra) --&gt; Ashwini
Ruling Deity (Main deity) --&gt; Ashvins
Symbol (can keep symbol/painting of same in bedroom or desktop) --&gt; Horse Head
Animal --&gt; Male Horse
Nature --&gt; Sattva
Gender --&gt; Male
Dosha --&gt; Pitta
Guna --&gt; Sattva
Purpose (one should strive for) --&gt; Health
Tree (offer reverance or have it in house if possible) --&gt; Asvattha
Gemstone (natural gemstone) --&gt; Ketu's Gem
Yoga --&gt; Saubhagya
Plant/Flower --&gt; Asvattha
Color (natural effinity) --&gt; Light Blue
Planet (ruling planet) --&gt; Ketu
Mantra (one must chant daily) --&gt; Om Ashvinau Namaha
Body Temperament --&gt; Fiery
Career/Profession --&gt; Surgeons, Athletes, Entrepreneurs
Compatibility --&gt; Bharani, Krittika, Rohini, Mrigashirsha, Punarvasu
Lucky Numbers --&gt; 1, 10
Lucky Days --&gt; Sunday, Tuesday
Lucky Directions --&gt; East
Auspicious Activities --&gt; Starting new projects, marriage, buying vehicles
Inauspicious Activities --&gt; Surgery, disputes, arguments
Health Issues (should take care) --&gt; Headaches, migraines
Prayers or Rituals --&gt; Worship Lord Ketu
Historical/Mythological Significance (must read these stories) --&gt; Ashwini Kumaras, the divine physician twins
Mudra (learn and often sit in this mudra) --&gt; Aswini Mudra
Food/Dietary Recommendation (should intake) --&gt; Light foods, vegetarian, fresh fruits and vegetables
Yoga Posture/Asana (should do these yogas) --&gt; Surya Namaskar, Trikonasana, Tadasana
Tarot Card/Divination Symbol --&gt; The Chariot
Hindu Festivals/Holidays (do sadhna on these festivals) --&gt; Holi
Chakra/Energy Center (do puja, meditation for this chakra) --&gt; Muladhara
Yantra/Sacred Geometry (can keep this yantra in puja sthal) --&gt; Surya Yantra
Spiritual Practice/Sadhana (must observe daily) --&gt; Visualize the chariot of the sun
Metal/Mineral (natural affliliation) --&gt; Gold
Aromatherapy/Essential Oils (should apply these) --&gt; Lemon, ginger, basil
Personality Traits/Characteristics --&gt; Energetic, adventurous, spontaneous
Mythological Story/Legend (must read these stories) --&gt; The Ashwins, twin horsemen
Sound/Mantra (must chant this mantra) --&gt; Om Ram
Flower (keep these nearby) --&gt; Carnation
Prana --&gt; Prana Vayu
Varna --&gt; Vaishya
Taste --&gt; Sweet
Dosha Element (must keep the element in check, learn more from ayurveda) --&gt; Pitta
</v>
      </c>
      <c r="AV2" s="20" t="str">
        <f>AW2&amp;AX2&amp;AY2&amp;AZ2&amp;BA2&amp;BB2&amp;BC2&amp;BD2&amp;BE2&amp;BF2&amp;BG2&amp;BH2&amp;BI2&amp;BJ2&amp;BK2&amp;BL2&amp;BM2&amp;BN2&amp;BO2&amp;BP2&amp;BQ2&amp;BR2&amp;BS2&amp;BT2&amp;BU2&amp;BV2&amp;BW2&amp;BX2&amp;BY2&amp;BZ2&amp;CA2&amp;CB2&amp;CC2&amp;CD2&amp;CE2&amp;CF2&amp;CG2&amp;CH2&amp;CI2&amp;CJ2&amp;CK2&amp;CL2&amp;CM2&amp;CN2&amp;CO2</f>
        <v xml:space="preserve">Nakshatra (Moon Nakshatra) --&gt; Ashwini
Ruling Deity (Main deity) --&gt; Ashvins
Symbol (can keep symbol/painting of same in bedroom or desktop) --&gt; Horse Head
Animal --&gt; Male Horse
Nature --&gt; Sattva
Gender --&gt; Male
Dosha --&gt; Pitta
Guna --&gt; Sattva
Purpose (one should strive for) --&gt; Health
Tree (offer reverance or have it in house if possible) --&gt; Asvattha
Gemstone (natural gemstone) --&gt; Ketu's Gem
Yoga --&gt; Saubhagya
Plant/Flower --&gt; Asvattha
Color (natural effinity) --&gt; Light Blue
Planet (ruling planet) --&gt; Ketu
Mantra (one must chant daily) --&gt; Om Ashvinau Namaha
Body Temperament --&gt; Fiery
Career/Profession --&gt; Surgeons, Athletes, Entrepreneurs
Compatibility --&gt; Bharani, Krittika, Rohini, Mrigashirsha, Punarvasu
Lucky Numbers --&gt; 1, 10
Lucky Days --&gt; Sunday, Tuesday
Lucky Directions --&gt; East
Auspicious Activities --&gt; Starting new projects, marriage, buying vehicles
Inauspicious Activities --&gt; Surgery, disputes, arguments
Health Issues (should take care) --&gt; Headaches, migraines
Prayers or Rituals --&gt; Worship Lord Ketu
Historical/Mythological Significance (must read these stories) --&gt; Ashwini Kumaras, the divine physician twins
Mudra (learn and often sit in this mudra) --&gt; Aswini Mudra
Food/Dietary Recommendation (should intake) --&gt; Light foods, vegetarian, fresh fruits and vegetables
Yoga Posture/Asana (should do these yogas) --&gt; Surya Namaskar, Trikonasana, Tadasana
Tarot Card/Divination Symbol --&gt; The Chariot
Hindu Festivals/Holidays (do sadhna on these festivals) --&gt; Holi
Chakra/Energy Center (do puja, meditation for this chakra) --&gt; Muladhara
Yantra/Sacred Geometry (can keep this yantra in puja sthal) --&gt; Surya Yantra
Spiritual Practice/Sadhana (must observe daily) --&gt; Visualize the chariot of the sun
Metal/Mineral (natural affliliation) --&gt; Gold
Aromatherapy/Essential Oils (should apply these) --&gt; Lemon, ginger, basil
Personality Traits/Characteristics --&gt; Energetic, adventurous, spontaneous
Mythological Story/Legend (must read these stories) --&gt; The Ashwins, twin horsemen
Sound/Mantra (must chant this mantra) --&gt; Om Ram
Flower (keep these nearby) --&gt; Carnation
Prana --&gt; Prana Vayu
Varna --&gt; Vaishya
Taste --&gt; Sweet
Dosha Element (must keep the element in check, learn more from ayurveda) --&gt; Pitta
</v>
      </c>
      <c r="AW2" s="20" t="str">
        <f>B$1&amp;" --&gt; "&amp;B2&amp;CHAR(10)&amp;CHAR(10)</f>
        <v xml:space="preserve">Nakshatra (Moon Nakshatra) --&gt; Ashwini
</v>
      </c>
      <c r="AX2" s="20" t="str">
        <f t="shared" ref="AX2:CO2" si="0">C$1&amp;" --&gt; "&amp;C2&amp;CHAR(10)&amp;CHAR(10)</f>
        <v xml:space="preserve">Ruling Deity (Main deity) --&gt; Ashvins
</v>
      </c>
      <c r="AY2" s="20" t="str">
        <f t="shared" si="0"/>
        <v xml:space="preserve">Symbol (can keep symbol/painting of same in bedroom or desktop) --&gt; Horse Head
</v>
      </c>
      <c r="AZ2" s="20" t="str">
        <f t="shared" si="0"/>
        <v xml:space="preserve">Animal --&gt; Male Horse
</v>
      </c>
      <c r="BA2" s="20" t="str">
        <f t="shared" si="0"/>
        <v xml:space="preserve">Nature --&gt; Sattva
</v>
      </c>
      <c r="BB2" s="20" t="str">
        <f t="shared" si="0"/>
        <v xml:space="preserve">Gender --&gt; Male
</v>
      </c>
      <c r="BC2" s="20" t="str">
        <f t="shared" si="0"/>
        <v xml:space="preserve">Dosha --&gt; Pitta
</v>
      </c>
      <c r="BD2" s="20" t="str">
        <f t="shared" si="0"/>
        <v xml:space="preserve">Guna --&gt; Sattva
</v>
      </c>
      <c r="BE2" s="20" t="str">
        <f t="shared" si="0"/>
        <v xml:space="preserve">Purpose (one should strive for) --&gt; Health
</v>
      </c>
      <c r="BF2" s="20" t="str">
        <f t="shared" si="0"/>
        <v xml:space="preserve">Tree (offer reverance or have it in house if possible) --&gt; Asvattha
</v>
      </c>
      <c r="BG2" s="20" t="str">
        <f t="shared" si="0"/>
        <v xml:space="preserve">Gemstone (natural gemstone) --&gt; Ketu's Gem
</v>
      </c>
      <c r="BH2" s="20" t="str">
        <f t="shared" si="0"/>
        <v xml:space="preserve">Yoga --&gt; Saubhagya
</v>
      </c>
      <c r="BI2" s="20" t="str">
        <f t="shared" si="0"/>
        <v xml:space="preserve">Plant/Flower --&gt; Asvattha
</v>
      </c>
      <c r="BJ2" s="20" t="str">
        <f t="shared" si="0"/>
        <v xml:space="preserve">Color (natural effinity) --&gt; Light Blue
</v>
      </c>
      <c r="BK2" s="20" t="str">
        <f t="shared" si="0"/>
        <v xml:space="preserve">Planet (ruling planet) --&gt; Ketu
</v>
      </c>
      <c r="BL2" s="20" t="str">
        <f t="shared" si="0"/>
        <v xml:space="preserve">Mantra (one must chant daily) --&gt; Om Ashvinau Namaha
</v>
      </c>
      <c r="BM2" s="20" t="str">
        <f t="shared" si="0"/>
        <v xml:space="preserve">Body Temperament --&gt; Fiery
</v>
      </c>
      <c r="BN2" s="20" t="str">
        <f t="shared" si="0"/>
        <v xml:space="preserve">Career/Profession --&gt; Surgeons, Athletes, Entrepreneurs
</v>
      </c>
      <c r="BO2" s="20" t="str">
        <f t="shared" si="0"/>
        <v xml:space="preserve">Compatibility --&gt; Bharani, Krittika, Rohini, Mrigashirsha, Punarvasu
</v>
      </c>
      <c r="BP2" s="20" t="str">
        <f t="shared" si="0"/>
        <v xml:space="preserve">Lucky Numbers --&gt; 1, 10
</v>
      </c>
      <c r="BQ2" s="20" t="str">
        <f t="shared" si="0"/>
        <v xml:space="preserve">Lucky Days --&gt; Sunday, Tuesday
</v>
      </c>
      <c r="BR2" s="20" t="str">
        <f t="shared" si="0"/>
        <v xml:space="preserve">Lucky Directions --&gt; East
</v>
      </c>
      <c r="BS2" s="20" t="str">
        <f t="shared" si="0"/>
        <v xml:space="preserve">Auspicious Activities --&gt; Starting new projects, marriage, buying vehicles
</v>
      </c>
      <c r="BT2" s="20" t="str">
        <f t="shared" si="0"/>
        <v xml:space="preserve">Inauspicious Activities --&gt; Surgery, disputes, arguments
</v>
      </c>
      <c r="BU2" s="20" t="str">
        <f t="shared" si="0"/>
        <v xml:space="preserve">Health Issues (should take care) --&gt; Headaches, migraines
</v>
      </c>
      <c r="BV2" s="20" t="str">
        <f t="shared" si="0"/>
        <v xml:space="preserve">Prayers or Rituals --&gt; Worship Lord Ketu
</v>
      </c>
      <c r="BW2" s="20" t="str">
        <f t="shared" si="0"/>
        <v xml:space="preserve">Historical/Mythological Significance (must read these stories) --&gt; Ashwini Kumaras, the divine physician twins
</v>
      </c>
      <c r="BX2" s="20" t="str">
        <f t="shared" si="0"/>
        <v xml:space="preserve">Mudra (learn and often sit in this mudra) --&gt; Aswini Mudra
</v>
      </c>
      <c r="BY2" s="20" t="str">
        <f t="shared" si="0"/>
        <v xml:space="preserve">Food/Dietary Recommendation (should intake) --&gt; Light foods, vegetarian, fresh fruits and vegetables
</v>
      </c>
      <c r="BZ2" s="20" t="str">
        <f t="shared" si="0"/>
        <v xml:space="preserve">Yoga Posture/Asana (should do these yogas) --&gt; Surya Namaskar, Trikonasana, Tadasana
</v>
      </c>
      <c r="CA2" s="20" t="str">
        <f t="shared" si="0"/>
        <v xml:space="preserve">Tarot Card/Divination Symbol --&gt; The Chariot
</v>
      </c>
      <c r="CB2" s="20" t="str">
        <f t="shared" si="0"/>
        <v xml:space="preserve">Hindu Festivals/Holidays (do sadhna on these festivals) --&gt; Holi
</v>
      </c>
      <c r="CC2" s="20" t="str">
        <f t="shared" si="0"/>
        <v xml:space="preserve">Chakra/Energy Center (do puja, meditation for this chakra) --&gt; Muladhara
</v>
      </c>
      <c r="CD2" s="20" t="str">
        <f t="shared" si="0"/>
        <v xml:space="preserve">Yantra/Sacred Geometry (can keep this yantra in puja sthal) --&gt; Surya Yantra
</v>
      </c>
      <c r="CE2" s="20" t="str">
        <f t="shared" si="0"/>
        <v xml:space="preserve">Spiritual Practice/Sadhana (must observe daily) --&gt; Visualize the chariot of the sun
</v>
      </c>
      <c r="CF2" s="20" t="str">
        <f t="shared" si="0"/>
        <v xml:space="preserve">Metal/Mineral (natural affliliation) --&gt; Gold
</v>
      </c>
      <c r="CG2" s="20" t="str">
        <f t="shared" si="0"/>
        <v xml:space="preserve">Aromatherapy/Essential Oils (should apply these) --&gt; Lemon, ginger, basil
</v>
      </c>
      <c r="CH2" s="20" t="str">
        <f t="shared" si="0"/>
        <v xml:space="preserve">Personality Traits/Characteristics --&gt; Energetic, adventurous, spontaneous
</v>
      </c>
      <c r="CI2" s="20" t="str">
        <f t="shared" si="0"/>
        <v xml:space="preserve">Mythological Story/Legend (must read these stories) --&gt; The Ashwins, twin horsemen
</v>
      </c>
      <c r="CJ2" s="20" t="str">
        <f t="shared" si="0"/>
        <v xml:space="preserve">Sound/Mantra (must chant this mantra) --&gt; Om Ram
</v>
      </c>
      <c r="CK2" s="20" t="str">
        <f t="shared" si="0"/>
        <v xml:space="preserve">Flower (keep these nearby) --&gt; Carnation
</v>
      </c>
      <c r="CL2" s="20" t="str">
        <f t="shared" si="0"/>
        <v xml:space="preserve">Prana --&gt; Prana Vayu
</v>
      </c>
      <c r="CM2" s="20" t="str">
        <f t="shared" si="0"/>
        <v xml:space="preserve">Varna --&gt; Vaishya
</v>
      </c>
      <c r="CN2" s="20" t="str">
        <f t="shared" si="0"/>
        <v xml:space="preserve">Taste --&gt; Sweet
</v>
      </c>
      <c r="CO2" s="20" t="str">
        <f t="shared" si="0"/>
        <v xml:space="preserve">Dosha Element (must keep the element in check, learn more from ayurveda) --&gt; Pitta
</v>
      </c>
    </row>
    <row r="3" spans="1:93" ht="12.6" thickBot="1">
      <c r="A3" s="21">
        <v>2</v>
      </c>
      <c r="B3" s="22" t="s">
        <v>53</v>
      </c>
      <c r="C3" s="21" t="s">
        <v>54</v>
      </c>
      <c r="D3" s="21" t="s">
        <v>55</v>
      </c>
      <c r="E3" s="21" t="s">
        <v>190</v>
      </c>
      <c r="F3" s="21" t="s">
        <v>48</v>
      </c>
      <c r="G3" s="21" t="s">
        <v>57</v>
      </c>
      <c r="H3" s="21" t="s">
        <v>47</v>
      </c>
      <c r="I3" s="21" t="s">
        <v>59</v>
      </c>
      <c r="J3" s="21" t="s">
        <v>191</v>
      </c>
      <c r="K3" s="21" t="s">
        <v>192</v>
      </c>
      <c r="L3" s="21" t="s">
        <v>77</v>
      </c>
      <c r="M3" s="21" t="s">
        <v>83</v>
      </c>
      <c r="N3" s="21" t="s">
        <v>192</v>
      </c>
      <c r="O3" s="21" t="s">
        <v>126</v>
      </c>
      <c r="P3" s="21" t="s">
        <v>62</v>
      </c>
      <c r="Q3" s="23" t="s">
        <v>193</v>
      </c>
      <c r="R3" s="23" t="s">
        <v>304</v>
      </c>
      <c r="S3" s="23" t="s">
        <v>305</v>
      </c>
      <c r="T3" s="23" t="s">
        <v>306</v>
      </c>
      <c r="U3" s="23" t="s">
        <v>307</v>
      </c>
      <c r="V3" s="23" t="s">
        <v>308</v>
      </c>
      <c r="W3" s="23" t="s">
        <v>309</v>
      </c>
      <c r="X3" s="23" t="s">
        <v>399</v>
      </c>
      <c r="Y3" s="23" t="s">
        <v>400</v>
      </c>
      <c r="Z3" s="23" t="s">
        <v>401</v>
      </c>
      <c r="AA3" s="23" t="s">
        <v>402</v>
      </c>
      <c r="AB3" s="23" t="s">
        <v>403</v>
      </c>
      <c r="AC3" s="23" t="s">
        <v>530</v>
      </c>
      <c r="AD3" s="23" t="s">
        <v>531</v>
      </c>
      <c r="AE3" s="23" t="s">
        <v>532</v>
      </c>
      <c r="AF3" s="23" t="s">
        <v>533</v>
      </c>
      <c r="AG3" s="23" t="s">
        <v>534</v>
      </c>
      <c r="AH3" s="23" t="s">
        <v>535</v>
      </c>
      <c r="AI3" s="23" t="s">
        <v>536</v>
      </c>
      <c r="AJ3" s="23" t="s">
        <v>537</v>
      </c>
      <c r="AK3" s="23" t="s">
        <v>538</v>
      </c>
      <c r="AL3" s="23" t="s">
        <v>539</v>
      </c>
      <c r="AM3" s="23" t="s">
        <v>540</v>
      </c>
      <c r="AN3" s="23" t="s">
        <v>541</v>
      </c>
      <c r="AO3" s="23" t="s">
        <v>542</v>
      </c>
      <c r="AP3" s="23" t="s">
        <v>147</v>
      </c>
      <c r="AQ3" s="23" t="s">
        <v>543</v>
      </c>
      <c r="AR3" s="23" t="s">
        <v>544</v>
      </c>
      <c r="AS3" s="23" t="s">
        <v>545</v>
      </c>
      <c r="AT3" s="20" t="s">
        <v>58</v>
      </c>
      <c r="AU3" s="20" t="str">
        <f t="shared" ref="AU3:AU28" si="1">AV3</f>
        <v xml:space="preserve">Nakshatra (Moon Nakshatra) --&gt; Bharani
Ruling Deity (Main deity) --&gt; Yama
Symbol (can keep symbol/painting of same in bedroom or desktop) --&gt; Yoni
Animal --&gt; Male Elephant
Nature --&gt; Rajas
Gender --&gt; Female
Dosha --&gt; Pitta
Guna --&gt; Tamas
Purpose (one should strive for) --&gt; Spiritual and Material Growth
Tree (offer reverance or have it in house if possible) --&gt; Kadam
Gemstone (natural gemstone) --&gt; Pearl
Yoga --&gt; Vaidhriti
Plant/Flower --&gt; Kadam
Color (natural effinity) --&gt; Blue
Planet (ruling planet) --&gt; Venus
Mantra (one must chant daily) --&gt; Om Yamaaya Namaha
Body Temperament --&gt; Earthy
Career/Profession --&gt; Bankers, Accountants, Engineers
Compatibility --&gt; Ashwini, Krittika, Rohini, Mrigashirsha, Ardra
Lucky Numbers --&gt; 2, 7
Lucky Days --&gt; Monday, Friday
Lucky Directions --&gt; South
Auspicious Activities --&gt; Starting new ventures, spiritual practices
Inauspicious Activities --&gt; Debts, legal issues
Health Issues (should take care) --&gt; Stomach ailments, obesity
Prayers or Rituals --&gt; Perform Tarpana for ancestors
Historical/Mythological Significance (must read these stories) --&gt; Birthplace of Yama, lord of death
Mudra (learn and often sit in this mudra) --&gt; Varada Mudra
Food/Dietary Recommendation (should intake) --&gt; Light and easy to digest food, raw fruits and vegetables
Yoga Posture/Asana (should do these yogas) --&gt; Uttanasana, Paschimottanasana, Ardha Matsyendrasana
Tarot Card/Divination Symbol --&gt; The Emperor
Hindu Festivals/Holidays (do sadhna on these festivals) --&gt; Mahashivratri
Chakra/Energy Center (do puja, meditation for this chakra) --&gt; Swadhisthana
Yantra/Sacred Geometry (can keep this yantra in puja sthal) --&gt; Chandra Yantra
Spiritual Practice/Sadhana (must observe daily) --&gt; Devotion to Lord Shiva
Metal/Mineral (natural affliliation) --&gt; Silver
Aromatherapy/Essential Oils (should apply these) --&gt; Ylang-ylang, rose, sandalwood
Personality Traits/Characteristics --&gt; Strong-willed, determined, ambitious
Mythological Story/Legend (must read these stories) --&gt; Yama and Yami, the lord and lady of death
Sound/Mantra (must chant this mantra) --&gt; Om Lam
Flower (keep these nearby) --&gt; Lotus
Prana --&gt; Apana Vayu
Varna --&gt; Kshatriya
Taste --&gt; Astringent
Dosha Element (must keep the element in check, learn more from ayurveda) --&gt; Kapha
</v>
      </c>
      <c r="AV3" s="20" t="str">
        <f t="shared" ref="AV3:AV28" si="2">AW3&amp;AX3&amp;AY3&amp;AZ3&amp;BA3&amp;BB3&amp;BC3&amp;BD3&amp;BE3&amp;BF3&amp;BG3&amp;BH3&amp;BI3&amp;BJ3&amp;BK3&amp;BL3&amp;BM3&amp;BN3&amp;BO3&amp;BP3&amp;BQ3&amp;BR3&amp;BS3&amp;BT3&amp;BU3&amp;BV3&amp;BW3&amp;BX3&amp;BY3&amp;BZ3&amp;CA3&amp;CB3&amp;CC3&amp;CD3&amp;CE3&amp;CF3&amp;CG3&amp;CH3&amp;CI3&amp;CJ3&amp;CK3&amp;CL3&amp;CM3&amp;CN3&amp;CO3</f>
        <v xml:space="preserve">Nakshatra (Moon Nakshatra) --&gt; Bharani
Ruling Deity (Main deity) --&gt; Yama
Symbol (can keep symbol/painting of same in bedroom or desktop) --&gt; Yoni
Animal --&gt; Male Elephant
Nature --&gt; Rajas
Gender --&gt; Female
Dosha --&gt; Pitta
Guna --&gt; Tamas
Purpose (one should strive for) --&gt; Spiritual and Material Growth
Tree (offer reverance or have it in house if possible) --&gt; Kadam
Gemstone (natural gemstone) --&gt; Pearl
Yoga --&gt; Vaidhriti
Plant/Flower --&gt; Kadam
Color (natural effinity) --&gt; Blue
Planet (ruling planet) --&gt; Venus
Mantra (one must chant daily) --&gt; Om Yamaaya Namaha
Body Temperament --&gt; Earthy
Career/Profession --&gt; Bankers, Accountants, Engineers
Compatibility --&gt; Ashwini, Krittika, Rohini, Mrigashirsha, Ardra
Lucky Numbers --&gt; 2, 7
Lucky Days --&gt; Monday, Friday
Lucky Directions --&gt; South
Auspicious Activities --&gt; Starting new ventures, spiritual practices
Inauspicious Activities --&gt; Debts, legal issues
Health Issues (should take care) --&gt; Stomach ailments, obesity
Prayers or Rituals --&gt; Perform Tarpana for ancestors
Historical/Mythological Significance (must read these stories) --&gt; Birthplace of Yama, lord of death
Mudra (learn and often sit in this mudra) --&gt; Varada Mudra
Food/Dietary Recommendation (should intake) --&gt; Light and easy to digest food, raw fruits and vegetables
Yoga Posture/Asana (should do these yogas) --&gt; Uttanasana, Paschimottanasana, Ardha Matsyendrasana
Tarot Card/Divination Symbol --&gt; The Emperor
Hindu Festivals/Holidays (do sadhna on these festivals) --&gt; Mahashivratri
Chakra/Energy Center (do puja, meditation for this chakra) --&gt; Swadhisthana
Yantra/Sacred Geometry (can keep this yantra in puja sthal) --&gt; Chandra Yantra
Spiritual Practice/Sadhana (must observe daily) --&gt; Devotion to Lord Shiva
Metal/Mineral (natural affliliation) --&gt; Silver
Aromatherapy/Essential Oils (should apply these) --&gt; Ylang-ylang, rose, sandalwood
Personality Traits/Characteristics --&gt; Strong-willed, determined, ambitious
Mythological Story/Legend (must read these stories) --&gt; Yama and Yami, the lord and lady of death
Sound/Mantra (must chant this mantra) --&gt; Om Lam
Flower (keep these nearby) --&gt; Lotus
Prana --&gt; Apana Vayu
Varna --&gt; Kshatriya
Taste --&gt; Astringent
Dosha Element (must keep the element in check, learn more from ayurveda) --&gt; Kapha
</v>
      </c>
      <c r="AW3" s="20" t="str">
        <f t="shared" ref="AW3:AW28" si="3">B$1&amp;" --&gt; "&amp;B3&amp;CHAR(10)&amp;CHAR(10)</f>
        <v xml:space="preserve">Nakshatra (Moon Nakshatra) --&gt; Bharani
</v>
      </c>
      <c r="AX3" s="20" t="str">
        <f t="shared" ref="AX3:AX28" si="4">C$1&amp;" --&gt; "&amp;C3&amp;CHAR(10)&amp;CHAR(10)</f>
        <v xml:space="preserve">Ruling Deity (Main deity) --&gt; Yama
</v>
      </c>
      <c r="AY3" s="20" t="str">
        <f t="shared" ref="AY3:AY28" si="5">D$1&amp;" --&gt; "&amp;D3&amp;CHAR(10)&amp;CHAR(10)</f>
        <v xml:space="preserve">Symbol (can keep symbol/painting of same in bedroom or desktop) --&gt; Yoni
</v>
      </c>
      <c r="AZ3" s="20" t="str">
        <f t="shared" ref="AZ3:AZ28" si="6">E$1&amp;" --&gt; "&amp;E3&amp;CHAR(10)&amp;CHAR(10)</f>
        <v xml:space="preserve">Animal --&gt; Male Elephant
</v>
      </c>
      <c r="BA3" s="20" t="str">
        <f t="shared" ref="BA3:BA28" si="7">F$1&amp;" --&gt; "&amp;F3&amp;CHAR(10)&amp;CHAR(10)</f>
        <v xml:space="preserve">Nature --&gt; Rajas
</v>
      </c>
      <c r="BB3" s="20" t="str">
        <f t="shared" ref="BB3:BB28" si="8">G$1&amp;" --&gt; "&amp;G3&amp;CHAR(10)&amp;CHAR(10)</f>
        <v xml:space="preserve">Gender --&gt; Female
</v>
      </c>
      <c r="BC3" s="20" t="str">
        <f t="shared" ref="BC3:BC28" si="9">H$1&amp;" --&gt; "&amp;H3&amp;CHAR(10)&amp;CHAR(10)</f>
        <v xml:space="preserve">Dosha --&gt; Pitta
</v>
      </c>
      <c r="BD3" s="20" t="str">
        <f t="shared" ref="BD3:BD28" si="10">I$1&amp;" --&gt; "&amp;I3&amp;CHAR(10)&amp;CHAR(10)</f>
        <v xml:space="preserve">Guna --&gt; Tamas
</v>
      </c>
      <c r="BE3" s="20" t="str">
        <f t="shared" ref="BE3:BE28" si="11">J$1&amp;" --&gt; "&amp;J3&amp;CHAR(10)&amp;CHAR(10)</f>
        <v xml:space="preserve">Purpose (one should strive for) --&gt; Spiritual and Material Growth
</v>
      </c>
      <c r="BF3" s="20" t="str">
        <f t="shared" ref="BF3:BF28" si="12">K$1&amp;" --&gt; "&amp;K3&amp;CHAR(10)&amp;CHAR(10)</f>
        <v xml:space="preserve">Tree (offer reverance or have it in house if possible) --&gt; Kadam
</v>
      </c>
      <c r="BG3" s="20" t="str">
        <f t="shared" ref="BG3:BG28" si="13">L$1&amp;" --&gt; "&amp;L3&amp;CHAR(10)&amp;CHAR(10)</f>
        <v xml:space="preserve">Gemstone (natural gemstone) --&gt; Pearl
</v>
      </c>
      <c r="BH3" s="20" t="str">
        <f t="shared" ref="BH3:BH28" si="14">M$1&amp;" --&gt; "&amp;M3&amp;CHAR(10)&amp;CHAR(10)</f>
        <v xml:space="preserve">Yoga --&gt; Vaidhriti
</v>
      </c>
      <c r="BI3" s="20" t="str">
        <f t="shared" ref="BI3:BI28" si="15">N$1&amp;" --&gt; "&amp;N3&amp;CHAR(10)&amp;CHAR(10)</f>
        <v xml:space="preserve">Plant/Flower --&gt; Kadam
</v>
      </c>
      <c r="BJ3" s="20" t="str">
        <f t="shared" ref="BJ3:BJ28" si="16">O$1&amp;" --&gt; "&amp;O3&amp;CHAR(10)&amp;CHAR(10)</f>
        <v xml:space="preserve">Color (natural effinity) --&gt; Blue
</v>
      </c>
      <c r="BK3" s="20" t="str">
        <f t="shared" ref="BK3:BK28" si="17">P$1&amp;" --&gt; "&amp;P3&amp;CHAR(10)&amp;CHAR(10)</f>
        <v xml:space="preserve">Planet (ruling planet) --&gt; Venus
</v>
      </c>
      <c r="BL3" s="20" t="str">
        <f t="shared" ref="BL3:BL28" si="18">Q$1&amp;" --&gt; "&amp;Q3&amp;CHAR(10)&amp;CHAR(10)</f>
        <v xml:space="preserve">Mantra (one must chant daily) --&gt; Om Yamaaya Namaha
</v>
      </c>
      <c r="BM3" s="20" t="str">
        <f t="shared" ref="BM3:BM28" si="19">R$1&amp;" --&gt; "&amp;R3&amp;CHAR(10)&amp;CHAR(10)</f>
        <v xml:space="preserve">Body Temperament --&gt; Earthy
</v>
      </c>
      <c r="BN3" s="20" t="str">
        <f t="shared" ref="BN3:BN28" si="20">S$1&amp;" --&gt; "&amp;S3&amp;CHAR(10)&amp;CHAR(10)</f>
        <v xml:space="preserve">Career/Profession --&gt; Bankers, Accountants, Engineers
</v>
      </c>
      <c r="BO3" s="20" t="str">
        <f t="shared" ref="BO3:BO28" si="21">T$1&amp;" --&gt; "&amp;T3&amp;CHAR(10)&amp;CHAR(10)</f>
        <v xml:space="preserve">Compatibility --&gt; Ashwini, Krittika, Rohini, Mrigashirsha, Ardra
</v>
      </c>
      <c r="BP3" s="20" t="str">
        <f t="shared" ref="BP3:BP28" si="22">U$1&amp;" --&gt; "&amp;U3&amp;CHAR(10)&amp;CHAR(10)</f>
        <v xml:space="preserve">Lucky Numbers --&gt; 2, 7
</v>
      </c>
      <c r="BQ3" s="20" t="str">
        <f t="shared" ref="BQ3:BQ28" si="23">V$1&amp;" --&gt; "&amp;V3&amp;CHAR(10)&amp;CHAR(10)</f>
        <v xml:space="preserve">Lucky Days --&gt; Monday, Friday
</v>
      </c>
      <c r="BR3" s="20" t="str">
        <f t="shared" ref="BR3:BR28" si="24">W$1&amp;" --&gt; "&amp;W3&amp;CHAR(10)&amp;CHAR(10)</f>
        <v xml:space="preserve">Lucky Directions --&gt; South
</v>
      </c>
      <c r="BS3" s="20" t="str">
        <f t="shared" ref="BS3:BS28" si="25">X$1&amp;" --&gt; "&amp;X3&amp;CHAR(10)&amp;CHAR(10)</f>
        <v xml:space="preserve">Auspicious Activities --&gt; Starting new ventures, spiritual practices
</v>
      </c>
      <c r="BT3" s="20" t="str">
        <f t="shared" ref="BT3:BT28" si="26">Y$1&amp;" --&gt; "&amp;Y3&amp;CHAR(10)&amp;CHAR(10)</f>
        <v xml:space="preserve">Inauspicious Activities --&gt; Debts, legal issues
</v>
      </c>
      <c r="BU3" s="20" t="str">
        <f t="shared" ref="BU3:BU28" si="27">Z$1&amp;" --&gt; "&amp;Z3&amp;CHAR(10)&amp;CHAR(10)</f>
        <v xml:space="preserve">Health Issues (should take care) --&gt; Stomach ailments, obesity
</v>
      </c>
      <c r="BV3" s="20" t="str">
        <f t="shared" ref="BV3:BV28" si="28">AA$1&amp;" --&gt; "&amp;AA3&amp;CHAR(10)&amp;CHAR(10)</f>
        <v xml:space="preserve">Prayers or Rituals --&gt; Perform Tarpana for ancestors
</v>
      </c>
      <c r="BW3" s="20" t="str">
        <f t="shared" ref="BW3:BW28" si="29">AB$1&amp;" --&gt; "&amp;AB3&amp;CHAR(10)&amp;CHAR(10)</f>
        <v xml:space="preserve">Historical/Mythological Significance (must read these stories) --&gt; Birthplace of Yama, lord of death
</v>
      </c>
      <c r="BX3" s="20" t="str">
        <f t="shared" ref="BX3:BX28" si="30">AC$1&amp;" --&gt; "&amp;AC3&amp;CHAR(10)&amp;CHAR(10)</f>
        <v xml:space="preserve">Mudra (learn and often sit in this mudra) --&gt; Varada Mudra
</v>
      </c>
      <c r="BY3" s="20" t="str">
        <f t="shared" ref="BY3:BY28" si="31">AD$1&amp;" --&gt; "&amp;AD3&amp;CHAR(10)&amp;CHAR(10)</f>
        <v xml:space="preserve">Food/Dietary Recommendation (should intake) --&gt; Light and easy to digest food, raw fruits and vegetables
</v>
      </c>
      <c r="BZ3" s="20" t="str">
        <f t="shared" ref="BZ3:BZ28" si="32">AE$1&amp;" --&gt; "&amp;AE3&amp;CHAR(10)&amp;CHAR(10)</f>
        <v xml:space="preserve">Yoga Posture/Asana (should do these yogas) --&gt; Uttanasana, Paschimottanasana, Ardha Matsyendrasana
</v>
      </c>
      <c r="CA3" s="20" t="str">
        <f t="shared" ref="CA3:CA28" si="33">AF$1&amp;" --&gt; "&amp;AF3&amp;CHAR(10)&amp;CHAR(10)</f>
        <v xml:space="preserve">Tarot Card/Divination Symbol --&gt; The Emperor
</v>
      </c>
      <c r="CB3" s="20" t="str">
        <f t="shared" ref="CB3:CB28" si="34">AG$1&amp;" --&gt; "&amp;AG3&amp;CHAR(10)&amp;CHAR(10)</f>
        <v xml:space="preserve">Hindu Festivals/Holidays (do sadhna on these festivals) --&gt; Mahashivratri
</v>
      </c>
      <c r="CC3" s="20" t="str">
        <f t="shared" ref="CC3:CC28" si="35">AH$1&amp;" --&gt; "&amp;AH3&amp;CHAR(10)&amp;CHAR(10)</f>
        <v xml:space="preserve">Chakra/Energy Center (do puja, meditation for this chakra) --&gt; Swadhisthana
</v>
      </c>
      <c r="CD3" s="20" t="str">
        <f t="shared" ref="CD3:CD28" si="36">AI$1&amp;" --&gt; "&amp;AI3&amp;CHAR(10)&amp;CHAR(10)</f>
        <v xml:space="preserve">Yantra/Sacred Geometry (can keep this yantra in puja sthal) --&gt; Chandra Yantra
</v>
      </c>
      <c r="CE3" s="20" t="str">
        <f t="shared" ref="CE3:CE28" si="37">AJ$1&amp;" --&gt; "&amp;AJ3&amp;CHAR(10)&amp;CHAR(10)</f>
        <v xml:space="preserve">Spiritual Practice/Sadhana (must observe daily) --&gt; Devotion to Lord Shiva
</v>
      </c>
      <c r="CF3" s="20" t="str">
        <f t="shared" ref="CF3:CF28" si="38">AK$1&amp;" --&gt; "&amp;AK3&amp;CHAR(10)&amp;CHAR(10)</f>
        <v xml:space="preserve">Metal/Mineral (natural affliliation) --&gt; Silver
</v>
      </c>
      <c r="CG3" s="20" t="str">
        <f t="shared" ref="CG3:CG28" si="39">AL$1&amp;" --&gt; "&amp;AL3&amp;CHAR(10)&amp;CHAR(10)</f>
        <v xml:space="preserve">Aromatherapy/Essential Oils (should apply these) --&gt; Ylang-ylang, rose, sandalwood
</v>
      </c>
      <c r="CH3" s="20" t="str">
        <f t="shared" ref="CH3:CH28" si="40">AM$1&amp;" --&gt; "&amp;AM3&amp;CHAR(10)&amp;CHAR(10)</f>
        <v xml:space="preserve">Personality Traits/Characteristics --&gt; Strong-willed, determined, ambitious
</v>
      </c>
      <c r="CI3" s="20" t="str">
        <f t="shared" ref="CI3:CI28" si="41">AN$1&amp;" --&gt; "&amp;AN3&amp;CHAR(10)&amp;CHAR(10)</f>
        <v xml:space="preserve">Mythological Story/Legend (must read these stories) --&gt; Yama and Yami, the lord and lady of death
</v>
      </c>
      <c r="CJ3" s="20" t="str">
        <f t="shared" ref="CJ3:CJ28" si="42">AO$1&amp;" --&gt; "&amp;AO3&amp;CHAR(10)&amp;CHAR(10)</f>
        <v xml:space="preserve">Sound/Mantra (must chant this mantra) --&gt; Om Lam
</v>
      </c>
      <c r="CK3" s="20" t="str">
        <f t="shared" ref="CK3:CK28" si="43">AP$1&amp;" --&gt; "&amp;AP3&amp;CHAR(10)&amp;CHAR(10)</f>
        <v xml:space="preserve">Flower (keep these nearby) --&gt; Lotus
</v>
      </c>
      <c r="CL3" s="20" t="str">
        <f t="shared" ref="CL3:CL28" si="44">AQ$1&amp;" --&gt; "&amp;AQ3&amp;CHAR(10)&amp;CHAR(10)</f>
        <v xml:space="preserve">Prana --&gt; Apana Vayu
</v>
      </c>
      <c r="CM3" s="20" t="str">
        <f t="shared" ref="CM3:CM28" si="45">AR$1&amp;" --&gt; "&amp;AR3&amp;CHAR(10)&amp;CHAR(10)</f>
        <v xml:space="preserve">Varna --&gt; Kshatriya
</v>
      </c>
      <c r="CN3" s="20" t="str">
        <f t="shared" ref="CN3:CN28" si="46">AS$1&amp;" --&gt; "&amp;AS3&amp;CHAR(10)&amp;CHAR(10)</f>
        <v xml:space="preserve">Taste --&gt; Astringent
</v>
      </c>
      <c r="CO3" s="20" t="str">
        <f t="shared" ref="CO3:CO28" si="47">AT$1&amp;" --&gt; "&amp;AT3&amp;CHAR(10)&amp;CHAR(10)</f>
        <v xml:space="preserve">Dosha Element (must keep the element in check, learn more from ayurveda) --&gt; Kapha
</v>
      </c>
    </row>
    <row r="4" spans="1:93" ht="12.6" thickBot="1">
      <c r="A4" s="21">
        <v>3</v>
      </c>
      <c r="B4" s="22" t="s">
        <v>63</v>
      </c>
      <c r="C4" s="21" t="s">
        <v>64</v>
      </c>
      <c r="D4" s="21" t="s">
        <v>194</v>
      </c>
      <c r="E4" s="21" t="s">
        <v>195</v>
      </c>
      <c r="F4" s="21" t="s">
        <v>75</v>
      </c>
      <c r="G4" s="21" t="s">
        <v>57</v>
      </c>
      <c r="H4" s="21" t="s">
        <v>65</v>
      </c>
      <c r="I4" s="21" t="s">
        <v>48</v>
      </c>
      <c r="J4" s="21" t="s">
        <v>196</v>
      </c>
      <c r="K4" s="21" t="s">
        <v>125</v>
      </c>
      <c r="L4" s="21" t="s">
        <v>67</v>
      </c>
      <c r="M4" s="21" t="s">
        <v>197</v>
      </c>
      <c r="N4" s="21" t="s">
        <v>125</v>
      </c>
      <c r="O4" s="21" t="s">
        <v>96</v>
      </c>
      <c r="P4" s="21" t="s">
        <v>70</v>
      </c>
      <c r="Q4" s="23" t="s">
        <v>71</v>
      </c>
      <c r="R4" s="23" t="s">
        <v>298</v>
      </c>
      <c r="S4" s="23" t="s">
        <v>310</v>
      </c>
      <c r="T4" s="23" t="s">
        <v>311</v>
      </c>
      <c r="U4" s="23" t="s">
        <v>312</v>
      </c>
      <c r="V4" s="23" t="s">
        <v>313</v>
      </c>
      <c r="W4" s="23" t="s">
        <v>303</v>
      </c>
      <c r="X4" s="23" t="s">
        <v>404</v>
      </c>
      <c r="Y4" s="23" t="s">
        <v>405</v>
      </c>
      <c r="Z4" s="23" t="s">
        <v>406</v>
      </c>
      <c r="AA4" s="23" t="s">
        <v>407</v>
      </c>
      <c r="AB4" s="23" t="s">
        <v>408</v>
      </c>
      <c r="AC4" s="23" t="s">
        <v>546</v>
      </c>
      <c r="AD4" s="23" t="s">
        <v>547</v>
      </c>
      <c r="AE4" s="23" t="s">
        <v>548</v>
      </c>
      <c r="AF4" s="23" t="s">
        <v>549</v>
      </c>
      <c r="AG4" s="23" t="s">
        <v>550</v>
      </c>
      <c r="AH4" s="23" t="s">
        <v>551</v>
      </c>
      <c r="AI4" s="23" t="s">
        <v>552</v>
      </c>
      <c r="AJ4" s="23" t="s">
        <v>553</v>
      </c>
      <c r="AK4" s="23" t="s">
        <v>554</v>
      </c>
      <c r="AL4" s="23" t="s">
        <v>555</v>
      </c>
      <c r="AM4" s="23" t="s">
        <v>556</v>
      </c>
      <c r="AN4" s="23" t="s">
        <v>557</v>
      </c>
      <c r="AO4" s="23" t="s">
        <v>558</v>
      </c>
      <c r="AP4" s="23" t="s">
        <v>559</v>
      </c>
      <c r="AQ4" s="23" t="s">
        <v>560</v>
      </c>
      <c r="AR4" s="23" t="s">
        <v>561</v>
      </c>
      <c r="AS4" s="23" t="s">
        <v>562</v>
      </c>
      <c r="AT4" s="20" t="s">
        <v>65</v>
      </c>
      <c r="AU4" s="20" t="str">
        <f t="shared" si="1"/>
        <v xml:space="preserve">Nakshatra (Moon Nakshatra) --&gt; Krittika
Ruling Deity (Main deity) --&gt; Agni
Symbol (can keep symbol/painting of same in bedroom or desktop) --&gt; Razor or Axe
Animal --&gt; Female Sheep
Nature --&gt; Sattva
Gender --&gt; Female
Dosha --&gt; Vata
Guna --&gt; Rajas
Purpose (one should strive for) --&gt; Spiritual Enlightenment
Tree (offer reverance or have it in house if possible) --&gt; Bakula
Gemstone (natural gemstone) --&gt; Ruby
Yoga --&gt; Vyatipata
Plant/Flower --&gt; Bakula
Color (natural effinity) --&gt; White
Planet (ruling planet) --&gt; Sun
Mantra (one must chant daily) --&gt; Om Agnaye Namaha
Body Temperament --&gt; Fiery
Career/Profession --&gt; Military, Police, Politicians
Compatibility --&gt; Ashwini, Bharani, Rohini, Mrigashirsha, Punarvasu
Lucky Numbers --&gt; 1, 9
Lucky Days --&gt; Tuesday, Thursday
Lucky Directions --&gt; East
Auspicious Activities --&gt; Marriage, starting new ventures, spiritual practices
Inauspicious Activities --&gt; Fights, disputes, arguments
Health Issues (should take care) --&gt; Eye problems, headaches
Prayers or Rituals --&gt; Worship Lord Agni
Historical/Mythological Significance (must read these stories) --&gt; Birthplace of Kartikeya, son of Lord Shiva
Mudra (learn and often sit in this mudra) --&gt; Gyan Mudra
Food/Dietary Recommendation (should intake) --&gt; Cooling foods, cucumber, watermelon, coconut water
Yoga Posture/Asana (should do these yogas) --&gt; Virabhadrasana, Ustrasana, Matsyasana
Tarot Card/Divination Symbol --&gt; The Hierophant
Hindu Festivals/Holidays (do sadhna on these festivals) --&gt; Akshaya Tritiya
Chakra/Energy Center (do puja, meditation for this chakra) --&gt; Manipura
Yantra/Sacred Geometry (can keep this yantra in puja sthal) --&gt; Agni Yantra
Spiritual Practice/Sadhana (must observe daily) --&gt; Mantra chanting and fire rituals
Metal/Mineral (natural affliliation) --&gt; Copper
Aromatherapy/Essential Oils (should apply these) --&gt; Peppermint, eucalyptus, frankincense
Personality Traits/Characteristics --&gt; Charismatic, confident, authoritative
Mythological Story/Legend (must read these stories) --&gt; Kartikeya, the god of war
Sound/Mantra (must chant this mantra) --&gt; Om Hrim
Flower (keep these nearby) --&gt; White Lotus
Prana --&gt; Samana Vayu
Varna --&gt; Brahmin
Taste --&gt; Bitter
Dosha Element (must keep the element in check, learn more from ayurveda) --&gt; Vata
</v>
      </c>
      <c r="AV4" s="20" t="str">
        <f t="shared" si="2"/>
        <v xml:space="preserve">Nakshatra (Moon Nakshatra) --&gt; Krittika
Ruling Deity (Main deity) --&gt; Agni
Symbol (can keep symbol/painting of same in bedroom or desktop) --&gt; Razor or Axe
Animal --&gt; Female Sheep
Nature --&gt; Sattva
Gender --&gt; Female
Dosha --&gt; Vata
Guna --&gt; Rajas
Purpose (one should strive for) --&gt; Spiritual Enlightenment
Tree (offer reverance or have it in house if possible) --&gt; Bakula
Gemstone (natural gemstone) --&gt; Ruby
Yoga --&gt; Vyatipata
Plant/Flower --&gt; Bakula
Color (natural effinity) --&gt; White
Planet (ruling planet) --&gt; Sun
Mantra (one must chant daily) --&gt; Om Agnaye Namaha
Body Temperament --&gt; Fiery
Career/Profession --&gt; Military, Police, Politicians
Compatibility --&gt; Ashwini, Bharani, Rohini, Mrigashirsha, Punarvasu
Lucky Numbers --&gt; 1, 9
Lucky Days --&gt; Tuesday, Thursday
Lucky Directions --&gt; East
Auspicious Activities --&gt; Marriage, starting new ventures, spiritual practices
Inauspicious Activities --&gt; Fights, disputes, arguments
Health Issues (should take care) --&gt; Eye problems, headaches
Prayers or Rituals --&gt; Worship Lord Agni
Historical/Mythological Significance (must read these stories) --&gt; Birthplace of Kartikeya, son of Lord Shiva
Mudra (learn and often sit in this mudra) --&gt; Gyan Mudra
Food/Dietary Recommendation (should intake) --&gt; Cooling foods, cucumber, watermelon, coconut water
Yoga Posture/Asana (should do these yogas) --&gt; Virabhadrasana, Ustrasana, Matsyasana
Tarot Card/Divination Symbol --&gt; The Hierophant
Hindu Festivals/Holidays (do sadhna on these festivals) --&gt; Akshaya Tritiya
Chakra/Energy Center (do puja, meditation for this chakra) --&gt; Manipura
Yantra/Sacred Geometry (can keep this yantra in puja sthal) --&gt; Agni Yantra
Spiritual Practice/Sadhana (must observe daily) --&gt; Mantra chanting and fire rituals
Metal/Mineral (natural affliliation) --&gt; Copper
Aromatherapy/Essential Oils (should apply these) --&gt; Peppermint, eucalyptus, frankincense
Personality Traits/Characteristics --&gt; Charismatic, confident, authoritative
Mythological Story/Legend (must read these stories) --&gt; Kartikeya, the god of war
Sound/Mantra (must chant this mantra) --&gt; Om Hrim
Flower (keep these nearby) --&gt; White Lotus
Prana --&gt; Samana Vayu
Varna --&gt; Brahmin
Taste --&gt; Bitter
Dosha Element (must keep the element in check, learn more from ayurveda) --&gt; Vata
</v>
      </c>
      <c r="AW4" s="20" t="str">
        <f t="shared" si="3"/>
        <v xml:space="preserve">Nakshatra (Moon Nakshatra) --&gt; Krittika
</v>
      </c>
      <c r="AX4" s="20" t="str">
        <f t="shared" si="4"/>
        <v xml:space="preserve">Ruling Deity (Main deity) --&gt; Agni
</v>
      </c>
      <c r="AY4" s="20" t="str">
        <f t="shared" si="5"/>
        <v xml:space="preserve">Symbol (can keep symbol/painting of same in bedroom or desktop) --&gt; Razor or Axe
</v>
      </c>
      <c r="AZ4" s="20" t="str">
        <f t="shared" si="6"/>
        <v xml:space="preserve">Animal --&gt; Female Sheep
</v>
      </c>
      <c r="BA4" s="20" t="str">
        <f t="shared" si="7"/>
        <v xml:space="preserve">Nature --&gt; Sattva
</v>
      </c>
      <c r="BB4" s="20" t="str">
        <f t="shared" si="8"/>
        <v xml:space="preserve">Gender --&gt; Female
</v>
      </c>
      <c r="BC4" s="20" t="str">
        <f t="shared" si="9"/>
        <v xml:space="preserve">Dosha --&gt; Vata
</v>
      </c>
      <c r="BD4" s="20" t="str">
        <f t="shared" si="10"/>
        <v xml:space="preserve">Guna --&gt; Rajas
</v>
      </c>
      <c r="BE4" s="20" t="str">
        <f t="shared" si="11"/>
        <v xml:space="preserve">Purpose (one should strive for) --&gt; Spiritual Enlightenment
</v>
      </c>
      <c r="BF4" s="20" t="str">
        <f t="shared" si="12"/>
        <v xml:space="preserve">Tree (offer reverance or have it in house if possible) --&gt; Bakula
</v>
      </c>
      <c r="BG4" s="20" t="str">
        <f t="shared" si="13"/>
        <v xml:space="preserve">Gemstone (natural gemstone) --&gt; Ruby
</v>
      </c>
      <c r="BH4" s="20" t="str">
        <f t="shared" si="14"/>
        <v xml:space="preserve">Yoga --&gt; Vyatipata
</v>
      </c>
      <c r="BI4" s="20" t="str">
        <f t="shared" si="15"/>
        <v xml:space="preserve">Plant/Flower --&gt; Bakula
</v>
      </c>
      <c r="BJ4" s="20" t="str">
        <f t="shared" si="16"/>
        <v xml:space="preserve">Color (natural effinity) --&gt; White
</v>
      </c>
      <c r="BK4" s="20" t="str">
        <f t="shared" si="17"/>
        <v xml:space="preserve">Planet (ruling planet) --&gt; Sun
</v>
      </c>
      <c r="BL4" s="20" t="str">
        <f t="shared" si="18"/>
        <v xml:space="preserve">Mantra (one must chant daily) --&gt; Om Agnaye Namaha
</v>
      </c>
      <c r="BM4" s="20" t="str">
        <f t="shared" si="19"/>
        <v xml:space="preserve">Body Temperament --&gt; Fiery
</v>
      </c>
      <c r="BN4" s="20" t="str">
        <f t="shared" si="20"/>
        <v xml:space="preserve">Career/Profession --&gt; Military, Police, Politicians
</v>
      </c>
      <c r="BO4" s="20" t="str">
        <f t="shared" si="21"/>
        <v xml:space="preserve">Compatibility --&gt; Ashwini, Bharani, Rohini, Mrigashirsha, Punarvasu
</v>
      </c>
      <c r="BP4" s="20" t="str">
        <f t="shared" si="22"/>
        <v xml:space="preserve">Lucky Numbers --&gt; 1, 9
</v>
      </c>
      <c r="BQ4" s="20" t="str">
        <f t="shared" si="23"/>
        <v xml:space="preserve">Lucky Days --&gt; Tuesday, Thursday
</v>
      </c>
      <c r="BR4" s="20" t="str">
        <f t="shared" si="24"/>
        <v xml:space="preserve">Lucky Directions --&gt; East
</v>
      </c>
      <c r="BS4" s="20" t="str">
        <f t="shared" si="25"/>
        <v xml:space="preserve">Auspicious Activities --&gt; Marriage, starting new ventures, spiritual practices
</v>
      </c>
      <c r="BT4" s="20" t="str">
        <f t="shared" si="26"/>
        <v xml:space="preserve">Inauspicious Activities --&gt; Fights, disputes, arguments
</v>
      </c>
      <c r="BU4" s="20" t="str">
        <f t="shared" si="27"/>
        <v xml:space="preserve">Health Issues (should take care) --&gt; Eye problems, headaches
</v>
      </c>
      <c r="BV4" s="20" t="str">
        <f t="shared" si="28"/>
        <v xml:space="preserve">Prayers or Rituals --&gt; Worship Lord Agni
</v>
      </c>
      <c r="BW4" s="20" t="str">
        <f t="shared" si="29"/>
        <v xml:space="preserve">Historical/Mythological Significance (must read these stories) --&gt; Birthplace of Kartikeya, son of Lord Shiva
</v>
      </c>
      <c r="BX4" s="20" t="str">
        <f t="shared" si="30"/>
        <v xml:space="preserve">Mudra (learn and often sit in this mudra) --&gt; Gyan Mudra
</v>
      </c>
      <c r="BY4" s="20" t="str">
        <f t="shared" si="31"/>
        <v xml:space="preserve">Food/Dietary Recommendation (should intake) --&gt; Cooling foods, cucumber, watermelon, coconut water
</v>
      </c>
      <c r="BZ4" s="20" t="str">
        <f t="shared" si="32"/>
        <v xml:space="preserve">Yoga Posture/Asana (should do these yogas) --&gt; Virabhadrasana, Ustrasana, Matsyasana
</v>
      </c>
      <c r="CA4" s="20" t="str">
        <f t="shared" si="33"/>
        <v xml:space="preserve">Tarot Card/Divination Symbol --&gt; The Hierophant
</v>
      </c>
      <c r="CB4" s="20" t="str">
        <f t="shared" si="34"/>
        <v xml:space="preserve">Hindu Festivals/Holidays (do sadhna on these festivals) --&gt; Akshaya Tritiya
</v>
      </c>
      <c r="CC4" s="20" t="str">
        <f t="shared" si="35"/>
        <v xml:space="preserve">Chakra/Energy Center (do puja, meditation for this chakra) --&gt; Manipura
</v>
      </c>
      <c r="CD4" s="20" t="str">
        <f t="shared" si="36"/>
        <v xml:space="preserve">Yantra/Sacred Geometry (can keep this yantra in puja sthal) --&gt; Agni Yantra
</v>
      </c>
      <c r="CE4" s="20" t="str">
        <f t="shared" si="37"/>
        <v xml:space="preserve">Spiritual Practice/Sadhana (must observe daily) --&gt; Mantra chanting and fire rituals
</v>
      </c>
      <c r="CF4" s="20" t="str">
        <f t="shared" si="38"/>
        <v xml:space="preserve">Metal/Mineral (natural affliliation) --&gt; Copper
</v>
      </c>
      <c r="CG4" s="20" t="str">
        <f t="shared" si="39"/>
        <v xml:space="preserve">Aromatherapy/Essential Oils (should apply these) --&gt; Peppermint, eucalyptus, frankincense
</v>
      </c>
      <c r="CH4" s="20" t="str">
        <f t="shared" si="40"/>
        <v xml:space="preserve">Personality Traits/Characteristics --&gt; Charismatic, confident, authoritative
</v>
      </c>
      <c r="CI4" s="20" t="str">
        <f t="shared" si="41"/>
        <v xml:space="preserve">Mythological Story/Legend (must read these stories) --&gt; Kartikeya, the god of war
</v>
      </c>
      <c r="CJ4" s="20" t="str">
        <f t="shared" si="42"/>
        <v xml:space="preserve">Sound/Mantra (must chant this mantra) --&gt; Om Hrim
</v>
      </c>
      <c r="CK4" s="20" t="str">
        <f t="shared" si="43"/>
        <v xml:space="preserve">Flower (keep these nearby) --&gt; White Lotus
</v>
      </c>
      <c r="CL4" s="20" t="str">
        <f t="shared" si="44"/>
        <v xml:space="preserve">Prana --&gt; Samana Vayu
</v>
      </c>
      <c r="CM4" s="20" t="str">
        <f t="shared" si="45"/>
        <v xml:space="preserve">Varna --&gt; Brahmin
</v>
      </c>
      <c r="CN4" s="20" t="str">
        <f t="shared" si="46"/>
        <v xml:space="preserve">Taste --&gt; Bitter
</v>
      </c>
      <c r="CO4" s="20" t="str">
        <f t="shared" si="47"/>
        <v xml:space="preserve">Dosha Element (must keep the element in check, learn more from ayurveda) --&gt; Vata
</v>
      </c>
    </row>
    <row r="5" spans="1:93" ht="12.6" thickBot="1">
      <c r="A5" s="21">
        <v>4</v>
      </c>
      <c r="B5" s="22" t="s">
        <v>72</v>
      </c>
      <c r="C5" s="21" t="s">
        <v>68</v>
      </c>
      <c r="D5" s="21" t="s">
        <v>73</v>
      </c>
      <c r="E5" s="21" t="s">
        <v>198</v>
      </c>
      <c r="F5" s="21" t="s">
        <v>59</v>
      </c>
      <c r="G5" s="21" t="s">
        <v>57</v>
      </c>
      <c r="H5" s="21" t="s">
        <v>58</v>
      </c>
      <c r="I5" s="21" t="s">
        <v>75</v>
      </c>
      <c r="J5" s="21" t="s">
        <v>199</v>
      </c>
      <c r="K5" s="21" t="s">
        <v>200</v>
      </c>
      <c r="L5" s="21" t="s">
        <v>77</v>
      </c>
      <c r="M5" s="21" t="s">
        <v>135</v>
      </c>
      <c r="N5" s="21" t="s">
        <v>200</v>
      </c>
      <c r="O5" s="21" t="s">
        <v>69</v>
      </c>
      <c r="P5" s="21" t="s">
        <v>79</v>
      </c>
      <c r="Q5" s="23" t="s">
        <v>201</v>
      </c>
      <c r="R5" s="23" t="s">
        <v>304</v>
      </c>
      <c r="S5" s="23" t="s">
        <v>314</v>
      </c>
      <c r="T5" s="23" t="s">
        <v>315</v>
      </c>
      <c r="U5" s="23" t="s">
        <v>316</v>
      </c>
      <c r="V5" s="23" t="s">
        <v>317</v>
      </c>
      <c r="W5" s="23" t="s">
        <v>318</v>
      </c>
      <c r="X5" s="23" t="s">
        <v>409</v>
      </c>
      <c r="Y5" s="23" t="s">
        <v>410</v>
      </c>
      <c r="Z5" s="23" t="s">
        <v>411</v>
      </c>
      <c r="AA5" s="23" t="s">
        <v>412</v>
      </c>
      <c r="AB5" s="23" t="s">
        <v>413</v>
      </c>
      <c r="AC5" s="23" t="s">
        <v>563</v>
      </c>
      <c r="AD5" s="23" t="s">
        <v>564</v>
      </c>
      <c r="AE5" s="23" t="s">
        <v>565</v>
      </c>
      <c r="AF5" s="23" t="s">
        <v>566</v>
      </c>
      <c r="AG5" s="23" t="s">
        <v>567</v>
      </c>
      <c r="AH5" s="23" t="s">
        <v>568</v>
      </c>
      <c r="AI5" s="23" t="s">
        <v>569</v>
      </c>
      <c r="AJ5" s="23" t="s">
        <v>570</v>
      </c>
      <c r="AK5" s="23" t="s">
        <v>77</v>
      </c>
      <c r="AL5" s="23" t="s">
        <v>571</v>
      </c>
      <c r="AM5" s="23" t="s">
        <v>572</v>
      </c>
      <c r="AN5" s="23" t="s">
        <v>573</v>
      </c>
      <c r="AO5" s="23" t="s">
        <v>558</v>
      </c>
      <c r="AP5" s="23" t="s">
        <v>574</v>
      </c>
      <c r="AQ5" s="23" t="s">
        <v>575</v>
      </c>
      <c r="AR5" s="23" t="s">
        <v>544</v>
      </c>
      <c r="AS5" s="23" t="s">
        <v>545</v>
      </c>
      <c r="AT5" s="20" t="s">
        <v>58</v>
      </c>
      <c r="AU5" s="20" t="str">
        <f t="shared" si="1"/>
        <v xml:space="preserve">Nakshatra (Moon Nakshatra) --&gt; Rohini
Ruling Deity (Main deity) --&gt; Brahma
Symbol (can keep symbol/painting of same in bedroom or desktop) --&gt; Chariot or Ox Cart
Animal --&gt; Male Snake
Nature --&gt; Tamas
Gender --&gt; Female
Dosha --&gt; Kapha
Guna --&gt; Sattva
Purpose (one should strive for) --&gt; Growth and Nourishment
Tree (offer reverance or have it in house if possible) --&gt; Palasa
Gemstone (natural gemstone) --&gt; Pearl
Yoga --&gt; Vajra
Plant/Flower --&gt; Palasa
Color (natural effinity) --&gt; Red
Planet (ruling planet) --&gt; Moon
Mantra (one must chant daily) --&gt; Om BrahmaNe Namaha
Body Temperament --&gt; Earthy
Career/Profession --&gt; Artists, Musicians, Designers
Compatibility --&gt; Ashwini, Bharani, Krittika, Mrigashirsha, Ardra
Lucky Numbers --&gt; 5, 6
Lucky Days --&gt; Monday, Wednesday
Lucky Directions --&gt; North
Auspicious Activities --&gt; Marriage, artistic pursuits, starting new ventures
Inauspicious Activities --&gt; Theft, deceit, lies
Health Issues (should take care) --&gt; Eye problems, reproductive issues
Prayers or Rituals --&gt; Worship Lord Brahma
Historical/Mythological Significance (must read these stories) --&gt; Birthplace of Lord Krishna
Mudra (learn and often sit in this mudra) --&gt; Hakini Mudra
Food/Dietary Recommendation (should intake) --&gt; Light and wholesome food, milk and dairy products
Yoga Posture/Asana (should do these yogas) --&gt; Balasana, Matsyasana, Viparita Karani
Tarot Card/Divination Symbol --&gt; The Empress
Hindu Festivals/Holidays (do sadhna on these festivals) --&gt; Raksha Bandhan
Chakra/Energy Center (do puja, meditation for this chakra) --&gt; Anahata
Yantra/Sacred Geometry (can keep this yantra in puja sthal) --&gt; Vastu Yantra
Spiritual Practice/Sadhana (must observe daily) --&gt; Meditation and pranayama
Metal/Mineral (natural affliliation) --&gt; Pearl
Aromatherapy/Essential Oils (should apply these) --&gt; Rose, jasmine, lavender
Personality Traits/Characteristics --&gt; Artistic, creative, nurturing
Mythological Story/Legend (must read these stories) --&gt; Rohini, the beloved of the moon
Sound/Mantra (must chant this mantra) --&gt; Om Hrim
Flower (keep these nearby) --&gt; Wild Rose
Prana --&gt; Vyana Vayu
Varna --&gt; Kshatriya
Taste --&gt; Astringent
Dosha Element (must keep the element in check, learn more from ayurveda) --&gt; Kapha
</v>
      </c>
      <c r="AV5" s="20" t="str">
        <f t="shared" si="2"/>
        <v xml:space="preserve">Nakshatra (Moon Nakshatra) --&gt; Rohini
Ruling Deity (Main deity) --&gt; Brahma
Symbol (can keep symbol/painting of same in bedroom or desktop) --&gt; Chariot or Ox Cart
Animal --&gt; Male Snake
Nature --&gt; Tamas
Gender --&gt; Female
Dosha --&gt; Kapha
Guna --&gt; Sattva
Purpose (one should strive for) --&gt; Growth and Nourishment
Tree (offer reverance or have it in house if possible) --&gt; Palasa
Gemstone (natural gemstone) --&gt; Pearl
Yoga --&gt; Vajra
Plant/Flower --&gt; Palasa
Color (natural effinity) --&gt; Red
Planet (ruling planet) --&gt; Moon
Mantra (one must chant daily) --&gt; Om BrahmaNe Namaha
Body Temperament --&gt; Earthy
Career/Profession --&gt; Artists, Musicians, Designers
Compatibility --&gt; Ashwini, Bharani, Krittika, Mrigashirsha, Ardra
Lucky Numbers --&gt; 5, 6
Lucky Days --&gt; Monday, Wednesday
Lucky Directions --&gt; North
Auspicious Activities --&gt; Marriage, artistic pursuits, starting new ventures
Inauspicious Activities --&gt; Theft, deceit, lies
Health Issues (should take care) --&gt; Eye problems, reproductive issues
Prayers or Rituals --&gt; Worship Lord Brahma
Historical/Mythological Significance (must read these stories) --&gt; Birthplace of Lord Krishna
Mudra (learn and often sit in this mudra) --&gt; Hakini Mudra
Food/Dietary Recommendation (should intake) --&gt; Light and wholesome food, milk and dairy products
Yoga Posture/Asana (should do these yogas) --&gt; Balasana, Matsyasana, Viparita Karani
Tarot Card/Divination Symbol --&gt; The Empress
Hindu Festivals/Holidays (do sadhna on these festivals) --&gt; Raksha Bandhan
Chakra/Energy Center (do puja, meditation for this chakra) --&gt; Anahata
Yantra/Sacred Geometry (can keep this yantra in puja sthal) --&gt; Vastu Yantra
Spiritual Practice/Sadhana (must observe daily) --&gt; Meditation and pranayama
Metal/Mineral (natural affliliation) --&gt; Pearl
Aromatherapy/Essential Oils (should apply these) --&gt; Rose, jasmine, lavender
Personality Traits/Characteristics --&gt; Artistic, creative, nurturing
Mythological Story/Legend (must read these stories) --&gt; Rohini, the beloved of the moon
Sound/Mantra (must chant this mantra) --&gt; Om Hrim
Flower (keep these nearby) --&gt; Wild Rose
Prana --&gt; Vyana Vayu
Varna --&gt; Kshatriya
Taste --&gt; Astringent
Dosha Element (must keep the element in check, learn more from ayurveda) --&gt; Kapha
</v>
      </c>
      <c r="AW5" s="20" t="str">
        <f t="shared" si="3"/>
        <v xml:space="preserve">Nakshatra (Moon Nakshatra) --&gt; Rohini
</v>
      </c>
      <c r="AX5" s="20" t="str">
        <f t="shared" si="4"/>
        <v xml:space="preserve">Ruling Deity (Main deity) --&gt; Brahma
</v>
      </c>
      <c r="AY5" s="20" t="str">
        <f t="shared" si="5"/>
        <v xml:space="preserve">Symbol (can keep symbol/painting of same in bedroom or desktop) --&gt; Chariot or Ox Cart
</v>
      </c>
      <c r="AZ5" s="20" t="str">
        <f t="shared" si="6"/>
        <v xml:space="preserve">Animal --&gt; Male Snake
</v>
      </c>
      <c r="BA5" s="20" t="str">
        <f t="shared" si="7"/>
        <v xml:space="preserve">Nature --&gt; Tamas
</v>
      </c>
      <c r="BB5" s="20" t="str">
        <f t="shared" si="8"/>
        <v xml:space="preserve">Gender --&gt; Female
</v>
      </c>
      <c r="BC5" s="20" t="str">
        <f t="shared" si="9"/>
        <v xml:space="preserve">Dosha --&gt; Kapha
</v>
      </c>
      <c r="BD5" s="20" t="str">
        <f t="shared" si="10"/>
        <v xml:space="preserve">Guna --&gt; Sattva
</v>
      </c>
      <c r="BE5" s="20" t="str">
        <f t="shared" si="11"/>
        <v xml:space="preserve">Purpose (one should strive for) --&gt; Growth and Nourishment
</v>
      </c>
      <c r="BF5" s="20" t="str">
        <f t="shared" si="12"/>
        <v xml:space="preserve">Tree (offer reverance or have it in house if possible) --&gt; Palasa
</v>
      </c>
      <c r="BG5" s="20" t="str">
        <f t="shared" si="13"/>
        <v xml:space="preserve">Gemstone (natural gemstone) --&gt; Pearl
</v>
      </c>
      <c r="BH5" s="20" t="str">
        <f t="shared" si="14"/>
        <v xml:space="preserve">Yoga --&gt; Vajra
</v>
      </c>
      <c r="BI5" s="20" t="str">
        <f t="shared" si="15"/>
        <v xml:space="preserve">Plant/Flower --&gt; Palasa
</v>
      </c>
      <c r="BJ5" s="20" t="str">
        <f t="shared" si="16"/>
        <v xml:space="preserve">Color (natural effinity) --&gt; Red
</v>
      </c>
      <c r="BK5" s="20" t="str">
        <f t="shared" si="17"/>
        <v xml:space="preserve">Planet (ruling planet) --&gt; Moon
</v>
      </c>
      <c r="BL5" s="20" t="str">
        <f t="shared" si="18"/>
        <v xml:space="preserve">Mantra (one must chant daily) --&gt; Om BrahmaNe Namaha
</v>
      </c>
      <c r="BM5" s="20" t="str">
        <f t="shared" si="19"/>
        <v xml:space="preserve">Body Temperament --&gt; Earthy
</v>
      </c>
      <c r="BN5" s="20" t="str">
        <f t="shared" si="20"/>
        <v xml:space="preserve">Career/Profession --&gt; Artists, Musicians, Designers
</v>
      </c>
      <c r="BO5" s="20" t="str">
        <f t="shared" si="21"/>
        <v xml:space="preserve">Compatibility --&gt; Ashwini, Bharani, Krittika, Mrigashirsha, Ardra
</v>
      </c>
      <c r="BP5" s="20" t="str">
        <f t="shared" si="22"/>
        <v xml:space="preserve">Lucky Numbers --&gt; 5, 6
</v>
      </c>
      <c r="BQ5" s="20" t="str">
        <f t="shared" si="23"/>
        <v xml:space="preserve">Lucky Days --&gt; Monday, Wednesday
</v>
      </c>
      <c r="BR5" s="20" t="str">
        <f t="shared" si="24"/>
        <v xml:space="preserve">Lucky Directions --&gt; North
</v>
      </c>
      <c r="BS5" s="20" t="str">
        <f t="shared" si="25"/>
        <v xml:space="preserve">Auspicious Activities --&gt; Marriage, artistic pursuits, starting new ventures
</v>
      </c>
      <c r="BT5" s="20" t="str">
        <f t="shared" si="26"/>
        <v xml:space="preserve">Inauspicious Activities --&gt; Theft, deceit, lies
</v>
      </c>
      <c r="BU5" s="20" t="str">
        <f t="shared" si="27"/>
        <v xml:space="preserve">Health Issues (should take care) --&gt; Eye problems, reproductive issues
</v>
      </c>
      <c r="BV5" s="20" t="str">
        <f t="shared" si="28"/>
        <v xml:space="preserve">Prayers or Rituals --&gt; Worship Lord Brahma
</v>
      </c>
      <c r="BW5" s="20" t="str">
        <f t="shared" si="29"/>
        <v xml:space="preserve">Historical/Mythological Significance (must read these stories) --&gt; Birthplace of Lord Krishna
</v>
      </c>
      <c r="BX5" s="20" t="str">
        <f t="shared" si="30"/>
        <v xml:space="preserve">Mudra (learn and often sit in this mudra) --&gt; Hakini Mudra
</v>
      </c>
      <c r="BY5" s="20" t="str">
        <f t="shared" si="31"/>
        <v xml:space="preserve">Food/Dietary Recommendation (should intake) --&gt; Light and wholesome food, milk and dairy products
</v>
      </c>
      <c r="BZ5" s="20" t="str">
        <f t="shared" si="32"/>
        <v xml:space="preserve">Yoga Posture/Asana (should do these yogas) --&gt; Balasana, Matsyasana, Viparita Karani
</v>
      </c>
      <c r="CA5" s="20" t="str">
        <f t="shared" si="33"/>
        <v xml:space="preserve">Tarot Card/Divination Symbol --&gt; The Empress
</v>
      </c>
      <c r="CB5" s="20" t="str">
        <f t="shared" si="34"/>
        <v xml:space="preserve">Hindu Festivals/Holidays (do sadhna on these festivals) --&gt; Raksha Bandhan
</v>
      </c>
      <c r="CC5" s="20" t="str">
        <f t="shared" si="35"/>
        <v xml:space="preserve">Chakra/Energy Center (do puja, meditation for this chakra) --&gt; Anahata
</v>
      </c>
      <c r="CD5" s="20" t="str">
        <f t="shared" si="36"/>
        <v xml:space="preserve">Yantra/Sacred Geometry (can keep this yantra in puja sthal) --&gt; Vastu Yantra
</v>
      </c>
      <c r="CE5" s="20" t="str">
        <f t="shared" si="37"/>
        <v xml:space="preserve">Spiritual Practice/Sadhana (must observe daily) --&gt; Meditation and pranayama
</v>
      </c>
      <c r="CF5" s="20" t="str">
        <f t="shared" si="38"/>
        <v xml:space="preserve">Metal/Mineral (natural affliliation) --&gt; Pearl
</v>
      </c>
      <c r="CG5" s="20" t="str">
        <f t="shared" si="39"/>
        <v xml:space="preserve">Aromatherapy/Essential Oils (should apply these) --&gt; Rose, jasmine, lavender
</v>
      </c>
      <c r="CH5" s="20" t="str">
        <f t="shared" si="40"/>
        <v xml:space="preserve">Personality Traits/Characteristics --&gt; Artistic, creative, nurturing
</v>
      </c>
      <c r="CI5" s="20" t="str">
        <f t="shared" si="41"/>
        <v xml:space="preserve">Mythological Story/Legend (must read these stories) --&gt; Rohini, the beloved of the moon
</v>
      </c>
      <c r="CJ5" s="20" t="str">
        <f t="shared" si="42"/>
        <v xml:space="preserve">Sound/Mantra (must chant this mantra) --&gt; Om Hrim
</v>
      </c>
      <c r="CK5" s="20" t="str">
        <f t="shared" si="43"/>
        <v xml:space="preserve">Flower (keep these nearby) --&gt; Wild Rose
</v>
      </c>
      <c r="CL5" s="20" t="str">
        <f t="shared" si="44"/>
        <v xml:space="preserve">Prana --&gt; Vyana Vayu
</v>
      </c>
      <c r="CM5" s="20" t="str">
        <f t="shared" si="45"/>
        <v xml:space="preserve">Varna --&gt; Kshatriya
</v>
      </c>
      <c r="CN5" s="20" t="str">
        <f t="shared" si="46"/>
        <v xml:space="preserve">Taste --&gt; Astringent
</v>
      </c>
      <c r="CO5" s="20" t="str">
        <f t="shared" si="47"/>
        <v xml:space="preserve">Dosha Element (must keep the element in check, learn more from ayurveda) --&gt; Kapha
</v>
      </c>
    </row>
    <row r="6" spans="1:93" ht="12.6" thickBot="1">
      <c r="A6" s="21">
        <v>5</v>
      </c>
      <c r="B6" s="22" t="s">
        <v>202</v>
      </c>
      <c r="C6" s="21" t="s">
        <v>80</v>
      </c>
      <c r="D6" s="21" t="s">
        <v>203</v>
      </c>
      <c r="E6" s="21" t="s">
        <v>151</v>
      </c>
      <c r="F6" s="21" t="s">
        <v>48</v>
      </c>
      <c r="G6" s="21" t="s">
        <v>46</v>
      </c>
      <c r="H6" s="21" t="s">
        <v>58</v>
      </c>
      <c r="I6" s="21" t="s">
        <v>48</v>
      </c>
      <c r="J6" s="21" t="s">
        <v>204</v>
      </c>
      <c r="K6" s="21" t="s">
        <v>82</v>
      </c>
      <c r="L6" s="21" t="s">
        <v>129</v>
      </c>
      <c r="M6" s="21" t="s">
        <v>197</v>
      </c>
      <c r="N6" s="21" t="s">
        <v>82</v>
      </c>
      <c r="O6" s="21" t="s">
        <v>78</v>
      </c>
      <c r="P6" s="21" t="s">
        <v>84</v>
      </c>
      <c r="Q6" s="23" t="s">
        <v>205</v>
      </c>
      <c r="R6" s="23" t="s">
        <v>319</v>
      </c>
      <c r="S6" s="23" t="s">
        <v>320</v>
      </c>
      <c r="T6" s="23" t="s">
        <v>321</v>
      </c>
      <c r="U6" s="23" t="s">
        <v>322</v>
      </c>
      <c r="V6" s="23" t="s">
        <v>313</v>
      </c>
      <c r="W6" s="23" t="s">
        <v>323</v>
      </c>
      <c r="X6" s="23" t="s">
        <v>414</v>
      </c>
      <c r="Y6" s="23" t="s">
        <v>415</v>
      </c>
      <c r="Z6" s="23" t="s">
        <v>416</v>
      </c>
      <c r="AA6" s="23" t="s">
        <v>417</v>
      </c>
      <c r="AB6" s="23" t="s">
        <v>418</v>
      </c>
      <c r="AC6" s="23" t="s">
        <v>576</v>
      </c>
      <c r="AD6" s="23" t="s">
        <v>577</v>
      </c>
      <c r="AE6" s="23" t="s">
        <v>578</v>
      </c>
      <c r="AF6" s="23" t="s">
        <v>579</v>
      </c>
      <c r="AG6" s="23" t="s">
        <v>580</v>
      </c>
      <c r="AH6" s="23" t="s">
        <v>581</v>
      </c>
      <c r="AI6" s="23" t="s">
        <v>582</v>
      </c>
      <c r="AJ6" s="23" t="s">
        <v>583</v>
      </c>
      <c r="AK6" s="23" t="s">
        <v>152</v>
      </c>
      <c r="AL6" s="23" t="s">
        <v>584</v>
      </c>
      <c r="AM6" s="23" t="s">
        <v>585</v>
      </c>
      <c r="AN6" s="23" t="s">
        <v>586</v>
      </c>
      <c r="AO6" s="23" t="s">
        <v>587</v>
      </c>
      <c r="AP6" s="23" t="s">
        <v>588</v>
      </c>
      <c r="AQ6" s="23" t="s">
        <v>527</v>
      </c>
      <c r="AR6" s="23" t="s">
        <v>528</v>
      </c>
      <c r="AS6" s="23" t="s">
        <v>529</v>
      </c>
      <c r="AT6" s="20" t="s">
        <v>65</v>
      </c>
      <c r="AU6" s="20" t="str">
        <f t="shared" si="1"/>
        <v xml:space="preserve">Nakshatra (Moon Nakshatra) --&gt; Mrigashirsha
Ruling Deity (Main deity) --&gt; Soma
Symbol (can keep symbol/painting of same in bedroom or desktop) --&gt; Deer Head
Animal --&gt; Male Deer
Nature --&gt; Rajas
Gender --&gt; Male
Dosha --&gt; Kapha
Guna --&gt; Rajas
Purpose (one should strive for) --&gt; Creativity
Tree (offer reverance or have it in house if possible) --&gt; Arjuna
Gemstone (natural gemstone) --&gt; Coral
Yoga --&gt; Vyatipata
Plant/Flower --&gt; Arjuna
Color (natural effinity) --&gt; Green
Planet (ruling planet) --&gt; Mars
Mantra (one must chant daily) --&gt; Om Somaya Namaha
Body Temperament --&gt; Airy
Career/Profession --&gt; Writers, Poets, Scholars
Compatibility --&gt; Ashwini, Bharani, Krittika, Rohini, Ardra, Punarvasu
Lucky Numbers --&gt; 3, 5
Lucky Days --&gt; Tuesday, Thursday
Lucky Directions --&gt; West
Auspicious Activities --&gt; Travel, buying property, starting new ventures
Inauspicious Activities --&gt; Disputes, arguments, theft
Health Issues (should take care) --&gt; Respiratory issues, fever
Prayers or Rituals --&gt; Worship Lord Chandra
Historical/Mythological Significance (must read these stories) --&gt; Birthplace of Soma, the moon god
Mudra (learn and often sit in this mudra) --&gt; Shunya Mudra
Food/Dietary Recommendation (should intake) --&gt; Light and fresh food, fruits and salads
Yoga Posture/Asana (should do these yogas) --&gt; Bhujangasana, Makarasana, Pavanamuktasana
Tarot Card/Divination Symbol --&gt; The Lovers
Hindu Festivals/Holidays (do sadhna on these festivals) --&gt; Diwali
Chakra/Energy Center (do puja, meditation for this chakra) --&gt; Vishuddha
Yantra/Sacred Geometry (can keep this yantra in puja sthal) --&gt; Meru Yantra
Spiritual Practice/Sadhana (must observe daily) --&gt; Chanting mantras and meditation
Metal/Mineral (natural affliliation) --&gt; Topaz
Aromatherapy/Essential Oils (should apply these) --&gt; Peppermint, lavender, chamomile
Personality Traits/Characteristics --&gt; Curious, playful, flirtatious
Mythological Story/Legend (must read these stories) --&gt; Soma, the god of the moon
Sound/Mantra (must chant this mantra) --&gt; Om Sham
Flower (keep these nearby) --&gt; Jasmine
Prana --&gt; Prana Vayu
Varna --&gt; Vaishya
Taste --&gt; Sweet
Dosha Element (must keep the element in check, learn more from ayurveda) --&gt; Vata
</v>
      </c>
      <c r="AV6" s="20" t="str">
        <f t="shared" si="2"/>
        <v xml:space="preserve">Nakshatra (Moon Nakshatra) --&gt; Mrigashirsha
Ruling Deity (Main deity) --&gt; Soma
Symbol (can keep symbol/painting of same in bedroom or desktop) --&gt; Deer Head
Animal --&gt; Male Deer
Nature --&gt; Rajas
Gender --&gt; Male
Dosha --&gt; Kapha
Guna --&gt; Rajas
Purpose (one should strive for) --&gt; Creativity
Tree (offer reverance or have it in house if possible) --&gt; Arjuna
Gemstone (natural gemstone) --&gt; Coral
Yoga --&gt; Vyatipata
Plant/Flower --&gt; Arjuna
Color (natural effinity) --&gt; Green
Planet (ruling planet) --&gt; Mars
Mantra (one must chant daily) --&gt; Om Somaya Namaha
Body Temperament --&gt; Airy
Career/Profession --&gt; Writers, Poets, Scholars
Compatibility --&gt; Ashwini, Bharani, Krittika, Rohini, Ardra, Punarvasu
Lucky Numbers --&gt; 3, 5
Lucky Days --&gt; Tuesday, Thursday
Lucky Directions --&gt; West
Auspicious Activities --&gt; Travel, buying property, starting new ventures
Inauspicious Activities --&gt; Disputes, arguments, theft
Health Issues (should take care) --&gt; Respiratory issues, fever
Prayers or Rituals --&gt; Worship Lord Chandra
Historical/Mythological Significance (must read these stories) --&gt; Birthplace of Soma, the moon god
Mudra (learn and often sit in this mudra) --&gt; Shunya Mudra
Food/Dietary Recommendation (should intake) --&gt; Light and fresh food, fruits and salads
Yoga Posture/Asana (should do these yogas) --&gt; Bhujangasana, Makarasana, Pavanamuktasana
Tarot Card/Divination Symbol --&gt; The Lovers
Hindu Festivals/Holidays (do sadhna on these festivals) --&gt; Diwali
Chakra/Energy Center (do puja, meditation for this chakra) --&gt; Vishuddha
Yantra/Sacred Geometry (can keep this yantra in puja sthal) --&gt; Meru Yantra
Spiritual Practice/Sadhana (must observe daily) --&gt; Chanting mantras and meditation
Metal/Mineral (natural affliliation) --&gt; Topaz
Aromatherapy/Essential Oils (should apply these) --&gt; Peppermint, lavender, chamomile
Personality Traits/Characteristics --&gt; Curious, playful, flirtatious
Mythological Story/Legend (must read these stories) --&gt; Soma, the god of the moon
Sound/Mantra (must chant this mantra) --&gt; Om Sham
Flower (keep these nearby) --&gt; Jasmine
Prana --&gt; Prana Vayu
Varna --&gt; Vaishya
Taste --&gt; Sweet
Dosha Element (must keep the element in check, learn more from ayurveda) --&gt; Vata
</v>
      </c>
      <c r="AW6" s="20" t="str">
        <f t="shared" si="3"/>
        <v xml:space="preserve">Nakshatra (Moon Nakshatra) --&gt; Mrigashirsha
</v>
      </c>
      <c r="AX6" s="20" t="str">
        <f t="shared" si="4"/>
        <v xml:space="preserve">Ruling Deity (Main deity) --&gt; Soma
</v>
      </c>
      <c r="AY6" s="20" t="str">
        <f t="shared" si="5"/>
        <v xml:space="preserve">Symbol (can keep symbol/painting of same in bedroom or desktop) --&gt; Deer Head
</v>
      </c>
      <c r="AZ6" s="20" t="str">
        <f t="shared" si="6"/>
        <v xml:space="preserve">Animal --&gt; Male Deer
</v>
      </c>
      <c r="BA6" s="20" t="str">
        <f t="shared" si="7"/>
        <v xml:space="preserve">Nature --&gt; Rajas
</v>
      </c>
      <c r="BB6" s="20" t="str">
        <f t="shared" si="8"/>
        <v xml:space="preserve">Gender --&gt; Male
</v>
      </c>
      <c r="BC6" s="20" t="str">
        <f t="shared" si="9"/>
        <v xml:space="preserve">Dosha --&gt; Kapha
</v>
      </c>
      <c r="BD6" s="20" t="str">
        <f t="shared" si="10"/>
        <v xml:space="preserve">Guna --&gt; Rajas
</v>
      </c>
      <c r="BE6" s="20" t="str">
        <f t="shared" si="11"/>
        <v xml:space="preserve">Purpose (one should strive for) --&gt; Creativity
</v>
      </c>
      <c r="BF6" s="20" t="str">
        <f t="shared" si="12"/>
        <v xml:space="preserve">Tree (offer reverance or have it in house if possible) --&gt; Arjuna
</v>
      </c>
      <c r="BG6" s="20" t="str">
        <f t="shared" si="13"/>
        <v xml:space="preserve">Gemstone (natural gemstone) --&gt; Coral
</v>
      </c>
      <c r="BH6" s="20" t="str">
        <f t="shared" si="14"/>
        <v xml:space="preserve">Yoga --&gt; Vyatipata
</v>
      </c>
      <c r="BI6" s="20" t="str">
        <f t="shared" si="15"/>
        <v xml:space="preserve">Plant/Flower --&gt; Arjuna
</v>
      </c>
      <c r="BJ6" s="20" t="str">
        <f t="shared" si="16"/>
        <v xml:space="preserve">Color (natural effinity) --&gt; Green
</v>
      </c>
      <c r="BK6" s="20" t="str">
        <f t="shared" si="17"/>
        <v xml:space="preserve">Planet (ruling planet) --&gt; Mars
</v>
      </c>
      <c r="BL6" s="20" t="str">
        <f t="shared" si="18"/>
        <v xml:space="preserve">Mantra (one must chant daily) --&gt; Om Somaya Namaha
</v>
      </c>
      <c r="BM6" s="20" t="str">
        <f t="shared" si="19"/>
        <v xml:space="preserve">Body Temperament --&gt; Airy
</v>
      </c>
      <c r="BN6" s="20" t="str">
        <f t="shared" si="20"/>
        <v xml:space="preserve">Career/Profession --&gt; Writers, Poets, Scholars
</v>
      </c>
      <c r="BO6" s="20" t="str">
        <f t="shared" si="21"/>
        <v xml:space="preserve">Compatibility --&gt; Ashwini, Bharani, Krittika, Rohini, Ardra, Punarvasu
</v>
      </c>
      <c r="BP6" s="20" t="str">
        <f t="shared" si="22"/>
        <v xml:space="preserve">Lucky Numbers --&gt; 3, 5
</v>
      </c>
      <c r="BQ6" s="20" t="str">
        <f t="shared" si="23"/>
        <v xml:space="preserve">Lucky Days --&gt; Tuesday, Thursday
</v>
      </c>
      <c r="BR6" s="20" t="str">
        <f t="shared" si="24"/>
        <v xml:space="preserve">Lucky Directions --&gt; West
</v>
      </c>
      <c r="BS6" s="20" t="str">
        <f t="shared" si="25"/>
        <v xml:space="preserve">Auspicious Activities --&gt; Travel, buying property, starting new ventures
</v>
      </c>
      <c r="BT6" s="20" t="str">
        <f t="shared" si="26"/>
        <v xml:space="preserve">Inauspicious Activities --&gt; Disputes, arguments, theft
</v>
      </c>
      <c r="BU6" s="20" t="str">
        <f t="shared" si="27"/>
        <v xml:space="preserve">Health Issues (should take care) --&gt; Respiratory issues, fever
</v>
      </c>
      <c r="BV6" s="20" t="str">
        <f t="shared" si="28"/>
        <v xml:space="preserve">Prayers or Rituals --&gt; Worship Lord Chandra
</v>
      </c>
      <c r="BW6" s="20" t="str">
        <f t="shared" si="29"/>
        <v xml:space="preserve">Historical/Mythological Significance (must read these stories) --&gt; Birthplace of Soma, the moon god
</v>
      </c>
      <c r="BX6" s="20" t="str">
        <f t="shared" si="30"/>
        <v xml:space="preserve">Mudra (learn and often sit in this mudra) --&gt; Shunya Mudra
</v>
      </c>
      <c r="BY6" s="20" t="str">
        <f t="shared" si="31"/>
        <v xml:space="preserve">Food/Dietary Recommendation (should intake) --&gt; Light and fresh food, fruits and salads
</v>
      </c>
      <c r="BZ6" s="20" t="str">
        <f t="shared" si="32"/>
        <v xml:space="preserve">Yoga Posture/Asana (should do these yogas) --&gt; Bhujangasana, Makarasana, Pavanamuktasana
</v>
      </c>
      <c r="CA6" s="20" t="str">
        <f t="shared" si="33"/>
        <v xml:space="preserve">Tarot Card/Divination Symbol --&gt; The Lovers
</v>
      </c>
      <c r="CB6" s="20" t="str">
        <f t="shared" si="34"/>
        <v xml:space="preserve">Hindu Festivals/Holidays (do sadhna on these festivals) --&gt; Diwali
</v>
      </c>
      <c r="CC6" s="20" t="str">
        <f t="shared" si="35"/>
        <v xml:space="preserve">Chakra/Energy Center (do puja, meditation for this chakra) --&gt; Vishuddha
</v>
      </c>
      <c r="CD6" s="20" t="str">
        <f t="shared" si="36"/>
        <v xml:space="preserve">Yantra/Sacred Geometry (can keep this yantra in puja sthal) --&gt; Meru Yantra
</v>
      </c>
      <c r="CE6" s="20" t="str">
        <f t="shared" si="37"/>
        <v xml:space="preserve">Spiritual Practice/Sadhana (must observe daily) --&gt; Chanting mantras and meditation
</v>
      </c>
      <c r="CF6" s="20" t="str">
        <f t="shared" si="38"/>
        <v xml:space="preserve">Metal/Mineral (natural affliliation) --&gt; Topaz
</v>
      </c>
      <c r="CG6" s="20" t="str">
        <f t="shared" si="39"/>
        <v xml:space="preserve">Aromatherapy/Essential Oils (should apply these) --&gt; Peppermint, lavender, chamomile
</v>
      </c>
      <c r="CH6" s="20" t="str">
        <f t="shared" si="40"/>
        <v xml:space="preserve">Personality Traits/Characteristics --&gt; Curious, playful, flirtatious
</v>
      </c>
      <c r="CI6" s="20" t="str">
        <f t="shared" si="41"/>
        <v xml:space="preserve">Mythological Story/Legend (must read these stories) --&gt; Soma, the god of the moon
</v>
      </c>
      <c r="CJ6" s="20" t="str">
        <f t="shared" si="42"/>
        <v xml:space="preserve">Sound/Mantra (must chant this mantra) --&gt; Om Sham
</v>
      </c>
      <c r="CK6" s="20" t="str">
        <f t="shared" si="43"/>
        <v xml:space="preserve">Flower (keep these nearby) --&gt; Jasmine
</v>
      </c>
      <c r="CL6" s="20" t="str">
        <f t="shared" si="44"/>
        <v xml:space="preserve">Prana --&gt; Prana Vayu
</v>
      </c>
      <c r="CM6" s="20" t="str">
        <f t="shared" si="45"/>
        <v xml:space="preserve">Varna --&gt; Vaishya
</v>
      </c>
      <c r="CN6" s="20" t="str">
        <f t="shared" si="46"/>
        <v xml:space="preserve">Taste --&gt; Sweet
</v>
      </c>
      <c r="CO6" s="20" t="str">
        <f t="shared" si="47"/>
        <v xml:space="preserve">Dosha Element (must keep the element in check, learn more from ayurveda) --&gt; Vata
</v>
      </c>
    </row>
    <row r="7" spans="1:93" ht="12.6" thickBot="1">
      <c r="A7" s="21">
        <v>6</v>
      </c>
      <c r="B7" s="22" t="s">
        <v>85</v>
      </c>
      <c r="C7" s="21" t="s">
        <v>86</v>
      </c>
      <c r="D7" s="21" t="s">
        <v>206</v>
      </c>
      <c r="E7" s="21" t="s">
        <v>207</v>
      </c>
      <c r="F7" s="21" t="s">
        <v>59</v>
      </c>
      <c r="G7" s="21" t="s">
        <v>57</v>
      </c>
      <c r="H7" s="21" t="s">
        <v>65</v>
      </c>
      <c r="I7" s="21" t="s">
        <v>59</v>
      </c>
      <c r="J7" s="21" t="s">
        <v>208</v>
      </c>
      <c r="K7" s="21" t="s">
        <v>209</v>
      </c>
      <c r="L7" s="21" t="s">
        <v>49</v>
      </c>
      <c r="M7" s="21" t="s">
        <v>210</v>
      </c>
      <c r="N7" s="21" t="s">
        <v>209</v>
      </c>
      <c r="O7" s="21" t="s">
        <v>211</v>
      </c>
      <c r="P7" s="21" t="s">
        <v>89</v>
      </c>
      <c r="Q7" s="23" t="s">
        <v>90</v>
      </c>
      <c r="R7" s="23" t="s">
        <v>319</v>
      </c>
      <c r="S7" s="23" t="s">
        <v>324</v>
      </c>
      <c r="T7" s="23" t="s">
        <v>325</v>
      </c>
      <c r="U7" s="23" t="s">
        <v>326</v>
      </c>
      <c r="V7" s="23" t="s">
        <v>317</v>
      </c>
      <c r="W7" s="23" t="s">
        <v>318</v>
      </c>
      <c r="X7" s="23" t="s">
        <v>419</v>
      </c>
      <c r="Y7" s="23" t="s">
        <v>420</v>
      </c>
      <c r="Z7" s="23" t="s">
        <v>421</v>
      </c>
      <c r="AA7" s="23" t="s">
        <v>422</v>
      </c>
      <c r="AB7" s="23" t="s">
        <v>423</v>
      </c>
      <c r="AC7" s="23" t="s">
        <v>589</v>
      </c>
      <c r="AD7" s="23" t="s">
        <v>590</v>
      </c>
      <c r="AE7" s="23" t="s">
        <v>591</v>
      </c>
      <c r="AF7" s="23" t="s">
        <v>592</v>
      </c>
      <c r="AG7" s="23" t="s">
        <v>593</v>
      </c>
      <c r="AH7" s="23" t="s">
        <v>581</v>
      </c>
      <c r="AI7" s="23" t="s">
        <v>594</v>
      </c>
      <c r="AJ7" s="23" t="s">
        <v>595</v>
      </c>
      <c r="AK7" s="23" t="s">
        <v>596</v>
      </c>
      <c r="AL7" s="23" t="s">
        <v>597</v>
      </c>
      <c r="AM7" s="23" t="s">
        <v>598</v>
      </c>
      <c r="AN7" s="23" t="s">
        <v>599</v>
      </c>
      <c r="AO7" s="23" t="s">
        <v>600</v>
      </c>
      <c r="AP7" s="23" t="s">
        <v>601</v>
      </c>
      <c r="AQ7" s="23" t="s">
        <v>527</v>
      </c>
      <c r="AR7" s="23" t="s">
        <v>602</v>
      </c>
      <c r="AS7" s="23" t="s">
        <v>545</v>
      </c>
      <c r="AT7" s="20" t="s">
        <v>65</v>
      </c>
      <c r="AU7" s="20" t="str">
        <f t="shared" si="1"/>
        <v xml:space="preserve">Nakshatra (Moon Nakshatra) --&gt; Ardra
Ruling Deity (Main deity) --&gt; Rudra
Symbol (can keep symbol/painting of same in bedroom or desktop) --&gt; Teardrop or Gem
Animal --&gt; Female Dog
Nature --&gt; Tamas
Gender --&gt; Female
Dosha --&gt; Vata
Guna --&gt; Tamas
Purpose (one should strive for) --&gt; Transformation
Tree (offer reverance or have it in house if possible) --&gt; Rudraksha
Gemstone (natural gemstone) --&gt; Cat's Eye
Yoga --&gt; Variyan
Plant/Flower --&gt; Rudraksha
Color (natural effinity) --&gt; Grey
Planet (ruling planet) --&gt; Rahu
Mantra (one must chant daily) --&gt; Om Rudraya Namaha
Body Temperament --&gt; Airy
Career/Profession --&gt; Scientists, Researchers, Inventors
Compatibility --&gt; Mrigashirsha, Punarvasu, Pushya, Ashlesha, Magha
Lucky Numbers --&gt; 4, 8
Lucky Days --&gt; Monday, Wednesday
Lucky Directions --&gt; North
Auspicious Activities --&gt; Spiritual practices, seeking knowledge, starting new ventures
Inauspicious Activities --&gt; Arguments, conflicts, injury
Health Issues (should take care) --&gt; Asthma, breathing difficulties
Prayers or Rituals --&gt; Worship Lord Shiva
Historical/Mythological Significance (must read these stories) --&gt; Birthplace of Rudra, fierce form of Lord Shiva
Mudra (learn and often sit in this mudra) --&gt; Prana Mudra
Food/Dietary Recommendation (should intake) --&gt; Cooling and hydrating foods, watery fruits and vegetables
Yoga Posture/Asana (should do these yogas) --&gt; Utkatasana, Natarajasana, Garudasana
Tarot Card/Divination Symbol --&gt; The Tower
Hindu Festivals/Holidays (do sadhna on these festivals) --&gt; Shiva Ratri
Chakra/Energy Center (do puja, meditation for this chakra) --&gt; Vishuddha
Yantra/Sacred Geometry (can keep this yantra in puja sthal) --&gt; Rudra Yantra
Spiritual Practice/Sadhana (must observe daily) --&gt; Meditation and surrendering to the divine
Metal/Mineral (natural affliliation) --&gt; Rahu's gemstone - Hessonite Garnet
Aromatherapy/Essential Oils (should apply these) --&gt; Eucalyptus, Peppermint, Lemon
Personality Traits/Characteristics --&gt; Restless, emotional, intense
Mythological Story/Legend (must read these stories) --&gt; Rudra, the fierce form of Lord Shiva
Sound/Mantra (must chant this mantra) --&gt; Om Aim
Flower (keep these nearby) --&gt; Blue Lotus
Prana --&gt; Prana Vayu
Varna --&gt; Sudra
Taste --&gt; Astringent
Dosha Element (must keep the element in check, learn more from ayurveda) --&gt; Vata
</v>
      </c>
      <c r="AV7" s="20" t="str">
        <f t="shared" si="2"/>
        <v xml:space="preserve">Nakshatra (Moon Nakshatra) --&gt; Ardra
Ruling Deity (Main deity) --&gt; Rudra
Symbol (can keep symbol/painting of same in bedroom or desktop) --&gt; Teardrop or Gem
Animal --&gt; Female Dog
Nature --&gt; Tamas
Gender --&gt; Female
Dosha --&gt; Vata
Guna --&gt; Tamas
Purpose (one should strive for) --&gt; Transformation
Tree (offer reverance or have it in house if possible) --&gt; Rudraksha
Gemstone (natural gemstone) --&gt; Cat's Eye
Yoga --&gt; Variyan
Plant/Flower --&gt; Rudraksha
Color (natural effinity) --&gt; Grey
Planet (ruling planet) --&gt; Rahu
Mantra (one must chant daily) --&gt; Om Rudraya Namaha
Body Temperament --&gt; Airy
Career/Profession --&gt; Scientists, Researchers, Inventors
Compatibility --&gt; Mrigashirsha, Punarvasu, Pushya, Ashlesha, Magha
Lucky Numbers --&gt; 4, 8
Lucky Days --&gt; Monday, Wednesday
Lucky Directions --&gt; North
Auspicious Activities --&gt; Spiritual practices, seeking knowledge, starting new ventures
Inauspicious Activities --&gt; Arguments, conflicts, injury
Health Issues (should take care) --&gt; Asthma, breathing difficulties
Prayers or Rituals --&gt; Worship Lord Shiva
Historical/Mythological Significance (must read these stories) --&gt; Birthplace of Rudra, fierce form of Lord Shiva
Mudra (learn and often sit in this mudra) --&gt; Prana Mudra
Food/Dietary Recommendation (should intake) --&gt; Cooling and hydrating foods, watery fruits and vegetables
Yoga Posture/Asana (should do these yogas) --&gt; Utkatasana, Natarajasana, Garudasana
Tarot Card/Divination Symbol --&gt; The Tower
Hindu Festivals/Holidays (do sadhna on these festivals) --&gt; Shiva Ratri
Chakra/Energy Center (do puja, meditation for this chakra) --&gt; Vishuddha
Yantra/Sacred Geometry (can keep this yantra in puja sthal) --&gt; Rudra Yantra
Spiritual Practice/Sadhana (must observe daily) --&gt; Meditation and surrendering to the divine
Metal/Mineral (natural affliliation) --&gt; Rahu's gemstone - Hessonite Garnet
Aromatherapy/Essential Oils (should apply these) --&gt; Eucalyptus, Peppermint, Lemon
Personality Traits/Characteristics --&gt; Restless, emotional, intense
Mythological Story/Legend (must read these stories) --&gt; Rudra, the fierce form of Lord Shiva
Sound/Mantra (must chant this mantra) --&gt; Om Aim
Flower (keep these nearby) --&gt; Blue Lotus
Prana --&gt; Prana Vayu
Varna --&gt; Sudra
Taste --&gt; Astringent
Dosha Element (must keep the element in check, learn more from ayurveda) --&gt; Vata
</v>
      </c>
      <c r="AW7" s="20" t="str">
        <f t="shared" si="3"/>
        <v xml:space="preserve">Nakshatra (Moon Nakshatra) --&gt; Ardra
</v>
      </c>
      <c r="AX7" s="20" t="str">
        <f t="shared" si="4"/>
        <v xml:space="preserve">Ruling Deity (Main deity) --&gt; Rudra
</v>
      </c>
      <c r="AY7" s="20" t="str">
        <f t="shared" si="5"/>
        <v xml:space="preserve">Symbol (can keep symbol/painting of same in bedroom or desktop) --&gt; Teardrop or Gem
</v>
      </c>
      <c r="AZ7" s="20" t="str">
        <f t="shared" si="6"/>
        <v xml:space="preserve">Animal --&gt; Female Dog
</v>
      </c>
      <c r="BA7" s="20" t="str">
        <f t="shared" si="7"/>
        <v xml:space="preserve">Nature --&gt; Tamas
</v>
      </c>
      <c r="BB7" s="20" t="str">
        <f t="shared" si="8"/>
        <v xml:space="preserve">Gender --&gt; Female
</v>
      </c>
      <c r="BC7" s="20" t="str">
        <f t="shared" si="9"/>
        <v xml:space="preserve">Dosha --&gt; Vata
</v>
      </c>
      <c r="BD7" s="20" t="str">
        <f t="shared" si="10"/>
        <v xml:space="preserve">Guna --&gt; Tamas
</v>
      </c>
      <c r="BE7" s="20" t="str">
        <f t="shared" si="11"/>
        <v xml:space="preserve">Purpose (one should strive for) --&gt; Transformation
</v>
      </c>
      <c r="BF7" s="20" t="str">
        <f t="shared" si="12"/>
        <v xml:space="preserve">Tree (offer reverance or have it in house if possible) --&gt; Rudraksha
</v>
      </c>
      <c r="BG7" s="20" t="str">
        <f t="shared" si="13"/>
        <v xml:space="preserve">Gemstone (natural gemstone) --&gt; Cat's Eye
</v>
      </c>
      <c r="BH7" s="20" t="str">
        <f t="shared" si="14"/>
        <v xml:space="preserve">Yoga --&gt; Variyan
</v>
      </c>
      <c r="BI7" s="20" t="str">
        <f t="shared" si="15"/>
        <v xml:space="preserve">Plant/Flower --&gt; Rudraksha
</v>
      </c>
      <c r="BJ7" s="20" t="str">
        <f t="shared" si="16"/>
        <v xml:space="preserve">Color (natural effinity) --&gt; Grey
</v>
      </c>
      <c r="BK7" s="20" t="str">
        <f t="shared" si="17"/>
        <v xml:space="preserve">Planet (ruling planet) --&gt; Rahu
</v>
      </c>
      <c r="BL7" s="20" t="str">
        <f t="shared" si="18"/>
        <v xml:space="preserve">Mantra (one must chant daily) --&gt; Om Rudraya Namaha
</v>
      </c>
      <c r="BM7" s="20" t="str">
        <f t="shared" si="19"/>
        <v xml:space="preserve">Body Temperament --&gt; Airy
</v>
      </c>
      <c r="BN7" s="20" t="str">
        <f t="shared" si="20"/>
        <v xml:space="preserve">Career/Profession --&gt; Scientists, Researchers, Inventors
</v>
      </c>
      <c r="BO7" s="20" t="str">
        <f t="shared" si="21"/>
        <v xml:space="preserve">Compatibility --&gt; Mrigashirsha, Punarvasu, Pushya, Ashlesha, Magha
</v>
      </c>
      <c r="BP7" s="20" t="str">
        <f t="shared" si="22"/>
        <v xml:space="preserve">Lucky Numbers --&gt; 4, 8
</v>
      </c>
      <c r="BQ7" s="20" t="str">
        <f t="shared" si="23"/>
        <v xml:space="preserve">Lucky Days --&gt; Monday, Wednesday
</v>
      </c>
      <c r="BR7" s="20" t="str">
        <f t="shared" si="24"/>
        <v xml:space="preserve">Lucky Directions --&gt; North
</v>
      </c>
      <c r="BS7" s="20" t="str">
        <f t="shared" si="25"/>
        <v xml:space="preserve">Auspicious Activities --&gt; Spiritual practices, seeking knowledge, starting new ventures
</v>
      </c>
      <c r="BT7" s="20" t="str">
        <f t="shared" si="26"/>
        <v xml:space="preserve">Inauspicious Activities --&gt; Arguments, conflicts, injury
</v>
      </c>
      <c r="BU7" s="20" t="str">
        <f t="shared" si="27"/>
        <v xml:space="preserve">Health Issues (should take care) --&gt; Asthma, breathing difficulties
</v>
      </c>
      <c r="BV7" s="20" t="str">
        <f t="shared" si="28"/>
        <v xml:space="preserve">Prayers or Rituals --&gt; Worship Lord Shiva
</v>
      </c>
      <c r="BW7" s="20" t="str">
        <f t="shared" si="29"/>
        <v xml:space="preserve">Historical/Mythological Significance (must read these stories) --&gt; Birthplace of Rudra, fierce form of Lord Shiva
</v>
      </c>
      <c r="BX7" s="20" t="str">
        <f t="shared" si="30"/>
        <v xml:space="preserve">Mudra (learn and often sit in this mudra) --&gt; Prana Mudra
</v>
      </c>
      <c r="BY7" s="20" t="str">
        <f t="shared" si="31"/>
        <v xml:space="preserve">Food/Dietary Recommendation (should intake) --&gt; Cooling and hydrating foods, watery fruits and vegetables
</v>
      </c>
      <c r="BZ7" s="20" t="str">
        <f t="shared" si="32"/>
        <v xml:space="preserve">Yoga Posture/Asana (should do these yogas) --&gt; Utkatasana, Natarajasana, Garudasana
</v>
      </c>
      <c r="CA7" s="20" t="str">
        <f t="shared" si="33"/>
        <v xml:space="preserve">Tarot Card/Divination Symbol --&gt; The Tower
</v>
      </c>
      <c r="CB7" s="20" t="str">
        <f t="shared" si="34"/>
        <v xml:space="preserve">Hindu Festivals/Holidays (do sadhna on these festivals) --&gt; Shiva Ratri
</v>
      </c>
      <c r="CC7" s="20" t="str">
        <f t="shared" si="35"/>
        <v xml:space="preserve">Chakra/Energy Center (do puja, meditation for this chakra) --&gt; Vishuddha
</v>
      </c>
      <c r="CD7" s="20" t="str">
        <f t="shared" si="36"/>
        <v xml:space="preserve">Yantra/Sacred Geometry (can keep this yantra in puja sthal) --&gt; Rudra Yantra
</v>
      </c>
      <c r="CE7" s="20" t="str">
        <f t="shared" si="37"/>
        <v xml:space="preserve">Spiritual Practice/Sadhana (must observe daily) --&gt; Meditation and surrendering to the divine
</v>
      </c>
      <c r="CF7" s="20" t="str">
        <f t="shared" si="38"/>
        <v xml:space="preserve">Metal/Mineral (natural affliliation) --&gt; Rahu's gemstone - Hessonite Garnet
</v>
      </c>
      <c r="CG7" s="20" t="str">
        <f t="shared" si="39"/>
        <v xml:space="preserve">Aromatherapy/Essential Oils (should apply these) --&gt; Eucalyptus, Peppermint, Lemon
</v>
      </c>
      <c r="CH7" s="20" t="str">
        <f t="shared" si="40"/>
        <v xml:space="preserve">Personality Traits/Characteristics --&gt; Restless, emotional, intense
</v>
      </c>
      <c r="CI7" s="20" t="str">
        <f t="shared" si="41"/>
        <v xml:space="preserve">Mythological Story/Legend (must read these stories) --&gt; Rudra, the fierce form of Lord Shiva
</v>
      </c>
      <c r="CJ7" s="20" t="str">
        <f t="shared" si="42"/>
        <v xml:space="preserve">Sound/Mantra (must chant this mantra) --&gt; Om Aim
</v>
      </c>
      <c r="CK7" s="20" t="str">
        <f t="shared" si="43"/>
        <v xml:space="preserve">Flower (keep these nearby) --&gt; Blue Lotus
</v>
      </c>
      <c r="CL7" s="20" t="str">
        <f t="shared" si="44"/>
        <v xml:space="preserve">Prana --&gt; Prana Vayu
</v>
      </c>
      <c r="CM7" s="20" t="str">
        <f t="shared" si="45"/>
        <v xml:space="preserve">Varna --&gt; Sudra
</v>
      </c>
      <c r="CN7" s="20" t="str">
        <f t="shared" si="46"/>
        <v xml:space="preserve">Taste --&gt; Astringent
</v>
      </c>
      <c r="CO7" s="20" t="str">
        <f t="shared" si="47"/>
        <v xml:space="preserve">Dosha Element (must keep the element in check, learn more from ayurveda) --&gt; Vata
</v>
      </c>
    </row>
    <row r="8" spans="1:93" ht="12.6" thickBot="1">
      <c r="A8" s="21">
        <v>7</v>
      </c>
      <c r="B8" s="22" t="s">
        <v>91</v>
      </c>
      <c r="C8" s="21" t="s">
        <v>92</v>
      </c>
      <c r="D8" s="21" t="s">
        <v>93</v>
      </c>
      <c r="E8" s="21" t="s">
        <v>212</v>
      </c>
      <c r="F8" s="21" t="s">
        <v>75</v>
      </c>
      <c r="G8" s="21" t="s">
        <v>46</v>
      </c>
      <c r="H8" s="21" t="s">
        <v>65</v>
      </c>
      <c r="I8" s="21" t="s">
        <v>75</v>
      </c>
      <c r="J8" s="21" t="s">
        <v>213</v>
      </c>
      <c r="K8" s="21" t="s">
        <v>94</v>
      </c>
      <c r="L8" s="21" t="s">
        <v>120</v>
      </c>
      <c r="M8" s="21" t="s">
        <v>214</v>
      </c>
      <c r="N8" s="21" t="s">
        <v>94</v>
      </c>
      <c r="O8" s="21" t="s">
        <v>69</v>
      </c>
      <c r="P8" s="21" t="s">
        <v>97</v>
      </c>
      <c r="Q8" s="23" t="s">
        <v>98</v>
      </c>
      <c r="R8" s="23" t="s">
        <v>327</v>
      </c>
      <c r="S8" s="23" t="s">
        <v>328</v>
      </c>
      <c r="T8" s="23" t="s">
        <v>329</v>
      </c>
      <c r="U8" s="23" t="s">
        <v>307</v>
      </c>
      <c r="V8" s="23" t="s">
        <v>330</v>
      </c>
      <c r="W8" s="23" t="s">
        <v>303</v>
      </c>
      <c r="X8" s="23" t="s">
        <v>424</v>
      </c>
      <c r="Y8" s="23" t="s">
        <v>425</v>
      </c>
      <c r="Z8" s="23" t="s">
        <v>426</v>
      </c>
      <c r="AA8" s="23" t="s">
        <v>427</v>
      </c>
      <c r="AB8" s="23" t="s">
        <v>428</v>
      </c>
      <c r="AC8" s="23" t="s">
        <v>603</v>
      </c>
      <c r="AD8" s="23" t="s">
        <v>604</v>
      </c>
      <c r="AE8" s="23" t="s">
        <v>605</v>
      </c>
      <c r="AF8" s="23" t="s">
        <v>579</v>
      </c>
      <c r="AG8" s="23" t="s">
        <v>580</v>
      </c>
      <c r="AH8" s="23" t="s">
        <v>568</v>
      </c>
      <c r="AI8" s="23" t="s">
        <v>606</v>
      </c>
      <c r="AJ8" s="23" t="s">
        <v>607</v>
      </c>
      <c r="AK8" s="23" t="s">
        <v>130</v>
      </c>
      <c r="AL8" s="23" t="s">
        <v>608</v>
      </c>
      <c r="AM8" s="23" t="s">
        <v>609</v>
      </c>
      <c r="AN8" s="23" t="s">
        <v>610</v>
      </c>
      <c r="AO8" s="23" t="s">
        <v>611</v>
      </c>
      <c r="AP8" s="23" t="s">
        <v>612</v>
      </c>
      <c r="AQ8" s="23" t="s">
        <v>575</v>
      </c>
      <c r="AR8" s="23" t="s">
        <v>561</v>
      </c>
      <c r="AS8" s="23" t="s">
        <v>613</v>
      </c>
      <c r="AT8" s="20" t="s">
        <v>58</v>
      </c>
      <c r="AU8" s="20" t="str">
        <f t="shared" si="1"/>
        <v xml:space="preserve">Nakshatra (Moon Nakshatra) --&gt; Punarvasu
Ruling Deity (Main deity) --&gt; Aditi
Symbol (can keep symbol/painting of same in bedroom or desktop) --&gt; Bow and Quiver
Animal --&gt; Male Cat
Nature --&gt; Sattva
Gender --&gt; Male
Dosha --&gt; Vata
Guna --&gt; Sattva
Purpose (one should strive for) --&gt; Rejuvenation
Tree (offer reverance or have it in house if possible) --&gt; Ashvattha
Gemstone (natural gemstone) --&gt; Diamond
Yoga --&gt; Vishti
Plant/Flower --&gt; Ashvattha
Color (natural effinity) --&gt; Red
Planet (ruling planet) --&gt; Jupiter
Mantra (one must chant daily) --&gt; Om Adityaya Namaha
Body Temperament --&gt; Watery
Career/Profession --&gt; Teachers, Counselors, Psychologists
Compatibility --&gt; Ashwini, Krittika, Mrigashirsha, Ardra, Pushya, Ashlesha
Lucky Numbers --&gt; 2, 7
Lucky Days --&gt; Monday, Thursday
Lucky Directions --&gt; East
Auspicious Activities --&gt; Starting new ventures, marriage, spiritual practices
Inauspicious Activities --&gt; Arguments, conflicts, legal issues
Health Issues (should take care) --&gt; Digestive issues, liver problems
Prayers or Rituals --&gt; Worship Lord Jupiter
Historical/Mythological Significance (must read these stories) --&gt; Birthplace of Goddess Aditi
Mudra (learn and often sit in this mudra) --&gt; Ganesha Mudra
Food/Dietary Recommendation (should intake) --&gt; Light and easy to digest meals, fruits and vegetables
Yoga Posture/Asana (should do these yogas) --&gt; Baddha Konasana, Matsyasana, Gomukhasana
Tarot Card/Divination Symbol --&gt; The Lovers
Hindu Festivals/Holidays (do sadhna on these festivals) --&gt; Diwali
Chakra/Energy Center (do puja, meditation for this chakra) --&gt; Anahata
Yantra/Sacred Geometry (can keep this yantra in puja sthal) --&gt; Sri Yantra
Spiritual Practice/Sadhana (must observe daily) --&gt; Connecting with the divine through prayer and devotion
Metal/Mineral (natural affliliation) --&gt; Gold
Aromatherapy/Essential Oils (should apply these) --&gt; Lavender, Chamomile, Bergamot
Personality Traits/Characteristics --&gt; Nurturing, sensitive, intuitive
Mythological Story/Legend (must read these stories) --&gt; The story of Lord Rama and his journey
Sound/Mantra (must chant this mantra) --&gt; Om Namo Narayanaya
Flower (keep these nearby) --&gt; Yellow Lotus
Prana --&gt; Vyana Vayu
Varna --&gt; Brahmin
Taste --&gt; Astringent, Bitter, Sweet
Dosha Element (must keep the element in check, learn more from ayurveda) --&gt; Kapha
</v>
      </c>
      <c r="AV8" s="20" t="str">
        <f t="shared" si="2"/>
        <v xml:space="preserve">Nakshatra (Moon Nakshatra) --&gt; Punarvasu
Ruling Deity (Main deity) --&gt; Aditi
Symbol (can keep symbol/painting of same in bedroom or desktop) --&gt; Bow and Quiver
Animal --&gt; Male Cat
Nature --&gt; Sattva
Gender --&gt; Male
Dosha --&gt; Vata
Guna --&gt; Sattva
Purpose (one should strive for) --&gt; Rejuvenation
Tree (offer reverance or have it in house if possible) --&gt; Ashvattha
Gemstone (natural gemstone) --&gt; Diamond
Yoga --&gt; Vishti
Plant/Flower --&gt; Ashvattha
Color (natural effinity) --&gt; Red
Planet (ruling planet) --&gt; Jupiter
Mantra (one must chant daily) --&gt; Om Adityaya Namaha
Body Temperament --&gt; Watery
Career/Profession --&gt; Teachers, Counselors, Psychologists
Compatibility --&gt; Ashwini, Krittika, Mrigashirsha, Ardra, Pushya, Ashlesha
Lucky Numbers --&gt; 2, 7
Lucky Days --&gt; Monday, Thursday
Lucky Directions --&gt; East
Auspicious Activities --&gt; Starting new ventures, marriage, spiritual practices
Inauspicious Activities --&gt; Arguments, conflicts, legal issues
Health Issues (should take care) --&gt; Digestive issues, liver problems
Prayers or Rituals --&gt; Worship Lord Jupiter
Historical/Mythological Significance (must read these stories) --&gt; Birthplace of Goddess Aditi
Mudra (learn and often sit in this mudra) --&gt; Ganesha Mudra
Food/Dietary Recommendation (should intake) --&gt; Light and easy to digest meals, fruits and vegetables
Yoga Posture/Asana (should do these yogas) --&gt; Baddha Konasana, Matsyasana, Gomukhasana
Tarot Card/Divination Symbol --&gt; The Lovers
Hindu Festivals/Holidays (do sadhna on these festivals) --&gt; Diwali
Chakra/Energy Center (do puja, meditation for this chakra) --&gt; Anahata
Yantra/Sacred Geometry (can keep this yantra in puja sthal) --&gt; Sri Yantra
Spiritual Practice/Sadhana (must observe daily) --&gt; Connecting with the divine through prayer and devotion
Metal/Mineral (natural affliliation) --&gt; Gold
Aromatherapy/Essential Oils (should apply these) --&gt; Lavender, Chamomile, Bergamot
Personality Traits/Characteristics --&gt; Nurturing, sensitive, intuitive
Mythological Story/Legend (must read these stories) --&gt; The story of Lord Rama and his journey
Sound/Mantra (must chant this mantra) --&gt; Om Namo Narayanaya
Flower (keep these nearby) --&gt; Yellow Lotus
Prana --&gt; Vyana Vayu
Varna --&gt; Brahmin
Taste --&gt; Astringent, Bitter, Sweet
Dosha Element (must keep the element in check, learn more from ayurveda) --&gt; Kapha
</v>
      </c>
      <c r="AW8" s="20" t="str">
        <f t="shared" si="3"/>
        <v xml:space="preserve">Nakshatra (Moon Nakshatra) --&gt; Punarvasu
</v>
      </c>
      <c r="AX8" s="20" t="str">
        <f t="shared" si="4"/>
        <v xml:space="preserve">Ruling Deity (Main deity) --&gt; Aditi
</v>
      </c>
      <c r="AY8" s="20" t="str">
        <f t="shared" si="5"/>
        <v xml:space="preserve">Symbol (can keep symbol/painting of same in bedroom or desktop) --&gt; Bow and Quiver
</v>
      </c>
      <c r="AZ8" s="20" t="str">
        <f t="shared" si="6"/>
        <v xml:space="preserve">Animal --&gt; Male Cat
</v>
      </c>
      <c r="BA8" s="20" t="str">
        <f t="shared" si="7"/>
        <v xml:space="preserve">Nature --&gt; Sattva
</v>
      </c>
      <c r="BB8" s="20" t="str">
        <f t="shared" si="8"/>
        <v xml:space="preserve">Gender --&gt; Male
</v>
      </c>
      <c r="BC8" s="20" t="str">
        <f t="shared" si="9"/>
        <v xml:space="preserve">Dosha --&gt; Vata
</v>
      </c>
      <c r="BD8" s="20" t="str">
        <f t="shared" si="10"/>
        <v xml:space="preserve">Guna --&gt; Sattva
</v>
      </c>
      <c r="BE8" s="20" t="str">
        <f t="shared" si="11"/>
        <v xml:space="preserve">Purpose (one should strive for) --&gt; Rejuvenation
</v>
      </c>
      <c r="BF8" s="20" t="str">
        <f t="shared" si="12"/>
        <v xml:space="preserve">Tree (offer reverance or have it in house if possible) --&gt; Ashvattha
</v>
      </c>
      <c r="BG8" s="20" t="str">
        <f t="shared" si="13"/>
        <v xml:space="preserve">Gemstone (natural gemstone) --&gt; Diamond
</v>
      </c>
      <c r="BH8" s="20" t="str">
        <f t="shared" si="14"/>
        <v xml:space="preserve">Yoga --&gt; Vishti
</v>
      </c>
      <c r="BI8" s="20" t="str">
        <f t="shared" si="15"/>
        <v xml:space="preserve">Plant/Flower --&gt; Ashvattha
</v>
      </c>
      <c r="BJ8" s="20" t="str">
        <f t="shared" si="16"/>
        <v xml:space="preserve">Color (natural effinity) --&gt; Red
</v>
      </c>
      <c r="BK8" s="20" t="str">
        <f t="shared" si="17"/>
        <v xml:space="preserve">Planet (ruling planet) --&gt; Jupiter
</v>
      </c>
      <c r="BL8" s="20" t="str">
        <f t="shared" si="18"/>
        <v xml:space="preserve">Mantra (one must chant daily) --&gt; Om Adityaya Namaha
</v>
      </c>
      <c r="BM8" s="20" t="str">
        <f t="shared" si="19"/>
        <v xml:space="preserve">Body Temperament --&gt; Watery
</v>
      </c>
      <c r="BN8" s="20" t="str">
        <f t="shared" si="20"/>
        <v xml:space="preserve">Career/Profession --&gt; Teachers, Counselors, Psychologists
</v>
      </c>
      <c r="BO8" s="20" t="str">
        <f t="shared" si="21"/>
        <v xml:space="preserve">Compatibility --&gt; Ashwini, Krittika, Mrigashirsha, Ardra, Pushya, Ashlesha
</v>
      </c>
      <c r="BP8" s="20" t="str">
        <f t="shared" si="22"/>
        <v xml:space="preserve">Lucky Numbers --&gt; 2, 7
</v>
      </c>
      <c r="BQ8" s="20" t="str">
        <f t="shared" si="23"/>
        <v xml:space="preserve">Lucky Days --&gt; Monday, Thursday
</v>
      </c>
      <c r="BR8" s="20" t="str">
        <f t="shared" si="24"/>
        <v xml:space="preserve">Lucky Directions --&gt; East
</v>
      </c>
      <c r="BS8" s="20" t="str">
        <f t="shared" si="25"/>
        <v xml:space="preserve">Auspicious Activities --&gt; Starting new ventures, marriage, spiritual practices
</v>
      </c>
      <c r="BT8" s="20" t="str">
        <f t="shared" si="26"/>
        <v xml:space="preserve">Inauspicious Activities --&gt; Arguments, conflicts, legal issues
</v>
      </c>
      <c r="BU8" s="20" t="str">
        <f t="shared" si="27"/>
        <v xml:space="preserve">Health Issues (should take care) --&gt; Digestive issues, liver problems
</v>
      </c>
      <c r="BV8" s="20" t="str">
        <f t="shared" si="28"/>
        <v xml:space="preserve">Prayers or Rituals --&gt; Worship Lord Jupiter
</v>
      </c>
      <c r="BW8" s="20" t="str">
        <f t="shared" si="29"/>
        <v xml:space="preserve">Historical/Mythological Significance (must read these stories) --&gt; Birthplace of Goddess Aditi
</v>
      </c>
      <c r="BX8" s="20" t="str">
        <f t="shared" si="30"/>
        <v xml:space="preserve">Mudra (learn and often sit in this mudra) --&gt; Ganesha Mudra
</v>
      </c>
      <c r="BY8" s="20" t="str">
        <f t="shared" si="31"/>
        <v xml:space="preserve">Food/Dietary Recommendation (should intake) --&gt; Light and easy to digest meals, fruits and vegetables
</v>
      </c>
      <c r="BZ8" s="20" t="str">
        <f t="shared" si="32"/>
        <v xml:space="preserve">Yoga Posture/Asana (should do these yogas) --&gt; Baddha Konasana, Matsyasana, Gomukhasana
</v>
      </c>
      <c r="CA8" s="20" t="str">
        <f t="shared" si="33"/>
        <v xml:space="preserve">Tarot Card/Divination Symbol --&gt; The Lovers
</v>
      </c>
      <c r="CB8" s="20" t="str">
        <f t="shared" si="34"/>
        <v xml:space="preserve">Hindu Festivals/Holidays (do sadhna on these festivals) --&gt; Diwali
</v>
      </c>
      <c r="CC8" s="20" t="str">
        <f t="shared" si="35"/>
        <v xml:space="preserve">Chakra/Energy Center (do puja, meditation for this chakra) --&gt; Anahata
</v>
      </c>
      <c r="CD8" s="20" t="str">
        <f t="shared" si="36"/>
        <v xml:space="preserve">Yantra/Sacred Geometry (can keep this yantra in puja sthal) --&gt; Sri Yantra
</v>
      </c>
      <c r="CE8" s="20" t="str">
        <f t="shared" si="37"/>
        <v xml:space="preserve">Spiritual Practice/Sadhana (must observe daily) --&gt; Connecting with the divine through prayer and devotion
</v>
      </c>
      <c r="CF8" s="20" t="str">
        <f t="shared" si="38"/>
        <v xml:space="preserve">Metal/Mineral (natural affliliation) --&gt; Gold
</v>
      </c>
      <c r="CG8" s="20" t="str">
        <f t="shared" si="39"/>
        <v xml:space="preserve">Aromatherapy/Essential Oils (should apply these) --&gt; Lavender, Chamomile, Bergamot
</v>
      </c>
      <c r="CH8" s="20" t="str">
        <f t="shared" si="40"/>
        <v xml:space="preserve">Personality Traits/Characteristics --&gt; Nurturing, sensitive, intuitive
</v>
      </c>
      <c r="CI8" s="20" t="str">
        <f t="shared" si="41"/>
        <v xml:space="preserve">Mythological Story/Legend (must read these stories) --&gt; The story of Lord Rama and his journey
</v>
      </c>
      <c r="CJ8" s="20" t="str">
        <f t="shared" si="42"/>
        <v xml:space="preserve">Sound/Mantra (must chant this mantra) --&gt; Om Namo Narayanaya
</v>
      </c>
      <c r="CK8" s="20" t="str">
        <f t="shared" si="43"/>
        <v xml:space="preserve">Flower (keep these nearby) --&gt; Yellow Lotus
</v>
      </c>
      <c r="CL8" s="20" t="str">
        <f t="shared" si="44"/>
        <v xml:space="preserve">Prana --&gt; Vyana Vayu
</v>
      </c>
      <c r="CM8" s="20" t="str">
        <f t="shared" si="45"/>
        <v xml:space="preserve">Varna --&gt; Brahmin
</v>
      </c>
      <c r="CN8" s="20" t="str">
        <f t="shared" si="46"/>
        <v xml:space="preserve">Taste --&gt; Astringent, Bitter, Sweet
</v>
      </c>
      <c r="CO8" s="20" t="str">
        <f t="shared" si="47"/>
        <v xml:space="preserve">Dosha Element (must keep the element in check, learn more from ayurveda) --&gt; Kapha
</v>
      </c>
    </row>
    <row r="9" spans="1:93" ht="12.6" thickBot="1">
      <c r="A9" s="21">
        <v>8</v>
      </c>
      <c r="B9" s="22" t="s">
        <v>99</v>
      </c>
      <c r="C9" s="21" t="s">
        <v>100</v>
      </c>
      <c r="D9" s="21" t="s">
        <v>215</v>
      </c>
      <c r="E9" s="21" t="s">
        <v>216</v>
      </c>
      <c r="F9" s="21" t="s">
        <v>75</v>
      </c>
      <c r="G9" s="21" t="s">
        <v>57</v>
      </c>
      <c r="H9" s="21" t="s">
        <v>58</v>
      </c>
      <c r="I9" s="21" t="s">
        <v>75</v>
      </c>
      <c r="J9" s="21" t="s">
        <v>102</v>
      </c>
      <c r="K9" s="21" t="s">
        <v>103</v>
      </c>
      <c r="L9" s="21" t="s">
        <v>104</v>
      </c>
      <c r="M9" s="21" t="s">
        <v>121</v>
      </c>
      <c r="N9" s="21" t="s">
        <v>103</v>
      </c>
      <c r="O9" s="21" t="s">
        <v>61</v>
      </c>
      <c r="P9" s="21" t="s">
        <v>106</v>
      </c>
      <c r="Q9" s="23" t="s">
        <v>217</v>
      </c>
      <c r="R9" s="23" t="s">
        <v>327</v>
      </c>
      <c r="S9" s="23" t="s">
        <v>331</v>
      </c>
      <c r="T9" s="23" t="s">
        <v>332</v>
      </c>
      <c r="U9" s="23" t="s">
        <v>333</v>
      </c>
      <c r="V9" s="23" t="s">
        <v>330</v>
      </c>
      <c r="W9" s="23" t="s">
        <v>323</v>
      </c>
      <c r="X9" s="23" t="s">
        <v>404</v>
      </c>
      <c r="Y9" s="23" t="s">
        <v>429</v>
      </c>
      <c r="Z9" s="23" t="s">
        <v>430</v>
      </c>
      <c r="AA9" s="23" t="s">
        <v>431</v>
      </c>
      <c r="AB9" s="23" t="s">
        <v>432</v>
      </c>
      <c r="AC9" s="23" t="s">
        <v>614</v>
      </c>
      <c r="AD9" s="23" t="s">
        <v>615</v>
      </c>
      <c r="AE9" s="23" t="s">
        <v>616</v>
      </c>
      <c r="AF9" s="23" t="s">
        <v>617</v>
      </c>
      <c r="AG9" s="23" t="s">
        <v>618</v>
      </c>
      <c r="AH9" s="23" t="s">
        <v>551</v>
      </c>
      <c r="AI9" s="23" t="s">
        <v>619</v>
      </c>
      <c r="AJ9" s="23" t="s">
        <v>620</v>
      </c>
      <c r="AK9" s="23" t="s">
        <v>621</v>
      </c>
      <c r="AL9" s="23" t="s">
        <v>622</v>
      </c>
      <c r="AM9" s="23" t="s">
        <v>623</v>
      </c>
      <c r="AN9" s="23" t="s">
        <v>624</v>
      </c>
      <c r="AO9" s="23" t="s">
        <v>625</v>
      </c>
      <c r="AP9" s="23" t="s">
        <v>559</v>
      </c>
      <c r="AQ9" s="23" t="s">
        <v>527</v>
      </c>
      <c r="AR9" s="23" t="s">
        <v>626</v>
      </c>
      <c r="AS9" s="23" t="s">
        <v>627</v>
      </c>
      <c r="AT9" s="20" t="s">
        <v>58</v>
      </c>
      <c r="AU9" s="20" t="str">
        <f t="shared" si="1"/>
        <v xml:space="preserve">Nakshatra (Moon Nakshatra) --&gt; Pushya
Ruling Deity (Main deity) --&gt; Brihaspati
Symbol (can keep symbol/painting of same in bedroom or desktop) --&gt; Flower or Circle
Animal --&gt; Male Goat
Nature --&gt; Sattva
Gender --&gt; Female
Dosha --&gt; Kapha
Guna --&gt; Sattva
Purpose (one should strive for) --&gt; Nourishment
Tree (offer reverance or have it in house if possible) --&gt; Shami
Gemstone (natural gemstone) --&gt; Blue Sapphire
Yoga --&gt; Ayushman
Plant/Flower --&gt; Shami
Color (natural effinity) --&gt; Yellow
Planet (ruling planet) --&gt; Saturn
Mantra (one must chant daily) --&gt; Om Brihaspate Namaha
Body Temperament --&gt; Watery
Career/Profession --&gt; Priests, Spiritual Leaders, Healers
Compatibility --&gt; Punarvasu, Ashlesha, Magha, Uttara Phalguni, Hasta
Lucky Numbers --&gt; 3, 7
Lucky Days --&gt; Monday, Thursday
Lucky Directions --&gt; West
Auspicious Activities --&gt; Marriage, starting new ventures, spiritual practices
Inauspicious Activities --&gt; Quarrels, conflicts, loss of wealth
Health Issues (should take care) --&gt; Stomach ailments, skin issues
Prayers or Rituals --&gt; Worship Lord Saturn
Historical/Mythological Significance (must read these stories) --&gt; Birthplace of Lord Brihaspati
Mudra (learn and often sit in this mudra) --&gt; Kubera Mudra
Food/Dietary Recommendation (should intake) --&gt; Warm and nourishing foods, root vegetables and grains
Yoga Posture/Asana (should do these yogas) --&gt; Bhujangasana, Sarpasana, Garudasana
Tarot Card/Divination Symbol --&gt; The Devil
Hindu Festivals/Holidays (do sadhna on these festivals) --&gt; Nag Panchami
Chakra/Energy Center (do puja, meditation for this chakra) --&gt; Manipura
Yantra/Sacred Geometry (can keep this yantra in puja sthal) --&gt; Swastik Yantra
Spiritual Practice/Sadhana (must observe daily) --&gt; Purification through introspection and self-awareness
Metal/Mineral (natural affliliation) --&gt; Lead
Aromatherapy/Essential Oils (should apply these) --&gt; Cedarwood, Sandalwood, Rose
Personality Traits/Characteristics --&gt; Secretive, mysterious, intense
Mythological Story/Legend (must read these stories) --&gt; The story of Lord Vishnu and the serpent Adishesha
Sound/Mantra (must chant this mantra) --&gt; Om Krim Kalikayai Namah
Flower (keep these nearby) --&gt; White Lotus
Prana --&gt; Prana Vayu
Varna --&gt; Shudra
Taste --&gt; Salty, Sour, Pungent
Dosha Element (must keep the element in check, learn more from ayurveda) --&gt; Kapha
</v>
      </c>
      <c r="AV9" s="20" t="str">
        <f t="shared" si="2"/>
        <v xml:space="preserve">Nakshatra (Moon Nakshatra) --&gt; Pushya
Ruling Deity (Main deity) --&gt; Brihaspati
Symbol (can keep symbol/painting of same in bedroom or desktop) --&gt; Flower or Circle
Animal --&gt; Male Goat
Nature --&gt; Sattva
Gender --&gt; Female
Dosha --&gt; Kapha
Guna --&gt; Sattva
Purpose (one should strive for) --&gt; Nourishment
Tree (offer reverance or have it in house if possible) --&gt; Shami
Gemstone (natural gemstone) --&gt; Blue Sapphire
Yoga --&gt; Ayushman
Plant/Flower --&gt; Shami
Color (natural effinity) --&gt; Yellow
Planet (ruling planet) --&gt; Saturn
Mantra (one must chant daily) --&gt; Om Brihaspate Namaha
Body Temperament --&gt; Watery
Career/Profession --&gt; Priests, Spiritual Leaders, Healers
Compatibility --&gt; Punarvasu, Ashlesha, Magha, Uttara Phalguni, Hasta
Lucky Numbers --&gt; 3, 7
Lucky Days --&gt; Monday, Thursday
Lucky Directions --&gt; West
Auspicious Activities --&gt; Marriage, starting new ventures, spiritual practices
Inauspicious Activities --&gt; Quarrels, conflicts, loss of wealth
Health Issues (should take care) --&gt; Stomach ailments, skin issues
Prayers or Rituals --&gt; Worship Lord Saturn
Historical/Mythological Significance (must read these stories) --&gt; Birthplace of Lord Brihaspati
Mudra (learn and often sit in this mudra) --&gt; Kubera Mudra
Food/Dietary Recommendation (should intake) --&gt; Warm and nourishing foods, root vegetables and grains
Yoga Posture/Asana (should do these yogas) --&gt; Bhujangasana, Sarpasana, Garudasana
Tarot Card/Divination Symbol --&gt; The Devil
Hindu Festivals/Holidays (do sadhna on these festivals) --&gt; Nag Panchami
Chakra/Energy Center (do puja, meditation for this chakra) --&gt; Manipura
Yantra/Sacred Geometry (can keep this yantra in puja sthal) --&gt; Swastik Yantra
Spiritual Practice/Sadhana (must observe daily) --&gt; Purification through introspection and self-awareness
Metal/Mineral (natural affliliation) --&gt; Lead
Aromatherapy/Essential Oils (should apply these) --&gt; Cedarwood, Sandalwood, Rose
Personality Traits/Characteristics --&gt; Secretive, mysterious, intense
Mythological Story/Legend (must read these stories) --&gt; The story of Lord Vishnu and the serpent Adishesha
Sound/Mantra (must chant this mantra) --&gt; Om Krim Kalikayai Namah
Flower (keep these nearby) --&gt; White Lotus
Prana --&gt; Prana Vayu
Varna --&gt; Shudra
Taste --&gt; Salty, Sour, Pungent
Dosha Element (must keep the element in check, learn more from ayurveda) --&gt; Kapha
</v>
      </c>
      <c r="AW9" s="20" t="str">
        <f t="shared" si="3"/>
        <v xml:space="preserve">Nakshatra (Moon Nakshatra) --&gt; Pushya
</v>
      </c>
      <c r="AX9" s="20" t="str">
        <f t="shared" si="4"/>
        <v xml:space="preserve">Ruling Deity (Main deity) --&gt; Brihaspati
</v>
      </c>
      <c r="AY9" s="20" t="str">
        <f t="shared" si="5"/>
        <v xml:space="preserve">Symbol (can keep symbol/painting of same in bedroom or desktop) --&gt; Flower or Circle
</v>
      </c>
      <c r="AZ9" s="20" t="str">
        <f t="shared" si="6"/>
        <v xml:space="preserve">Animal --&gt; Male Goat
</v>
      </c>
      <c r="BA9" s="20" t="str">
        <f t="shared" si="7"/>
        <v xml:space="preserve">Nature --&gt; Sattva
</v>
      </c>
      <c r="BB9" s="20" t="str">
        <f t="shared" si="8"/>
        <v xml:space="preserve">Gender --&gt; Female
</v>
      </c>
      <c r="BC9" s="20" t="str">
        <f t="shared" si="9"/>
        <v xml:space="preserve">Dosha --&gt; Kapha
</v>
      </c>
      <c r="BD9" s="20" t="str">
        <f t="shared" si="10"/>
        <v xml:space="preserve">Guna --&gt; Sattva
</v>
      </c>
      <c r="BE9" s="20" t="str">
        <f t="shared" si="11"/>
        <v xml:space="preserve">Purpose (one should strive for) --&gt; Nourishment
</v>
      </c>
      <c r="BF9" s="20" t="str">
        <f t="shared" si="12"/>
        <v xml:space="preserve">Tree (offer reverance or have it in house if possible) --&gt; Shami
</v>
      </c>
      <c r="BG9" s="20" t="str">
        <f t="shared" si="13"/>
        <v xml:space="preserve">Gemstone (natural gemstone) --&gt; Blue Sapphire
</v>
      </c>
      <c r="BH9" s="20" t="str">
        <f t="shared" si="14"/>
        <v xml:space="preserve">Yoga --&gt; Ayushman
</v>
      </c>
      <c r="BI9" s="20" t="str">
        <f t="shared" si="15"/>
        <v xml:space="preserve">Plant/Flower --&gt; Shami
</v>
      </c>
      <c r="BJ9" s="20" t="str">
        <f t="shared" si="16"/>
        <v xml:space="preserve">Color (natural effinity) --&gt; Yellow
</v>
      </c>
      <c r="BK9" s="20" t="str">
        <f t="shared" si="17"/>
        <v xml:space="preserve">Planet (ruling planet) --&gt; Saturn
</v>
      </c>
      <c r="BL9" s="20" t="str">
        <f t="shared" si="18"/>
        <v xml:space="preserve">Mantra (one must chant daily) --&gt; Om Brihaspate Namaha
</v>
      </c>
      <c r="BM9" s="20" t="str">
        <f t="shared" si="19"/>
        <v xml:space="preserve">Body Temperament --&gt; Watery
</v>
      </c>
      <c r="BN9" s="20" t="str">
        <f t="shared" si="20"/>
        <v xml:space="preserve">Career/Profession --&gt; Priests, Spiritual Leaders, Healers
</v>
      </c>
      <c r="BO9" s="20" t="str">
        <f t="shared" si="21"/>
        <v xml:space="preserve">Compatibility --&gt; Punarvasu, Ashlesha, Magha, Uttara Phalguni, Hasta
</v>
      </c>
      <c r="BP9" s="20" t="str">
        <f t="shared" si="22"/>
        <v xml:space="preserve">Lucky Numbers --&gt; 3, 7
</v>
      </c>
      <c r="BQ9" s="20" t="str">
        <f t="shared" si="23"/>
        <v xml:space="preserve">Lucky Days --&gt; Monday, Thursday
</v>
      </c>
      <c r="BR9" s="20" t="str">
        <f t="shared" si="24"/>
        <v xml:space="preserve">Lucky Directions --&gt; West
</v>
      </c>
      <c r="BS9" s="20" t="str">
        <f t="shared" si="25"/>
        <v xml:space="preserve">Auspicious Activities --&gt; Marriage, starting new ventures, spiritual practices
</v>
      </c>
      <c r="BT9" s="20" t="str">
        <f t="shared" si="26"/>
        <v xml:space="preserve">Inauspicious Activities --&gt; Quarrels, conflicts, loss of wealth
</v>
      </c>
      <c r="BU9" s="20" t="str">
        <f t="shared" si="27"/>
        <v xml:space="preserve">Health Issues (should take care) --&gt; Stomach ailments, skin issues
</v>
      </c>
      <c r="BV9" s="20" t="str">
        <f t="shared" si="28"/>
        <v xml:space="preserve">Prayers or Rituals --&gt; Worship Lord Saturn
</v>
      </c>
      <c r="BW9" s="20" t="str">
        <f t="shared" si="29"/>
        <v xml:space="preserve">Historical/Mythological Significance (must read these stories) --&gt; Birthplace of Lord Brihaspati
</v>
      </c>
      <c r="BX9" s="20" t="str">
        <f t="shared" si="30"/>
        <v xml:space="preserve">Mudra (learn and often sit in this mudra) --&gt; Kubera Mudra
</v>
      </c>
      <c r="BY9" s="20" t="str">
        <f t="shared" si="31"/>
        <v xml:space="preserve">Food/Dietary Recommendation (should intake) --&gt; Warm and nourishing foods, root vegetables and grains
</v>
      </c>
      <c r="BZ9" s="20" t="str">
        <f t="shared" si="32"/>
        <v xml:space="preserve">Yoga Posture/Asana (should do these yogas) --&gt; Bhujangasana, Sarpasana, Garudasana
</v>
      </c>
      <c r="CA9" s="20" t="str">
        <f t="shared" si="33"/>
        <v xml:space="preserve">Tarot Card/Divination Symbol --&gt; The Devil
</v>
      </c>
      <c r="CB9" s="20" t="str">
        <f t="shared" si="34"/>
        <v xml:space="preserve">Hindu Festivals/Holidays (do sadhna on these festivals) --&gt; Nag Panchami
</v>
      </c>
      <c r="CC9" s="20" t="str">
        <f t="shared" si="35"/>
        <v xml:space="preserve">Chakra/Energy Center (do puja, meditation for this chakra) --&gt; Manipura
</v>
      </c>
      <c r="CD9" s="20" t="str">
        <f t="shared" si="36"/>
        <v xml:space="preserve">Yantra/Sacred Geometry (can keep this yantra in puja sthal) --&gt; Swastik Yantra
</v>
      </c>
      <c r="CE9" s="20" t="str">
        <f t="shared" si="37"/>
        <v xml:space="preserve">Spiritual Practice/Sadhana (must observe daily) --&gt; Purification through introspection and self-awareness
</v>
      </c>
      <c r="CF9" s="20" t="str">
        <f t="shared" si="38"/>
        <v xml:space="preserve">Metal/Mineral (natural affliliation) --&gt; Lead
</v>
      </c>
      <c r="CG9" s="20" t="str">
        <f t="shared" si="39"/>
        <v xml:space="preserve">Aromatherapy/Essential Oils (should apply these) --&gt; Cedarwood, Sandalwood, Rose
</v>
      </c>
      <c r="CH9" s="20" t="str">
        <f t="shared" si="40"/>
        <v xml:space="preserve">Personality Traits/Characteristics --&gt; Secretive, mysterious, intense
</v>
      </c>
      <c r="CI9" s="20" t="str">
        <f t="shared" si="41"/>
        <v xml:space="preserve">Mythological Story/Legend (must read these stories) --&gt; The story of Lord Vishnu and the serpent Adishesha
</v>
      </c>
      <c r="CJ9" s="20" t="str">
        <f t="shared" si="42"/>
        <v xml:space="preserve">Sound/Mantra (must chant this mantra) --&gt; Om Krim Kalikayai Namah
</v>
      </c>
      <c r="CK9" s="20" t="str">
        <f t="shared" si="43"/>
        <v xml:space="preserve">Flower (keep these nearby) --&gt; White Lotus
</v>
      </c>
      <c r="CL9" s="20" t="str">
        <f t="shared" si="44"/>
        <v xml:space="preserve">Prana --&gt; Prana Vayu
</v>
      </c>
      <c r="CM9" s="20" t="str">
        <f t="shared" si="45"/>
        <v xml:space="preserve">Varna --&gt; Shudra
</v>
      </c>
      <c r="CN9" s="20" t="str">
        <f t="shared" si="46"/>
        <v xml:space="preserve">Taste --&gt; Salty, Sour, Pungent
</v>
      </c>
      <c r="CO9" s="20" t="str">
        <f t="shared" si="47"/>
        <v xml:space="preserve">Dosha Element (must keep the element in check, learn more from ayurveda) --&gt; Kapha
</v>
      </c>
    </row>
    <row r="10" spans="1:93" ht="12.6" thickBot="1">
      <c r="A10" s="21">
        <v>9</v>
      </c>
      <c r="B10" s="22" t="s">
        <v>107</v>
      </c>
      <c r="C10" s="21" t="s">
        <v>218</v>
      </c>
      <c r="D10" s="21" t="s">
        <v>219</v>
      </c>
      <c r="E10" s="21" t="s">
        <v>212</v>
      </c>
      <c r="F10" s="21" t="s">
        <v>59</v>
      </c>
      <c r="G10" s="21" t="s">
        <v>57</v>
      </c>
      <c r="H10" s="21" t="s">
        <v>47</v>
      </c>
      <c r="I10" s="21" t="s">
        <v>59</v>
      </c>
      <c r="J10" s="21" t="s">
        <v>208</v>
      </c>
      <c r="K10" s="21" t="s">
        <v>109</v>
      </c>
      <c r="L10" s="21" t="s">
        <v>49</v>
      </c>
      <c r="M10" s="21" t="s">
        <v>50</v>
      </c>
      <c r="N10" s="21" t="s">
        <v>109</v>
      </c>
      <c r="O10" s="21" t="s">
        <v>144</v>
      </c>
      <c r="P10" s="21" t="s">
        <v>110</v>
      </c>
      <c r="Q10" s="23" t="s">
        <v>220</v>
      </c>
      <c r="R10" s="23" t="s">
        <v>327</v>
      </c>
      <c r="S10" s="23" t="s">
        <v>334</v>
      </c>
      <c r="T10" s="23" t="s">
        <v>335</v>
      </c>
      <c r="U10" s="23">
        <v>9</v>
      </c>
      <c r="V10" s="23" t="s">
        <v>336</v>
      </c>
      <c r="W10" s="23" t="s">
        <v>309</v>
      </c>
      <c r="X10" s="23" t="s">
        <v>419</v>
      </c>
      <c r="Y10" s="23" t="s">
        <v>433</v>
      </c>
      <c r="Z10" s="23" t="s">
        <v>434</v>
      </c>
      <c r="AA10" s="23" t="s">
        <v>435</v>
      </c>
      <c r="AB10" s="23" t="s">
        <v>436</v>
      </c>
      <c r="AC10" s="23" t="s">
        <v>628</v>
      </c>
      <c r="AD10" s="23" t="s">
        <v>629</v>
      </c>
      <c r="AE10" s="23" t="s">
        <v>630</v>
      </c>
      <c r="AF10" s="23" t="s">
        <v>533</v>
      </c>
      <c r="AG10" s="23" t="s">
        <v>631</v>
      </c>
      <c r="AH10" s="23" t="s">
        <v>551</v>
      </c>
      <c r="AI10" s="23" t="s">
        <v>520</v>
      </c>
      <c r="AJ10" s="23" t="s">
        <v>632</v>
      </c>
      <c r="AK10" s="23" t="s">
        <v>554</v>
      </c>
      <c r="AL10" s="23" t="s">
        <v>633</v>
      </c>
      <c r="AM10" s="23" t="s">
        <v>634</v>
      </c>
      <c r="AN10" s="23" t="s">
        <v>635</v>
      </c>
      <c r="AO10" s="23" t="s">
        <v>636</v>
      </c>
      <c r="AP10" s="23" t="s">
        <v>637</v>
      </c>
      <c r="AQ10" s="23" t="s">
        <v>527</v>
      </c>
      <c r="AR10" s="23" t="s">
        <v>544</v>
      </c>
      <c r="AS10" s="23" t="s">
        <v>638</v>
      </c>
      <c r="AT10" s="20" t="s">
        <v>65</v>
      </c>
      <c r="AU10" s="20" t="str">
        <f t="shared" si="1"/>
        <v xml:space="preserve">Nakshatra (Moon Nakshatra) --&gt; Ashlesha
Ruling Deity (Main deity) --&gt; Sarpa
Symbol (can keep symbol/painting of same in bedroom or desktop) --&gt; Coiled Snake
Animal --&gt; Male Cat
Nature --&gt; Tamas
Gender --&gt; Female
Dosha --&gt; Pitta
Guna --&gt; Tamas
Purpose (one should strive for) --&gt; Transformation
Tree (offer reverance or have it in house if possible) --&gt; Vilva
Gemstone (natural gemstone) --&gt; Cat's Eye
Yoga --&gt; Saubhagya
Plant/Flower --&gt; Vilva
Color (natural effinity) --&gt; Golden
Planet (ruling planet) --&gt; Mercury
Mantra (one must chant daily) --&gt; Om Sarpaya Namaha
Body Temperament --&gt; Watery
Career/Profession --&gt; Researchers, Analysts, Detectives
Compatibility --&gt; Ardra, Punarvasu, Pushya, Magha, Purva Phalguni
Lucky Numbers --&gt; 9
Lucky Days --&gt; Monday, Saturday
Lucky Directions --&gt; South
Auspicious Activities --&gt; Spiritual practices, seeking knowledge, starting new ventures
Inauspicious Activities --&gt; Quarrels, conflicts, deceit
Health Issues (should take care) --&gt; Respiratory issues, joint pain
Prayers or Rituals --&gt; Worship Lord Naga
Historical/Mythological Significance (must read these stories) --&gt; Birthplace of serpent deity Vasuki
Mudra (learn and often sit in this mudra) --&gt; Abhaya Mudra
Food/Dietary Recommendation (should intake) --&gt; Nutritious and well-balanced meals, whole grains and proteins
Yoga Posture/Asana (should do these yogas) --&gt; Vajrasana, Ardha Matsyendrasana, Shavasana
Tarot Card/Divination Symbol --&gt; The Emperor
Hindu Festivals/Holidays (do sadhna on these festivals) --&gt; Navratri
Chakra/Energy Center (do puja, meditation for this chakra) --&gt; Manipura
Yantra/Sacred Geometry (can keep this yantra in puja sthal) --&gt; Surya Yantra
Spiritual Practice/Sadhana (must observe daily) --&gt; Honoring ancestors and connecting with lineage
Metal/Mineral (natural affliliation) --&gt; Copper
Aromatherapy/Essential Oils (should apply these) --&gt; Frankincense, Myrrh, Neroli
Personality Traits/Characteristics --&gt; Proud, regal, authoritative
Mythological Story/Legend (must read these stories) --&gt; The story of King Bali and Lord Vishnu
Sound/Mantra (must chant this mantra) --&gt; Om Hrim Pitambaraya Namah
Flower (keep these nearby) --&gt; Red Lotus
Prana --&gt; Prana Vayu
Varna --&gt; Kshatriya
Taste --&gt; Bitter, Astringent, Pungent
Dosha Element (must keep the element in check, learn more from ayurveda) --&gt; Vata
</v>
      </c>
      <c r="AV10" s="20" t="str">
        <f t="shared" si="2"/>
        <v xml:space="preserve">Nakshatra (Moon Nakshatra) --&gt; Ashlesha
Ruling Deity (Main deity) --&gt; Sarpa
Symbol (can keep symbol/painting of same in bedroom or desktop) --&gt; Coiled Snake
Animal --&gt; Male Cat
Nature --&gt; Tamas
Gender --&gt; Female
Dosha --&gt; Pitta
Guna --&gt; Tamas
Purpose (one should strive for) --&gt; Transformation
Tree (offer reverance or have it in house if possible) --&gt; Vilva
Gemstone (natural gemstone) --&gt; Cat's Eye
Yoga --&gt; Saubhagya
Plant/Flower --&gt; Vilva
Color (natural effinity) --&gt; Golden
Planet (ruling planet) --&gt; Mercury
Mantra (one must chant daily) --&gt; Om Sarpaya Namaha
Body Temperament --&gt; Watery
Career/Profession --&gt; Researchers, Analysts, Detectives
Compatibility --&gt; Ardra, Punarvasu, Pushya, Magha, Purva Phalguni
Lucky Numbers --&gt; 9
Lucky Days --&gt; Monday, Saturday
Lucky Directions --&gt; South
Auspicious Activities --&gt; Spiritual practices, seeking knowledge, starting new ventures
Inauspicious Activities --&gt; Quarrels, conflicts, deceit
Health Issues (should take care) --&gt; Respiratory issues, joint pain
Prayers or Rituals --&gt; Worship Lord Naga
Historical/Mythological Significance (must read these stories) --&gt; Birthplace of serpent deity Vasuki
Mudra (learn and often sit in this mudra) --&gt; Abhaya Mudra
Food/Dietary Recommendation (should intake) --&gt; Nutritious and well-balanced meals, whole grains and proteins
Yoga Posture/Asana (should do these yogas) --&gt; Vajrasana, Ardha Matsyendrasana, Shavasana
Tarot Card/Divination Symbol --&gt; The Emperor
Hindu Festivals/Holidays (do sadhna on these festivals) --&gt; Navratri
Chakra/Energy Center (do puja, meditation for this chakra) --&gt; Manipura
Yantra/Sacred Geometry (can keep this yantra in puja sthal) --&gt; Surya Yantra
Spiritual Practice/Sadhana (must observe daily) --&gt; Honoring ancestors and connecting with lineage
Metal/Mineral (natural affliliation) --&gt; Copper
Aromatherapy/Essential Oils (should apply these) --&gt; Frankincense, Myrrh, Neroli
Personality Traits/Characteristics --&gt; Proud, regal, authoritative
Mythological Story/Legend (must read these stories) --&gt; The story of King Bali and Lord Vishnu
Sound/Mantra (must chant this mantra) --&gt; Om Hrim Pitambaraya Namah
Flower (keep these nearby) --&gt; Red Lotus
Prana --&gt; Prana Vayu
Varna --&gt; Kshatriya
Taste --&gt; Bitter, Astringent, Pungent
Dosha Element (must keep the element in check, learn more from ayurveda) --&gt; Vata
</v>
      </c>
      <c r="AW10" s="20" t="str">
        <f t="shared" si="3"/>
        <v xml:space="preserve">Nakshatra (Moon Nakshatra) --&gt; Ashlesha
</v>
      </c>
      <c r="AX10" s="20" t="str">
        <f t="shared" si="4"/>
        <v xml:space="preserve">Ruling Deity (Main deity) --&gt; Sarpa
</v>
      </c>
      <c r="AY10" s="20" t="str">
        <f t="shared" si="5"/>
        <v xml:space="preserve">Symbol (can keep symbol/painting of same in bedroom or desktop) --&gt; Coiled Snake
</v>
      </c>
      <c r="AZ10" s="20" t="str">
        <f t="shared" si="6"/>
        <v xml:space="preserve">Animal --&gt; Male Cat
</v>
      </c>
      <c r="BA10" s="20" t="str">
        <f t="shared" si="7"/>
        <v xml:space="preserve">Nature --&gt; Tamas
</v>
      </c>
      <c r="BB10" s="20" t="str">
        <f t="shared" si="8"/>
        <v xml:space="preserve">Gender --&gt; Female
</v>
      </c>
      <c r="BC10" s="20" t="str">
        <f t="shared" si="9"/>
        <v xml:space="preserve">Dosha --&gt; Pitta
</v>
      </c>
      <c r="BD10" s="20" t="str">
        <f t="shared" si="10"/>
        <v xml:space="preserve">Guna --&gt; Tamas
</v>
      </c>
      <c r="BE10" s="20" t="str">
        <f t="shared" si="11"/>
        <v xml:space="preserve">Purpose (one should strive for) --&gt; Transformation
</v>
      </c>
      <c r="BF10" s="20" t="str">
        <f t="shared" si="12"/>
        <v xml:space="preserve">Tree (offer reverance or have it in house if possible) --&gt; Vilva
</v>
      </c>
      <c r="BG10" s="20" t="str">
        <f t="shared" si="13"/>
        <v xml:space="preserve">Gemstone (natural gemstone) --&gt; Cat's Eye
</v>
      </c>
      <c r="BH10" s="20" t="str">
        <f t="shared" si="14"/>
        <v xml:space="preserve">Yoga --&gt; Saubhagya
</v>
      </c>
      <c r="BI10" s="20" t="str">
        <f t="shared" si="15"/>
        <v xml:space="preserve">Plant/Flower --&gt; Vilva
</v>
      </c>
      <c r="BJ10" s="20" t="str">
        <f t="shared" si="16"/>
        <v xml:space="preserve">Color (natural effinity) --&gt; Golden
</v>
      </c>
      <c r="BK10" s="20" t="str">
        <f t="shared" si="17"/>
        <v xml:space="preserve">Planet (ruling planet) --&gt; Mercury
</v>
      </c>
      <c r="BL10" s="20" t="str">
        <f t="shared" si="18"/>
        <v xml:space="preserve">Mantra (one must chant daily) --&gt; Om Sarpaya Namaha
</v>
      </c>
      <c r="BM10" s="20" t="str">
        <f t="shared" si="19"/>
        <v xml:space="preserve">Body Temperament --&gt; Watery
</v>
      </c>
      <c r="BN10" s="20" t="str">
        <f t="shared" si="20"/>
        <v xml:space="preserve">Career/Profession --&gt; Researchers, Analysts, Detectives
</v>
      </c>
      <c r="BO10" s="20" t="str">
        <f t="shared" si="21"/>
        <v xml:space="preserve">Compatibility --&gt; Ardra, Punarvasu, Pushya, Magha, Purva Phalguni
</v>
      </c>
      <c r="BP10" s="20" t="str">
        <f t="shared" si="22"/>
        <v xml:space="preserve">Lucky Numbers --&gt; 9
</v>
      </c>
      <c r="BQ10" s="20" t="str">
        <f t="shared" si="23"/>
        <v xml:space="preserve">Lucky Days --&gt; Monday, Saturday
</v>
      </c>
      <c r="BR10" s="20" t="str">
        <f t="shared" si="24"/>
        <v xml:space="preserve">Lucky Directions --&gt; South
</v>
      </c>
      <c r="BS10" s="20" t="str">
        <f t="shared" si="25"/>
        <v xml:space="preserve">Auspicious Activities --&gt; Spiritual practices, seeking knowledge, starting new ventures
</v>
      </c>
      <c r="BT10" s="20" t="str">
        <f t="shared" si="26"/>
        <v xml:space="preserve">Inauspicious Activities --&gt; Quarrels, conflicts, deceit
</v>
      </c>
      <c r="BU10" s="20" t="str">
        <f t="shared" si="27"/>
        <v xml:space="preserve">Health Issues (should take care) --&gt; Respiratory issues, joint pain
</v>
      </c>
      <c r="BV10" s="20" t="str">
        <f t="shared" si="28"/>
        <v xml:space="preserve">Prayers or Rituals --&gt; Worship Lord Naga
</v>
      </c>
      <c r="BW10" s="20" t="str">
        <f t="shared" si="29"/>
        <v xml:space="preserve">Historical/Mythological Significance (must read these stories) --&gt; Birthplace of serpent deity Vasuki
</v>
      </c>
      <c r="BX10" s="20" t="str">
        <f t="shared" si="30"/>
        <v xml:space="preserve">Mudra (learn and often sit in this mudra) --&gt; Abhaya Mudra
</v>
      </c>
      <c r="BY10" s="20" t="str">
        <f t="shared" si="31"/>
        <v xml:space="preserve">Food/Dietary Recommendation (should intake) --&gt; Nutritious and well-balanced meals, whole grains and proteins
</v>
      </c>
      <c r="BZ10" s="20" t="str">
        <f t="shared" si="32"/>
        <v xml:space="preserve">Yoga Posture/Asana (should do these yogas) --&gt; Vajrasana, Ardha Matsyendrasana, Shavasana
</v>
      </c>
      <c r="CA10" s="20" t="str">
        <f t="shared" si="33"/>
        <v xml:space="preserve">Tarot Card/Divination Symbol --&gt; The Emperor
</v>
      </c>
      <c r="CB10" s="20" t="str">
        <f t="shared" si="34"/>
        <v xml:space="preserve">Hindu Festivals/Holidays (do sadhna on these festivals) --&gt; Navratri
</v>
      </c>
      <c r="CC10" s="20" t="str">
        <f t="shared" si="35"/>
        <v xml:space="preserve">Chakra/Energy Center (do puja, meditation for this chakra) --&gt; Manipura
</v>
      </c>
      <c r="CD10" s="20" t="str">
        <f t="shared" si="36"/>
        <v xml:space="preserve">Yantra/Sacred Geometry (can keep this yantra in puja sthal) --&gt; Surya Yantra
</v>
      </c>
      <c r="CE10" s="20" t="str">
        <f t="shared" si="37"/>
        <v xml:space="preserve">Spiritual Practice/Sadhana (must observe daily) --&gt; Honoring ancestors and connecting with lineage
</v>
      </c>
      <c r="CF10" s="20" t="str">
        <f t="shared" si="38"/>
        <v xml:space="preserve">Metal/Mineral (natural affliliation) --&gt; Copper
</v>
      </c>
      <c r="CG10" s="20" t="str">
        <f t="shared" si="39"/>
        <v xml:space="preserve">Aromatherapy/Essential Oils (should apply these) --&gt; Frankincense, Myrrh, Neroli
</v>
      </c>
      <c r="CH10" s="20" t="str">
        <f t="shared" si="40"/>
        <v xml:space="preserve">Personality Traits/Characteristics --&gt; Proud, regal, authoritative
</v>
      </c>
      <c r="CI10" s="20" t="str">
        <f t="shared" si="41"/>
        <v xml:space="preserve">Mythological Story/Legend (must read these stories) --&gt; The story of King Bali and Lord Vishnu
</v>
      </c>
      <c r="CJ10" s="20" t="str">
        <f t="shared" si="42"/>
        <v xml:space="preserve">Sound/Mantra (must chant this mantra) --&gt; Om Hrim Pitambaraya Namah
</v>
      </c>
      <c r="CK10" s="20" t="str">
        <f t="shared" si="43"/>
        <v xml:space="preserve">Flower (keep these nearby) --&gt; Red Lotus
</v>
      </c>
      <c r="CL10" s="20" t="str">
        <f t="shared" si="44"/>
        <v xml:space="preserve">Prana --&gt; Prana Vayu
</v>
      </c>
      <c r="CM10" s="20" t="str">
        <f t="shared" si="45"/>
        <v xml:space="preserve">Varna --&gt; Kshatriya
</v>
      </c>
      <c r="CN10" s="20" t="str">
        <f t="shared" si="46"/>
        <v xml:space="preserve">Taste --&gt; Bitter, Astringent, Pungent
</v>
      </c>
      <c r="CO10" s="20" t="str">
        <f t="shared" si="47"/>
        <v xml:space="preserve">Dosha Element (must keep the element in check, learn more from ayurveda) --&gt; Vata
</v>
      </c>
    </row>
    <row r="11" spans="1:93" ht="12.6" thickBot="1">
      <c r="A11" s="21">
        <v>10</v>
      </c>
      <c r="B11" s="22" t="s">
        <v>111</v>
      </c>
      <c r="C11" s="21" t="s">
        <v>112</v>
      </c>
      <c r="D11" s="21" t="s">
        <v>113</v>
      </c>
      <c r="E11" s="21" t="s">
        <v>221</v>
      </c>
      <c r="F11" s="21" t="s">
        <v>48</v>
      </c>
      <c r="G11" s="21" t="s">
        <v>57</v>
      </c>
      <c r="H11" s="21" t="s">
        <v>47</v>
      </c>
      <c r="I11" s="21" t="s">
        <v>48</v>
      </c>
      <c r="J11" s="21" t="s">
        <v>222</v>
      </c>
      <c r="K11" s="21" t="s">
        <v>76</v>
      </c>
      <c r="L11" s="21" t="s">
        <v>67</v>
      </c>
      <c r="M11" s="21" t="s">
        <v>135</v>
      </c>
      <c r="N11" s="21" t="s">
        <v>76</v>
      </c>
      <c r="O11" s="21" t="s">
        <v>69</v>
      </c>
      <c r="P11" s="21" t="s">
        <v>52</v>
      </c>
      <c r="Q11" s="23" t="s">
        <v>223</v>
      </c>
      <c r="R11" s="23" t="s">
        <v>298</v>
      </c>
      <c r="S11" s="23" t="s">
        <v>337</v>
      </c>
      <c r="T11" s="23" t="s">
        <v>338</v>
      </c>
      <c r="U11" s="23" t="s">
        <v>339</v>
      </c>
      <c r="V11" s="23" t="s">
        <v>340</v>
      </c>
      <c r="W11" s="23" t="s">
        <v>318</v>
      </c>
      <c r="X11" s="23" t="s">
        <v>437</v>
      </c>
      <c r="Y11" s="23" t="s">
        <v>438</v>
      </c>
      <c r="Z11" s="23" t="s">
        <v>439</v>
      </c>
      <c r="AA11" s="23" t="s">
        <v>440</v>
      </c>
      <c r="AB11" s="23" t="s">
        <v>441</v>
      </c>
      <c r="AC11" s="23" t="s">
        <v>639</v>
      </c>
      <c r="AD11" s="23" t="s">
        <v>640</v>
      </c>
      <c r="AE11" s="23" t="s">
        <v>641</v>
      </c>
      <c r="AF11" s="23" t="s">
        <v>642</v>
      </c>
      <c r="AG11" s="23" t="s">
        <v>518</v>
      </c>
      <c r="AH11" s="23" t="s">
        <v>551</v>
      </c>
      <c r="AI11" s="23" t="s">
        <v>643</v>
      </c>
      <c r="AJ11" s="23" t="s">
        <v>644</v>
      </c>
      <c r="AK11" s="23" t="s">
        <v>67</v>
      </c>
      <c r="AL11" s="23" t="s">
        <v>645</v>
      </c>
      <c r="AM11" s="23" t="s">
        <v>646</v>
      </c>
      <c r="AN11" s="23" t="s">
        <v>647</v>
      </c>
      <c r="AO11" s="23" t="s">
        <v>648</v>
      </c>
      <c r="AP11" s="23" t="s">
        <v>637</v>
      </c>
      <c r="AQ11" s="23" t="s">
        <v>527</v>
      </c>
      <c r="AR11" s="23" t="s">
        <v>544</v>
      </c>
      <c r="AS11" s="23" t="s">
        <v>649</v>
      </c>
      <c r="AT11" s="20" t="s">
        <v>47</v>
      </c>
      <c r="AU11" s="20" t="str">
        <f t="shared" si="1"/>
        <v xml:space="preserve">Nakshatra (Moon Nakshatra) --&gt; Magha
Ruling Deity (Main deity) --&gt; Pitris
Symbol (can keep symbol/painting of same in bedroom or desktop) --&gt; Throne or Palanquin
Animal --&gt; Male Rat
Nature --&gt; Rajas
Gender --&gt; Female
Dosha --&gt; Pitta
Guna --&gt; Rajas
Purpose (one should strive for) --&gt; Ancestral Blessings
Tree (offer reverance or have it in house if possible) --&gt; Banyan
Gemstone (natural gemstone) --&gt; Ruby
Yoga --&gt; Vajra
Plant/Flower --&gt; Banyan
Color (natural effinity) --&gt; Red
Planet (ruling planet) --&gt; Ketu
Mantra (one must chant daily) --&gt; Om Pitrya Namaha
Body Temperament --&gt; Fiery
Career/Profession --&gt; Politicians, Actors, CEOs
Compatibility --&gt; Ashlesha, Magha, Purva Phalguni, Uttara Phalguni, Hasta
Lucky Numbers --&gt; 1, 4
Lucky Days --&gt; Sunday, Wednesday
Lucky Directions --&gt; North
Auspicious Activities --&gt; Starting new ventures, spiritual practices, seeking blessings
Inauspicious Activities --&gt; Quarrels, conflicts, legal issues
Health Issues (should take care) --&gt; Heart ailments, fever
Prayers or Rituals --&gt; Worship Lord Pitru
Historical/Mythological Significance (must read these stories) --&gt; Birthplace of the royal dynasty
Mudra (learn and often sit in this mudra) --&gt; Padma Mudra
Food/Dietary Recommendation (should intake) --&gt; Fresh and organic foods, fruits and vegetables
Yoga Posture/Asana (should do these yogas) --&gt; Trikonasana, Bhujangasana, Dhanurasana
Tarot Card/Divination Symbol --&gt; The Sun
Hindu Festivals/Holidays (do sadhna on these festivals) --&gt; Holi
Chakra/Energy Center (do puja, meditation for this chakra) --&gt; Manipura
Yantra/Sacred Geometry (can keep this yantra in puja sthal) --&gt; Sri Chakra
Spiritual Practice/Sadhana (must observe daily) --&gt; Cultivating creativity and self-expression
Metal/Mineral (natural affliliation) --&gt; Ruby
Aromatherapy/Essential Oils (should apply these) --&gt; Ylang Ylang, Rose, Bergamot
Personality Traits/Characteristics --&gt; Charismatic, passionate, generous
Mythological Story/Legend (must read these stories) --&gt; The story of Lord Shiva and Goddess Parvati's marriage
Sound/Mantra (must chant this mantra) --&gt; Om Klim Purvaphalgunyai Namah
Flower (keep these nearby) --&gt; Red Lotus
Prana --&gt; Prana Vayu
Varna --&gt; Kshatriya
Taste --&gt; Sweet, Astringent
Dosha Element (must keep the element in check, learn more from ayurveda) --&gt; Pitta
</v>
      </c>
      <c r="AV11" s="20" t="str">
        <f t="shared" si="2"/>
        <v xml:space="preserve">Nakshatra (Moon Nakshatra) --&gt; Magha
Ruling Deity (Main deity) --&gt; Pitris
Symbol (can keep symbol/painting of same in bedroom or desktop) --&gt; Throne or Palanquin
Animal --&gt; Male Rat
Nature --&gt; Rajas
Gender --&gt; Female
Dosha --&gt; Pitta
Guna --&gt; Rajas
Purpose (one should strive for) --&gt; Ancestral Blessings
Tree (offer reverance or have it in house if possible) --&gt; Banyan
Gemstone (natural gemstone) --&gt; Ruby
Yoga --&gt; Vajra
Plant/Flower --&gt; Banyan
Color (natural effinity) --&gt; Red
Planet (ruling planet) --&gt; Ketu
Mantra (one must chant daily) --&gt; Om Pitrya Namaha
Body Temperament --&gt; Fiery
Career/Profession --&gt; Politicians, Actors, CEOs
Compatibility --&gt; Ashlesha, Magha, Purva Phalguni, Uttara Phalguni, Hasta
Lucky Numbers --&gt; 1, 4
Lucky Days --&gt; Sunday, Wednesday
Lucky Directions --&gt; North
Auspicious Activities --&gt; Starting new ventures, spiritual practices, seeking blessings
Inauspicious Activities --&gt; Quarrels, conflicts, legal issues
Health Issues (should take care) --&gt; Heart ailments, fever
Prayers or Rituals --&gt; Worship Lord Pitru
Historical/Mythological Significance (must read these stories) --&gt; Birthplace of the royal dynasty
Mudra (learn and often sit in this mudra) --&gt; Padma Mudra
Food/Dietary Recommendation (should intake) --&gt; Fresh and organic foods, fruits and vegetables
Yoga Posture/Asana (should do these yogas) --&gt; Trikonasana, Bhujangasana, Dhanurasana
Tarot Card/Divination Symbol --&gt; The Sun
Hindu Festivals/Holidays (do sadhna on these festivals) --&gt; Holi
Chakra/Energy Center (do puja, meditation for this chakra) --&gt; Manipura
Yantra/Sacred Geometry (can keep this yantra in puja sthal) --&gt; Sri Chakra
Spiritual Practice/Sadhana (must observe daily) --&gt; Cultivating creativity and self-expression
Metal/Mineral (natural affliliation) --&gt; Ruby
Aromatherapy/Essential Oils (should apply these) --&gt; Ylang Ylang, Rose, Bergamot
Personality Traits/Characteristics --&gt; Charismatic, passionate, generous
Mythological Story/Legend (must read these stories) --&gt; The story of Lord Shiva and Goddess Parvati's marriage
Sound/Mantra (must chant this mantra) --&gt; Om Klim Purvaphalgunyai Namah
Flower (keep these nearby) --&gt; Red Lotus
Prana --&gt; Prana Vayu
Varna --&gt; Kshatriya
Taste --&gt; Sweet, Astringent
Dosha Element (must keep the element in check, learn more from ayurveda) --&gt; Pitta
</v>
      </c>
      <c r="AW11" s="20" t="str">
        <f t="shared" si="3"/>
        <v xml:space="preserve">Nakshatra (Moon Nakshatra) --&gt; Magha
</v>
      </c>
      <c r="AX11" s="20" t="str">
        <f t="shared" si="4"/>
        <v xml:space="preserve">Ruling Deity (Main deity) --&gt; Pitris
</v>
      </c>
      <c r="AY11" s="20" t="str">
        <f t="shared" si="5"/>
        <v xml:space="preserve">Symbol (can keep symbol/painting of same in bedroom or desktop) --&gt; Throne or Palanquin
</v>
      </c>
      <c r="AZ11" s="20" t="str">
        <f t="shared" si="6"/>
        <v xml:space="preserve">Animal --&gt; Male Rat
</v>
      </c>
      <c r="BA11" s="20" t="str">
        <f t="shared" si="7"/>
        <v xml:space="preserve">Nature --&gt; Rajas
</v>
      </c>
      <c r="BB11" s="20" t="str">
        <f t="shared" si="8"/>
        <v xml:space="preserve">Gender --&gt; Female
</v>
      </c>
      <c r="BC11" s="20" t="str">
        <f t="shared" si="9"/>
        <v xml:space="preserve">Dosha --&gt; Pitta
</v>
      </c>
      <c r="BD11" s="20" t="str">
        <f t="shared" si="10"/>
        <v xml:space="preserve">Guna --&gt; Rajas
</v>
      </c>
      <c r="BE11" s="20" t="str">
        <f t="shared" si="11"/>
        <v xml:space="preserve">Purpose (one should strive for) --&gt; Ancestral Blessings
</v>
      </c>
      <c r="BF11" s="20" t="str">
        <f t="shared" si="12"/>
        <v xml:space="preserve">Tree (offer reverance or have it in house if possible) --&gt; Banyan
</v>
      </c>
      <c r="BG11" s="20" t="str">
        <f t="shared" si="13"/>
        <v xml:space="preserve">Gemstone (natural gemstone) --&gt; Ruby
</v>
      </c>
      <c r="BH11" s="20" t="str">
        <f t="shared" si="14"/>
        <v xml:space="preserve">Yoga --&gt; Vajra
</v>
      </c>
      <c r="BI11" s="20" t="str">
        <f t="shared" si="15"/>
        <v xml:space="preserve">Plant/Flower --&gt; Banyan
</v>
      </c>
      <c r="BJ11" s="20" t="str">
        <f t="shared" si="16"/>
        <v xml:space="preserve">Color (natural effinity) --&gt; Red
</v>
      </c>
      <c r="BK11" s="20" t="str">
        <f t="shared" si="17"/>
        <v xml:space="preserve">Planet (ruling planet) --&gt; Ketu
</v>
      </c>
      <c r="BL11" s="20" t="str">
        <f t="shared" si="18"/>
        <v xml:space="preserve">Mantra (one must chant daily) --&gt; Om Pitrya Namaha
</v>
      </c>
      <c r="BM11" s="20" t="str">
        <f t="shared" si="19"/>
        <v xml:space="preserve">Body Temperament --&gt; Fiery
</v>
      </c>
      <c r="BN11" s="20" t="str">
        <f t="shared" si="20"/>
        <v xml:space="preserve">Career/Profession --&gt; Politicians, Actors, CEOs
</v>
      </c>
      <c r="BO11" s="20" t="str">
        <f t="shared" si="21"/>
        <v xml:space="preserve">Compatibility --&gt; Ashlesha, Magha, Purva Phalguni, Uttara Phalguni, Hasta
</v>
      </c>
      <c r="BP11" s="20" t="str">
        <f t="shared" si="22"/>
        <v xml:space="preserve">Lucky Numbers --&gt; 1, 4
</v>
      </c>
      <c r="BQ11" s="20" t="str">
        <f t="shared" si="23"/>
        <v xml:space="preserve">Lucky Days --&gt; Sunday, Wednesday
</v>
      </c>
      <c r="BR11" s="20" t="str">
        <f t="shared" si="24"/>
        <v xml:space="preserve">Lucky Directions --&gt; North
</v>
      </c>
      <c r="BS11" s="20" t="str">
        <f t="shared" si="25"/>
        <v xml:space="preserve">Auspicious Activities --&gt; Starting new ventures, spiritual practices, seeking blessings
</v>
      </c>
      <c r="BT11" s="20" t="str">
        <f t="shared" si="26"/>
        <v xml:space="preserve">Inauspicious Activities --&gt; Quarrels, conflicts, legal issues
</v>
      </c>
      <c r="BU11" s="20" t="str">
        <f t="shared" si="27"/>
        <v xml:space="preserve">Health Issues (should take care) --&gt; Heart ailments, fever
</v>
      </c>
      <c r="BV11" s="20" t="str">
        <f t="shared" si="28"/>
        <v xml:space="preserve">Prayers or Rituals --&gt; Worship Lord Pitru
</v>
      </c>
      <c r="BW11" s="20" t="str">
        <f t="shared" si="29"/>
        <v xml:space="preserve">Historical/Mythological Significance (must read these stories) --&gt; Birthplace of the royal dynasty
</v>
      </c>
      <c r="BX11" s="20" t="str">
        <f t="shared" si="30"/>
        <v xml:space="preserve">Mudra (learn and often sit in this mudra) --&gt; Padma Mudra
</v>
      </c>
      <c r="BY11" s="20" t="str">
        <f t="shared" si="31"/>
        <v xml:space="preserve">Food/Dietary Recommendation (should intake) --&gt; Fresh and organic foods, fruits and vegetables
</v>
      </c>
      <c r="BZ11" s="20" t="str">
        <f t="shared" si="32"/>
        <v xml:space="preserve">Yoga Posture/Asana (should do these yogas) --&gt; Trikonasana, Bhujangasana, Dhanurasana
</v>
      </c>
      <c r="CA11" s="20" t="str">
        <f t="shared" si="33"/>
        <v xml:space="preserve">Tarot Card/Divination Symbol --&gt; The Sun
</v>
      </c>
      <c r="CB11" s="20" t="str">
        <f t="shared" si="34"/>
        <v xml:space="preserve">Hindu Festivals/Holidays (do sadhna on these festivals) --&gt; Holi
</v>
      </c>
      <c r="CC11" s="20" t="str">
        <f t="shared" si="35"/>
        <v xml:space="preserve">Chakra/Energy Center (do puja, meditation for this chakra) --&gt; Manipura
</v>
      </c>
      <c r="CD11" s="20" t="str">
        <f t="shared" si="36"/>
        <v xml:space="preserve">Yantra/Sacred Geometry (can keep this yantra in puja sthal) --&gt; Sri Chakra
</v>
      </c>
      <c r="CE11" s="20" t="str">
        <f t="shared" si="37"/>
        <v xml:space="preserve">Spiritual Practice/Sadhana (must observe daily) --&gt; Cultivating creativity and self-expression
</v>
      </c>
      <c r="CF11" s="20" t="str">
        <f t="shared" si="38"/>
        <v xml:space="preserve">Metal/Mineral (natural affliliation) --&gt; Ruby
</v>
      </c>
      <c r="CG11" s="20" t="str">
        <f t="shared" si="39"/>
        <v xml:space="preserve">Aromatherapy/Essential Oils (should apply these) --&gt; Ylang Ylang, Rose, Bergamot
</v>
      </c>
      <c r="CH11" s="20" t="str">
        <f t="shared" si="40"/>
        <v xml:space="preserve">Personality Traits/Characteristics --&gt; Charismatic, passionate, generous
</v>
      </c>
      <c r="CI11" s="20" t="str">
        <f t="shared" si="41"/>
        <v xml:space="preserve">Mythological Story/Legend (must read these stories) --&gt; The story of Lord Shiva and Goddess Parvati's marriage
</v>
      </c>
      <c r="CJ11" s="20" t="str">
        <f t="shared" si="42"/>
        <v xml:space="preserve">Sound/Mantra (must chant this mantra) --&gt; Om Klim Purvaphalgunyai Namah
</v>
      </c>
      <c r="CK11" s="20" t="str">
        <f t="shared" si="43"/>
        <v xml:space="preserve">Flower (keep these nearby) --&gt; Red Lotus
</v>
      </c>
      <c r="CL11" s="20" t="str">
        <f t="shared" si="44"/>
        <v xml:space="preserve">Prana --&gt; Prana Vayu
</v>
      </c>
      <c r="CM11" s="20" t="str">
        <f t="shared" si="45"/>
        <v xml:space="preserve">Varna --&gt; Kshatriya
</v>
      </c>
      <c r="CN11" s="20" t="str">
        <f t="shared" si="46"/>
        <v xml:space="preserve">Taste --&gt; Sweet, Astringent
</v>
      </c>
      <c r="CO11" s="20" t="str">
        <f t="shared" si="47"/>
        <v xml:space="preserve">Dosha Element (must keep the element in check, learn more from ayurveda) --&gt; Pitta
</v>
      </c>
    </row>
    <row r="12" spans="1:93">
      <c r="A12" s="20">
        <v>11</v>
      </c>
      <c r="B12" s="24" t="s">
        <v>117</v>
      </c>
      <c r="C12" s="20" t="s">
        <v>118</v>
      </c>
      <c r="D12" s="20" t="s">
        <v>224</v>
      </c>
      <c r="E12" s="20" t="s">
        <v>221</v>
      </c>
      <c r="F12" s="20" t="s">
        <v>48</v>
      </c>
      <c r="G12" s="20" t="s">
        <v>57</v>
      </c>
      <c r="H12" s="20" t="s">
        <v>47</v>
      </c>
      <c r="I12" s="20" t="s">
        <v>59</v>
      </c>
      <c r="J12" s="20" t="s">
        <v>225</v>
      </c>
      <c r="K12" s="20" t="s">
        <v>115</v>
      </c>
      <c r="L12" s="20" t="s">
        <v>120</v>
      </c>
      <c r="M12" s="20" t="s">
        <v>226</v>
      </c>
      <c r="N12" s="20" t="s">
        <v>115</v>
      </c>
      <c r="O12" s="20" t="s">
        <v>69</v>
      </c>
      <c r="P12" s="20" t="s">
        <v>62</v>
      </c>
      <c r="Q12" s="20" t="s">
        <v>122</v>
      </c>
      <c r="R12" s="20" t="s">
        <v>298</v>
      </c>
      <c r="S12" s="20" t="s">
        <v>341</v>
      </c>
      <c r="T12" s="20" t="s">
        <v>342</v>
      </c>
      <c r="U12" s="20" t="s">
        <v>343</v>
      </c>
      <c r="V12" s="20" t="s">
        <v>340</v>
      </c>
      <c r="W12" s="20" t="s">
        <v>303</v>
      </c>
      <c r="X12" s="20" t="s">
        <v>442</v>
      </c>
      <c r="Y12" s="20" t="s">
        <v>443</v>
      </c>
      <c r="Z12" s="20" t="s">
        <v>444</v>
      </c>
      <c r="AA12" s="20" t="s">
        <v>445</v>
      </c>
      <c r="AB12" s="20" t="s">
        <v>446</v>
      </c>
      <c r="AC12" s="20" t="s">
        <v>650</v>
      </c>
      <c r="AD12" s="20" t="s">
        <v>651</v>
      </c>
      <c r="AE12" s="20" t="s">
        <v>652</v>
      </c>
      <c r="AF12" s="20" t="s">
        <v>642</v>
      </c>
      <c r="AG12" s="20" t="s">
        <v>653</v>
      </c>
      <c r="AH12" s="20" t="s">
        <v>551</v>
      </c>
      <c r="AI12" s="20" t="s">
        <v>606</v>
      </c>
      <c r="AJ12" s="20" t="s">
        <v>654</v>
      </c>
      <c r="AK12" s="20" t="s">
        <v>130</v>
      </c>
      <c r="AL12" s="20" t="s">
        <v>655</v>
      </c>
      <c r="AM12" s="20" t="s">
        <v>656</v>
      </c>
      <c r="AN12" s="20" t="s">
        <v>657</v>
      </c>
      <c r="AO12" s="20" t="s">
        <v>658</v>
      </c>
      <c r="AP12" s="20" t="s">
        <v>659</v>
      </c>
      <c r="AQ12" s="20" t="s">
        <v>560</v>
      </c>
      <c r="AR12" s="20" t="s">
        <v>544</v>
      </c>
      <c r="AS12" s="20" t="s">
        <v>562</v>
      </c>
      <c r="AT12" s="20" t="s">
        <v>47</v>
      </c>
      <c r="AU12" s="20" t="str">
        <f t="shared" si="1"/>
        <v xml:space="preserve">Nakshatra (Moon Nakshatra) --&gt; Purva Phalguni
Ruling Deity (Main deity) --&gt; Bhaga
Symbol (can keep symbol/painting of same in bedroom or desktop) --&gt; Bed or Hammock
Animal --&gt; Male Rat
Nature --&gt; Rajas
Gender --&gt; Female
Dosha --&gt; Pitta
Guna --&gt; Tamas
Purpose (one should strive for) --&gt; Prosperity and Pleasure
Tree (offer reverance or have it in house if possible) --&gt; Palash
Gemstone (natural gemstone) --&gt; Diamond
Yoga --&gt; Siddhi
Plant/Flower --&gt; Palash
Color (natural effinity) --&gt; Red
Planet (ruling planet) --&gt; Venus
Mantra (one must chant daily) --&gt; Om Bhagaya Namaha
Body Temperament --&gt; Fiery
Career/Profession --&gt; Artists, Performers, Fashion Designers
Compatibility --&gt; Magha, Uttara Phalguni, Hasta, Chitra, Swati
Lucky Numbers --&gt; 1, 6
Lucky Days --&gt; Sunday, Wednesday
Lucky Directions --&gt; East
Auspicious Activities --&gt; Marriage, starting new ventures, artistic pursuits
Inauspicious Activities --&gt; Conflicts, legal issues, financial loss
Health Issues (should take care) --&gt; Eye problems, skin issues
Prayers or Rituals --&gt; Worship Lord Shukra
Historical/Mythological Significance (must read these stories) --&gt; Birthplace of Lord Bhaga
Mudra (learn and often sit in this mudra) --&gt; Surya Mudra
Food/Dietary Recommendation (should intake) --&gt; Spicy, pungent foods, grains, lentils, and nuts
Yoga Posture/Asana (should do these yogas) --&gt; Bhujangasana, Ardha Chandrasana, Ustrasana
Tarot Card/Divination Symbol --&gt; The Sun
Hindu Festivals/Holidays (do sadhna on these festivals) --&gt; Raksha Bandhan, Krishna Janmashtami, Navratri
Chakra/Energy Center (do puja, meditation for this chakra) --&gt; Manipura
Yantra/Sacred Geometry (can keep this yantra in puja sthal) --&gt; Sri Yantra
Spiritual Practice/Sadhana (must observe daily) --&gt; Self-reflection and introspection
Metal/Mineral (natural affliliation) --&gt; Gold
Aromatherapy/Essential Oils (should apply these) --&gt; Rosemary, Ginger, Cinnamon
Personality Traits/Characteristics --&gt; Charismatic, self-confident, ambitious
Mythological Story/Legend (must read these stories) --&gt; The story of King Vikramaditya and his court poet Kalidasa
Sound/Mantra (must chant this mantra) --&gt; Om Hraam
Flower (keep these nearby) --&gt; Sunflower
Prana --&gt; Samana Vayu
Varna --&gt; Kshatriya
Taste --&gt; Bitter
Dosha Element (must keep the element in check, learn more from ayurveda) --&gt; Pitta
</v>
      </c>
      <c r="AV12" s="20" t="str">
        <f t="shared" si="2"/>
        <v xml:space="preserve">Nakshatra (Moon Nakshatra) --&gt; Purva Phalguni
Ruling Deity (Main deity) --&gt; Bhaga
Symbol (can keep symbol/painting of same in bedroom or desktop) --&gt; Bed or Hammock
Animal --&gt; Male Rat
Nature --&gt; Rajas
Gender --&gt; Female
Dosha --&gt; Pitta
Guna --&gt; Tamas
Purpose (one should strive for) --&gt; Prosperity and Pleasure
Tree (offer reverance or have it in house if possible) --&gt; Palash
Gemstone (natural gemstone) --&gt; Diamond
Yoga --&gt; Siddhi
Plant/Flower --&gt; Palash
Color (natural effinity) --&gt; Red
Planet (ruling planet) --&gt; Venus
Mantra (one must chant daily) --&gt; Om Bhagaya Namaha
Body Temperament --&gt; Fiery
Career/Profession --&gt; Artists, Performers, Fashion Designers
Compatibility --&gt; Magha, Uttara Phalguni, Hasta, Chitra, Swati
Lucky Numbers --&gt; 1, 6
Lucky Days --&gt; Sunday, Wednesday
Lucky Directions --&gt; East
Auspicious Activities --&gt; Marriage, starting new ventures, artistic pursuits
Inauspicious Activities --&gt; Conflicts, legal issues, financial loss
Health Issues (should take care) --&gt; Eye problems, skin issues
Prayers or Rituals --&gt; Worship Lord Shukra
Historical/Mythological Significance (must read these stories) --&gt; Birthplace of Lord Bhaga
Mudra (learn and often sit in this mudra) --&gt; Surya Mudra
Food/Dietary Recommendation (should intake) --&gt; Spicy, pungent foods, grains, lentils, and nuts
Yoga Posture/Asana (should do these yogas) --&gt; Bhujangasana, Ardha Chandrasana, Ustrasana
Tarot Card/Divination Symbol --&gt; The Sun
Hindu Festivals/Holidays (do sadhna on these festivals) --&gt; Raksha Bandhan, Krishna Janmashtami, Navratri
Chakra/Energy Center (do puja, meditation for this chakra) --&gt; Manipura
Yantra/Sacred Geometry (can keep this yantra in puja sthal) --&gt; Sri Yantra
Spiritual Practice/Sadhana (must observe daily) --&gt; Self-reflection and introspection
Metal/Mineral (natural affliliation) --&gt; Gold
Aromatherapy/Essential Oils (should apply these) --&gt; Rosemary, Ginger, Cinnamon
Personality Traits/Characteristics --&gt; Charismatic, self-confident, ambitious
Mythological Story/Legend (must read these stories) --&gt; The story of King Vikramaditya and his court poet Kalidasa
Sound/Mantra (must chant this mantra) --&gt; Om Hraam
Flower (keep these nearby) --&gt; Sunflower
Prana --&gt; Samana Vayu
Varna --&gt; Kshatriya
Taste --&gt; Bitter
Dosha Element (must keep the element in check, learn more from ayurveda) --&gt; Pitta
</v>
      </c>
      <c r="AW12" s="20" t="str">
        <f t="shared" si="3"/>
        <v xml:space="preserve">Nakshatra (Moon Nakshatra) --&gt; Purva Phalguni
</v>
      </c>
      <c r="AX12" s="20" t="str">
        <f t="shared" si="4"/>
        <v xml:space="preserve">Ruling Deity (Main deity) --&gt; Bhaga
</v>
      </c>
      <c r="AY12" s="20" t="str">
        <f t="shared" si="5"/>
        <v xml:space="preserve">Symbol (can keep symbol/painting of same in bedroom or desktop) --&gt; Bed or Hammock
</v>
      </c>
      <c r="AZ12" s="20" t="str">
        <f t="shared" si="6"/>
        <v xml:space="preserve">Animal --&gt; Male Rat
</v>
      </c>
      <c r="BA12" s="20" t="str">
        <f t="shared" si="7"/>
        <v xml:space="preserve">Nature --&gt; Rajas
</v>
      </c>
      <c r="BB12" s="20" t="str">
        <f t="shared" si="8"/>
        <v xml:space="preserve">Gender --&gt; Female
</v>
      </c>
      <c r="BC12" s="20" t="str">
        <f t="shared" si="9"/>
        <v xml:space="preserve">Dosha --&gt; Pitta
</v>
      </c>
      <c r="BD12" s="20" t="str">
        <f t="shared" si="10"/>
        <v xml:space="preserve">Guna --&gt; Tamas
</v>
      </c>
      <c r="BE12" s="20" t="str">
        <f t="shared" si="11"/>
        <v xml:space="preserve">Purpose (one should strive for) --&gt; Prosperity and Pleasure
</v>
      </c>
      <c r="BF12" s="20" t="str">
        <f t="shared" si="12"/>
        <v xml:space="preserve">Tree (offer reverance or have it in house if possible) --&gt; Palash
</v>
      </c>
      <c r="BG12" s="20" t="str">
        <f t="shared" si="13"/>
        <v xml:space="preserve">Gemstone (natural gemstone) --&gt; Diamond
</v>
      </c>
      <c r="BH12" s="20" t="str">
        <f t="shared" si="14"/>
        <v xml:space="preserve">Yoga --&gt; Siddhi
</v>
      </c>
      <c r="BI12" s="20" t="str">
        <f t="shared" si="15"/>
        <v xml:space="preserve">Plant/Flower --&gt; Palash
</v>
      </c>
      <c r="BJ12" s="20" t="str">
        <f t="shared" si="16"/>
        <v xml:space="preserve">Color (natural effinity) --&gt; Red
</v>
      </c>
      <c r="BK12" s="20" t="str">
        <f t="shared" si="17"/>
        <v xml:space="preserve">Planet (ruling planet) --&gt; Venus
</v>
      </c>
      <c r="BL12" s="20" t="str">
        <f t="shared" si="18"/>
        <v xml:space="preserve">Mantra (one must chant daily) --&gt; Om Bhagaya Namaha
</v>
      </c>
      <c r="BM12" s="20" t="str">
        <f t="shared" si="19"/>
        <v xml:space="preserve">Body Temperament --&gt; Fiery
</v>
      </c>
      <c r="BN12" s="20" t="str">
        <f t="shared" si="20"/>
        <v xml:space="preserve">Career/Profession --&gt; Artists, Performers, Fashion Designers
</v>
      </c>
      <c r="BO12" s="20" t="str">
        <f t="shared" si="21"/>
        <v xml:space="preserve">Compatibility --&gt; Magha, Uttara Phalguni, Hasta, Chitra, Swati
</v>
      </c>
      <c r="BP12" s="20" t="str">
        <f t="shared" si="22"/>
        <v xml:space="preserve">Lucky Numbers --&gt; 1, 6
</v>
      </c>
      <c r="BQ12" s="20" t="str">
        <f t="shared" si="23"/>
        <v xml:space="preserve">Lucky Days --&gt; Sunday, Wednesday
</v>
      </c>
      <c r="BR12" s="20" t="str">
        <f t="shared" si="24"/>
        <v xml:space="preserve">Lucky Directions --&gt; East
</v>
      </c>
      <c r="BS12" s="20" t="str">
        <f t="shared" si="25"/>
        <v xml:space="preserve">Auspicious Activities --&gt; Marriage, starting new ventures, artistic pursuits
</v>
      </c>
      <c r="BT12" s="20" t="str">
        <f t="shared" si="26"/>
        <v xml:space="preserve">Inauspicious Activities --&gt; Conflicts, legal issues, financial loss
</v>
      </c>
      <c r="BU12" s="20" t="str">
        <f t="shared" si="27"/>
        <v xml:space="preserve">Health Issues (should take care) --&gt; Eye problems, skin issues
</v>
      </c>
      <c r="BV12" s="20" t="str">
        <f t="shared" si="28"/>
        <v xml:space="preserve">Prayers or Rituals --&gt; Worship Lord Shukra
</v>
      </c>
      <c r="BW12" s="20" t="str">
        <f t="shared" si="29"/>
        <v xml:space="preserve">Historical/Mythological Significance (must read these stories) --&gt; Birthplace of Lord Bhaga
</v>
      </c>
      <c r="BX12" s="20" t="str">
        <f t="shared" si="30"/>
        <v xml:space="preserve">Mudra (learn and often sit in this mudra) --&gt; Surya Mudra
</v>
      </c>
      <c r="BY12" s="20" t="str">
        <f t="shared" si="31"/>
        <v xml:space="preserve">Food/Dietary Recommendation (should intake) --&gt; Spicy, pungent foods, grains, lentils, and nuts
</v>
      </c>
      <c r="BZ12" s="20" t="str">
        <f t="shared" si="32"/>
        <v xml:space="preserve">Yoga Posture/Asana (should do these yogas) --&gt; Bhujangasana, Ardha Chandrasana, Ustrasana
</v>
      </c>
      <c r="CA12" s="20" t="str">
        <f t="shared" si="33"/>
        <v xml:space="preserve">Tarot Card/Divination Symbol --&gt; The Sun
</v>
      </c>
      <c r="CB12" s="20" t="str">
        <f t="shared" si="34"/>
        <v xml:space="preserve">Hindu Festivals/Holidays (do sadhna on these festivals) --&gt; Raksha Bandhan, Krishna Janmashtami, Navratri
</v>
      </c>
      <c r="CC12" s="20" t="str">
        <f t="shared" si="35"/>
        <v xml:space="preserve">Chakra/Energy Center (do puja, meditation for this chakra) --&gt; Manipura
</v>
      </c>
      <c r="CD12" s="20" t="str">
        <f t="shared" si="36"/>
        <v xml:space="preserve">Yantra/Sacred Geometry (can keep this yantra in puja sthal) --&gt; Sri Yantra
</v>
      </c>
      <c r="CE12" s="20" t="str">
        <f t="shared" si="37"/>
        <v xml:space="preserve">Spiritual Practice/Sadhana (must observe daily) --&gt; Self-reflection and introspection
</v>
      </c>
      <c r="CF12" s="20" t="str">
        <f t="shared" si="38"/>
        <v xml:space="preserve">Metal/Mineral (natural affliliation) --&gt; Gold
</v>
      </c>
      <c r="CG12" s="20" t="str">
        <f t="shared" si="39"/>
        <v xml:space="preserve">Aromatherapy/Essential Oils (should apply these) --&gt; Rosemary, Ginger, Cinnamon
</v>
      </c>
      <c r="CH12" s="20" t="str">
        <f t="shared" si="40"/>
        <v xml:space="preserve">Personality Traits/Characteristics --&gt; Charismatic, self-confident, ambitious
</v>
      </c>
      <c r="CI12" s="20" t="str">
        <f t="shared" si="41"/>
        <v xml:space="preserve">Mythological Story/Legend (must read these stories) --&gt; The story of King Vikramaditya and his court poet Kalidasa
</v>
      </c>
      <c r="CJ12" s="20" t="str">
        <f t="shared" si="42"/>
        <v xml:space="preserve">Sound/Mantra (must chant this mantra) --&gt; Om Hraam
</v>
      </c>
      <c r="CK12" s="20" t="str">
        <f t="shared" si="43"/>
        <v xml:space="preserve">Flower (keep these nearby) --&gt; Sunflower
</v>
      </c>
      <c r="CL12" s="20" t="str">
        <f t="shared" si="44"/>
        <v xml:space="preserve">Prana --&gt; Samana Vayu
</v>
      </c>
      <c r="CM12" s="20" t="str">
        <f t="shared" si="45"/>
        <v xml:space="preserve">Varna --&gt; Kshatriya
</v>
      </c>
      <c r="CN12" s="20" t="str">
        <f t="shared" si="46"/>
        <v xml:space="preserve">Taste --&gt; Bitter
</v>
      </c>
      <c r="CO12" s="20" t="str">
        <f t="shared" si="47"/>
        <v xml:space="preserve">Dosha Element (must keep the element in check, learn more from ayurveda) --&gt; Pitta
</v>
      </c>
    </row>
    <row r="13" spans="1:93">
      <c r="A13" s="20">
        <v>12</v>
      </c>
      <c r="B13" s="24" t="s">
        <v>123</v>
      </c>
      <c r="C13" s="20" t="s">
        <v>124</v>
      </c>
      <c r="D13" s="20" t="s">
        <v>224</v>
      </c>
      <c r="E13" s="20" t="s">
        <v>175</v>
      </c>
      <c r="F13" s="20" t="s">
        <v>75</v>
      </c>
      <c r="G13" s="20" t="s">
        <v>46</v>
      </c>
      <c r="H13" s="20" t="s">
        <v>58</v>
      </c>
      <c r="I13" s="20" t="s">
        <v>75</v>
      </c>
      <c r="J13" s="20" t="s">
        <v>227</v>
      </c>
      <c r="K13" s="20" t="s">
        <v>228</v>
      </c>
      <c r="L13" s="20" t="s">
        <v>67</v>
      </c>
      <c r="M13" s="20" t="s">
        <v>83</v>
      </c>
      <c r="N13" s="20" t="s">
        <v>228</v>
      </c>
      <c r="O13" s="20" t="s">
        <v>229</v>
      </c>
      <c r="P13" s="20" t="s">
        <v>70</v>
      </c>
      <c r="Q13" s="20" t="s">
        <v>230</v>
      </c>
      <c r="R13" s="20" t="s">
        <v>304</v>
      </c>
      <c r="S13" s="20" t="s">
        <v>344</v>
      </c>
      <c r="T13" s="20" t="s">
        <v>345</v>
      </c>
      <c r="U13" s="20" t="s">
        <v>307</v>
      </c>
      <c r="V13" s="20" t="s">
        <v>340</v>
      </c>
      <c r="W13" s="20" t="s">
        <v>318</v>
      </c>
      <c r="X13" s="20" t="s">
        <v>404</v>
      </c>
      <c r="Y13" s="20" t="s">
        <v>438</v>
      </c>
      <c r="Z13" s="20" t="s">
        <v>439</v>
      </c>
      <c r="AA13" s="20" t="s">
        <v>447</v>
      </c>
      <c r="AB13" s="20" t="s">
        <v>448</v>
      </c>
      <c r="AC13" s="20" t="s">
        <v>603</v>
      </c>
      <c r="AD13" s="20" t="s">
        <v>660</v>
      </c>
      <c r="AE13" s="20" t="s">
        <v>661</v>
      </c>
      <c r="AF13" s="20" t="s">
        <v>662</v>
      </c>
      <c r="AG13" s="20" t="s">
        <v>663</v>
      </c>
      <c r="AH13" s="20" t="s">
        <v>551</v>
      </c>
      <c r="AI13" s="20" t="s">
        <v>606</v>
      </c>
      <c r="AJ13" s="20" t="s">
        <v>664</v>
      </c>
      <c r="AK13" s="20" t="s">
        <v>538</v>
      </c>
      <c r="AL13" s="20" t="s">
        <v>665</v>
      </c>
      <c r="AM13" s="20" t="s">
        <v>666</v>
      </c>
      <c r="AN13" s="20" t="s">
        <v>667</v>
      </c>
      <c r="AO13" s="20" t="s">
        <v>668</v>
      </c>
      <c r="AP13" s="20" t="s">
        <v>588</v>
      </c>
      <c r="AQ13" s="20" t="s">
        <v>527</v>
      </c>
      <c r="AR13" s="20" t="s">
        <v>528</v>
      </c>
      <c r="AS13" s="20" t="s">
        <v>529</v>
      </c>
      <c r="AT13" s="20" t="s">
        <v>47</v>
      </c>
      <c r="AU13" s="20" t="str">
        <f t="shared" si="1"/>
        <v xml:space="preserve">Nakshatra (Moon Nakshatra) --&gt; Uttara Phalguni
Ruling Deity (Main deity) --&gt; Aryaman
Symbol (can keep symbol/painting of same in bedroom or desktop) --&gt; Bed or Hammock
Animal --&gt; Female Cow
Nature --&gt; Sattva
Gender --&gt; Male
Dosha --&gt; Kapha
Guna --&gt; Sattva
Purpose (one should strive for) --&gt; Auspicious Activities
Tree (offer reverance or have it in house if possible) --&gt; Ashoka
Gemstone (natural gemstone) --&gt; Ruby
Yoga --&gt; Vaidhriti
Plant/Flower --&gt; Ashoka
Color (natural effinity) --&gt; Cream
Planet (ruling planet) --&gt; Sun
Mantra (one must chant daily) --&gt; Om Aryamaaya Namaha
Body Temperament --&gt; Earthy
Career/Profession --&gt; Doctors, Lawyers, Bankers
Compatibility --&gt; Magha, Purva Phalguni, Hasta, Chitra, Swati
Lucky Numbers --&gt; 2, 7
Lucky Days --&gt; Sunday, Wednesday
Lucky Directions --&gt; North
Auspicious Activities --&gt; Marriage, starting new ventures, spiritual practices
Inauspicious Activities --&gt; Quarrels, conflicts, legal issues
Health Issues (should take care) --&gt; Heart ailments, fever
Prayers or Rituals --&gt; Worship Lord Aryaman
Historical/Mythological Significance (must read these stories) --&gt; Birthplace of the Sun god
Mudra (learn and often sit in this mudra) --&gt; Ganesha Mudra
Food/Dietary Recommendation (should intake) --&gt; Light and easy to digest foods, fruits and vegetables
Yoga Posture/Asana (should do these yogas) --&gt; Padmasana, Matsyasana, Gomukhasana
Tarot Card/Divination Symbol --&gt; The Magician
Hindu Festivals/Holidays (do sadhna on these festivals) --&gt; Ganesh Chaturthi, Navratri
Chakra/Energy Center (do puja, meditation for this chakra) --&gt; Manipura
Yantra/Sacred Geometry (can keep this yantra in puja sthal) --&gt; Sri Yantra
Spiritual Practice/Sadhana (must observe daily) --&gt; Developing creativity and artistic skills
Metal/Mineral (natural affliliation) --&gt; Silver
Aromatherapy/Essential Oils (should apply these) --&gt; Lavender, Jasmine, Vetiver
Personality Traits/Characteristics --&gt; Dexterous, skilled, adaptive
Mythological Story/Legend (must read these stories) --&gt; The story of the god Indra and his handmaiden
Sound/Mantra (must chant this mantra) --&gt; Om Shri Ganeshaya Namah
Flower (keep these nearby) --&gt; Jasmine
Prana --&gt; Prana Vayu
Varna --&gt; Vaishya
Taste --&gt; Sweet
Dosha Element (must keep the element in check, learn more from ayurveda) --&gt; Pitta
</v>
      </c>
      <c r="AV13" s="20" t="str">
        <f t="shared" si="2"/>
        <v xml:space="preserve">Nakshatra (Moon Nakshatra) --&gt; Uttara Phalguni
Ruling Deity (Main deity) --&gt; Aryaman
Symbol (can keep symbol/painting of same in bedroom or desktop) --&gt; Bed or Hammock
Animal --&gt; Female Cow
Nature --&gt; Sattva
Gender --&gt; Male
Dosha --&gt; Kapha
Guna --&gt; Sattva
Purpose (one should strive for) --&gt; Auspicious Activities
Tree (offer reverance or have it in house if possible) --&gt; Ashoka
Gemstone (natural gemstone) --&gt; Ruby
Yoga --&gt; Vaidhriti
Plant/Flower --&gt; Ashoka
Color (natural effinity) --&gt; Cream
Planet (ruling planet) --&gt; Sun
Mantra (one must chant daily) --&gt; Om Aryamaaya Namaha
Body Temperament --&gt; Earthy
Career/Profession --&gt; Doctors, Lawyers, Bankers
Compatibility --&gt; Magha, Purva Phalguni, Hasta, Chitra, Swati
Lucky Numbers --&gt; 2, 7
Lucky Days --&gt; Sunday, Wednesday
Lucky Directions --&gt; North
Auspicious Activities --&gt; Marriage, starting new ventures, spiritual practices
Inauspicious Activities --&gt; Quarrels, conflicts, legal issues
Health Issues (should take care) --&gt; Heart ailments, fever
Prayers or Rituals --&gt; Worship Lord Aryaman
Historical/Mythological Significance (must read these stories) --&gt; Birthplace of the Sun god
Mudra (learn and often sit in this mudra) --&gt; Ganesha Mudra
Food/Dietary Recommendation (should intake) --&gt; Light and easy to digest foods, fruits and vegetables
Yoga Posture/Asana (should do these yogas) --&gt; Padmasana, Matsyasana, Gomukhasana
Tarot Card/Divination Symbol --&gt; The Magician
Hindu Festivals/Holidays (do sadhna on these festivals) --&gt; Ganesh Chaturthi, Navratri
Chakra/Energy Center (do puja, meditation for this chakra) --&gt; Manipura
Yantra/Sacred Geometry (can keep this yantra in puja sthal) --&gt; Sri Yantra
Spiritual Practice/Sadhana (must observe daily) --&gt; Developing creativity and artistic skills
Metal/Mineral (natural affliliation) --&gt; Silver
Aromatherapy/Essential Oils (should apply these) --&gt; Lavender, Jasmine, Vetiver
Personality Traits/Characteristics --&gt; Dexterous, skilled, adaptive
Mythological Story/Legend (must read these stories) --&gt; The story of the god Indra and his handmaiden
Sound/Mantra (must chant this mantra) --&gt; Om Shri Ganeshaya Namah
Flower (keep these nearby) --&gt; Jasmine
Prana --&gt; Prana Vayu
Varna --&gt; Vaishya
Taste --&gt; Sweet
Dosha Element (must keep the element in check, learn more from ayurveda) --&gt; Pitta
</v>
      </c>
      <c r="AW13" s="20" t="str">
        <f t="shared" si="3"/>
        <v xml:space="preserve">Nakshatra (Moon Nakshatra) --&gt; Uttara Phalguni
</v>
      </c>
      <c r="AX13" s="20" t="str">
        <f t="shared" si="4"/>
        <v xml:space="preserve">Ruling Deity (Main deity) --&gt; Aryaman
</v>
      </c>
      <c r="AY13" s="20" t="str">
        <f t="shared" si="5"/>
        <v xml:space="preserve">Symbol (can keep symbol/painting of same in bedroom or desktop) --&gt; Bed or Hammock
</v>
      </c>
      <c r="AZ13" s="20" t="str">
        <f t="shared" si="6"/>
        <v xml:space="preserve">Animal --&gt; Female Cow
</v>
      </c>
      <c r="BA13" s="20" t="str">
        <f t="shared" si="7"/>
        <v xml:space="preserve">Nature --&gt; Sattva
</v>
      </c>
      <c r="BB13" s="20" t="str">
        <f t="shared" si="8"/>
        <v xml:space="preserve">Gender --&gt; Male
</v>
      </c>
      <c r="BC13" s="20" t="str">
        <f t="shared" si="9"/>
        <v xml:space="preserve">Dosha --&gt; Kapha
</v>
      </c>
      <c r="BD13" s="20" t="str">
        <f t="shared" si="10"/>
        <v xml:space="preserve">Guna --&gt; Sattva
</v>
      </c>
      <c r="BE13" s="20" t="str">
        <f t="shared" si="11"/>
        <v xml:space="preserve">Purpose (one should strive for) --&gt; Auspicious Activities
</v>
      </c>
      <c r="BF13" s="20" t="str">
        <f t="shared" si="12"/>
        <v xml:space="preserve">Tree (offer reverance or have it in house if possible) --&gt; Ashoka
</v>
      </c>
      <c r="BG13" s="20" t="str">
        <f t="shared" si="13"/>
        <v xml:space="preserve">Gemstone (natural gemstone) --&gt; Ruby
</v>
      </c>
      <c r="BH13" s="20" t="str">
        <f t="shared" si="14"/>
        <v xml:space="preserve">Yoga --&gt; Vaidhriti
</v>
      </c>
      <c r="BI13" s="20" t="str">
        <f t="shared" si="15"/>
        <v xml:space="preserve">Plant/Flower --&gt; Ashoka
</v>
      </c>
      <c r="BJ13" s="20" t="str">
        <f t="shared" si="16"/>
        <v xml:space="preserve">Color (natural effinity) --&gt; Cream
</v>
      </c>
      <c r="BK13" s="20" t="str">
        <f t="shared" si="17"/>
        <v xml:space="preserve">Planet (ruling planet) --&gt; Sun
</v>
      </c>
      <c r="BL13" s="20" t="str">
        <f t="shared" si="18"/>
        <v xml:space="preserve">Mantra (one must chant daily) --&gt; Om Aryamaaya Namaha
</v>
      </c>
      <c r="BM13" s="20" t="str">
        <f t="shared" si="19"/>
        <v xml:space="preserve">Body Temperament --&gt; Earthy
</v>
      </c>
      <c r="BN13" s="20" t="str">
        <f t="shared" si="20"/>
        <v xml:space="preserve">Career/Profession --&gt; Doctors, Lawyers, Bankers
</v>
      </c>
      <c r="BO13" s="20" t="str">
        <f t="shared" si="21"/>
        <v xml:space="preserve">Compatibility --&gt; Magha, Purva Phalguni, Hasta, Chitra, Swati
</v>
      </c>
      <c r="BP13" s="20" t="str">
        <f t="shared" si="22"/>
        <v xml:space="preserve">Lucky Numbers --&gt; 2, 7
</v>
      </c>
      <c r="BQ13" s="20" t="str">
        <f t="shared" si="23"/>
        <v xml:space="preserve">Lucky Days --&gt; Sunday, Wednesday
</v>
      </c>
      <c r="BR13" s="20" t="str">
        <f t="shared" si="24"/>
        <v xml:space="preserve">Lucky Directions --&gt; North
</v>
      </c>
      <c r="BS13" s="20" t="str">
        <f t="shared" si="25"/>
        <v xml:space="preserve">Auspicious Activities --&gt; Marriage, starting new ventures, spiritual practices
</v>
      </c>
      <c r="BT13" s="20" t="str">
        <f t="shared" si="26"/>
        <v xml:space="preserve">Inauspicious Activities --&gt; Quarrels, conflicts, legal issues
</v>
      </c>
      <c r="BU13" s="20" t="str">
        <f t="shared" si="27"/>
        <v xml:space="preserve">Health Issues (should take care) --&gt; Heart ailments, fever
</v>
      </c>
      <c r="BV13" s="20" t="str">
        <f t="shared" si="28"/>
        <v xml:space="preserve">Prayers or Rituals --&gt; Worship Lord Aryaman
</v>
      </c>
      <c r="BW13" s="20" t="str">
        <f t="shared" si="29"/>
        <v xml:space="preserve">Historical/Mythological Significance (must read these stories) --&gt; Birthplace of the Sun god
</v>
      </c>
      <c r="BX13" s="20" t="str">
        <f t="shared" si="30"/>
        <v xml:space="preserve">Mudra (learn and often sit in this mudra) --&gt; Ganesha Mudra
</v>
      </c>
      <c r="BY13" s="20" t="str">
        <f t="shared" si="31"/>
        <v xml:space="preserve">Food/Dietary Recommendation (should intake) --&gt; Light and easy to digest foods, fruits and vegetables
</v>
      </c>
      <c r="BZ13" s="20" t="str">
        <f t="shared" si="32"/>
        <v xml:space="preserve">Yoga Posture/Asana (should do these yogas) --&gt; Padmasana, Matsyasana, Gomukhasana
</v>
      </c>
      <c r="CA13" s="20" t="str">
        <f t="shared" si="33"/>
        <v xml:space="preserve">Tarot Card/Divination Symbol --&gt; The Magician
</v>
      </c>
      <c r="CB13" s="20" t="str">
        <f t="shared" si="34"/>
        <v xml:space="preserve">Hindu Festivals/Holidays (do sadhna on these festivals) --&gt; Ganesh Chaturthi, Navratri
</v>
      </c>
      <c r="CC13" s="20" t="str">
        <f t="shared" si="35"/>
        <v xml:space="preserve">Chakra/Energy Center (do puja, meditation for this chakra) --&gt; Manipura
</v>
      </c>
      <c r="CD13" s="20" t="str">
        <f t="shared" si="36"/>
        <v xml:space="preserve">Yantra/Sacred Geometry (can keep this yantra in puja sthal) --&gt; Sri Yantra
</v>
      </c>
      <c r="CE13" s="20" t="str">
        <f t="shared" si="37"/>
        <v xml:space="preserve">Spiritual Practice/Sadhana (must observe daily) --&gt; Developing creativity and artistic skills
</v>
      </c>
      <c r="CF13" s="20" t="str">
        <f t="shared" si="38"/>
        <v xml:space="preserve">Metal/Mineral (natural affliliation) --&gt; Silver
</v>
      </c>
      <c r="CG13" s="20" t="str">
        <f t="shared" si="39"/>
        <v xml:space="preserve">Aromatherapy/Essential Oils (should apply these) --&gt; Lavender, Jasmine, Vetiver
</v>
      </c>
      <c r="CH13" s="20" t="str">
        <f t="shared" si="40"/>
        <v xml:space="preserve">Personality Traits/Characteristics --&gt; Dexterous, skilled, adaptive
</v>
      </c>
      <c r="CI13" s="20" t="str">
        <f t="shared" si="41"/>
        <v xml:space="preserve">Mythological Story/Legend (must read these stories) --&gt; The story of the god Indra and his handmaiden
</v>
      </c>
      <c r="CJ13" s="20" t="str">
        <f t="shared" si="42"/>
        <v xml:space="preserve">Sound/Mantra (must chant this mantra) --&gt; Om Shri Ganeshaya Namah
</v>
      </c>
      <c r="CK13" s="20" t="str">
        <f t="shared" si="43"/>
        <v xml:space="preserve">Flower (keep these nearby) --&gt; Jasmine
</v>
      </c>
      <c r="CL13" s="20" t="str">
        <f t="shared" si="44"/>
        <v xml:space="preserve">Prana --&gt; Prana Vayu
</v>
      </c>
      <c r="CM13" s="20" t="str">
        <f t="shared" si="45"/>
        <v xml:space="preserve">Varna --&gt; Vaishya
</v>
      </c>
      <c r="CN13" s="20" t="str">
        <f t="shared" si="46"/>
        <v xml:space="preserve">Taste --&gt; Sweet
</v>
      </c>
      <c r="CO13" s="20" t="str">
        <f t="shared" si="47"/>
        <v xml:space="preserve">Dosha Element (must keep the element in check, learn more from ayurveda) --&gt; Pitta
</v>
      </c>
    </row>
    <row r="14" spans="1:93">
      <c r="A14" s="20">
        <v>13</v>
      </c>
      <c r="B14" s="24" t="s">
        <v>127</v>
      </c>
      <c r="C14" s="20" t="s">
        <v>231</v>
      </c>
      <c r="D14" s="20" t="s">
        <v>232</v>
      </c>
      <c r="E14" s="20" t="s">
        <v>128</v>
      </c>
      <c r="F14" s="20" t="s">
        <v>48</v>
      </c>
      <c r="G14" s="20" t="s">
        <v>57</v>
      </c>
      <c r="H14" s="20" t="s">
        <v>65</v>
      </c>
      <c r="I14" s="20" t="s">
        <v>48</v>
      </c>
      <c r="J14" s="20" t="s">
        <v>233</v>
      </c>
      <c r="K14" s="20" t="s">
        <v>234</v>
      </c>
      <c r="L14" s="20" t="s">
        <v>152</v>
      </c>
      <c r="M14" s="20" t="s">
        <v>235</v>
      </c>
      <c r="N14" s="20" t="s">
        <v>234</v>
      </c>
      <c r="O14" s="20" t="s">
        <v>78</v>
      </c>
      <c r="P14" s="20" t="s">
        <v>79</v>
      </c>
      <c r="Q14" s="20" t="s">
        <v>131</v>
      </c>
      <c r="R14" s="20" t="s">
        <v>319</v>
      </c>
      <c r="S14" s="20" t="s">
        <v>346</v>
      </c>
      <c r="T14" s="20" t="s">
        <v>347</v>
      </c>
      <c r="U14" s="20" t="s">
        <v>348</v>
      </c>
      <c r="V14" s="20" t="s">
        <v>349</v>
      </c>
      <c r="W14" s="20" t="s">
        <v>318</v>
      </c>
      <c r="X14" s="20" t="s">
        <v>449</v>
      </c>
      <c r="Y14" s="20" t="s">
        <v>450</v>
      </c>
      <c r="Z14" s="20" t="s">
        <v>451</v>
      </c>
      <c r="AA14" s="20" t="s">
        <v>452</v>
      </c>
      <c r="AB14" s="20" t="s">
        <v>453</v>
      </c>
      <c r="AC14" s="20" t="s">
        <v>669</v>
      </c>
      <c r="AD14" s="20" t="s">
        <v>670</v>
      </c>
      <c r="AE14" s="20" t="s">
        <v>671</v>
      </c>
      <c r="AF14" s="20" t="s">
        <v>566</v>
      </c>
      <c r="AG14" s="20" t="s">
        <v>631</v>
      </c>
      <c r="AH14" s="20" t="s">
        <v>519</v>
      </c>
      <c r="AI14" s="20" t="s">
        <v>672</v>
      </c>
      <c r="AJ14" s="20" t="s">
        <v>673</v>
      </c>
      <c r="AK14" s="20" t="s">
        <v>120</v>
      </c>
      <c r="AL14" s="20" t="s">
        <v>674</v>
      </c>
      <c r="AM14" s="20" t="s">
        <v>675</v>
      </c>
      <c r="AN14" s="20" t="s">
        <v>676</v>
      </c>
      <c r="AO14" s="20" t="s">
        <v>677</v>
      </c>
      <c r="AP14" s="20" t="s">
        <v>678</v>
      </c>
      <c r="AQ14" s="20" t="s">
        <v>575</v>
      </c>
      <c r="AR14" s="20" t="s">
        <v>544</v>
      </c>
      <c r="AS14" s="20" t="s">
        <v>545</v>
      </c>
      <c r="AT14" s="20" t="s">
        <v>65</v>
      </c>
      <c r="AU14" s="20" t="str">
        <f t="shared" si="1"/>
        <v xml:space="preserve">Nakshatra (Moon Nakshatra) --&gt; Hasta
Ruling Deity (Main deity) --&gt; Savitar
Symbol (can keep symbol/painting of same in bedroom or desktop) --&gt; Hand or Fist
Animal --&gt; Female Buffalo
Nature --&gt; Rajas
Gender --&gt; Female
Dosha --&gt; Vata
Guna --&gt; Rajas
Purpose (one should strive for) --&gt; Skill Development
Tree (offer reverance or have it in house if possible) --&gt; Audumbara
Gemstone (natural gemstone) --&gt; Topaz
Yoga --&gt; Siddha
Plant/Flower --&gt; Audumbara
Color (natural effinity) --&gt; Green
Planet (ruling planet) --&gt; Moon
Mantra (one must chant daily) --&gt; Om Savitre Namaha
Body Temperament --&gt; Airy
Career/Profession --&gt; Engineers, Architects, Designers
Compatibility --&gt; Uttara Phalguni, Chitra, Swati, Vishakha, Anuradha
Lucky Numbers --&gt; 5, 9
Lucky Days --&gt; Wednesday, Friday
Lucky Directions --&gt; North
Auspicious Activities --&gt; Starting new ventures, artistic pursuits, spiritual practices
Inauspicious Activities --&gt; Quarrels, conflicts, theft
Health Issues (should take care) --&gt; Hand and feet related issues, skin problems
Prayers or Rituals --&gt; Worship Lord Savitar
Historical/Mythological Significance (must read these stories) --&gt; Birthplace of Lord Surya
Mudra (learn and often sit in this mudra) --&gt; Prithvi Mudra
Food/Dietary Recommendation (should intake) --&gt; Fresh and organic foods, herbs and spices
Yoga Posture/Asana (should do these yogas) --&gt; Vrksasana, Tadasana, Virabhadrasana
Tarot Card/Divination Symbol --&gt; The Empress
Hindu Festivals/Holidays (do sadhna on these festivals) --&gt; Navratri
Chakra/Energy Center (do puja, meditation for this chakra) --&gt; Muladhara
Yantra/Sacred Geometry (can keep this yantra in puja sthal) --&gt; Shri Yantra
Spiritual Practice/Sadhana (must observe daily) --&gt; Cultivating inner beauty and harmony
Metal/Mineral (natural affliliation) --&gt; Diamond
Aromatherapy/Essential Oils (should apply these) --&gt; Sandalwood, Patchouli, Frankincense
Personality Traits/Characteristics --&gt; Creative, artistic, sensuous
Mythological Story/Legend (must read these stories) --&gt; The story of the celestial architect Vishwakarma
Sound/Mantra (must chant this mantra) --&gt; Om Shrim
Flower (keep these nearby) --&gt; Cosmos
Prana --&gt; Vyana Vayu
Varna --&gt; Kshatriya
Taste --&gt; Astringent
Dosha Element (must keep the element in check, learn more from ayurveda) --&gt; Vata
</v>
      </c>
      <c r="AV14" s="20" t="str">
        <f t="shared" si="2"/>
        <v xml:space="preserve">Nakshatra (Moon Nakshatra) --&gt; Hasta
Ruling Deity (Main deity) --&gt; Savitar
Symbol (can keep symbol/painting of same in bedroom or desktop) --&gt; Hand or Fist
Animal --&gt; Female Buffalo
Nature --&gt; Rajas
Gender --&gt; Female
Dosha --&gt; Vata
Guna --&gt; Rajas
Purpose (one should strive for) --&gt; Skill Development
Tree (offer reverance or have it in house if possible) --&gt; Audumbara
Gemstone (natural gemstone) --&gt; Topaz
Yoga --&gt; Siddha
Plant/Flower --&gt; Audumbara
Color (natural effinity) --&gt; Green
Planet (ruling planet) --&gt; Moon
Mantra (one must chant daily) --&gt; Om Savitre Namaha
Body Temperament --&gt; Airy
Career/Profession --&gt; Engineers, Architects, Designers
Compatibility --&gt; Uttara Phalguni, Chitra, Swati, Vishakha, Anuradha
Lucky Numbers --&gt; 5, 9
Lucky Days --&gt; Wednesday, Friday
Lucky Directions --&gt; North
Auspicious Activities --&gt; Starting new ventures, artistic pursuits, spiritual practices
Inauspicious Activities --&gt; Quarrels, conflicts, theft
Health Issues (should take care) --&gt; Hand and feet related issues, skin problems
Prayers or Rituals --&gt; Worship Lord Savitar
Historical/Mythological Significance (must read these stories) --&gt; Birthplace of Lord Surya
Mudra (learn and often sit in this mudra) --&gt; Prithvi Mudra
Food/Dietary Recommendation (should intake) --&gt; Fresh and organic foods, herbs and spices
Yoga Posture/Asana (should do these yogas) --&gt; Vrksasana, Tadasana, Virabhadrasana
Tarot Card/Divination Symbol --&gt; The Empress
Hindu Festivals/Holidays (do sadhna on these festivals) --&gt; Navratri
Chakra/Energy Center (do puja, meditation for this chakra) --&gt; Muladhara
Yantra/Sacred Geometry (can keep this yantra in puja sthal) --&gt; Shri Yantra
Spiritual Practice/Sadhana (must observe daily) --&gt; Cultivating inner beauty and harmony
Metal/Mineral (natural affliliation) --&gt; Diamond
Aromatherapy/Essential Oils (should apply these) --&gt; Sandalwood, Patchouli, Frankincense
Personality Traits/Characteristics --&gt; Creative, artistic, sensuous
Mythological Story/Legend (must read these stories) --&gt; The story of the celestial architect Vishwakarma
Sound/Mantra (must chant this mantra) --&gt; Om Shrim
Flower (keep these nearby) --&gt; Cosmos
Prana --&gt; Vyana Vayu
Varna --&gt; Kshatriya
Taste --&gt; Astringent
Dosha Element (must keep the element in check, learn more from ayurveda) --&gt; Vata
</v>
      </c>
      <c r="AW14" s="20" t="str">
        <f t="shared" si="3"/>
        <v xml:space="preserve">Nakshatra (Moon Nakshatra) --&gt; Hasta
</v>
      </c>
      <c r="AX14" s="20" t="str">
        <f t="shared" si="4"/>
        <v xml:space="preserve">Ruling Deity (Main deity) --&gt; Savitar
</v>
      </c>
      <c r="AY14" s="20" t="str">
        <f t="shared" si="5"/>
        <v xml:space="preserve">Symbol (can keep symbol/painting of same in bedroom or desktop) --&gt; Hand or Fist
</v>
      </c>
      <c r="AZ14" s="20" t="str">
        <f t="shared" si="6"/>
        <v xml:space="preserve">Animal --&gt; Female Buffalo
</v>
      </c>
      <c r="BA14" s="20" t="str">
        <f t="shared" si="7"/>
        <v xml:space="preserve">Nature --&gt; Rajas
</v>
      </c>
      <c r="BB14" s="20" t="str">
        <f t="shared" si="8"/>
        <v xml:space="preserve">Gender --&gt; Female
</v>
      </c>
      <c r="BC14" s="20" t="str">
        <f t="shared" si="9"/>
        <v xml:space="preserve">Dosha --&gt; Vata
</v>
      </c>
      <c r="BD14" s="20" t="str">
        <f t="shared" si="10"/>
        <v xml:space="preserve">Guna --&gt; Rajas
</v>
      </c>
      <c r="BE14" s="20" t="str">
        <f t="shared" si="11"/>
        <v xml:space="preserve">Purpose (one should strive for) --&gt; Skill Development
</v>
      </c>
      <c r="BF14" s="20" t="str">
        <f t="shared" si="12"/>
        <v xml:space="preserve">Tree (offer reverance or have it in house if possible) --&gt; Audumbara
</v>
      </c>
      <c r="BG14" s="20" t="str">
        <f t="shared" si="13"/>
        <v xml:space="preserve">Gemstone (natural gemstone) --&gt; Topaz
</v>
      </c>
      <c r="BH14" s="20" t="str">
        <f t="shared" si="14"/>
        <v xml:space="preserve">Yoga --&gt; Siddha
</v>
      </c>
      <c r="BI14" s="20" t="str">
        <f t="shared" si="15"/>
        <v xml:space="preserve">Plant/Flower --&gt; Audumbara
</v>
      </c>
      <c r="BJ14" s="20" t="str">
        <f t="shared" si="16"/>
        <v xml:space="preserve">Color (natural effinity) --&gt; Green
</v>
      </c>
      <c r="BK14" s="20" t="str">
        <f t="shared" si="17"/>
        <v xml:space="preserve">Planet (ruling planet) --&gt; Moon
</v>
      </c>
      <c r="BL14" s="20" t="str">
        <f t="shared" si="18"/>
        <v xml:space="preserve">Mantra (one must chant daily) --&gt; Om Savitre Namaha
</v>
      </c>
      <c r="BM14" s="20" t="str">
        <f t="shared" si="19"/>
        <v xml:space="preserve">Body Temperament --&gt; Airy
</v>
      </c>
      <c r="BN14" s="20" t="str">
        <f t="shared" si="20"/>
        <v xml:space="preserve">Career/Profession --&gt; Engineers, Architects, Designers
</v>
      </c>
      <c r="BO14" s="20" t="str">
        <f t="shared" si="21"/>
        <v xml:space="preserve">Compatibility --&gt; Uttara Phalguni, Chitra, Swati, Vishakha, Anuradha
</v>
      </c>
      <c r="BP14" s="20" t="str">
        <f t="shared" si="22"/>
        <v xml:space="preserve">Lucky Numbers --&gt; 5, 9
</v>
      </c>
      <c r="BQ14" s="20" t="str">
        <f t="shared" si="23"/>
        <v xml:space="preserve">Lucky Days --&gt; Wednesday, Friday
</v>
      </c>
      <c r="BR14" s="20" t="str">
        <f t="shared" si="24"/>
        <v xml:space="preserve">Lucky Directions --&gt; North
</v>
      </c>
      <c r="BS14" s="20" t="str">
        <f t="shared" si="25"/>
        <v xml:space="preserve">Auspicious Activities --&gt; Starting new ventures, artistic pursuits, spiritual practices
</v>
      </c>
      <c r="BT14" s="20" t="str">
        <f t="shared" si="26"/>
        <v xml:space="preserve">Inauspicious Activities --&gt; Quarrels, conflicts, theft
</v>
      </c>
      <c r="BU14" s="20" t="str">
        <f t="shared" si="27"/>
        <v xml:space="preserve">Health Issues (should take care) --&gt; Hand and feet related issues, skin problems
</v>
      </c>
      <c r="BV14" s="20" t="str">
        <f t="shared" si="28"/>
        <v xml:space="preserve">Prayers or Rituals --&gt; Worship Lord Savitar
</v>
      </c>
      <c r="BW14" s="20" t="str">
        <f t="shared" si="29"/>
        <v xml:space="preserve">Historical/Mythological Significance (must read these stories) --&gt; Birthplace of Lord Surya
</v>
      </c>
      <c r="BX14" s="20" t="str">
        <f t="shared" si="30"/>
        <v xml:space="preserve">Mudra (learn and often sit in this mudra) --&gt; Prithvi Mudra
</v>
      </c>
      <c r="BY14" s="20" t="str">
        <f t="shared" si="31"/>
        <v xml:space="preserve">Food/Dietary Recommendation (should intake) --&gt; Fresh and organic foods, herbs and spices
</v>
      </c>
      <c r="BZ14" s="20" t="str">
        <f t="shared" si="32"/>
        <v xml:space="preserve">Yoga Posture/Asana (should do these yogas) --&gt; Vrksasana, Tadasana, Virabhadrasana
</v>
      </c>
      <c r="CA14" s="20" t="str">
        <f t="shared" si="33"/>
        <v xml:space="preserve">Tarot Card/Divination Symbol --&gt; The Empress
</v>
      </c>
      <c r="CB14" s="20" t="str">
        <f t="shared" si="34"/>
        <v xml:space="preserve">Hindu Festivals/Holidays (do sadhna on these festivals) --&gt; Navratri
</v>
      </c>
      <c r="CC14" s="20" t="str">
        <f t="shared" si="35"/>
        <v xml:space="preserve">Chakra/Energy Center (do puja, meditation for this chakra) --&gt; Muladhara
</v>
      </c>
      <c r="CD14" s="20" t="str">
        <f t="shared" si="36"/>
        <v xml:space="preserve">Yantra/Sacred Geometry (can keep this yantra in puja sthal) --&gt; Shri Yantra
</v>
      </c>
      <c r="CE14" s="20" t="str">
        <f t="shared" si="37"/>
        <v xml:space="preserve">Spiritual Practice/Sadhana (must observe daily) --&gt; Cultivating inner beauty and harmony
</v>
      </c>
      <c r="CF14" s="20" t="str">
        <f t="shared" si="38"/>
        <v xml:space="preserve">Metal/Mineral (natural affliliation) --&gt; Diamond
</v>
      </c>
      <c r="CG14" s="20" t="str">
        <f t="shared" si="39"/>
        <v xml:space="preserve">Aromatherapy/Essential Oils (should apply these) --&gt; Sandalwood, Patchouli, Frankincense
</v>
      </c>
      <c r="CH14" s="20" t="str">
        <f t="shared" si="40"/>
        <v xml:space="preserve">Personality Traits/Characteristics --&gt; Creative, artistic, sensuous
</v>
      </c>
      <c r="CI14" s="20" t="str">
        <f t="shared" si="41"/>
        <v xml:space="preserve">Mythological Story/Legend (must read these stories) --&gt; The story of the celestial architect Vishwakarma
</v>
      </c>
      <c r="CJ14" s="20" t="str">
        <f t="shared" si="42"/>
        <v xml:space="preserve">Sound/Mantra (must chant this mantra) --&gt; Om Shrim
</v>
      </c>
      <c r="CK14" s="20" t="str">
        <f t="shared" si="43"/>
        <v xml:space="preserve">Flower (keep these nearby) --&gt; Cosmos
</v>
      </c>
      <c r="CL14" s="20" t="str">
        <f t="shared" si="44"/>
        <v xml:space="preserve">Prana --&gt; Vyana Vayu
</v>
      </c>
      <c r="CM14" s="20" t="str">
        <f t="shared" si="45"/>
        <v xml:space="preserve">Varna --&gt; Kshatriya
</v>
      </c>
      <c r="CN14" s="20" t="str">
        <f t="shared" si="46"/>
        <v xml:space="preserve">Taste --&gt; Astringent
</v>
      </c>
      <c r="CO14" s="20" t="str">
        <f t="shared" si="47"/>
        <v xml:space="preserve">Dosha Element (must keep the element in check, learn more from ayurveda) --&gt; Vata
</v>
      </c>
    </row>
    <row r="15" spans="1:93">
      <c r="A15" s="20">
        <v>14</v>
      </c>
      <c r="B15" s="24" t="s">
        <v>132</v>
      </c>
      <c r="C15" s="20" t="s">
        <v>236</v>
      </c>
      <c r="D15" s="20" t="s">
        <v>237</v>
      </c>
      <c r="E15" s="20" t="s">
        <v>142</v>
      </c>
      <c r="F15" s="20" t="s">
        <v>59</v>
      </c>
      <c r="G15" s="20" t="s">
        <v>46</v>
      </c>
      <c r="H15" s="20" t="s">
        <v>47</v>
      </c>
      <c r="I15" s="20" t="s">
        <v>59</v>
      </c>
      <c r="J15" s="20" t="s">
        <v>238</v>
      </c>
      <c r="K15" s="20" t="s">
        <v>108</v>
      </c>
      <c r="L15" s="20" t="s">
        <v>239</v>
      </c>
      <c r="M15" s="20" t="s">
        <v>197</v>
      </c>
      <c r="N15" s="20" t="s">
        <v>108</v>
      </c>
      <c r="O15" s="20" t="s">
        <v>69</v>
      </c>
      <c r="P15" s="20" t="s">
        <v>84</v>
      </c>
      <c r="Q15" s="20" t="s">
        <v>240</v>
      </c>
      <c r="R15" s="20" t="s">
        <v>319</v>
      </c>
      <c r="S15" s="20" t="s">
        <v>350</v>
      </c>
      <c r="T15" s="20" t="s">
        <v>351</v>
      </c>
      <c r="U15" s="20" t="s">
        <v>352</v>
      </c>
      <c r="V15" s="20" t="s">
        <v>353</v>
      </c>
      <c r="W15" s="20" t="s">
        <v>309</v>
      </c>
      <c r="X15" s="20" t="s">
        <v>454</v>
      </c>
      <c r="Y15" s="20" t="s">
        <v>455</v>
      </c>
      <c r="Z15" s="20" t="s">
        <v>444</v>
      </c>
      <c r="AA15" s="20" t="s">
        <v>456</v>
      </c>
      <c r="AB15" s="20" t="s">
        <v>457</v>
      </c>
      <c r="AC15" s="20" t="s">
        <v>679</v>
      </c>
      <c r="AD15" s="20" t="s">
        <v>680</v>
      </c>
      <c r="AE15" s="20" t="s">
        <v>681</v>
      </c>
      <c r="AF15" s="20" t="s">
        <v>682</v>
      </c>
      <c r="AG15" s="20" t="s">
        <v>631</v>
      </c>
      <c r="AH15" s="20" t="s">
        <v>581</v>
      </c>
      <c r="AI15" s="20" t="s">
        <v>582</v>
      </c>
      <c r="AJ15" s="20" t="s">
        <v>683</v>
      </c>
      <c r="AK15" s="20" t="s">
        <v>104</v>
      </c>
      <c r="AL15" s="20" t="s">
        <v>684</v>
      </c>
      <c r="AM15" s="20" t="s">
        <v>685</v>
      </c>
      <c r="AN15" s="20" t="s">
        <v>686</v>
      </c>
      <c r="AO15" s="20" t="s">
        <v>658</v>
      </c>
      <c r="AP15" s="20" t="s">
        <v>687</v>
      </c>
      <c r="AQ15" s="20" t="s">
        <v>688</v>
      </c>
      <c r="AR15" s="20" t="s">
        <v>602</v>
      </c>
      <c r="AS15" s="20" t="s">
        <v>545</v>
      </c>
      <c r="AT15" s="20" t="s">
        <v>47</v>
      </c>
      <c r="AU15" s="20" t="str">
        <f t="shared" si="1"/>
        <v xml:space="preserve">Nakshatra (Moon Nakshatra) --&gt; Chitra
Ruling Deity (Main deity) --&gt; Vishvakarma
Symbol (can keep symbol/painting of same in bedroom or desktop) --&gt; Bright Jewel or Pearl
Animal --&gt; Male Tiger
Nature --&gt; Tamas
Gender --&gt; Male
Dosha --&gt; Pitta
Guna --&gt; Tamas
Purpose (one should strive for) --&gt; Creative Expression
Tree (offer reverance or have it in house if possible) --&gt; Naga
Gemstone (natural gemstone) --&gt; Gomedh
Yoga --&gt; Vyatipata
Plant/Flower --&gt; Naga
Color (natural effinity) --&gt; Red
Planet (ruling planet) --&gt; Mars
Mantra (one must chant daily) --&gt; Om Vishvakarmane Namaha
Body Temperament --&gt; Airy
Career/Profession --&gt; Artists, Designers, Architects
Compatibility --&gt; Hasta, Swati, Vishakha, Anuradha, Jyeshtha
Lucky Numbers --&gt; 3, 6
Lucky Days --&gt; Tuesday, Friday
Lucky Directions --&gt; South
Auspicious Activities --&gt; Starting new ventures, artistic pursuits, seeking knowledge
Inauspicious Activities --&gt; Conflicts, legal issues, theft
Health Issues (should take care) --&gt; Eye problems, skin issues
Prayers or Rituals --&gt; Worship Lord Vishwakarma
Historical/Mythological Significance (must read these stories) --&gt; Birthplace of Lord Twashta
Mudra (learn and often sit in this mudra) --&gt; Vayu Mudra
Food/Dietary Recommendation (should intake) --&gt; Light and easily digestible foods, fruits and vegetables
Yoga Posture/Asana (should do these yogas) --&gt; Vrikshasana, Trikonasana, Ardha Matsyendrasana
Tarot Card/Divination Symbol --&gt; The Wheel of Fortune
Hindu Festivals/Holidays (do sadhna on these festivals) --&gt; Navratri
Chakra/Energy Center (do puja, meditation for this chakra) --&gt; Vishuddha
Yantra/Sacred Geometry (can keep this yantra in puja sthal) --&gt; Meru Yantra
Spiritual Practice/Sadhana (must observe daily) --&gt; Finding balance and harmony in life
Metal/Mineral (natural affliliation) --&gt; Blue Sapphire
Aromatherapy/Essential Oils (should apply these) --&gt; Peppermint, Eucalyptus, Lavender
Personality Traits/Characteristics --&gt; Independent, freedom-loving, adventurous
Mythological Story/Legend (must read these stories) --&gt; The story of Lord Vayu and the divine physician Dhanvantari
Sound/Mantra (must chant this mantra) --&gt; Om Hraam
Flower (keep these nearby) --&gt; White Jasmine
Prana --&gt; Udana Vayu
Varna --&gt; Sudra
Taste --&gt; Astringent
Dosha Element (must keep the element in check, learn more from ayurveda) --&gt; Pitta
</v>
      </c>
      <c r="AV15" s="20" t="str">
        <f t="shared" si="2"/>
        <v xml:space="preserve">Nakshatra (Moon Nakshatra) --&gt; Chitra
Ruling Deity (Main deity) --&gt; Vishvakarma
Symbol (can keep symbol/painting of same in bedroom or desktop) --&gt; Bright Jewel or Pearl
Animal --&gt; Male Tiger
Nature --&gt; Tamas
Gender --&gt; Male
Dosha --&gt; Pitta
Guna --&gt; Tamas
Purpose (one should strive for) --&gt; Creative Expression
Tree (offer reverance or have it in house if possible) --&gt; Naga
Gemstone (natural gemstone) --&gt; Gomedh
Yoga --&gt; Vyatipata
Plant/Flower --&gt; Naga
Color (natural effinity) --&gt; Red
Planet (ruling planet) --&gt; Mars
Mantra (one must chant daily) --&gt; Om Vishvakarmane Namaha
Body Temperament --&gt; Airy
Career/Profession --&gt; Artists, Designers, Architects
Compatibility --&gt; Hasta, Swati, Vishakha, Anuradha, Jyeshtha
Lucky Numbers --&gt; 3, 6
Lucky Days --&gt; Tuesday, Friday
Lucky Directions --&gt; South
Auspicious Activities --&gt; Starting new ventures, artistic pursuits, seeking knowledge
Inauspicious Activities --&gt; Conflicts, legal issues, theft
Health Issues (should take care) --&gt; Eye problems, skin issues
Prayers or Rituals --&gt; Worship Lord Vishwakarma
Historical/Mythological Significance (must read these stories) --&gt; Birthplace of Lord Twashta
Mudra (learn and often sit in this mudra) --&gt; Vayu Mudra
Food/Dietary Recommendation (should intake) --&gt; Light and easily digestible foods, fruits and vegetables
Yoga Posture/Asana (should do these yogas) --&gt; Vrikshasana, Trikonasana, Ardha Matsyendrasana
Tarot Card/Divination Symbol --&gt; The Wheel of Fortune
Hindu Festivals/Holidays (do sadhna on these festivals) --&gt; Navratri
Chakra/Energy Center (do puja, meditation for this chakra) --&gt; Vishuddha
Yantra/Sacred Geometry (can keep this yantra in puja sthal) --&gt; Meru Yantra
Spiritual Practice/Sadhana (must observe daily) --&gt; Finding balance and harmony in life
Metal/Mineral (natural affliliation) --&gt; Blue Sapphire
Aromatherapy/Essential Oils (should apply these) --&gt; Peppermint, Eucalyptus, Lavender
Personality Traits/Characteristics --&gt; Independent, freedom-loving, adventurous
Mythological Story/Legend (must read these stories) --&gt; The story of Lord Vayu and the divine physician Dhanvantari
Sound/Mantra (must chant this mantra) --&gt; Om Hraam
Flower (keep these nearby) --&gt; White Jasmine
Prana --&gt; Udana Vayu
Varna --&gt; Sudra
Taste --&gt; Astringent
Dosha Element (must keep the element in check, learn more from ayurveda) --&gt; Pitta
</v>
      </c>
      <c r="AW15" s="20" t="str">
        <f t="shared" si="3"/>
        <v xml:space="preserve">Nakshatra (Moon Nakshatra) --&gt; Chitra
</v>
      </c>
      <c r="AX15" s="20" t="str">
        <f t="shared" si="4"/>
        <v xml:space="preserve">Ruling Deity (Main deity) --&gt; Vishvakarma
</v>
      </c>
      <c r="AY15" s="20" t="str">
        <f t="shared" si="5"/>
        <v xml:space="preserve">Symbol (can keep symbol/painting of same in bedroom or desktop) --&gt; Bright Jewel or Pearl
</v>
      </c>
      <c r="AZ15" s="20" t="str">
        <f t="shared" si="6"/>
        <v xml:space="preserve">Animal --&gt; Male Tiger
</v>
      </c>
      <c r="BA15" s="20" t="str">
        <f t="shared" si="7"/>
        <v xml:space="preserve">Nature --&gt; Tamas
</v>
      </c>
      <c r="BB15" s="20" t="str">
        <f t="shared" si="8"/>
        <v xml:space="preserve">Gender --&gt; Male
</v>
      </c>
      <c r="BC15" s="20" t="str">
        <f t="shared" si="9"/>
        <v xml:space="preserve">Dosha --&gt; Pitta
</v>
      </c>
      <c r="BD15" s="20" t="str">
        <f t="shared" si="10"/>
        <v xml:space="preserve">Guna --&gt; Tamas
</v>
      </c>
      <c r="BE15" s="20" t="str">
        <f t="shared" si="11"/>
        <v xml:space="preserve">Purpose (one should strive for) --&gt; Creative Expression
</v>
      </c>
      <c r="BF15" s="20" t="str">
        <f t="shared" si="12"/>
        <v xml:space="preserve">Tree (offer reverance or have it in house if possible) --&gt; Naga
</v>
      </c>
      <c r="BG15" s="20" t="str">
        <f t="shared" si="13"/>
        <v xml:space="preserve">Gemstone (natural gemstone) --&gt; Gomedh
</v>
      </c>
      <c r="BH15" s="20" t="str">
        <f t="shared" si="14"/>
        <v xml:space="preserve">Yoga --&gt; Vyatipata
</v>
      </c>
      <c r="BI15" s="20" t="str">
        <f t="shared" si="15"/>
        <v xml:space="preserve">Plant/Flower --&gt; Naga
</v>
      </c>
      <c r="BJ15" s="20" t="str">
        <f t="shared" si="16"/>
        <v xml:space="preserve">Color (natural effinity) --&gt; Red
</v>
      </c>
      <c r="BK15" s="20" t="str">
        <f t="shared" si="17"/>
        <v xml:space="preserve">Planet (ruling planet) --&gt; Mars
</v>
      </c>
      <c r="BL15" s="20" t="str">
        <f t="shared" si="18"/>
        <v xml:space="preserve">Mantra (one must chant daily) --&gt; Om Vishvakarmane Namaha
</v>
      </c>
      <c r="BM15" s="20" t="str">
        <f t="shared" si="19"/>
        <v xml:space="preserve">Body Temperament --&gt; Airy
</v>
      </c>
      <c r="BN15" s="20" t="str">
        <f t="shared" si="20"/>
        <v xml:space="preserve">Career/Profession --&gt; Artists, Designers, Architects
</v>
      </c>
      <c r="BO15" s="20" t="str">
        <f t="shared" si="21"/>
        <v xml:space="preserve">Compatibility --&gt; Hasta, Swati, Vishakha, Anuradha, Jyeshtha
</v>
      </c>
      <c r="BP15" s="20" t="str">
        <f t="shared" si="22"/>
        <v xml:space="preserve">Lucky Numbers --&gt; 3, 6
</v>
      </c>
      <c r="BQ15" s="20" t="str">
        <f t="shared" si="23"/>
        <v xml:space="preserve">Lucky Days --&gt; Tuesday, Friday
</v>
      </c>
      <c r="BR15" s="20" t="str">
        <f t="shared" si="24"/>
        <v xml:space="preserve">Lucky Directions --&gt; South
</v>
      </c>
      <c r="BS15" s="20" t="str">
        <f t="shared" si="25"/>
        <v xml:space="preserve">Auspicious Activities --&gt; Starting new ventures, artistic pursuits, seeking knowledge
</v>
      </c>
      <c r="BT15" s="20" t="str">
        <f t="shared" si="26"/>
        <v xml:space="preserve">Inauspicious Activities --&gt; Conflicts, legal issues, theft
</v>
      </c>
      <c r="BU15" s="20" t="str">
        <f t="shared" si="27"/>
        <v xml:space="preserve">Health Issues (should take care) --&gt; Eye problems, skin issues
</v>
      </c>
      <c r="BV15" s="20" t="str">
        <f t="shared" si="28"/>
        <v xml:space="preserve">Prayers or Rituals --&gt; Worship Lord Vishwakarma
</v>
      </c>
      <c r="BW15" s="20" t="str">
        <f t="shared" si="29"/>
        <v xml:space="preserve">Historical/Mythological Significance (must read these stories) --&gt; Birthplace of Lord Twashta
</v>
      </c>
      <c r="BX15" s="20" t="str">
        <f t="shared" si="30"/>
        <v xml:space="preserve">Mudra (learn and often sit in this mudra) --&gt; Vayu Mudra
</v>
      </c>
      <c r="BY15" s="20" t="str">
        <f t="shared" si="31"/>
        <v xml:space="preserve">Food/Dietary Recommendation (should intake) --&gt; Light and easily digestible foods, fruits and vegetables
</v>
      </c>
      <c r="BZ15" s="20" t="str">
        <f t="shared" si="32"/>
        <v xml:space="preserve">Yoga Posture/Asana (should do these yogas) --&gt; Vrikshasana, Trikonasana, Ardha Matsyendrasana
</v>
      </c>
      <c r="CA15" s="20" t="str">
        <f t="shared" si="33"/>
        <v xml:space="preserve">Tarot Card/Divination Symbol --&gt; The Wheel of Fortune
</v>
      </c>
      <c r="CB15" s="20" t="str">
        <f t="shared" si="34"/>
        <v xml:space="preserve">Hindu Festivals/Holidays (do sadhna on these festivals) --&gt; Navratri
</v>
      </c>
      <c r="CC15" s="20" t="str">
        <f t="shared" si="35"/>
        <v xml:space="preserve">Chakra/Energy Center (do puja, meditation for this chakra) --&gt; Vishuddha
</v>
      </c>
      <c r="CD15" s="20" t="str">
        <f t="shared" si="36"/>
        <v xml:space="preserve">Yantra/Sacred Geometry (can keep this yantra in puja sthal) --&gt; Meru Yantra
</v>
      </c>
      <c r="CE15" s="20" t="str">
        <f t="shared" si="37"/>
        <v xml:space="preserve">Spiritual Practice/Sadhana (must observe daily) --&gt; Finding balance and harmony in life
</v>
      </c>
      <c r="CF15" s="20" t="str">
        <f t="shared" si="38"/>
        <v xml:space="preserve">Metal/Mineral (natural affliliation) --&gt; Blue Sapphire
</v>
      </c>
      <c r="CG15" s="20" t="str">
        <f t="shared" si="39"/>
        <v xml:space="preserve">Aromatherapy/Essential Oils (should apply these) --&gt; Peppermint, Eucalyptus, Lavender
</v>
      </c>
      <c r="CH15" s="20" t="str">
        <f t="shared" si="40"/>
        <v xml:space="preserve">Personality Traits/Characteristics --&gt; Independent, freedom-loving, adventurous
</v>
      </c>
      <c r="CI15" s="20" t="str">
        <f t="shared" si="41"/>
        <v xml:space="preserve">Mythological Story/Legend (must read these stories) --&gt; The story of Lord Vayu and the divine physician Dhanvantari
</v>
      </c>
      <c r="CJ15" s="20" t="str">
        <f t="shared" si="42"/>
        <v xml:space="preserve">Sound/Mantra (must chant this mantra) --&gt; Om Hraam
</v>
      </c>
      <c r="CK15" s="20" t="str">
        <f t="shared" si="43"/>
        <v xml:space="preserve">Flower (keep these nearby) --&gt; White Jasmine
</v>
      </c>
      <c r="CL15" s="20" t="str">
        <f t="shared" si="44"/>
        <v xml:space="preserve">Prana --&gt; Udana Vayu
</v>
      </c>
      <c r="CM15" s="20" t="str">
        <f t="shared" si="45"/>
        <v xml:space="preserve">Varna --&gt; Sudra
</v>
      </c>
      <c r="CN15" s="20" t="str">
        <f t="shared" si="46"/>
        <v xml:space="preserve">Taste --&gt; Astringent
</v>
      </c>
      <c r="CO15" s="20" t="str">
        <f t="shared" si="47"/>
        <v xml:space="preserve">Dosha Element (must keep the element in check, learn more from ayurveda) --&gt; Pitta
</v>
      </c>
    </row>
    <row r="16" spans="1:93">
      <c r="A16" s="20">
        <v>15</v>
      </c>
      <c r="B16" s="24" t="s">
        <v>136</v>
      </c>
      <c r="C16" s="20" t="s">
        <v>137</v>
      </c>
      <c r="D16" s="20" t="s">
        <v>241</v>
      </c>
      <c r="E16" s="20" t="s">
        <v>138</v>
      </c>
      <c r="F16" s="20" t="s">
        <v>75</v>
      </c>
      <c r="G16" s="20" t="s">
        <v>57</v>
      </c>
      <c r="H16" s="20" t="s">
        <v>65</v>
      </c>
      <c r="I16" s="20" t="s">
        <v>75</v>
      </c>
      <c r="J16" s="20" t="s">
        <v>242</v>
      </c>
      <c r="K16" s="20" t="s">
        <v>119</v>
      </c>
      <c r="L16" s="20" t="s">
        <v>239</v>
      </c>
      <c r="M16" s="20" t="s">
        <v>210</v>
      </c>
      <c r="N16" s="20" t="s">
        <v>119</v>
      </c>
      <c r="O16" s="20" t="s">
        <v>105</v>
      </c>
      <c r="P16" s="20" t="s">
        <v>89</v>
      </c>
      <c r="Q16" s="20" t="s">
        <v>140</v>
      </c>
      <c r="R16" s="20" t="s">
        <v>319</v>
      </c>
      <c r="S16" s="20" t="s">
        <v>354</v>
      </c>
      <c r="T16" s="20" t="s">
        <v>355</v>
      </c>
      <c r="U16" s="20" t="s">
        <v>356</v>
      </c>
      <c r="V16" s="20" t="s">
        <v>349</v>
      </c>
      <c r="W16" s="20" t="s">
        <v>323</v>
      </c>
      <c r="X16" s="20" t="s">
        <v>458</v>
      </c>
      <c r="Y16" s="20" t="s">
        <v>455</v>
      </c>
      <c r="Z16" s="20" t="s">
        <v>459</v>
      </c>
      <c r="AA16" s="20" t="s">
        <v>460</v>
      </c>
      <c r="AB16" s="20" t="s">
        <v>461</v>
      </c>
      <c r="AC16" s="20" t="s">
        <v>679</v>
      </c>
      <c r="AD16" s="20" t="s">
        <v>689</v>
      </c>
      <c r="AE16" s="20" t="s">
        <v>690</v>
      </c>
      <c r="AF16" s="20" t="s">
        <v>691</v>
      </c>
      <c r="AG16" s="20" t="s">
        <v>631</v>
      </c>
      <c r="AH16" s="20" t="s">
        <v>568</v>
      </c>
      <c r="AI16" s="20" t="s">
        <v>692</v>
      </c>
      <c r="AJ16" s="20" t="s">
        <v>693</v>
      </c>
      <c r="AK16" s="20" t="s">
        <v>694</v>
      </c>
      <c r="AL16" s="20" t="s">
        <v>695</v>
      </c>
      <c r="AM16" s="20" t="s">
        <v>696</v>
      </c>
      <c r="AN16" s="20" t="s">
        <v>697</v>
      </c>
      <c r="AO16" s="20" t="s">
        <v>698</v>
      </c>
      <c r="AP16" s="20" t="s">
        <v>687</v>
      </c>
      <c r="AQ16" s="20" t="s">
        <v>527</v>
      </c>
      <c r="AR16" s="20" t="s">
        <v>528</v>
      </c>
      <c r="AS16" s="20" t="s">
        <v>529</v>
      </c>
      <c r="AT16" s="20" t="s">
        <v>65</v>
      </c>
      <c r="AU16" s="20" t="str">
        <f t="shared" si="1"/>
        <v xml:space="preserve">Nakshatra (Moon Nakshatra) --&gt; Swati
Ruling Deity (Main deity) --&gt; Vayu
Symbol (can keep symbol/painting of same in bedroom or desktop) --&gt; New Sprout or Shoot
Animal --&gt; Male Buffalo
Nature --&gt; Sattva
Gender --&gt; Female
Dosha --&gt; Vata
Guna --&gt; Sattva
Purpose (one should strive for) --&gt; Self-Realization
Tree (offer reverance or have it in house if possible) --&gt; Arka
Gemstone (natural gemstone) --&gt; Gomedh
Yoga --&gt; Variyan
Plant/Flower --&gt; Arka
Color (natural effinity) --&gt; Black
Planet (ruling planet) --&gt; Rahu
Mantra (one must chant daily) --&gt; Om Vayave Namaha
Body Temperament --&gt; Airy
Career/Profession --&gt; Diplomats, Negotiators, Consultants
Compatibility --&gt; Chitra, Hasta, Vishakha, Anuradha, Jyeshtha
Lucky Numbers --&gt; 1, 5, 6
Lucky Days --&gt; Wednesday, Friday
Lucky Directions --&gt; West
Auspicious Activities --&gt; Starting new ventures, seeking knowledge, travel
Inauspicious Activities --&gt; Conflicts, legal issues, theft
Health Issues (should take care) --&gt; Digestive issues, respiratory problems
Prayers or Rituals --&gt; Worship Lord Vayu
Historical/Mythological Significance (must read these stories) --&gt; Birthplace of the wind deity
Mudra (learn and often sit in this mudra) --&gt; Vayu Mudra
Food/Dietary Recommendation (should intake) --&gt; Light, easily digestible foods
Yoga Posture/Asana (should do these yogas) --&gt; Trikonasana, Virabhadrasana II, Gomukhasana
Tarot Card/Divination Symbol --&gt; Justice
Hindu Festivals/Holidays (do sadhna on these festivals) --&gt; Navratri
Chakra/Energy Center (do puja, meditation for this chakra) --&gt; Anahata
Yantra/Sacred Geometry (can keep this yantra in puja sthal) --&gt; Sudarshana Yantra
Spiritual Practice/Sadhana (must observe daily) --&gt; Pranayama and breathwork
Metal/Mineral (natural affliliation) --&gt; Platinum
Aromatherapy/Essential Oils (should apply these) --&gt; Bergamot, Lavender, Jasmine
Personality Traits/Characteristics --&gt; Independent, charming, adventurous
Mythological Story/Legend (must read these stories) --&gt; Vayu, the wind god
Sound/Mantra (must chant this mantra) --&gt; Om Vayu Devaya Namaha
Flower (keep these nearby) --&gt; White Jasmine
Prana --&gt; Prana Vayu
Varna --&gt; Vaishya
Taste --&gt; Sweet
Dosha Element (must keep the element in check, learn more from ayurveda) --&gt; Vata
</v>
      </c>
      <c r="AV16" s="20" t="str">
        <f t="shared" si="2"/>
        <v xml:space="preserve">Nakshatra (Moon Nakshatra) --&gt; Swati
Ruling Deity (Main deity) --&gt; Vayu
Symbol (can keep symbol/painting of same in bedroom or desktop) --&gt; New Sprout or Shoot
Animal --&gt; Male Buffalo
Nature --&gt; Sattva
Gender --&gt; Female
Dosha --&gt; Vata
Guna --&gt; Sattva
Purpose (one should strive for) --&gt; Self-Realization
Tree (offer reverance or have it in house if possible) --&gt; Arka
Gemstone (natural gemstone) --&gt; Gomedh
Yoga --&gt; Variyan
Plant/Flower --&gt; Arka
Color (natural effinity) --&gt; Black
Planet (ruling planet) --&gt; Rahu
Mantra (one must chant daily) --&gt; Om Vayave Namaha
Body Temperament --&gt; Airy
Career/Profession --&gt; Diplomats, Negotiators, Consultants
Compatibility --&gt; Chitra, Hasta, Vishakha, Anuradha, Jyeshtha
Lucky Numbers --&gt; 1, 5, 6
Lucky Days --&gt; Wednesday, Friday
Lucky Directions --&gt; West
Auspicious Activities --&gt; Starting new ventures, seeking knowledge, travel
Inauspicious Activities --&gt; Conflicts, legal issues, theft
Health Issues (should take care) --&gt; Digestive issues, respiratory problems
Prayers or Rituals --&gt; Worship Lord Vayu
Historical/Mythological Significance (must read these stories) --&gt; Birthplace of the wind deity
Mudra (learn and often sit in this mudra) --&gt; Vayu Mudra
Food/Dietary Recommendation (should intake) --&gt; Light, easily digestible foods
Yoga Posture/Asana (should do these yogas) --&gt; Trikonasana, Virabhadrasana II, Gomukhasana
Tarot Card/Divination Symbol --&gt; Justice
Hindu Festivals/Holidays (do sadhna on these festivals) --&gt; Navratri
Chakra/Energy Center (do puja, meditation for this chakra) --&gt; Anahata
Yantra/Sacred Geometry (can keep this yantra in puja sthal) --&gt; Sudarshana Yantra
Spiritual Practice/Sadhana (must observe daily) --&gt; Pranayama and breathwork
Metal/Mineral (natural affliliation) --&gt; Platinum
Aromatherapy/Essential Oils (should apply these) --&gt; Bergamot, Lavender, Jasmine
Personality Traits/Characteristics --&gt; Independent, charming, adventurous
Mythological Story/Legend (must read these stories) --&gt; Vayu, the wind god
Sound/Mantra (must chant this mantra) --&gt; Om Vayu Devaya Namaha
Flower (keep these nearby) --&gt; White Jasmine
Prana --&gt; Prana Vayu
Varna --&gt; Vaishya
Taste --&gt; Sweet
Dosha Element (must keep the element in check, learn more from ayurveda) --&gt; Vata
</v>
      </c>
      <c r="AW16" s="20" t="str">
        <f t="shared" si="3"/>
        <v xml:space="preserve">Nakshatra (Moon Nakshatra) --&gt; Swati
</v>
      </c>
      <c r="AX16" s="20" t="str">
        <f t="shared" si="4"/>
        <v xml:space="preserve">Ruling Deity (Main deity) --&gt; Vayu
</v>
      </c>
      <c r="AY16" s="20" t="str">
        <f t="shared" si="5"/>
        <v xml:space="preserve">Symbol (can keep symbol/painting of same in bedroom or desktop) --&gt; New Sprout or Shoot
</v>
      </c>
      <c r="AZ16" s="20" t="str">
        <f t="shared" si="6"/>
        <v xml:space="preserve">Animal --&gt; Male Buffalo
</v>
      </c>
      <c r="BA16" s="20" t="str">
        <f t="shared" si="7"/>
        <v xml:space="preserve">Nature --&gt; Sattva
</v>
      </c>
      <c r="BB16" s="20" t="str">
        <f t="shared" si="8"/>
        <v xml:space="preserve">Gender --&gt; Female
</v>
      </c>
      <c r="BC16" s="20" t="str">
        <f t="shared" si="9"/>
        <v xml:space="preserve">Dosha --&gt; Vata
</v>
      </c>
      <c r="BD16" s="20" t="str">
        <f t="shared" si="10"/>
        <v xml:space="preserve">Guna --&gt; Sattva
</v>
      </c>
      <c r="BE16" s="20" t="str">
        <f t="shared" si="11"/>
        <v xml:space="preserve">Purpose (one should strive for) --&gt; Self-Realization
</v>
      </c>
      <c r="BF16" s="20" t="str">
        <f t="shared" si="12"/>
        <v xml:space="preserve">Tree (offer reverance or have it in house if possible) --&gt; Arka
</v>
      </c>
      <c r="BG16" s="20" t="str">
        <f t="shared" si="13"/>
        <v xml:space="preserve">Gemstone (natural gemstone) --&gt; Gomedh
</v>
      </c>
      <c r="BH16" s="20" t="str">
        <f t="shared" si="14"/>
        <v xml:space="preserve">Yoga --&gt; Variyan
</v>
      </c>
      <c r="BI16" s="20" t="str">
        <f t="shared" si="15"/>
        <v xml:space="preserve">Plant/Flower --&gt; Arka
</v>
      </c>
      <c r="BJ16" s="20" t="str">
        <f t="shared" si="16"/>
        <v xml:space="preserve">Color (natural effinity) --&gt; Black
</v>
      </c>
      <c r="BK16" s="20" t="str">
        <f t="shared" si="17"/>
        <v xml:space="preserve">Planet (ruling planet) --&gt; Rahu
</v>
      </c>
      <c r="BL16" s="20" t="str">
        <f t="shared" si="18"/>
        <v xml:space="preserve">Mantra (one must chant daily) --&gt; Om Vayave Namaha
</v>
      </c>
      <c r="BM16" s="20" t="str">
        <f t="shared" si="19"/>
        <v xml:space="preserve">Body Temperament --&gt; Airy
</v>
      </c>
      <c r="BN16" s="20" t="str">
        <f t="shared" si="20"/>
        <v xml:space="preserve">Career/Profession --&gt; Diplomats, Negotiators, Consultants
</v>
      </c>
      <c r="BO16" s="20" t="str">
        <f t="shared" si="21"/>
        <v xml:space="preserve">Compatibility --&gt; Chitra, Hasta, Vishakha, Anuradha, Jyeshtha
</v>
      </c>
      <c r="BP16" s="20" t="str">
        <f t="shared" si="22"/>
        <v xml:space="preserve">Lucky Numbers --&gt; 1, 5, 6
</v>
      </c>
      <c r="BQ16" s="20" t="str">
        <f t="shared" si="23"/>
        <v xml:space="preserve">Lucky Days --&gt; Wednesday, Friday
</v>
      </c>
      <c r="BR16" s="20" t="str">
        <f t="shared" si="24"/>
        <v xml:space="preserve">Lucky Directions --&gt; West
</v>
      </c>
      <c r="BS16" s="20" t="str">
        <f t="shared" si="25"/>
        <v xml:space="preserve">Auspicious Activities --&gt; Starting new ventures, seeking knowledge, travel
</v>
      </c>
      <c r="BT16" s="20" t="str">
        <f t="shared" si="26"/>
        <v xml:space="preserve">Inauspicious Activities --&gt; Conflicts, legal issues, theft
</v>
      </c>
      <c r="BU16" s="20" t="str">
        <f t="shared" si="27"/>
        <v xml:space="preserve">Health Issues (should take care) --&gt; Digestive issues, respiratory problems
</v>
      </c>
      <c r="BV16" s="20" t="str">
        <f t="shared" si="28"/>
        <v xml:space="preserve">Prayers or Rituals --&gt; Worship Lord Vayu
</v>
      </c>
      <c r="BW16" s="20" t="str">
        <f t="shared" si="29"/>
        <v xml:space="preserve">Historical/Mythological Significance (must read these stories) --&gt; Birthplace of the wind deity
</v>
      </c>
      <c r="BX16" s="20" t="str">
        <f t="shared" si="30"/>
        <v xml:space="preserve">Mudra (learn and often sit in this mudra) --&gt; Vayu Mudra
</v>
      </c>
      <c r="BY16" s="20" t="str">
        <f t="shared" si="31"/>
        <v xml:space="preserve">Food/Dietary Recommendation (should intake) --&gt; Light, easily digestible foods
</v>
      </c>
      <c r="BZ16" s="20" t="str">
        <f t="shared" si="32"/>
        <v xml:space="preserve">Yoga Posture/Asana (should do these yogas) --&gt; Trikonasana, Virabhadrasana II, Gomukhasana
</v>
      </c>
      <c r="CA16" s="20" t="str">
        <f t="shared" si="33"/>
        <v xml:space="preserve">Tarot Card/Divination Symbol --&gt; Justice
</v>
      </c>
      <c r="CB16" s="20" t="str">
        <f t="shared" si="34"/>
        <v xml:space="preserve">Hindu Festivals/Holidays (do sadhna on these festivals) --&gt; Navratri
</v>
      </c>
      <c r="CC16" s="20" t="str">
        <f t="shared" si="35"/>
        <v xml:space="preserve">Chakra/Energy Center (do puja, meditation for this chakra) --&gt; Anahata
</v>
      </c>
      <c r="CD16" s="20" t="str">
        <f t="shared" si="36"/>
        <v xml:space="preserve">Yantra/Sacred Geometry (can keep this yantra in puja sthal) --&gt; Sudarshana Yantra
</v>
      </c>
      <c r="CE16" s="20" t="str">
        <f t="shared" si="37"/>
        <v xml:space="preserve">Spiritual Practice/Sadhana (must observe daily) --&gt; Pranayama and breathwork
</v>
      </c>
      <c r="CF16" s="20" t="str">
        <f t="shared" si="38"/>
        <v xml:space="preserve">Metal/Mineral (natural affliliation) --&gt; Platinum
</v>
      </c>
      <c r="CG16" s="20" t="str">
        <f t="shared" si="39"/>
        <v xml:space="preserve">Aromatherapy/Essential Oils (should apply these) --&gt; Bergamot, Lavender, Jasmine
</v>
      </c>
      <c r="CH16" s="20" t="str">
        <f t="shared" si="40"/>
        <v xml:space="preserve">Personality Traits/Characteristics --&gt; Independent, charming, adventurous
</v>
      </c>
      <c r="CI16" s="20" t="str">
        <f t="shared" si="41"/>
        <v xml:space="preserve">Mythological Story/Legend (must read these stories) --&gt; Vayu, the wind god
</v>
      </c>
      <c r="CJ16" s="20" t="str">
        <f t="shared" si="42"/>
        <v xml:space="preserve">Sound/Mantra (must chant this mantra) --&gt; Om Vayu Devaya Namaha
</v>
      </c>
      <c r="CK16" s="20" t="str">
        <f t="shared" si="43"/>
        <v xml:space="preserve">Flower (keep these nearby) --&gt; White Jasmine
</v>
      </c>
      <c r="CL16" s="20" t="str">
        <f t="shared" si="44"/>
        <v xml:space="preserve">Prana --&gt; Prana Vayu
</v>
      </c>
      <c r="CM16" s="20" t="str">
        <f t="shared" si="45"/>
        <v xml:space="preserve">Varna --&gt; Vaishya
</v>
      </c>
      <c r="CN16" s="20" t="str">
        <f t="shared" si="46"/>
        <v xml:space="preserve">Taste --&gt; Sweet
</v>
      </c>
      <c r="CO16" s="20" t="str">
        <f t="shared" si="47"/>
        <v xml:space="preserve">Dosha Element (must keep the element in check, learn more from ayurveda) --&gt; Vata
</v>
      </c>
    </row>
    <row r="17" spans="1:93">
      <c r="A17" s="20">
        <v>16</v>
      </c>
      <c r="B17" s="24" t="s">
        <v>141</v>
      </c>
      <c r="C17" s="20" t="s">
        <v>150</v>
      </c>
      <c r="D17" s="20" t="s">
        <v>243</v>
      </c>
      <c r="E17" s="20" t="s">
        <v>142</v>
      </c>
      <c r="F17" s="20" t="s">
        <v>48</v>
      </c>
      <c r="G17" s="20" t="s">
        <v>46</v>
      </c>
      <c r="H17" s="20" t="s">
        <v>58</v>
      </c>
      <c r="I17" s="20" t="s">
        <v>48</v>
      </c>
      <c r="J17" s="20" t="s">
        <v>244</v>
      </c>
      <c r="K17" s="20" t="s">
        <v>125</v>
      </c>
      <c r="L17" s="20" t="s">
        <v>120</v>
      </c>
      <c r="M17" s="20" t="s">
        <v>245</v>
      </c>
      <c r="N17" s="20" t="s">
        <v>125</v>
      </c>
      <c r="O17" s="20" t="s">
        <v>130</v>
      </c>
      <c r="P17" s="20" t="s">
        <v>97</v>
      </c>
      <c r="Q17" s="20" t="s">
        <v>153</v>
      </c>
      <c r="R17" s="20" t="s">
        <v>319</v>
      </c>
      <c r="S17" s="20" t="s">
        <v>357</v>
      </c>
      <c r="T17" s="20" t="s">
        <v>358</v>
      </c>
      <c r="U17" s="20" t="s">
        <v>307</v>
      </c>
      <c r="V17" s="20" t="s">
        <v>349</v>
      </c>
      <c r="W17" s="20" t="s">
        <v>318</v>
      </c>
      <c r="X17" s="20" t="s">
        <v>462</v>
      </c>
      <c r="Y17" s="20" t="s">
        <v>455</v>
      </c>
      <c r="Z17" s="20" t="s">
        <v>463</v>
      </c>
      <c r="AA17" s="20" t="s">
        <v>464</v>
      </c>
      <c r="AB17" s="20" t="s">
        <v>465</v>
      </c>
      <c r="AC17" s="20" t="s">
        <v>603</v>
      </c>
      <c r="AD17" s="20" t="s">
        <v>699</v>
      </c>
      <c r="AE17" s="20" t="s">
        <v>700</v>
      </c>
      <c r="AF17" s="20" t="s">
        <v>579</v>
      </c>
      <c r="AG17" s="20" t="s">
        <v>580</v>
      </c>
      <c r="AH17" s="20" t="s">
        <v>581</v>
      </c>
      <c r="AI17" s="20" t="s">
        <v>606</v>
      </c>
      <c r="AJ17" s="20" t="s">
        <v>701</v>
      </c>
      <c r="AK17" s="20" t="s">
        <v>130</v>
      </c>
      <c r="AL17" s="20" t="s">
        <v>622</v>
      </c>
      <c r="AM17" s="20" t="s">
        <v>702</v>
      </c>
      <c r="AN17" s="20" t="s">
        <v>703</v>
      </c>
      <c r="AO17" s="20" t="s">
        <v>153</v>
      </c>
      <c r="AP17" s="20" t="s">
        <v>704</v>
      </c>
      <c r="AQ17" s="20" t="s">
        <v>560</v>
      </c>
      <c r="AR17" s="20" t="s">
        <v>544</v>
      </c>
      <c r="AS17" s="20" t="s">
        <v>562</v>
      </c>
      <c r="AT17" s="20" t="s">
        <v>58</v>
      </c>
      <c r="AU17" s="20" t="str">
        <f t="shared" si="1"/>
        <v xml:space="preserve">Nakshatra (Moon Nakshatra) --&gt; Vishakha
Ruling Deity (Main deity) --&gt; Indra
Symbol (can keep symbol/painting of same in bedroom or desktop) --&gt; Triumphal Arch
Animal --&gt; Male Tiger
Nature --&gt; Rajas
Gender --&gt; Male
Dosha --&gt; Kapha
Guna --&gt; Rajas
Purpose (one should strive for) --&gt; Achievements
Tree (offer reverance or have it in house if possible) --&gt; Bakula
Gemstone (natural gemstone) --&gt; Diamond
Yoga --&gt; Parigha
Plant/Flower --&gt; Bakula
Color (natural effinity) --&gt; Gold
Planet (ruling planet) --&gt; Jupiter
Mantra (one must chant daily) --&gt; Om Indraya Namaha
Body Temperament --&gt; Airy
Career/Profession --&gt; Lawyers, Politicians, Diplomats
Compatibility --&gt; Swati, Anuradha, Jyeshtha, Mula, Purvashadha
Lucky Numbers --&gt; 2, 7
Lucky Days --&gt; Wednesday, Friday
Lucky Directions --&gt; North
Auspicious Activities --&gt; Starting new ventures, seeking blessings, spiritual practices
Inauspicious Activities --&gt; Conflicts, legal issues, theft
Health Issues (should take care) --&gt; Digestive issues, skin problems
Prayers or Rituals --&gt; Worship Lord Indra and Lord Agni
Historical/Mythological Significance (must read these stories) --&gt; Birthplace of Indra, king of the gods
Mudra (learn and often sit in this mudra) --&gt; Ganesha Mudra
Food/Dietary Recommendation (should intake) --&gt; High protein, low fat diet
Yoga Posture/Asana (should do these yogas) --&gt; Boat Pose, Plank, Chaturanga Dandasana
Tarot Card/Divination Symbol --&gt; The Lovers
Hindu Festivals/Holidays (do sadhna on these festivals) --&gt; Diwali
Chakra/Energy Center (do puja, meditation for this chakra) --&gt; Vishuddha
Yantra/Sacred Geometry (can keep this yantra in puja sthal) --&gt; Sri Yantra
Spiritual Practice/Sadhana (must observe daily) --&gt; Connecting with inner wisdom
Metal/Mineral (natural affliliation) --&gt; Gold
Aromatherapy/Essential Oils (should apply these) --&gt; Cedarwood, Sandalwood, Rose
Personality Traits/Characteristics --&gt; Charismatic, driven, sociable
Mythological Story/Legend (must read these stories) --&gt; Indra, king of the gods
Sound/Mantra (must chant this mantra) --&gt; Om Indraya Namaha
Flower (keep these nearby) --&gt; Golden Shower Tree
Prana --&gt; Samana Vayu
Varna --&gt; Kshatriya
Taste --&gt; Bitter
Dosha Element (must keep the element in check, learn more from ayurveda) --&gt; Kapha
</v>
      </c>
      <c r="AV17" s="20" t="str">
        <f t="shared" si="2"/>
        <v xml:space="preserve">Nakshatra (Moon Nakshatra) --&gt; Vishakha
Ruling Deity (Main deity) --&gt; Indra
Symbol (can keep symbol/painting of same in bedroom or desktop) --&gt; Triumphal Arch
Animal --&gt; Male Tiger
Nature --&gt; Rajas
Gender --&gt; Male
Dosha --&gt; Kapha
Guna --&gt; Rajas
Purpose (one should strive for) --&gt; Achievements
Tree (offer reverance or have it in house if possible) --&gt; Bakula
Gemstone (natural gemstone) --&gt; Diamond
Yoga --&gt; Parigha
Plant/Flower --&gt; Bakula
Color (natural effinity) --&gt; Gold
Planet (ruling planet) --&gt; Jupiter
Mantra (one must chant daily) --&gt; Om Indraya Namaha
Body Temperament --&gt; Airy
Career/Profession --&gt; Lawyers, Politicians, Diplomats
Compatibility --&gt; Swati, Anuradha, Jyeshtha, Mula, Purvashadha
Lucky Numbers --&gt; 2, 7
Lucky Days --&gt; Wednesday, Friday
Lucky Directions --&gt; North
Auspicious Activities --&gt; Starting new ventures, seeking blessings, spiritual practices
Inauspicious Activities --&gt; Conflicts, legal issues, theft
Health Issues (should take care) --&gt; Digestive issues, skin problems
Prayers or Rituals --&gt; Worship Lord Indra and Lord Agni
Historical/Mythological Significance (must read these stories) --&gt; Birthplace of Indra, king of the gods
Mudra (learn and often sit in this mudra) --&gt; Ganesha Mudra
Food/Dietary Recommendation (should intake) --&gt; High protein, low fat diet
Yoga Posture/Asana (should do these yogas) --&gt; Boat Pose, Plank, Chaturanga Dandasana
Tarot Card/Divination Symbol --&gt; The Lovers
Hindu Festivals/Holidays (do sadhna on these festivals) --&gt; Diwali
Chakra/Energy Center (do puja, meditation for this chakra) --&gt; Vishuddha
Yantra/Sacred Geometry (can keep this yantra in puja sthal) --&gt; Sri Yantra
Spiritual Practice/Sadhana (must observe daily) --&gt; Connecting with inner wisdom
Metal/Mineral (natural affliliation) --&gt; Gold
Aromatherapy/Essential Oils (should apply these) --&gt; Cedarwood, Sandalwood, Rose
Personality Traits/Characteristics --&gt; Charismatic, driven, sociable
Mythological Story/Legend (must read these stories) --&gt; Indra, king of the gods
Sound/Mantra (must chant this mantra) --&gt; Om Indraya Namaha
Flower (keep these nearby) --&gt; Golden Shower Tree
Prana --&gt; Samana Vayu
Varna --&gt; Kshatriya
Taste --&gt; Bitter
Dosha Element (must keep the element in check, learn more from ayurveda) --&gt; Kapha
</v>
      </c>
      <c r="AW17" s="20" t="str">
        <f t="shared" si="3"/>
        <v xml:space="preserve">Nakshatra (Moon Nakshatra) --&gt; Vishakha
</v>
      </c>
      <c r="AX17" s="20" t="str">
        <f t="shared" si="4"/>
        <v xml:space="preserve">Ruling Deity (Main deity) --&gt; Indra
</v>
      </c>
      <c r="AY17" s="20" t="str">
        <f t="shared" si="5"/>
        <v xml:space="preserve">Symbol (can keep symbol/painting of same in bedroom or desktop) --&gt; Triumphal Arch
</v>
      </c>
      <c r="AZ17" s="20" t="str">
        <f t="shared" si="6"/>
        <v xml:space="preserve">Animal --&gt; Male Tiger
</v>
      </c>
      <c r="BA17" s="20" t="str">
        <f t="shared" si="7"/>
        <v xml:space="preserve">Nature --&gt; Rajas
</v>
      </c>
      <c r="BB17" s="20" t="str">
        <f t="shared" si="8"/>
        <v xml:space="preserve">Gender --&gt; Male
</v>
      </c>
      <c r="BC17" s="20" t="str">
        <f t="shared" si="9"/>
        <v xml:space="preserve">Dosha --&gt; Kapha
</v>
      </c>
      <c r="BD17" s="20" t="str">
        <f t="shared" si="10"/>
        <v xml:space="preserve">Guna --&gt; Rajas
</v>
      </c>
      <c r="BE17" s="20" t="str">
        <f t="shared" si="11"/>
        <v xml:space="preserve">Purpose (one should strive for) --&gt; Achievements
</v>
      </c>
      <c r="BF17" s="20" t="str">
        <f t="shared" si="12"/>
        <v xml:space="preserve">Tree (offer reverance or have it in house if possible) --&gt; Bakula
</v>
      </c>
      <c r="BG17" s="20" t="str">
        <f t="shared" si="13"/>
        <v xml:space="preserve">Gemstone (natural gemstone) --&gt; Diamond
</v>
      </c>
      <c r="BH17" s="20" t="str">
        <f t="shared" si="14"/>
        <v xml:space="preserve">Yoga --&gt; Parigha
</v>
      </c>
      <c r="BI17" s="20" t="str">
        <f t="shared" si="15"/>
        <v xml:space="preserve">Plant/Flower --&gt; Bakula
</v>
      </c>
      <c r="BJ17" s="20" t="str">
        <f t="shared" si="16"/>
        <v xml:space="preserve">Color (natural effinity) --&gt; Gold
</v>
      </c>
      <c r="BK17" s="20" t="str">
        <f t="shared" si="17"/>
        <v xml:space="preserve">Planet (ruling planet) --&gt; Jupiter
</v>
      </c>
      <c r="BL17" s="20" t="str">
        <f t="shared" si="18"/>
        <v xml:space="preserve">Mantra (one must chant daily) --&gt; Om Indraya Namaha
</v>
      </c>
      <c r="BM17" s="20" t="str">
        <f t="shared" si="19"/>
        <v xml:space="preserve">Body Temperament --&gt; Airy
</v>
      </c>
      <c r="BN17" s="20" t="str">
        <f t="shared" si="20"/>
        <v xml:space="preserve">Career/Profession --&gt; Lawyers, Politicians, Diplomats
</v>
      </c>
      <c r="BO17" s="20" t="str">
        <f t="shared" si="21"/>
        <v xml:space="preserve">Compatibility --&gt; Swati, Anuradha, Jyeshtha, Mula, Purvashadha
</v>
      </c>
      <c r="BP17" s="20" t="str">
        <f t="shared" si="22"/>
        <v xml:space="preserve">Lucky Numbers --&gt; 2, 7
</v>
      </c>
      <c r="BQ17" s="20" t="str">
        <f t="shared" si="23"/>
        <v xml:space="preserve">Lucky Days --&gt; Wednesday, Friday
</v>
      </c>
      <c r="BR17" s="20" t="str">
        <f t="shared" si="24"/>
        <v xml:space="preserve">Lucky Directions --&gt; North
</v>
      </c>
      <c r="BS17" s="20" t="str">
        <f t="shared" si="25"/>
        <v xml:space="preserve">Auspicious Activities --&gt; Starting new ventures, seeking blessings, spiritual practices
</v>
      </c>
      <c r="BT17" s="20" t="str">
        <f t="shared" si="26"/>
        <v xml:space="preserve">Inauspicious Activities --&gt; Conflicts, legal issues, theft
</v>
      </c>
      <c r="BU17" s="20" t="str">
        <f t="shared" si="27"/>
        <v xml:space="preserve">Health Issues (should take care) --&gt; Digestive issues, skin problems
</v>
      </c>
      <c r="BV17" s="20" t="str">
        <f t="shared" si="28"/>
        <v xml:space="preserve">Prayers or Rituals --&gt; Worship Lord Indra and Lord Agni
</v>
      </c>
      <c r="BW17" s="20" t="str">
        <f t="shared" si="29"/>
        <v xml:space="preserve">Historical/Mythological Significance (must read these stories) --&gt; Birthplace of Indra, king of the gods
</v>
      </c>
      <c r="BX17" s="20" t="str">
        <f t="shared" si="30"/>
        <v xml:space="preserve">Mudra (learn and often sit in this mudra) --&gt; Ganesha Mudra
</v>
      </c>
      <c r="BY17" s="20" t="str">
        <f t="shared" si="31"/>
        <v xml:space="preserve">Food/Dietary Recommendation (should intake) --&gt; High protein, low fat diet
</v>
      </c>
      <c r="BZ17" s="20" t="str">
        <f t="shared" si="32"/>
        <v xml:space="preserve">Yoga Posture/Asana (should do these yogas) --&gt; Boat Pose, Plank, Chaturanga Dandasana
</v>
      </c>
      <c r="CA17" s="20" t="str">
        <f t="shared" si="33"/>
        <v xml:space="preserve">Tarot Card/Divination Symbol --&gt; The Lovers
</v>
      </c>
      <c r="CB17" s="20" t="str">
        <f t="shared" si="34"/>
        <v xml:space="preserve">Hindu Festivals/Holidays (do sadhna on these festivals) --&gt; Diwali
</v>
      </c>
      <c r="CC17" s="20" t="str">
        <f t="shared" si="35"/>
        <v xml:space="preserve">Chakra/Energy Center (do puja, meditation for this chakra) --&gt; Vishuddha
</v>
      </c>
      <c r="CD17" s="20" t="str">
        <f t="shared" si="36"/>
        <v xml:space="preserve">Yantra/Sacred Geometry (can keep this yantra in puja sthal) --&gt; Sri Yantra
</v>
      </c>
      <c r="CE17" s="20" t="str">
        <f t="shared" si="37"/>
        <v xml:space="preserve">Spiritual Practice/Sadhana (must observe daily) --&gt; Connecting with inner wisdom
</v>
      </c>
      <c r="CF17" s="20" t="str">
        <f t="shared" si="38"/>
        <v xml:space="preserve">Metal/Mineral (natural affliliation) --&gt; Gold
</v>
      </c>
      <c r="CG17" s="20" t="str">
        <f t="shared" si="39"/>
        <v xml:space="preserve">Aromatherapy/Essential Oils (should apply these) --&gt; Cedarwood, Sandalwood, Rose
</v>
      </c>
      <c r="CH17" s="20" t="str">
        <f t="shared" si="40"/>
        <v xml:space="preserve">Personality Traits/Characteristics --&gt; Charismatic, driven, sociable
</v>
      </c>
      <c r="CI17" s="20" t="str">
        <f t="shared" si="41"/>
        <v xml:space="preserve">Mythological Story/Legend (must read these stories) --&gt; Indra, king of the gods
</v>
      </c>
      <c r="CJ17" s="20" t="str">
        <f t="shared" si="42"/>
        <v xml:space="preserve">Sound/Mantra (must chant this mantra) --&gt; Om Indraya Namaha
</v>
      </c>
      <c r="CK17" s="20" t="str">
        <f t="shared" si="43"/>
        <v xml:space="preserve">Flower (keep these nearby) --&gt; Golden Shower Tree
</v>
      </c>
      <c r="CL17" s="20" t="str">
        <f t="shared" si="44"/>
        <v xml:space="preserve">Prana --&gt; Samana Vayu
</v>
      </c>
      <c r="CM17" s="20" t="str">
        <f t="shared" si="45"/>
        <v xml:space="preserve">Varna --&gt; Kshatriya
</v>
      </c>
      <c r="CN17" s="20" t="str">
        <f t="shared" si="46"/>
        <v xml:space="preserve">Taste --&gt; Bitter
</v>
      </c>
      <c r="CO17" s="20" t="str">
        <f t="shared" si="47"/>
        <v xml:space="preserve">Dosha Element (must keep the element in check, learn more from ayurveda) --&gt; Kapha
</v>
      </c>
    </row>
    <row r="18" spans="1:93">
      <c r="A18" s="20">
        <v>17</v>
      </c>
      <c r="B18" s="24" t="s">
        <v>145</v>
      </c>
      <c r="C18" s="20" t="s">
        <v>146</v>
      </c>
      <c r="D18" s="20" t="s">
        <v>246</v>
      </c>
      <c r="E18" s="20" t="s">
        <v>148</v>
      </c>
      <c r="F18" s="20" t="s">
        <v>59</v>
      </c>
      <c r="G18" s="20" t="s">
        <v>57</v>
      </c>
      <c r="H18" s="20" t="s">
        <v>47</v>
      </c>
      <c r="I18" s="20" t="s">
        <v>59</v>
      </c>
      <c r="J18" s="20" t="s">
        <v>247</v>
      </c>
      <c r="K18" s="20" t="s">
        <v>155</v>
      </c>
      <c r="L18" s="20" t="s">
        <v>134</v>
      </c>
      <c r="M18" s="20" t="s">
        <v>146</v>
      </c>
      <c r="N18" s="20" t="s">
        <v>155</v>
      </c>
      <c r="O18" s="20" t="s">
        <v>69</v>
      </c>
      <c r="P18" s="20" t="s">
        <v>106</v>
      </c>
      <c r="Q18" s="20" t="s">
        <v>149</v>
      </c>
      <c r="R18" s="20" t="s">
        <v>327</v>
      </c>
      <c r="S18" s="20" t="s">
        <v>359</v>
      </c>
      <c r="T18" s="20" t="s">
        <v>360</v>
      </c>
      <c r="U18" s="20" t="s">
        <v>361</v>
      </c>
      <c r="V18" s="20" t="s">
        <v>362</v>
      </c>
      <c r="W18" s="20" t="s">
        <v>323</v>
      </c>
      <c r="X18" s="20" t="s">
        <v>462</v>
      </c>
      <c r="Y18" s="20" t="s">
        <v>455</v>
      </c>
      <c r="Z18" s="20" t="s">
        <v>466</v>
      </c>
      <c r="AA18" s="20" t="s">
        <v>467</v>
      </c>
      <c r="AB18" s="20" t="s">
        <v>468</v>
      </c>
      <c r="AC18" s="20" t="s">
        <v>669</v>
      </c>
      <c r="AD18" s="20" t="s">
        <v>705</v>
      </c>
      <c r="AE18" s="20" t="s">
        <v>706</v>
      </c>
      <c r="AF18" s="20" t="s">
        <v>707</v>
      </c>
      <c r="AG18" s="20" t="s">
        <v>580</v>
      </c>
      <c r="AH18" s="20" t="s">
        <v>519</v>
      </c>
      <c r="AI18" s="20" t="s">
        <v>708</v>
      </c>
      <c r="AJ18" s="20" t="s">
        <v>654</v>
      </c>
      <c r="AK18" s="20" t="s">
        <v>538</v>
      </c>
      <c r="AL18" s="20" t="s">
        <v>709</v>
      </c>
      <c r="AM18" s="20" t="s">
        <v>710</v>
      </c>
      <c r="AN18" s="20" t="s">
        <v>711</v>
      </c>
      <c r="AO18" s="20" t="s">
        <v>149</v>
      </c>
      <c r="AP18" s="20" t="s">
        <v>637</v>
      </c>
      <c r="AQ18" s="20" t="s">
        <v>543</v>
      </c>
      <c r="AR18" s="20" t="s">
        <v>561</v>
      </c>
      <c r="AS18" s="20" t="s">
        <v>545</v>
      </c>
      <c r="AT18" s="20" t="s">
        <v>58</v>
      </c>
      <c r="AU18" s="20" t="str">
        <f t="shared" si="1"/>
        <v xml:space="preserve">Nakshatra (Moon Nakshatra) --&gt; Anuradha
Ruling Deity (Main deity) --&gt; Mitra
Symbol (can keep symbol/painting of same in bedroom or desktop) --&gt; Lotus, Triumphal Arch
Animal --&gt; Female Deer
Nature --&gt; Tamas
Gender --&gt; Female
Dosha --&gt; Pitta
Guna --&gt; Tamas
Purpose (one should strive for) --&gt; Harmony and Friendship
Tree (offer reverance or have it in house if possible) --&gt; Dhatura
Gemstone (natural gemstone) --&gt; Sapphire
Yoga --&gt; Mitra
Plant/Flower --&gt; Dhatura
Color (natural effinity) --&gt; Red
Planet (ruling planet) --&gt; Saturn
Mantra (one must chant daily) --&gt; Om Mitraya Namaha
Body Temperament --&gt; Watery
Career/Profession --&gt; Researchers, Scientists, Healers
Compatibility --&gt; Swati, Vishakha, Jyeshtha, Mula, Purvashadha
Lucky Numbers --&gt; 3, 9
Lucky Days --&gt; Tuesday, Saturday
Lucky Directions --&gt; West
Auspicious Activities --&gt; Starting new ventures, seeking blessings, spiritual practices
Inauspicious Activities --&gt; Conflicts, legal issues, theft
Health Issues (should take care) --&gt; Digestive issues, fever
Prayers or Rituals --&gt; Worship Lord Mitra
Historical/Mythological Significance (must read these stories) --&gt; Birthplace of Anu, a great king in Hindu mythology
Mudra (learn and often sit in this mudra) --&gt; Prithvi Mudra
Food/Dietary Recommendation (should intake) --&gt; Nourishing, grounding foods
Yoga Posture/Asana (should do these yogas) --&gt; Padmasana, Janu Sirsasana, Baddha Konasana
Tarot Card/Divination Symbol --&gt; Death
Hindu Festivals/Holidays (do sadhna on these festivals) --&gt; Diwali
Chakra/Energy Center (do puja, meditation for this chakra) --&gt; Muladhara
Yantra/Sacred Geometry (can keep this yantra in puja sthal) --&gt; Maha Mrityunjaya Yantra
Spiritual Practice/Sadhana (must observe daily) --&gt; Self-reflection and introspection
Metal/Mineral (natural affliliation) --&gt; Silver
Aromatherapy/Essential Oils (should apply these) --&gt; Patchouli, Vetiver, Myrrh
Personality Traits/Characteristics --&gt; Intuitive, loyal, intense
Mythological Story/Legend (must read these stories) --&gt; Mitra, god of friendship
Sound/Mantra (must chant this mantra) --&gt; Om Mitraya Namaha
Flower (keep these nearby) --&gt; Red Lotus
Prana --&gt; Apana Vayu
Varna --&gt; Brahmin
Taste --&gt; Astringent
Dosha Element (must keep the element in check, learn more from ayurveda) --&gt; Kapha
</v>
      </c>
      <c r="AV18" s="20" t="str">
        <f t="shared" si="2"/>
        <v xml:space="preserve">Nakshatra (Moon Nakshatra) --&gt; Anuradha
Ruling Deity (Main deity) --&gt; Mitra
Symbol (can keep symbol/painting of same in bedroom or desktop) --&gt; Lotus, Triumphal Arch
Animal --&gt; Female Deer
Nature --&gt; Tamas
Gender --&gt; Female
Dosha --&gt; Pitta
Guna --&gt; Tamas
Purpose (one should strive for) --&gt; Harmony and Friendship
Tree (offer reverance or have it in house if possible) --&gt; Dhatura
Gemstone (natural gemstone) --&gt; Sapphire
Yoga --&gt; Mitra
Plant/Flower --&gt; Dhatura
Color (natural effinity) --&gt; Red
Planet (ruling planet) --&gt; Saturn
Mantra (one must chant daily) --&gt; Om Mitraya Namaha
Body Temperament --&gt; Watery
Career/Profession --&gt; Researchers, Scientists, Healers
Compatibility --&gt; Swati, Vishakha, Jyeshtha, Mula, Purvashadha
Lucky Numbers --&gt; 3, 9
Lucky Days --&gt; Tuesday, Saturday
Lucky Directions --&gt; West
Auspicious Activities --&gt; Starting new ventures, seeking blessings, spiritual practices
Inauspicious Activities --&gt; Conflicts, legal issues, theft
Health Issues (should take care) --&gt; Digestive issues, fever
Prayers or Rituals --&gt; Worship Lord Mitra
Historical/Mythological Significance (must read these stories) --&gt; Birthplace of Anu, a great king in Hindu mythology
Mudra (learn and often sit in this mudra) --&gt; Prithvi Mudra
Food/Dietary Recommendation (should intake) --&gt; Nourishing, grounding foods
Yoga Posture/Asana (should do these yogas) --&gt; Padmasana, Janu Sirsasana, Baddha Konasana
Tarot Card/Divination Symbol --&gt; Death
Hindu Festivals/Holidays (do sadhna on these festivals) --&gt; Diwali
Chakra/Energy Center (do puja, meditation for this chakra) --&gt; Muladhara
Yantra/Sacred Geometry (can keep this yantra in puja sthal) --&gt; Maha Mrityunjaya Yantra
Spiritual Practice/Sadhana (must observe daily) --&gt; Self-reflection and introspection
Metal/Mineral (natural affliliation) --&gt; Silver
Aromatherapy/Essential Oils (should apply these) --&gt; Patchouli, Vetiver, Myrrh
Personality Traits/Characteristics --&gt; Intuitive, loyal, intense
Mythological Story/Legend (must read these stories) --&gt; Mitra, god of friendship
Sound/Mantra (must chant this mantra) --&gt; Om Mitraya Namaha
Flower (keep these nearby) --&gt; Red Lotus
Prana --&gt; Apana Vayu
Varna --&gt; Brahmin
Taste --&gt; Astringent
Dosha Element (must keep the element in check, learn more from ayurveda) --&gt; Kapha
</v>
      </c>
      <c r="AW18" s="20" t="str">
        <f t="shared" si="3"/>
        <v xml:space="preserve">Nakshatra (Moon Nakshatra) --&gt; Anuradha
</v>
      </c>
      <c r="AX18" s="20" t="str">
        <f t="shared" si="4"/>
        <v xml:space="preserve">Ruling Deity (Main deity) --&gt; Mitra
</v>
      </c>
      <c r="AY18" s="20" t="str">
        <f t="shared" si="5"/>
        <v xml:space="preserve">Symbol (can keep symbol/painting of same in bedroom or desktop) --&gt; Lotus, Triumphal Arch
</v>
      </c>
      <c r="AZ18" s="20" t="str">
        <f t="shared" si="6"/>
        <v xml:space="preserve">Animal --&gt; Female Deer
</v>
      </c>
      <c r="BA18" s="20" t="str">
        <f t="shared" si="7"/>
        <v xml:space="preserve">Nature --&gt; Tamas
</v>
      </c>
      <c r="BB18" s="20" t="str">
        <f t="shared" si="8"/>
        <v xml:space="preserve">Gender --&gt; Female
</v>
      </c>
      <c r="BC18" s="20" t="str">
        <f t="shared" si="9"/>
        <v xml:space="preserve">Dosha --&gt; Pitta
</v>
      </c>
      <c r="BD18" s="20" t="str">
        <f t="shared" si="10"/>
        <v xml:space="preserve">Guna --&gt; Tamas
</v>
      </c>
      <c r="BE18" s="20" t="str">
        <f t="shared" si="11"/>
        <v xml:space="preserve">Purpose (one should strive for) --&gt; Harmony and Friendship
</v>
      </c>
      <c r="BF18" s="20" t="str">
        <f t="shared" si="12"/>
        <v xml:space="preserve">Tree (offer reverance or have it in house if possible) --&gt; Dhatura
</v>
      </c>
      <c r="BG18" s="20" t="str">
        <f t="shared" si="13"/>
        <v xml:space="preserve">Gemstone (natural gemstone) --&gt; Sapphire
</v>
      </c>
      <c r="BH18" s="20" t="str">
        <f t="shared" si="14"/>
        <v xml:space="preserve">Yoga --&gt; Mitra
</v>
      </c>
      <c r="BI18" s="20" t="str">
        <f t="shared" si="15"/>
        <v xml:space="preserve">Plant/Flower --&gt; Dhatura
</v>
      </c>
      <c r="BJ18" s="20" t="str">
        <f t="shared" si="16"/>
        <v xml:space="preserve">Color (natural effinity) --&gt; Red
</v>
      </c>
      <c r="BK18" s="20" t="str">
        <f t="shared" si="17"/>
        <v xml:space="preserve">Planet (ruling planet) --&gt; Saturn
</v>
      </c>
      <c r="BL18" s="20" t="str">
        <f t="shared" si="18"/>
        <v xml:space="preserve">Mantra (one must chant daily) --&gt; Om Mitraya Namaha
</v>
      </c>
      <c r="BM18" s="20" t="str">
        <f t="shared" si="19"/>
        <v xml:space="preserve">Body Temperament --&gt; Watery
</v>
      </c>
      <c r="BN18" s="20" t="str">
        <f t="shared" si="20"/>
        <v xml:space="preserve">Career/Profession --&gt; Researchers, Scientists, Healers
</v>
      </c>
      <c r="BO18" s="20" t="str">
        <f t="shared" si="21"/>
        <v xml:space="preserve">Compatibility --&gt; Swati, Vishakha, Jyeshtha, Mula, Purvashadha
</v>
      </c>
      <c r="BP18" s="20" t="str">
        <f t="shared" si="22"/>
        <v xml:space="preserve">Lucky Numbers --&gt; 3, 9
</v>
      </c>
      <c r="BQ18" s="20" t="str">
        <f t="shared" si="23"/>
        <v xml:space="preserve">Lucky Days --&gt; Tuesday, Saturday
</v>
      </c>
      <c r="BR18" s="20" t="str">
        <f t="shared" si="24"/>
        <v xml:space="preserve">Lucky Directions --&gt; West
</v>
      </c>
      <c r="BS18" s="20" t="str">
        <f t="shared" si="25"/>
        <v xml:space="preserve">Auspicious Activities --&gt; Starting new ventures, seeking blessings, spiritual practices
</v>
      </c>
      <c r="BT18" s="20" t="str">
        <f t="shared" si="26"/>
        <v xml:space="preserve">Inauspicious Activities --&gt; Conflicts, legal issues, theft
</v>
      </c>
      <c r="BU18" s="20" t="str">
        <f t="shared" si="27"/>
        <v xml:space="preserve">Health Issues (should take care) --&gt; Digestive issues, fever
</v>
      </c>
      <c r="BV18" s="20" t="str">
        <f t="shared" si="28"/>
        <v xml:space="preserve">Prayers or Rituals --&gt; Worship Lord Mitra
</v>
      </c>
      <c r="BW18" s="20" t="str">
        <f t="shared" si="29"/>
        <v xml:space="preserve">Historical/Mythological Significance (must read these stories) --&gt; Birthplace of Anu, a great king in Hindu mythology
</v>
      </c>
      <c r="BX18" s="20" t="str">
        <f t="shared" si="30"/>
        <v xml:space="preserve">Mudra (learn and often sit in this mudra) --&gt; Prithvi Mudra
</v>
      </c>
      <c r="BY18" s="20" t="str">
        <f t="shared" si="31"/>
        <v xml:space="preserve">Food/Dietary Recommendation (should intake) --&gt; Nourishing, grounding foods
</v>
      </c>
      <c r="BZ18" s="20" t="str">
        <f t="shared" si="32"/>
        <v xml:space="preserve">Yoga Posture/Asana (should do these yogas) --&gt; Padmasana, Janu Sirsasana, Baddha Konasana
</v>
      </c>
      <c r="CA18" s="20" t="str">
        <f t="shared" si="33"/>
        <v xml:space="preserve">Tarot Card/Divination Symbol --&gt; Death
</v>
      </c>
      <c r="CB18" s="20" t="str">
        <f t="shared" si="34"/>
        <v xml:space="preserve">Hindu Festivals/Holidays (do sadhna on these festivals) --&gt; Diwali
</v>
      </c>
      <c r="CC18" s="20" t="str">
        <f t="shared" si="35"/>
        <v xml:space="preserve">Chakra/Energy Center (do puja, meditation for this chakra) --&gt; Muladhara
</v>
      </c>
      <c r="CD18" s="20" t="str">
        <f t="shared" si="36"/>
        <v xml:space="preserve">Yantra/Sacred Geometry (can keep this yantra in puja sthal) --&gt; Maha Mrityunjaya Yantra
</v>
      </c>
      <c r="CE18" s="20" t="str">
        <f t="shared" si="37"/>
        <v xml:space="preserve">Spiritual Practice/Sadhana (must observe daily) --&gt; Self-reflection and introspection
</v>
      </c>
      <c r="CF18" s="20" t="str">
        <f t="shared" si="38"/>
        <v xml:space="preserve">Metal/Mineral (natural affliliation) --&gt; Silver
</v>
      </c>
      <c r="CG18" s="20" t="str">
        <f t="shared" si="39"/>
        <v xml:space="preserve">Aromatherapy/Essential Oils (should apply these) --&gt; Patchouli, Vetiver, Myrrh
</v>
      </c>
      <c r="CH18" s="20" t="str">
        <f t="shared" si="40"/>
        <v xml:space="preserve">Personality Traits/Characteristics --&gt; Intuitive, loyal, intense
</v>
      </c>
      <c r="CI18" s="20" t="str">
        <f t="shared" si="41"/>
        <v xml:space="preserve">Mythological Story/Legend (must read these stories) --&gt; Mitra, god of friendship
</v>
      </c>
      <c r="CJ18" s="20" t="str">
        <f t="shared" si="42"/>
        <v xml:space="preserve">Sound/Mantra (must chant this mantra) --&gt; Om Mitraya Namaha
</v>
      </c>
      <c r="CK18" s="20" t="str">
        <f t="shared" si="43"/>
        <v xml:space="preserve">Flower (keep these nearby) --&gt; Red Lotus
</v>
      </c>
      <c r="CL18" s="20" t="str">
        <f t="shared" si="44"/>
        <v xml:space="preserve">Prana --&gt; Apana Vayu
</v>
      </c>
      <c r="CM18" s="20" t="str">
        <f t="shared" si="45"/>
        <v xml:space="preserve">Varna --&gt; Brahmin
</v>
      </c>
      <c r="CN18" s="20" t="str">
        <f t="shared" si="46"/>
        <v xml:space="preserve">Taste --&gt; Astringent
</v>
      </c>
      <c r="CO18" s="20" t="str">
        <f t="shared" si="47"/>
        <v xml:space="preserve">Dosha Element (must keep the element in check, learn more from ayurveda) --&gt; Kapha
</v>
      </c>
    </row>
    <row r="19" spans="1:93">
      <c r="A19" s="20">
        <v>18</v>
      </c>
      <c r="B19" s="24" t="s">
        <v>248</v>
      </c>
      <c r="C19" s="20" t="s">
        <v>150</v>
      </c>
      <c r="D19" s="20" t="s">
        <v>249</v>
      </c>
      <c r="E19" s="20" t="s">
        <v>151</v>
      </c>
      <c r="F19" s="20" t="s">
        <v>48</v>
      </c>
      <c r="G19" s="20" t="s">
        <v>46</v>
      </c>
      <c r="H19" s="20" t="s">
        <v>65</v>
      </c>
      <c r="I19" s="20" t="s">
        <v>48</v>
      </c>
      <c r="J19" s="20" t="s">
        <v>250</v>
      </c>
      <c r="K19" s="20" t="s">
        <v>115</v>
      </c>
      <c r="L19" s="20" t="s">
        <v>251</v>
      </c>
      <c r="M19" s="20" t="s">
        <v>252</v>
      </c>
      <c r="N19" s="20" t="s">
        <v>115</v>
      </c>
      <c r="O19" s="20" t="s">
        <v>211</v>
      </c>
      <c r="P19" s="20" t="s">
        <v>110</v>
      </c>
      <c r="Q19" s="20" t="s">
        <v>153</v>
      </c>
      <c r="R19" s="20" t="s">
        <v>327</v>
      </c>
      <c r="S19" s="20" t="s">
        <v>363</v>
      </c>
      <c r="T19" s="20" t="s">
        <v>364</v>
      </c>
      <c r="U19" s="20" t="s">
        <v>365</v>
      </c>
      <c r="V19" s="20" t="s">
        <v>366</v>
      </c>
      <c r="W19" s="20" t="s">
        <v>309</v>
      </c>
      <c r="X19" s="20" t="s">
        <v>469</v>
      </c>
      <c r="Y19" s="20" t="s">
        <v>455</v>
      </c>
      <c r="Z19" s="20" t="s">
        <v>470</v>
      </c>
      <c r="AA19" s="20" t="s">
        <v>471</v>
      </c>
      <c r="AB19" s="20" t="s">
        <v>472</v>
      </c>
      <c r="AC19" s="20" t="s">
        <v>650</v>
      </c>
      <c r="AD19" s="20" t="s">
        <v>712</v>
      </c>
      <c r="AE19" s="20" t="s">
        <v>713</v>
      </c>
      <c r="AF19" s="20" t="s">
        <v>533</v>
      </c>
      <c r="AG19" s="20" t="s">
        <v>580</v>
      </c>
      <c r="AH19" s="20" t="s">
        <v>551</v>
      </c>
      <c r="AI19" s="20" t="s">
        <v>520</v>
      </c>
      <c r="AJ19" s="20" t="s">
        <v>714</v>
      </c>
      <c r="AK19" s="20" t="s">
        <v>554</v>
      </c>
      <c r="AL19" s="20" t="s">
        <v>715</v>
      </c>
      <c r="AM19" s="20" t="s">
        <v>716</v>
      </c>
      <c r="AN19" s="20" t="s">
        <v>703</v>
      </c>
      <c r="AO19" s="20" t="s">
        <v>153</v>
      </c>
      <c r="AP19" s="20" t="s">
        <v>115</v>
      </c>
      <c r="AQ19" s="20" t="s">
        <v>688</v>
      </c>
      <c r="AR19" s="20" t="s">
        <v>544</v>
      </c>
      <c r="AS19" s="20" t="s">
        <v>717</v>
      </c>
      <c r="AT19" s="20" t="s">
        <v>65</v>
      </c>
      <c r="AU19" s="20" t="str">
        <f t="shared" si="1"/>
        <v xml:space="preserve">Nakshatra (Moon Nakshatra) --&gt; Jyeshtha
Ruling Deity (Main deity) --&gt; Indra
Symbol (can keep symbol/painting of same in bedroom or desktop) --&gt; Umbrella or Earring
Animal --&gt; Male Deer
Nature --&gt; Rajas
Gender --&gt; Male
Dosha --&gt; Vata
Guna --&gt; Rajas
Purpose (one should strive for) --&gt; Protection and Elimination of Enemies
Tree (offer reverance or have it in house if possible) --&gt; Palash
Gemstone (natural gemstone) --&gt; Garnet
Yoga --&gt; Soolaghna
Plant/Flower --&gt; Palash
Color (natural effinity) --&gt; Grey
Planet (ruling planet) --&gt; Mercury
Mantra (one must chant daily) --&gt; Om Indraya Namaha
Body Temperament --&gt; Watery
Career/Profession --&gt; Psychologists, Healers, Spiritual Gurus
Compatibility --&gt; Anuradha, Vishakha, Mula, Purvashadha, Uttarashadha
Lucky Numbers --&gt; 4, 9
Lucky Days --&gt; Wednesday, Saturday
Lucky Directions --&gt; South
Auspicious Activities --&gt; Seeking blessings, spiritual practices, starting new ventures
Inauspicious Activities --&gt; Conflicts, legal issues, theft
Health Issues (should take care) --&gt; Joint pains, muscle problems
Prayers or Rituals --&gt; Worship Lord Indra
Historical/Mythological Significance (must read these stories) --&gt; Birthplace of Indra's queen, Shachi
Mudra (learn and often sit in this mudra) --&gt; Surya Mudra
Food/Dietary Recommendation (should intake) --&gt; Foods rich in vitamins and minerals
Yoga Posture/Asana (should do these yogas) --&gt; Chakrasana, Surya Namaskar, Ustrasana
Tarot Card/Divination Symbol --&gt; The Emperor
Hindu Festivals/Holidays (do sadhna on these festivals) --&gt; Diwali
Chakra/Energy Center (do puja, meditation for this chakra) --&gt; Manipura
Yantra/Sacred Geometry (can keep this yantra in puja sthal) --&gt; Surya Yantra
Spiritual Practice/Sadhana (must observe daily) --&gt; Inner strength and confidence
Metal/Mineral (natural affliliation) --&gt; Copper
Aromatherapy/Essential Oils (should apply these) --&gt; Ginger, Lemongrass, Bergamot
Personality Traits/Characteristics --&gt; Courageous, determined, ambitious
Mythological Story/Legend (must read these stories) --&gt; Indra, king of the gods
Sound/Mantra (must chant this mantra) --&gt; Om Indraya Namaha
Flower (keep these nearby) --&gt; Palash
Prana --&gt; Udana Vayu
Varna --&gt; Kshatriya
Taste --&gt; Pungent
Dosha Element (must keep the element in check, learn more from ayurveda) --&gt; Vata
</v>
      </c>
      <c r="AV19" s="20" t="str">
        <f t="shared" si="2"/>
        <v xml:space="preserve">Nakshatra (Moon Nakshatra) --&gt; Jyeshtha
Ruling Deity (Main deity) --&gt; Indra
Symbol (can keep symbol/painting of same in bedroom or desktop) --&gt; Umbrella or Earring
Animal --&gt; Male Deer
Nature --&gt; Rajas
Gender --&gt; Male
Dosha --&gt; Vata
Guna --&gt; Rajas
Purpose (one should strive for) --&gt; Protection and Elimination of Enemies
Tree (offer reverance or have it in house if possible) --&gt; Palash
Gemstone (natural gemstone) --&gt; Garnet
Yoga --&gt; Soolaghna
Plant/Flower --&gt; Palash
Color (natural effinity) --&gt; Grey
Planet (ruling planet) --&gt; Mercury
Mantra (one must chant daily) --&gt; Om Indraya Namaha
Body Temperament --&gt; Watery
Career/Profession --&gt; Psychologists, Healers, Spiritual Gurus
Compatibility --&gt; Anuradha, Vishakha, Mula, Purvashadha, Uttarashadha
Lucky Numbers --&gt; 4, 9
Lucky Days --&gt; Wednesday, Saturday
Lucky Directions --&gt; South
Auspicious Activities --&gt; Seeking blessings, spiritual practices, starting new ventures
Inauspicious Activities --&gt; Conflicts, legal issues, theft
Health Issues (should take care) --&gt; Joint pains, muscle problems
Prayers or Rituals --&gt; Worship Lord Indra
Historical/Mythological Significance (must read these stories) --&gt; Birthplace of Indra's queen, Shachi
Mudra (learn and often sit in this mudra) --&gt; Surya Mudra
Food/Dietary Recommendation (should intake) --&gt; Foods rich in vitamins and minerals
Yoga Posture/Asana (should do these yogas) --&gt; Chakrasana, Surya Namaskar, Ustrasana
Tarot Card/Divination Symbol --&gt; The Emperor
Hindu Festivals/Holidays (do sadhna on these festivals) --&gt; Diwali
Chakra/Energy Center (do puja, meditation for this chakra) --&gt; Manipura
Yantra/Sacred Geometry (can keep this yantra in puja sthal) --&gt; Surya Yantra
Spiritual Practice/Sadhana (must observe daily) --&gt; Inner strength and confidence
Metal/Mineral (natural affliliation) --&gt; Copper
Aromatherapy/Essential Oils (should apply these) --&gt; Ginger, Lemongrass, Bergamot
Personality Traits/Characteristics --&gt; Courageous, determined, ambitious
Mythological Story/Legend (must read these stories) --&gt; Indra, king of the gods
Sound/Mantra (must chant this mantra) --&gt; Om Indraya Namaha
Flower (keep these nearby) --&gt; Palash
Prana --&gt; Udana Vayu
Varna --&gt; Kshatriya
Taste --&gt; Pungent
Dosha Element (must keep the element in check, learn more from ayurveda) --&gt; Vata
</v>
      </c>
      <c r="AW19" s="20" t="str">
        <f t="shared" si="3"/>
        <v xml:space="preserve">Nakshatra (Moon Nakshatra) --&gt; Jyeshtha
</v>
      </c>
      <c r="AX19" s="20" t="str">
        <f t="shared" si="4"/>
        <v xml:space="preserve">Ruling Deity (Main deity) --&gt; Indra
</v>
      </c>
      <c r="AY19" s="20" t="str">
        <f t="shared" si="5"/>
        <v xml:space="preserve">Symbol (can keep symbol/painting of same in bedroom or desktop) --&gt; Umbrella or Earring
</v>
      </c>
      <c r="AZ19" s="20" t="str">
        <f t="shared" si="6"/>
        <v xml:space="preserve">Animal --&gt; Male Deer
</v>
      </c>
      <c r="BA19" s="20" t="str">
        <f t="shared" si="7"/>
        <v xml:space="preserve">Nature --&gt; Rajas
</v>
      </c>
      <c r="BB19" s="20" t="str">
        <f t="shared" si="8"/>
        <v xml:space="preserve">Gender --&gt; Male
</v>
      </c>
      <c r="BC19" s="20" t="str">
        <f t="shared" si="9"/>
        <v xml:space="preserve">Dosha --&gt; Vata
</v>
      </c>
      <c r="BD19" s="20" t="str">
        <f t="shared" si="10"/>
        <v xml:space="preserve">Guna --&gt; Rajas
</v>
      </c>
      <c r="BE19" s="20" t="str">
        <f t="shared" si="11"/>
        <v xml:space="preserve">Purpose (one should strive for) --&gt; Protection and Elimination of Enemies
</v>
      </c>
      <c r="BF19" s="20" t="str">
        <f t="shared" si="12"/>
        <v xml:space="preserve">Tree (offer reverance or have it in house if possible) --&gt; Palash
</v>
      </c>
      <c r="BG19" s="20" t="str">
        <f t="shared" si="13"/>
        <v xml:space="preserve">Gemstone (natural gemstone) --&gt; Garnet
</v>
      </c>
      <c r="BH19" s="20" t="str">
        <f t="shared" si="14"/>
        <v xml:space="preserve">Yoga --&gt; Soolaghna
</v>
      </c>
      <c r="BI19" s="20" t="str">
        <f t="shared" si="15"/>
        <v xml:space="preserve">Plant/Flower --&gt; Palash
</v>
      </c>
      <c r="BJ19" s="20" t="str">
        <f t="shared" si="16"/>
        <v xml:space="preserve">Color (natural effinity) --&gt; Grey
</v>
      </c>
      <c r="BK19" s="20" t="str">
        <f t="shared" si="17"/>
        <v xml:space="preserve">Planet (ruling planet) --&gt; Mercury
</v>
      </c>
      <c r="BL19" s="20" t="str">
        <f t="shared" si="18"/>
        <v xml:space="preserve">Mantra (one must chant daily) --&gt; Om Indraya Namaha
</v>
      </c>
      <c r="BM19" s="20" t="str">
        <f t="shared" si="19"/>
        <v xml:space="preserve">Body Temperament --&gt; Watery
</v>
      </c>
      <c r="BN19" s="20" t="str">
        <f t="shared" si="20"/>
        <v xml:space="preserve">Career/Profession --&gt; Psychologists, Healers, Spiritual Gurus
</v>
      </c>
      <c r="BO19" s="20" t="str">
        <f t="shared" si="21"/>
        <v xml:space="preserve">Compatibility --&gt; Anuradha, Vishakha, Mula, Purvashadha, Uttarashadha
</v>
      </c>
      <c r="BP19" s="20" t="str">
        <f t="shared" si="22"/>
        <v xml:space="preserve">Lucky Numbers --&gt; 4, 9
</v>
      </c>
      <c r="BQ19" s="20" t="str">
        <f t="shared" si="23"/>
        <v xml:space="preserve">Lucky Days --&gt; Wednesday, Saturday
</v>
      </c>
      <c r="BR19" s="20" t="str">
        <f t="shared" si="24"/>
        <v xml:space="preserve">Lucky Directions --&gt; South
</v>
      </c>
      <c r="BS19" s="20" t="str">
        <f t="shared" si="25"/>
        <v xml:space="preserve">Auspicious Activities --&gt; Seeking blessings, spiritual practices, starting new ventures
</v>
      </c>
      <c r="BT19" s="20" t="str">
        <f t="shared" si="26"/>
        <v xml:space="preserve">Inauspicious Activities --&gt; Conflicts, legal issues, theft
</v>
      </c>
      <c r="BU19" s="20" t="str">
        <f t="shared" si="27"/>
        <v xml:space="preserve">Health Issues (should take care) --&gt; Joint pains, muscle problems
</v>
      </c>
      <c r="BV19" s="20" t="str">
        <f t="shared" si="28"/>
        <v xml:space="preserve">Prayers or Rituals --&gt; Worship Lord Indra
</v>
      </c>
      <c r="BW19" s="20" t="str">
        <f t="shared" si="29"/>
        <v xml:space="preserve">Historical/Mythological Significance (must read these stories) --&gt; Birthplace of Indra's queen, Shachi
</v>
      </c>
      <c r="BX19" s="20" t="str">
        <f t="shared" si="30"/>
        <v xml:space="preserve">Mudra (learn and often sit in this mudra) --&gt; Surya Mudra
</v>
      </c>
      <c r="BY19" s="20" t="str">
        <f t="shared" si="31"/>
        <v xml:space="preserve">Food/Dietary Recommendation (should intake) --&gt; Foods rich in vitamins and minerals
</v>
      </c>
      <c r="BZ19" s="20" t="str">
        <f t="shared" si="32"/>
        <v xml:space="preserve">Yoga Posture/Asana (should do these yogas) --&gt; Chakrasana, Surya Namaskar, Ustrasana
</v>
      </c>
      <c r="CA19" s="20" t="str">
        <f t="shared" si="33"/>
        <v xml:space="preserve">Tarot Card/Divination Symbol --&gt; The Emperor
</v>
      </c>
      <c r="CB19" s="20" t="str">
        <f t="shared" si="34"/>
        <v xml:space="preserve">Hindu Festivals/Holidays (do sadhna on these festivals) --&gt; Diwali
</v>
      </c>
      <c r="CC19" s="20" t="str">
        <f t="shared" si="35"/>
        <v xml:space="preserve">Chakra/Energy Center (do puja, meditation for this chakra) --&gt; Manipura
</v>
      </c>
      <c r="CD19" s="20" t="str">
        <f t="shared" si="36"/>
        <v xml:space="preserve">Yantra/Sacred Geometry (can keep this yantra in puja sthal) --&gt; Surya Yantra
</v>
      </c>
      <c r="CE19" s="20" t="str">
        <f t="shared" si="37"/>
        <v xml:space="preserve">Spiritual Practice/Sadhana (must observe daily) --&gt; Inner strength and confidence
</v>
      </c>
      <c r="CF19" s="20" t="str">
        <f t="shared" si="38"/>
        <v xml:space="preserve">Metal/Mineral (natural affliliation) --&gt; Copper
</v>
      </c>
      <c r="CG19" s="20" t="str">
        <f t="shared" si="39"/>
        <v xml:space="preserve">Aromatherapy/Essential Oils (should apply these) --&gt; Ginger, Lemongrass, Bergamot
</v>
      </c>
      <c r="CH19" s="20" t="str">
        <f t="shared" si="40"/>
        <v xml:space="preserve">Personality Traits/Characteristics --&gt; Courageous, determined, ambitious
</v>
      </c>
      <c r="CI19" s="20" t="str">
        <f t="shared" si="41"/>
        <v xml:space="preserve">Mythological Story/Legend (must read these stories) --&gt; Indra, king of the gods
</v>
      </c>
      <c r="CJ19" s="20" t="str">
        <f t="shared" si="42"/>
        <v xml:space="preserve">Sound/Mantra (must chant this mantra) --&gt; Om Indraya Namaha
</v>
      </c>
      <c r="CK19" s="20" t="str">
        <f t="shared" si="43"/>
        <v xml:space="preserve">Flower (keep these nearby) --&gt; Palash
</v>
      </c>
      <c r="CL19" s="20" t="str">
        <f t="shared" si="44"/>
        <v xml:space="preserve">Prana --&gt; Udana Vayu
</v>
      </c>
      <c r="CM19" s="20" t="str">
        <f t="shared" si="45"/>
        <v xml:space="preserve">Varna --&gt; Kshatriya
</v>
      </c>
      <c r="CN19" s="20" t="str">
        <f t="shared" si="46"/>
        <v xml:space="preserve">Taste --&gt; Pungent
</v>
      </c>
      <c r="CO19" s="20" t="str">
        <f t="shared" si="47"/>
        <v xml:space="preserve">Dosha Element (must keep the element in check, learn more from ayurveda) --&gt; Vata
</v>
      </c>
    </row>
    <row r="20" spans="1:93">
      <c r="A20" s="20">
        <v>19</v>
      </c>
      <c r="B20" s="24" t="s">
        <v>253</v>
      </c>
      <c r="C20" s="20" t="s">
        <v>154</v>
      </c>
      <c r="D20" s="20" t="s">
        <v>254</v>
      </c>
      <c r="E20" s="20" t="s">
        <v>255</v>
      </c>
      <c r="F20" s="20" t="s">
        <v>59</v>
      </c>
      <c r="G20" s="20" t="s">
        <v>57</v>
      </c>
      <c r="H20" s="20" t="s">
        <v>58</v>
      </c>
      <c r="I20" s="20" t="s">
        <v>59</v>
      </c>
      <c r="J20" s="20" t="s">
        <v>256</v>
      </c>
      <c r="K20" s="20" t="s">
        <v>155</v>
      </c>
      <c r="L20" s="20" t="s">
        <v>49</v>
      </c>
      <c r="M20" s="20" t="s">
        <v>83</v>
      </c>
      <c r="N20" s="20" t="s">
        <v>155</v>
      </c>
      <c r="O20" s="20" t="s">
        <v>69</v>
      </c>
      <c r="P20" s="20" t="s">
        <v>52</v>
      </c>
      <c r="Q20" s="20" t="s">
        <v>257</v>
      </c>
      <c r="R20" s="20" t="s">
        <v>298</v>
      </c>
      <c r="S20" s="20" t="s">
        <v>367</v>
      </c>
      <c r="T20" s="20" t="s">
        <v>368</v>
      </c>
      <c r="U20" s="20" t="s">
        <v>369</v>
      </c>
      <c r="V20" s="20" t="s">
        <v>362</v>
      </c>
      <c r="W20" s="20" t="s">
        <v>318</v>
      </c>
      <c r="X20" s="20" t="s">
        <v>473</v>
      </c>
      <c r="Y20" s="20" t="s">
        <v>450</v>
      </c>
      <c r="Z20" s="20" t="s">
        <v>470</v>
      </c>
      <c r="AA20" s="20" t="s">
        <v>474</v>
      </c>
      <c r="AB20" s="20" t="s">
        <v>475</v>
      </c>
      <c r="AC20" s="20" t="s">
        <v>718</v>
      </c>
      <c r="AD20" s="20" t="s">
        <v>689</v>
      </c>
      <c r="AE20" s="20" t="s">
        <v>719</v>
      </c>
      <c r="AF20" s="20" t="s">
        <v>707</v>
      </c>
      <c r="AG20" s="20" t="s">
        <v>631</v>
      </c>
      <c r="AH20" s="20" t="s">
        <v>519</v>
      </c>
      <c r="AI20" s="20" t="s">
        <v>720</v>
      </c>
      <c r="AJ20" s="20" t="s">
        <v>721</v>
      </c>
      <c r="AK20" s="20" t="s">
        <v>621</v>
      </c>
      <c r="AL20" s="20" t="s">
        <v>722</v>
      </c>
      <c r="AM20" s="20" t="s">
        <v>723</v>
      </c>
      <c r="AN20" s="20" t="s">
        <v>724</v>
      </c>
      <c r="AO20" s="20" t="s">
        <v>725</v>
      </c>
      <c r="AP20" s="20" t="s">
        <v>726</v>
      </c>
      <c r="AQ20" s="20" t="s">
        <v>543</v>
      </c>
      <c r="AR20" s="20" t="s">
        <v>602</v>
      </c>
      <c r="AS20" s="20" t="s">
        <v>562</v>
      </c>
      <c r="AT20" s="20" t="s">
        <v>65</v>
      </c>
      <c r="AU20" s="20" t="str">
        <f t="shared" si="1"/>
        <v xml:space="preserve">Nakshatra (Moon Nakshatra) --&gt; Mula
Ruling Deity (Main deity) --&gt; Nirriti
Symbol (can keep symbol/painting of same in bedroom or desktop) --&gt; Roots or Tail of Lion
Animal --&gt; Male Dog
Nature --&gt; Tamas
Gender --&gt; Female
Dosha --&gt; Kapha
Guna --&gt; Tamas
Purpose (one should strive for) --&gt; Liberation
Tree (offer reverance or have it in house if possible) --&gt; Dhatura
Gemstone (natural gemstone) --&gt; Cat's Eye
Yoga --&gt; Vaidhriti
Plant/Flower --&gt; Dhatura
Color (natural effinity) --&gt; Red
Planet (ruling planet) --&gt; Ketu
Mantra (one must chant daily) --&gt; Om Mule Namaha
Body Temperament --&gt; Fiery
Career/Profession --&gt; Astrologers, Researchers, Healers
Compatibility --&gt; Jyeshtha, Purvashadha, Uttarashadha, Shravana, Dhanishta
Lucky Numbers --&gt; 1, 7
Lucky Days --&gt; Tuesday, Saturday
Lucky Directions --&gt; North
Auspicious Activities --&gt; Starting new ventures, seeking knowledge, spiritual practices
Inauspicious Activities --&gt; Quarrels, conflicts, theft
Health Issues (should take care) --&gt; Joint pains, muscle problems
Prayers or Rituals --&gt; Worship Lord Nritti
Historical/Mythological Significance (must read these stories) --&gt; Birthplace of the goddess of destruction, Kali
Mudra (learn and often sit in this mudra) --&gt; Varuna Mudra
Food/Dietary Recommendation (should intake) --&gt; Light, easily digestible foods
Yoga Posture/Asana (should do these yogas) --&gt; Ardha Matsyendrasana, Dhanurasana, Setu Bandhasana
Tarot Card/Divination Symbol --&gt; Death
Hindu Festivals/Holidays (do sadhna on these festivals) --&gt; Navratri
Chakra/Energy Center (do puja, meditation for this chakra) --&gt; Muladhara
Yantra/Sacred Geometry (can keep this yantra in puja sthal) --&gt; Kali Yantra
Spiritual Practice/Sadhana (must observe daily) --&gt; Surrender and letting go
Metal/Mineral (natural affliliation) --&gt; Lead
Aromatherapy/Essential Oils (should apply these) --&gt; Eucalyptus, Frankincense, Myrrh
Personality Traits/Characteristics --&gt; Transformational, intense, secretive
Mythological Story/Legend (must read these stories) --&gt; Nritti, goddess of destruction
Sound/Mantra (must chant this mantra) --&gt; Om Nrittaye Namaha
Flower (keep these nearby) --&gt; Yellow Marigold
Prana --&gt; Apana Vayu
Varna --&gt; Sudra
Taste --&gt; Bitter
Dosha Element (must keep the element in check, learn more from ayurveda) --&gt; Vata
</v>
      </c>
      <c r="AV20" s="20" t="str">
        <f t="shared" si="2"/>
        <v xml:space="preserve">Nakshatra (Moon Nakshatra) --&gt; Mula
Ruling Deity (Main deity) --&gt; Nirriti
Symbol (can keep symbol/painting of same in bedroom or desktop) --&gt; Roots or Tail of Lion
Animal --&gt; Male Dog
Nature --&gt; Tamas
Gender --&gt; Female
Dosha --&gt; Kapha
Guna --&gt; Tamas
Purpose (one should strive for) --&gt; Liberation
Tree (offer reverance or have it in house if possible) --&gt; Dhatura
Gemstone (natural gemstone) --&gt; Cat's Eye
Yoga --&gt; Vaidhriti
Plant/Flower --&gt; Dhatura
Color (natural effinity) --&gt; Red
Planet (ruling planet) --&gt; Ketu
Mantra (one must chant daily) --&gt; Om Mule Namaha
Body Temperament --&gt; Fiery
Career/Profession --&gt; Astrologers, Researchers, Healers
Compatibility --&gt; Jyeshtha, Purvashadha, Uttarashadha, Shravana, Dhanishta
Lucky Numbers --&gt; 1, 7
Lucky Days --&gt; Tuesday, Saturday
Lucky Directions --&gt; North
Auspicious Activities --&gt; Starting new ventures, seeking knowledge, spiritual practices
Inauspicious Activities --&gt; Quarrels, conflicts, theft
Health Issues (should take care) --&gt; Joint pains, muscle problems
Prayers or Rituals --&gt; Worship Lord Nritti
Historical/Mythological Significance (must read these stories) --&gt; Birthplace of the goddess of destruction, Kali
Mudra (learn and often sit in this mudra) --&gt; Varuna Mudra
Food/Dietary Recommendation (should intake) --&gt; Light, easily digestible foods
Yoga Posture/Asana (should do these yogas) --&gt; Ardha Matsyendrasana, Dhanurasana, Setu Bandhasana
Tarot Card/Divination Symbol --&gt; Death
Hindu Festivals/Holidays (do sadhna on these festivals) --&gt; Navratri
Chakra/Energy Center (do puja, meditation for this chakra) --&gt; Muladhara
Yantra/Sacred Geometry (can keep this yantra in puja sthal) --&gt; Kali Yantra
Spiritual Practice/Sadhana (must observe daily) --&gt; Surrender and letting go
Metal/Mineral (natural affliliation) --&gt; Lead
Aromatherapy/Essential Oils (should apply these) --&gt; Eucalyptus, Frankincense, Myrrh
Personality Traits/Characteristics --&gt; Transformational, intense, secretive
Mythological Story/Legend (must read these stories) --&gt; Nritti, goddess of destruction
Sound/Mantra (must chant this mantra) --&gt; Om Nrittaye Namaha
Flower (keep these nearby) --&gt; Yellow Marigold
Prana --&gt; Apana Vayu
Varna --&gt; Sudra
Taste --&gt; Bitter
Dosha Element (must keep the element in check, learn more from ayurveda) --&gt; Vata
</v>
      </c>
      <c r="AW20" s="20" t="str">
        <f t="shared" si="3"/>
        <v xml:space="preserve">Nakshatra (Moon Nakshatra) --&gt; Mula
</v>
      </c>
      <c r="AX20" s="20" t="str">
        <f t="shared" si="4"/>
        <v xml:space="preserve">Ruling Deity (Main deity) --&gt; Nirriti
</v>
      </c>
      <c r="AY20" s="20" t="str">
        <f t="shared" si="5"/>
        <v xml:space="preserve">Symbol (can keep symbol/painting of same in bedroom or desktop) --&gt; Roots or Tail of Lion
</v>
      </c>
      <c r="AZ20" s="20" t="str">
        <f t="shared" si="6"/>
        <v xml:space="preserve">Animal --&gt; Male Dog
</v>
      </c>
      <c r="BA20" s="20" t="str">
        <f t="shared" si="7"/>
        <v xml:space="preserve">Nature --&gt; Tamas
</v>
      </c>
      <c r="BB20" s="20" t="str">
        <f t="shared" si="8"/>
        <v xml:space="preserve">Gender --&gt; Female
</v>
      </c>
      <c r="BC20" s="20" t="str">
        <f t="shared" si="9"/>
        <v xml:space="preserve">Dosha --&gt; Kapha
</v>
      </c>
      <c r="BD20" s="20" t="str">
        <f t="shared" si="10"/>
        <v xml:space="preserve">Guna --&gt; Tamas
</v>
      </c>
      <c r="BE20" s="20" t="str">
        <f t="shared" si="11"/>
        <v xml:space="preserve">Purpose (one should strive for) --&gt; Liberation
</v>
      </c>
      <c r="BF20" s="20" t="str">
        <f t="shared" si="12"/>
        <v xml:space="preserve">Tree (offer reverance or have it in house if possible) --&gt; Dhatura
</v>
      </c>
      <c r="BG20" s="20" t="str">
        <f t="shared" si="13"/>
        <v xml:space="preserve">Gemstone (natural gemstone) --&gt; Cat's Eye
</v>
      </c>
      <c r="BH20" s="20" t="str">
        <f t="shared" si="14"/>
        <v xml:space="preserve">Yoga --&gt; Vaidhriti
</v>
      </c>
      <c r="BI20" s="20" t="str">
        <f t="shared" si="15"/>
        <v xml:space="preserve">Plant/Flower --&gt; Dhatura
</v>
      </c>
      <c r="BJ20" s="20" t="str">
        <f t="shared" si="16"/>
        <v xml:space="preserve">Color (natural effinity) --&gt; Red
</v>
      </c>
      <c r="BK20" s="20" t="str">
        <f t="shared" si="17"/>
        <v xml:space="preserve">Planet (ruling planet) --&gt; Ketu
</v>
      </c>
      <c r="BL20" s="20" t="str">
        <f t="shared" si="18"/>
        <v xml:space="preserve">Mantra (one must chant daily) --&gt; Om Mule Namaha
</v>
      </c>
      <c r="BM20" s="20" t="str">
        <f t="shared" si="19"/>
        <v xml:space="preserve">Body Temperament --&gt; Fiery
</v>
      </c>
      <c r="BN20" s="20" t="str">
        <f t="shared" si="20"/>
        <v xml:space="preserve">Career/Profession --&gt; Astrologers, Researchers, Healers
</v>
      </c>
      <c r="BO20" s="20" t="str">
        <f t="shared" si="21"/>
        <v xml:space="preserve">Compatibility --&gt; Jyeshtha, Purvashadha, Uttarashadha, Shravana, Dhanishta
</v>
      </c>
      <c r="BP20" s="20" t="str">
        <f t="shared" si="22"/>
        <v xml:space="preserve">Lucky Numbers --&gt; 1, 7
</v>
      </c>
      <c r="BQ20" s="20" t="str">
        <f t="shared" si="23"/>
        <v xml:space="preserve">Lucky Days --&gt; Tuesday, Saturday
</v>
      </c>
      <c r="BR20" s="20" t="str">
        <f t="shared" si="24"/>
        <v xml:space="preserve">Lucky Directions --&gt; North
</v>
      </c>
      <c r="BS20" s="20" t="str">
        <f t="shared" si="25"/>
        <v xml:space="preserve">Auspicious Activities --&gt; Starting new ventures, seeking knowledge, spiritual practices
</v>
      </c>
      <c r="BT20" s="20" t="str">
        <f t="shared" si="26"/>
        <v xml:space="preserve">Inauspicious Activities --&gt; Quarrels, conflicts, theft
</v>
      </c>
      <c r="BU20" s="20" t="str">
        <f t="shared" si="27"/>
        <v xml:space="preserve">Health Issues (should take care) --&gt; Joint pains, muscle problems
</v>
      </c>
      <c r="BV20" s="20" t="str">
        <f t="shared" si="28"/>
        <v xml:space="preserve">Prayers or Rituals --&gt; Worship Lord Nritti
</v>
      </c>
      <c r="BW20" s="20" t="str">
        <f t="shared" si="29"/>
        <v xml:space="preserve">Historical/Mythological Significance (must read these stories) --&gt; Birthplace of the goddess of destruction, Kali
</v>
      </c>
      <c r="BX20" s="20" t="str">
        <f t="shared" si="30"/>
        <v xml:space="preserve">Mudra (learn and often sit in this mudra) --&gt; Varuna Mudra
</v>
      </c>
      <c r="BY20" s="20" t="str">
        <f t="shared" si="31"/>
        <v xml:space="preserve">Food/Dietary Recommendation (should intake) --&gt; Light, easily digestible foods
</v>
      </c>
      <c r="BZ20" s="20" t="str">
        <f t="shared" si="32"/>
        <v xml:space="preserve">Yoga Posture/Asana (should do these yogas) --&gt; Ardha Matsyendrasana, Dhanurasana, Setu Bandhasana
</v>
      </c>
      <c r="CA20" s="20" t="str">
        <f t="shared" si="33"/>
        <v xml:space="preserve">Tarot Card/Divination Symbol --&gt; Death
</v>
      </c>
      <c r="CB20" s="20" t="str">
        <f t="shared" si="34"/>
        <v xml:space="preserve">Hindu Festivals/Holidays (do sadhna on these festivals) --&gt; Navratri
</v>
      </c>
      <c r="CC20" s="20" t="str">
        <f t="shared" si="35"/>
        <v xml:space="preserve">Chakra/Energy Center (do puja, meditation for this chakra) --&gt; Muladhara
</v>
      </c>
      <c r="CD20" s="20" t="str">
        <f t="shared" si="36"/>
        <v xml:space="preserve">Yantra/Sacred Geometry (can keep this yantra in puja sthal) --&gt; Kali Yantra
</v>
      </c>
      <c r="CE20" s="20" t="str">
        <f t="shared" si="37"/>
        <v xml:space="preserve">Spiritual Practice/Sadhana (must observe daily) --&gt; Surrender and letting go
</v>
      </c>
      <c r="CF20" s="20" t="str">
        <f t="shared" si="38"/>
        <v xml:space="preserve">Metal/Mineral (natural affliliation) --&gt; Lead
</v>
      </c>
      <c r="CG20" s="20" t="str">
        <f t="shared" si="39"/>
        <v xml:space="preserve">Aromatherapy/Essential Oils (should apply these) --&gt; Eucalyptus, Frankincense, Myrrh
</v>
      </c>
      <c r="CH20" s="20" t="str">
        <f t="shared" si="40"/>
        <v xml:space="preserve">Personality Traits/Characteristics --&gt; Transformational, intense, secretive
</v>
      </c>
      <c r="CI20" s="20" t="str">
        <f t="shared" si="41"/>
        <v xml:space="preserve">Mythological Story/Legend (must read these stories) --&gt; Nritti, goddess of destruction
</v>
      </c>
      <c r="CJ20" s="20" t="str">
        <f t="shared" si="42"/>
        <v xml:space="preserve">Sound/Mantra (must chant this mantra) --&gt; Om Nrittaye Namaha
</v>
      </c>
      <c r="CK20" s="20" t="str">
        <f t="shared" si="43"/>
        <v xml:space="preserve">Flower (keep these nearby) --&gt; Yellow Marigold
</v>
      </c>
      <c r="CL20" s="20" t="str">
        <f t="shared" si="44"/>
        <v xml:space="preserve">Prana --&gt; Apana Vayu
</v>
      </c>
      <c r="CM20" s="20" t="str">
        <f t="shared" si="45"/>
        <v xml:space="preserve">Varna --&gt; Sudra
</v>
      </c>
      <c r="CN20" s="20" t="str">
        <f t="shared" si="46"/>
        <v xml:space="preserve">Taste --&gt; Bitter
</v>
      </c>
      <c r="CO20" s="20" t="str">
        <f t="shared" si="47"/>
        <v xml:space="preserve">Dosha Element (must keep the element in check, learn more from ayurveda) --&gt; Vata
</v>
      </c>
    </row>
    <row r="21" spans="1:93">
      <c r="A21" s="20">
        <v>20</v>
      </c>
      <c r="B21" s="24" t="s">
        <v>156</v>
      </c>
      <c r="C21" s="20" t="s">
        <v>258</v>
      </c>
      <c r="D21" s="20" t="s">
        <v>259</v>
      </c>
      <c r="E21" s="20" t="s">
        <v>157</v>
      </c>
      <c r="F21" s="20" t="s">
        <v>75</v>
      </c>
      <c r="G21" s="20" t="s">
        <v>57</v>
      </c>
      <c r="H21" s="20" t="s">
        <v>47</v>
      </c>
      <c r="I21" s="20" t="s">
        <v>75</v>
      </c>
      <c r="J21" s="20" t="s">
        <v>260</v>
      </c>
      <c r="K21" s="20" t="s">
        <v>94</v>
      </c>
      <c r="L21" s="20" t="s">
        <v>104</v>
      </c>
      <c r="M21" s="20" t="s">
        <v>139</v>
      </c>
      <c r="N21" s="20" t="s">
        <v>94</v>
      </c>
      <c r="O21" s="20" t="s">
        <v>144</v>
      </c>
      <c r="P21" s="20" t="s">
        <v>62</v>
      </c>
      <c r="Q21" s="20" t="s">
        <v>261</v>
      </c>
      <c r="R21" s="20" t="s">
        <v>298</v>
      </c>
      <c r="S21" s="20" t="s">
        <v>370</v>
      </c>
      <c r="T21" s="20" t="s">
        <v>371</v>
      </c>
      <c r="U21" s="20" t="s">
        <v>372</v>
      </c>
      <c r="V21" s="20" t="s">
        <v>330</v>
      </c>
      <c r="W21" s="20" t="s">
        <v>303</v>
      </c>
      <c r="X21" s="20" t="s">
        <v>462</v>
      </c>
      <c r="Y21" s="20" t="s">
        <v>455</v>
      </c>
      <c r="Z21" s="20" t="s">
        <v>476</v>
      </c>
      <c r="AA21" s="20" t="s">
        <v>477</v>
      </c>
      <c r="AB21" s="20" t="s">
        <v>478</v>
      </c>
      <c r="AC21" s="20" t="s">
        <v>628</v>
      </c>
      <c r="AD21" s="20" t="s">
        <v>727</v>
      </c>
      <c r="AE21" s="20" t="s">
        <v>728</v>
      </c>
      <c r="AF21" s="20" t="s">
        <v>682</v>
      </c>
      <c r="AG21" s="20" t="s">
        <v>729</v>
      </c>
      <c r="AH21" s="20" t="s">
        <v>551</v>
      </c>
      <c r="AI21" s="20" t="s">
        <v>520</v>
      </c>
      <c r="AJ21" s="20" t="s">
        <v>730</v>
      </c>
      <c r="AK21" s="20" t="s">
        <v>130</v>
      </c>
      <c r="AL21" s="20" t="s">
        <v>731</v>
      </c>
      <c r="AM21" s="20" t="s">
        <v>732</v>
      </c>
      <c r="AN21" s="20" t="s">
        <v>733</v>
      </c>
      <c r="AO21" s="20" t="s">
        <v>734</v>
      </c>
      <c r="AP21" s="20" t="s">
        <v>115</v>
      </c>
      <c r="AQ21" s="20" t="s">
        <v>560</v>
      </c>
      <c r="AR21" s="20" t="s">
        <v>544</v>
      </c>
      <c r="AS21" s="20" t="s">
        <v>562</v>
      </c>
      <c r="AT21" s="20" t="s">
        <v>65</v>
      </c>
      <c r="AU21" s="20" t="str">
        <f t="shared" si="1"/>
        <v xml:space="preserve">Nakshatra (Moon Nakshatra) --&gt; Purva Ashadha
Ruling Deity (Main deity) --&gt; Apah
Symbol (can keep symbol/painting of same in bedroom or desktop) --&gt; Elephant Tusk or Fan
Animal --&gt; Male Monkey
Nature --&gt; Sattva
Gender --&gt; Female
Dosha --&gt; Pitta
Guna --&gt; Sattva
Purpose (one should strive for) --&gt; Fortunate and Accomplished
Tree (offer reverance or have it in house if possible) --&gt; Ashvattha
Gemstone (natural gemstone) --&gt; Blue Sapphire
Yoga --&gt; Vishwadeva
Plant/Flower --&gt; Ashvattha
Color (natural effinity) --&gt; Golden
Planet (ruling planet) --&gt; Venus
Mantra (one must chant daily) --&gt; Om Apah Namaha
Body Temperament --&gt; Fiery
Career/Profession --&gt; Athletes, Musicians, Entrepreneurs
Compatibility --&gt; Mula, Uttarashadha, Shravana, Dhanishta, Shatabhisha
Lucky Numbers --&gt; 8, 9
Lucky Days --&gt; Monday, Thursday
Lucky Directions --&gt; East
Auspicious Activities --&gt; Starting new ventures, seeking blessings, spiritual practices
Inauspicious Activities --&gt; Conflicts, legal issues, theft
Health Issues (should take care) --&gt; Hip and back problems, arthritis
Prayers or Rituals --&gt; Worship Lord Apas
Historical/Mythological Significance (must read these stories) --&gt; Birthplace of the gods, the Ashwini Kumaras
Mudra (learn and often sit in this mudra) --&gt; Abhaya Mudra
Food/Dietary Recommendation (should intake) --&gt; Light and nutritious meals, fresh fruits and vegetables
Yoga Posture/Asana (should do these yogas) --&gt; Ardha Matsyendrasana, Hanumanasana, Parighasana
Tarot Card/Divination Symbol --&gt; The Wheel of Fortune
Hindu Festivals/Holidays (do sadhna on these festivals) --&gt; Guru Purnima
Chakra/Energy Center (do puja, meditation for this chakra) --&gt; Manipura
Yantra/Sacred Geometry (can keep this yantra in puja sthal) --&gt; Surya Yantra
Spiritual Practice/Sadhana (must observe daily) --&gt; Bhakti yoga and devotion to God
Metal/Mineral (natural affliliation) --&gt; Gold
Aromatherapy/Essential Oils (should apply these) --&gt; Frankincense, Sandalwood, Rose
Personality Traits/Characteristics --&gt; Optimistic, generous, creative
Mythological Story/Legend (must read these stories) --&gt; Apasara Urvashi
Sound/Mantra (must chant this mantra) --&gt; Om Namo Narayana
Flower (keep these nearby) --&gt; Palash
Prana --&gt; Samana Vayu
Varna --&gt; Kshatriya
Taste --&gt; Bitter
Dosha Element (must keep the element in check, learn more from ayurveda) --&gt; Vata
</v>
      </c>
      <c r="AV21" s="20" t="str">
        <f t="shared" si="2"/>
        <v xml:space="preserve">Nakshatra (Moon Nakshatra) --&gt; Purva Ashadha
Ruling Deity (Main deity) --&gt; Apah
Symbol (can keep symbol/painting of same in bedroom or desktop) --&gt; Elephant Tusk or Fan
Animal --&gt; Male Monkey
Nature --&gt; Sattva
Gender --&gt; Female
Dosha --&gt; Pitta
Guna --&gt; Sattva
Purpose (one should strive for) --&gt; Fortunate and Accomplished
Tree (offer reverance or have it in house if possible) --&gt; Ashvattha
Gemstone (natural gemstone) --&gt; Blue Sapphire
Yoga --&gt; Vishwadeva
Plant/Flower --&gt; Ashvattha
Color (natural effinity) --&gt; Golden
Planet (ruling planet) --&gt; Venus
Mantra (one must chant daily) --&gt; Om Apah Namaha
Body Temperament --&gt; Fiery
Career/Profession --&gt; Athletes, Musicians, Entrepreneurs
Compatibility --&gt; Mula, Uttarashadha, Shravana, Dhanishta, Shatabhisha
Lucky Numbers --&gt; 8, 9
Lucky Days --&gt; Monday, Thursday
Lucky Directions --&gt; East
Auspicious Activities --&gt; Starting new ventures, seeking blessings, spiritual practices
Inauspicious Activities --&gt; Conflicts, legal issues, theft
Health Issues (should take care) --&gt; Hip and back problems, arthritis
Prayers or Rituals --&gt; Worship Lord Apas
Historical/Mythological Significance (must read these stories) --&gt; Birthplace of the gods, the Ashwini Kumaras
Mudra (learn and often sit in this mudra) --&gt; Abhaya Mudra
Food/Dietary Recommendation (should intake) --&gt; Light and nutritious meals, fresh fruits and vegetables
Yoga Posture/Asana (should do these yogas) --&gt; Ardha Matsyendrasana, Hanumanasana, Parighasana
Tarot Card/Divination Symbol --&gt; The Wheel of Fortune
Hindu Festivals/Holidays (do sadhna on these festivals) --&gt; Guru Purnima
Chakra/Energy Center (do puja, meditation for this chakra) --&gt; Manipura
Yantra/Sacred Geometry (can keep this yantra in puja sthal) --&gt; Surya Yantra
Spiritual Practice/Sadhana (must observe daily) --&gt; Bhakti yoga and devotion to God
Metal/Mineral (natural affliliation) --&gt; Gold
Aromatherapy/Essential Oils (should apply these) --&gt; Frankincense, Sandalwood, Rose
Personality Traits/Characteristics --&gt; Optimistic, generous, creative
Mythological Story/Legend (must read these stories) --&gt; Apasara Urvashi
Sound/Mantra (must chant this mantra) --&gt; Om Namo Narayana
Flower (keep these nearby) --&gt; Palash
Prana --&gt; Samana Vayu
Varna --&gt; Kshatriya
Taste --&gt; Bitter
Dosha Element (must keep the element in check, learn more from ayurveda) --&gt; Vata
</v>
      </c>
      <c r="AW21" s="20" t="str">
        <f t="shared" si="3"/>
        <v xml:space="preserve">Nakshatra (Moon Nakshatra) --&gt; Purva Ashadha
</v>
      </c>
      <c r="AX21" s="20" t="str">
        <f t="shared" si="4"/>
        <v xml:space="preserve">Ruling Deity (Main deity) --&gt; Apah
</v>
      </c>
      <c r="AY21" s="20" t="str">
        <f t="shared" si="5"/>
        <v xml:space="preserve">Symbol (can keep symbol/painting of same in bedroom or desktop) --&gt; Elephant Tusk or Fan
</v>
      </c>
      <c r="AZ21" s="20" t="str">
        <f t="shared" si="6"/>
        <v xml:space="preserve">Animal --&gt; Male Monkey
</v>
      </c>
      <c r="BA21" s="20" t="str">
        <f t="shared" si="7"/>
        <v xml:space="preserve">Nature --&gt; Sattva
</v>
      </c>
      <c r="BB21" s="20" t="str">
        <f t="shared" si="8"/>
        <v xml:space="preserve">Gender --&gt; Female
</v>
      </c>
      <c r="BC21" s="20" t="str">
        <f t="shared" si="9"/>
        <v xml:space="preserve">Dosha --&gt; Pitta
</v>
      </c>
      <c r="BD21" s="20" t="str">
        <f t="shared" si="10"/>
        <v xml:space="preserve">Guna --&gt; Sattva
</v>
      </c>
      <c r="BE21" s="20" t="str">
        <f t="shared" si="11"/>
        <v xml:space="preserve">Purpose (one should strive for) --&gt; Fortunate and Accomplished
</v>
      </c>
      <c r="BF21" s="20" t="str">
        <f t="shared" si="12"/>
        <v xml:space="preserve">Tree (offer reverance or have it in house if possible) --&gt; Ashvattha
</v>
      </c>
      <c r="BG21" s="20" t="str">
        <f t="shared" si="13"/>
        <v xml:space="preserve">Gemstone (natural gemstone) --&gt; Blue Sapphire
</v>
      </c>
      <c r="BH21" s="20" t="str">
        <f t="shared" si="14"/>
        <v xml:space="preserve">Yoga --&gt; Vishwadeva
</v>
      </c>
      <c r="BI21" s="20" t="str">
        <f t="shared" si="15"/>
        <v xml:space="preserve">Plant/Flower --&gt; Ashvattha
</v>
      </c>
      <c r="BJ21" s="20" t="str">
        <f t="shared" si="16"/>
        <v xml:space="preserve">Color (natural effinity) --&gt; Golden
</v>
      </c>
      <c r="BK21" s="20" t="str">
        <f t="shared" si="17"/>
        <v xml:space="preserve">Planet (ruling planet) --&gt; Venus
</v>
      </c>
      <c r="BL21" s="20" t="str">
        <f t="shared" si="18"/>
        <v xml:space="preserve">Mantra (one must chant daily) --&gt; Om Apah Namaha
</v>
      </c>
      <c r="BM21" s="20" t="str">
        <f t="shared" si="19"/>
        <v xml:space="preserve">Body Temperament --&gt; Fiery
</v>
      </c>
      <c r="BN21" s="20" t="str">
        <f t="shared" si="20"/>
        <v xml:space="preserve">Career/Profession --&gt; Athletes, Musicians, Entrepreneurs
</v>
      </c>
      <c r="BO21" s="20" t="str">
        <f t="shared" si="21"/>
        <v xml:space="preserve">Compatibility --&gt; Mula, Uttarashadha, Shravana, Dhanishta, Shatabhisha
</v>
      </c>
      <c r="BP21" s="20" t="str">
        <f t="shared" si="22"/>
        <v xml:space="preserve">Lucky Numbers --&gt; 8, 9
</v>
      </c>
      <c r="BQ21" s="20" t="str">
        <f t="shared" si="23"/>
        <v xml:space="preserve">Lucky Days --&gt; Monday, Thursday
</v>
      </c>
      <c r="BR21" s="20" t="str">
        <f t="shared" si="24"/>
        <v xml:space="preserve">Lucky Directions --&gt; East
</v>
      </c>
      <c r="BS21" s="20" t="str">
        <f t="shared" si="25"/>
        <v xml:space="preserve">Auspicious Activities --&gt; Starting new ventures, seeking blessings, spiritual practices
</v>
      </c>
      <c r="BT21" s="20" t="str">
        <f t="shared" si="26"/>
        <v xml:space="preserve">Inauspicious Activities --&gt; Conflicts, legal issues, theft
</v>
      </c>
      <c r="BU21" s="20" t="str">
        <f t="shared" si="27"/>
        <v xml:space="preserve">Health Issues (should take care) --&gt; Hip and back problems, arthritis
</v>
      </c>
      <c r="BV21" s="20" t="str">
        <f t="shared" si="28"/>
        <v xml:space="preserve">Prayers or Rituals --&gt; Worship Lord Apas
</v>
      </c>
      <c r="BW21" s="20" t="str">
        <f t="shared" si="29"/>
        <v xml:space="preserve">Historical/Mythological Significance (must read these stories) --&gt; Birthplace of the gods, the Ashwini Kumaras
</v>
      </c>
      <c r="BX21" s="20" t="str">
        <f t="shared" si="30"/>
        <v xml:space="preserve">Mudra (learn and often sit in this mudra) --&gt; Abhaya Mudra
</v>
      </c>
      <c r="BY21" s="20" t="str">
        <f t="shared" si="31"/>
        <v xml:space="preserve">Food/Dietary Recommendation (should intake) --&gt; Light and nutritious meals, fresh fruits and vegetables
</v>
      </c>
      <c r="BZ21" s="20" t="str">
        <f t="shared" si="32"/>
        <v xml:space="preserve">Yoga Posture/Asana (should do these yogas) --&gt; Ardha Matsyendrasana, Hanumanasana, Parighasana
</v>
      </c>
      <c r="CA21" s="20" t="str">
        <f t="shared" si="33"/>
        <v xml:space="preserve">Tarot Card/Divination Symbol --&gt; The Wheel of Fortune
</v>
      </c>
      <c r="CB21" s="20" t="str">
        <f t="shared" si="34"/>
        <v xml:space="preserve">Hindu Festivals/Holidays (do sadhna on these festivals) --&gt; Guru Purnima
</v>
      </c>
      <c r="CC21" s="20" t="str">
        <f t="shared" si="35"/>
        <v xml:space="preserve">Chakra/Energy Center (do puja, meditation for this chakra) --&gt; Manipura
</v>
      </c>
      <c r="CD21" s="20" t="str">
        <f t="shared" si="36"/>
        <v xml:space="preserve">Yantra/Sacred Geometry (can keep this yantra in puja sthal) --&gt; Surya Yantra
</v>
      </c>
      <c r="CE21" s="20" t="str">
        <f t="shared" si="37"/>
        <v xml:space="preserve">Spiritual Practice/Sadhana (must observe daily) --&gt; Bhakti yoga and devotion to God
</v>
      </c>
      <c r="CF21" s="20" t="str">
        <f t="shared" si="38"/>
        <v xml:space="preserve">Metal/Mineral (natural affliliation) --&gt; Gold
</v>
      </c>
      <c r="CG21" s="20" t="str">
        <f t="shared" si="39"/>
        <v xml:space="preserve">Aromatherapy/Essential Oils (should apply these) --&gt; Frankincense, Sandalwood, Rose
</v>
      </c>
      <c r="CH21" s="20" t="str">
        <f t="shared" si="40"/>
        <v xml:space="preserve">Personality Traits/Characteristics --&gt; Optimistic, generous, creative
</v>
      </c>
      <c r="CI21" s="20" t="str">
        <f t="shared" si="41"/>
        <v xml:space="preserve">Mythological Story/Legend (must read these stories) --&gt; Apasara Urvashi
</v>
      </c>
      <c r="CJ21" s="20" t="str">
        <f t="shared" si="42"/>
        <v xml:space="preserve">Sound/Mantra (must chant this mantra) --&gt; Om Namo Narayana
</v>
      </c>
      <c r="CK21" s="20" t="str">
        <f t="shared" si="43"/>
        <v xml:space="preserve">Flower (keep these nearby) --&gt; Palash
</v>
      </c>
      <c r="CL21" s="20" t="str">
        <f t="shared" si="44"/>
        <v xml:space="preserve">Prana --&gt; Samana Vayu
</v>
      </c>
      <c r="CM21" s="20" t="str">
        <f t="shared" si="45"/>
        <v xml:space="preserve">Varna --&gt; Kshatriya
</v>
      </c>
      <c r="CN21" s="20" t="str">
        <f t="shared" si="46"/>
        <v xml:space="preserve">Taste --&gt; Bitter
</v>
      </c>
      <c r="CO21" s="20" t="str">
        <f t="shared" si="47"/>
        <v xml:space="preserve">Dosha Element (must keep the element in check, learn more from ayurveda) --&gt; Vata
</v>
      </c>
    </row>
    <row r="22" spans="1:93">
      <c r="A22" s="20">
        <v>21</v>
      </c>
      <c r="B22" s="24" t="s">
        <v>262</v>
      </c>
      <c r="C22" s="20" t="s">
        <v>158</v>
      </c>
      <c r="D22" s="20" t="s">
        <v>263</v>
      </c>
      <c r="E22" s="20" t="s">
        <v>159</v>
      </c>
      <c r="F22" s="20" t="s">
        <v>48</v>
      </c>
      <c r="G22" s="20" t="s">
        <v>46</v>
      </c>
      <c r="H22" s="20" t="s">
        <v>65</v>
      </c>
      <c r="I22" s="20" t="s">
        <v>48</v>
      </c>
      <c r="J22" s="20" t="s">
        <v>264</v>
      </c>
      <c r="K22" s="20" t="s">
        <v>82</v>
      </c>
      <c r="L22" s="20" t="s">
        <v>104</v>
      </c>
      <c r="M22" s="20" t="s">
        <v>265</v>
      </c>
      <c r="N22" s="20" t="s">
        <v>82</v>
      </c>
      <c r="O22" s="20" t="s">
        <v>69</v>
      </c>
      <c r="P22" s="20" t="s">
        <v>70</v>
      </c>
      <c r="Q22" s="20" t="s">
        <v>266</v>
      </c>
      <c r="R22" s="20" t="s">
        <v>304</v>
      </c>
      <c r="S22" s="20" t="s">
        <v>373</v>
      </c>
      <c r="T22" s="20" t="s">
        <v>374</v>
      </c>
      <c r="U22" s="20" t="s">
        <v>352</v>
      </c>
      <c r="V22" s="20" t="s">
        <v>375</v>
      </c>
      <c r="W22" s="20" t="s">
        <v>318</v>
      </c>
      <c r="X22" s="20" t="s">
        <v>462</v>
      </c>
      <c r="Y22" s="20" t="s">
        <v>455</v>
      </c>
      <c r="Z22" s="20" t="s">
        <v>463</v>
      </c>
      <c r="AA22" s="20" t="s">
        <v>479</v>
      </c>
      <c r="AB22" s="20" t="s">
        <v>480</v>
      </c>
      <c r="AC22" s="20" t="s">
        <v>603</v>
      </c>
      <c r="AD22" s="20" t="s">
        <v>735</v>
      </c>
      <c r="AE22" s="20" t="s">
        <v>736</v>
      </c>
      <c r="AF22" s="20" t="s">
        <v>737</v>
      </c>
      <c r="AG22" s="20" t="s">
        <v>738</v>
      </c>
      <c r="AH22" s="20" t="s">
        <v>581</v>
      </c>
      <c r="AI22" s="20" t="s">
        <v>606</v>
      </c>
      <c r="AJ22" s="20" t="s">
        <v>739</v>
      </c>
      <c r="AK22" s="20" t="s">
        <v>538</v>
      </c>
      <c r="AL22" s="20" t="s">
        <v>740</v>
      </c>
      <c r="AM22" s="20" t="s">
        <v>741</v>
      </c>
      <c r="AN22" s="20" t="s">
        <v>742</v>
      </c>
      <c r="AO22" s="20" t="s">
        <v>743</v>
      </c>
      <c r="AP22" s="20" t="s">
        <v>744</v>
      </c>
      <c r="AQ22" s="20" t="s">
        <v>575</v>
      </c>
      <c r="AR22" s="20" t="s">
        <v>544</v>
      </c>
      <c r="AS22" s="20" t="s">
        <v>545</v>
      </c>
      <c r="AT22" s="20" t="s">
        <v>47</v>
      </c>
      <c r="AU22" s="20" t="str">
        <f t="shared" si="1"/>
        <v xml:space="preserve">Nakshatra (Moon Nakshatra) --&gt; Uttara Ashadha
Ruling Deity (Main deity) --&gt; Vishvadevas
Symbol (can keep symbol/painting of same in bedroom or desktop) --&gt; Tusk of an Elephant
Animal --&gt; Male Mongoose
Nature --&gt; Rajas
Gender --&gt; Male
Dosha --&gt; Vata
Guna --&gt; Rajas
Purpose (one should strive for) --&gt; Courage and Determination
Tree (offer reverance or have it in house if possible) --&gt; Arjuna
Gemstone (natural gemstone) --&gt; Blue Sapphire
Yoga --&gt; Ugra
Plant/Flower --&gt; Arjuna
Color (natural effinity) --&gt; Red
Planet (ruling planet) --&gt; Sun
Mantra (one must chant daily) --&gt; Om Vishvadevaya Namaha
Body Temperament --&gt; Earthy
Career/Profession --&gt; Leaders, Managers, Politicians
Compatibility --&gt; Mula, Purvashadha, Shravana, Dhanishta, Shatabhisha
Lucky Numbers --&gt; 3, 6
Lucky Days --&gt; Sunday, Thursday
Lucky Directions --&gt; North
Auspicious Activities --&gt; Starting new ventures, seeking blessings, spiritual practices
Inauspicious Activities --&gt; Conflicts, legal issues, theft
Health Issues (should take care) --&gt; Digestive issues, skin problems
Prayers or Rituals --&gt; Worship Lord Vishvadeva
Historical/Mythological Significance (must read these stories) --&gt; Birthplace of the Sun god's charioteer, Arun
Mudra (learn and often sit in this mudra) --&gt; Ganesha Mudra
Food/Dietary Recommendation (should intake) --&gt; Light and wholesome meals, fresh fruits and vegetables
Yoga Posture/Asana (should do these yogas) --&gt; Vrikshasana, Natarajasana, Navasana
Tarot Card/Divination Symbol --&gt; The World
Hindu Festivals/Holidays (do sadhna on these festivals) --&gt; Makar Sankranti
Chakra/Energy Center (do puja, meditation for this chakra) --&gt; Vishuddha
Yantra/Sacred Geometry (can keep this yantra in puja sthal) --&gt; Sri Yantra
Spiritual Practice/Sadhana (must observe daily) --&gt; Meditation and self-reflection
Metal/Mineral (natural affliliation) --&gt; Silver
Aromatherapy/Essential Oils (should apply these) --&gt; Lavender, Rosemary, Cedarwood
Personality Traits/Characteristics --&gt; Disciplined, determined, responsible
Mythological Story/Legend (must read these stories) --&gt; Sun God Surya
Sound/Mantra (must chant this mantra) --&gt; Om Bhur Bhuva Swaha
Flower (keep these nearby) --&gt; Marigold
Prana --&gt; Vyana Vayu
Varna --&gt; Kshatriya
Taste --&gt; Astringent
Dosha Element (must keep the element in check, learn more from ayurveda) --&gt; Pitta
</v>
      </c>
      <c r="AV22" s="20" t="str">
        <f t="shared" si="2"/>
        <v xml:space="preserve">Nakshatra (Moon Nakshatra) --&gt; Uttara Ashadha
Ruling Deity (Main deity) --&gt; Vishvadevas
Symbol (can keep symbol/painting of same in bedroom or desktop) --&gt; Tusk of an Elephant
Animal --&gt; Male Mongoose
Nature --&gt; Rajas
Gender --&gt; Male
Dosha --&gt; Vata
Guna --&gt; Rajas
Purpose (one should strive for) --&gt; Courage and Determination
Tree (offer reverance or have it in house if possible) --&gt; Arjuna
Gemstone (natural gemstone) --&gt; Blue Sapphire
Yoga --&gt; Ugra
Plant/Flower --&gt; Arjuna
Color (natural effinity) --&gt; Red
Planet (ruling planet) --&gt; Sun
Mantra (one must chant daily) --&gt; Om Vishvadevaya Namaha
Body Temperament --&gt; Earthy
Career/Profession --&gt; Leaders, Managers, Politicians
Compatibility --&gt; Mula, Purvashadha, Shravana, Dhanishta, Shatabhisha
Lucky Numbers --&gt; 3, 6
Lucky Days --&gt; Sunday, Thursday
Lucky Directions --&gt; North
Auspicious Activities --&gt; Starting new ventures, seeking blessings, spiritual practices
Inauspicious Activities --&gt; Conflicts, legal issues, theft
Health Issues (should take care) --&gt; Digestive issues, skin problems
Prayers or Rituals --&gt; Worship Lord Vishvadeva
Historical/Mythological Significance (must read these stories) --&gt; Birthplace of the Sun god's charioteer, Arun
Mudra (learn and often sit in this mudra) --&gt; Ganesha Mudra
Food/Dietary Recommendation (should intake) --&gt; Light and wholesome meals, fresh fruits and vegetables
Yoga Posture/Asana (should do these yogas) --&gt; Vrikshasana, Natarajasana, Navasana
Tarot Card/Divination Symbol --&gt; The World
Hindu Festivals/Holidays (do sadhna on these festivals) --&gt; Makar Sankranti
Chakra/Energy Center (do puja, meditation for this chakra) --&gt; Vishuddha
Yantra/Sacred Geometry (can keep this yantra in puja sthal) --&gt; Sri Yantra
Spiritual Practice/Sadhana (must observe daily) --&gt; Meditation and self-reflection
Metal/Mineral (natural affliliation) --&gt; Silver
Aromatherapy/Essential Oils (should apply these) --&gt; Lavender, Rosemary, Cedarwood
Personality Traits/Characteristics --&gt; Disciplined, determined, responsible
Mythological Story/Legend (must read these stories) --&gt; Sun God Surya
Sound/Mantra (must chant this mantra) --&gt; Om Bhur Bhuva Swaha
Flower (keep these nearby) --&gt; Marigold
Prana --&gt; Vyana Vayu
Varna --&gt; Kshatriya
Taste --&gt; Astringent
Dosha Element (must keep the element in check, learn more from ayurveda) --&gt; Pitta
</v>
      </c>
      <c r="AW22" s="20" t="str">
        <f t="shared" si="3"/>
        <v xml:space="preserve">Nakshatra (Moon Nakshatra) --&gt; Uttara Ashadha
</v>
      </c>
      <c r="AX22" s="20" t="str">
        <f t="shared" si="4"/>
        <v xml:space="preserve">Ruling Deity (Main deity) --&gt; Vishvadevas
</v>
      </c>
      <c r="AY22" s="20" t="str">
        <f t="shared" si="5"/>
        <v xml:space="preserve">Symbol (can keep symbol/painting of same in bedroom or desktop) --&gt; Tusk of an Elephant
</v>
      </c>
      <c r="AZ22" s="20" t="str">
        <f t="shared" si="6"/>
        <v xml:space="preserve">Animal --&gt; Male Mongoose
</v>
      </c>
      <c r="BA22" s="20" t="str">
        <f t="shared" si="7"/>
        <v xml:space="preserve">Nature --&gt; Rajas
</v>
      </c>
      <c r="BB22" s="20" t="str">
        <f t="shared" si="8"/>
        <v xml:space="preserve">Gender --&gt; Male
</v>
      </c>
      <c r="BC22" s="20" t="str">
        <f t="shared" si="9"/>
        <v xml:space="preserve">Dosha --&gt; Vata
</v>
      </c>
      <c r="BD22" s="20" t="str">
        <f t="shared" si="10"/>
        <v xml:space="preserve">Guna --&gt; Rajas
</v>
      </c>
      <c r="BE22" s="20" t="str">
        <f t="shared" si="11"/>
        <v xml:space="preserve">Purpose (one should strive for) --&gt; Courage and Determination
</v>
      </c>
      <c r="BF22" s="20" t="str">
        <f t="shared" si="12"/>
        <v xml:space="preserve">Tree (offer reverance or have it in house if possible) --&gt; Arjuna
</v>
      </c>
      <c r="BG22" s="20" t="str">
        <f t="shared" si="13"/>
        <v xml:space="preserve">Gemstone (natural gemstone) --&gt; Blue Sapphire
</v>
      </c>
      <c r="BH22" s="20" t="str">
        <f t="shared" si="14"/>
        <v xml:space="preserve">Yoga --&gt; Ugra
</v>
      </c>
      <c r="BI22" s="20" t="str">
        <f t="shared" si="15"/>
        <v xml:space="preserve">Plant/Flower --&gt; Arjuna
</v>
      </c>
      <c r="BJ22" s="20" t="str">
        <f t="shared" si="16"/>
        <v xml:space="preserve">Color (natural effinity) --&gt; Red
</v>
      </c>
      <c r="BK22" s="20" t="str">
        <f t="shared" si="17"/>
        <v xml:space="preserve">Planet (ruling planet) --&gt; Sun
</v>
      </c>
      <c r="BL22" s="20" t="str">
        <f t="shared" si="18"/>
        <v xml:space="preserve">Mantra (one must chant daily) --&gt; Om Vishvadevaya Namaha
</v>
      </c>
      <c r="BM22" s="20" t="str">
        <f t="shared" si="19"/>
        <v xml:space="preserve">Body Temperament --&gt; Earthy
</v>
      </c>
      <c r="BN22" s="20" t="str">
        <f t="shared" si="20"/>
        <v xml:space="preserve">Career/Profession --&gt; Leaders, Managers, Politicians
</v>
      </c>
      <c r="BO22" s="20" t="str">
        <f t="shared" si="21"/>
        <v xml:space="preserve">Compatibility --&gt; Mula, Purvashadha, Shravana, Dhanishta, Shatabhisha
</v>
      </c>
      <c r="BP22" s="20" t="str">
        <f t="shared" si="22"/>
        <v xml:space="preserve">Lucky Numbers --&gt; 3, 6
</v>
      </c>
      <c r="BQ22" s="20" t="str">
        <f t="shared" si="23"/>
        <v xml:space="preserve">Lucky Days --&gt; Sunday, Thursday
</v>
      </c>
      <c r="BR22" s="20" t="str">
        <f t="shared" si="24"/>
        <v xml:space="preserve">Lucky Directions --&gt; North
</v>
      </c>
      <c r="BS22" s="20" t="str">
        <f t="shared" si="25"/>
        <v xml:space="preserve">Auspicious Activities --&gt; Starting new ventures, seeking blessings, spiritual practices
</v>
      </c>
      <c r="BT22" s="20" t="str">
        <f t="shared" si="26"/>
        <v xml:space="preserve">Inauspicious Activities --&gt; Conflicts, legal issues, theft
</v>
      </c>
      <c r="BU22" s="20" t="str">
        <f t="shared" si="27"/>
        <v xml:space="preserve">Health Issues (should take care) --&gt; Digestive issues, skin problems
</v>
      </c>
      <c r="BV22" s="20" t="str">
        <f t="shared" si="28"/>
        <v xml:space="preserve">Prayers or Rituals --&gt; Worship Lord Vishvadeva
</v>
      </c>
      <c r="BW22" s="20" t="str">
        <f t="shared" si="29"/>
        <v xml:space="preserve">Historical/Mythological Significance (must read these stories) --&gt; Birthplace of the Sun god's charioteer, Arun
</v>
      </c>
      <c r="BX22" s="20" t="str">
        <f t="shared" si="30"/>
        <v xml:space="preserve">Mudra (learn and often sit in this mudra) --&gt; Ganesha Mudra
</v>
      </c>
      <c r="BY22" s="20" t="str">
        <f t="shared" si="31"/>
        <v xml:space="preserve">Food/Dietary Recommendation (should intake) --&gt; Light and wholesome meals, fresh fruits and vegetables
</v>
      </c>
      <c r="BZ22" s="20" t="str">
        <f t="shared" si="32"/>
        <v xml:space="preserve">Yoga Posture/Asana (should do these yogas) --&gt; Vrikshasana, Natarajasana, Navasana
</v>
      </c>
      <c r="CA22" s="20" t="str">
        <f t="shared" si="33"/>
        <v xml:space="preserve">Tarot Card/Divination Symbol --&gt; The World
</v>
      </c>
      <c r="CB22" s="20" t="str">
        <f t="shared" si="34"/>
        <v xml:space="preserve">Hindu Festivals/Holidays (do sadhna on these festivals) --&gt; Makar Sankranti
</v>
      </c>
      <c r="CC22" s="20" t="str">
        <f t="shared" si="35"/>
        <v xml:space="preserve">Chakra/Energy Center (do puja, meditation for this chakra) --&gt; Vishuddha
</v>
      </c>
      <c r="CD22" s="20" t="str">
        <f t="shared" si="36"/>
        <v xml:space="preserve">Yantra/Sacred Geometry (can keep this yantra in puja sthal) --&gt; Sri Yantra
</v>
      </c>
      <c r="CE22" s="20" t="str">
        <f t="shared" si="37"/>
        <v xml:space="preserve">Spiritual Practice/Sadhana (must observe daily) --&gt; Meditation and self-reflection
</v>
      </c>
      <c r="CF22" s="20" t="str">
        <f t="shared" si="38"/>
        <v xml:space="preserve">Metal/Mineral (natural affliliation) --&gt; Silver
</v>
      </c>
      <c r="CG22" s="20" t="str">
        <f t="shared" si="39"/>
        <v xml:space="preserve">Aromatherapy/Essential Oils (should apply these) --&gt; Lavender, Rosemary, Cedarwood
</v>
      </c>
      <c r="CH22" s="20" t="str">
        <f t="shared" si="40"/>
        <v xml:space="preserve">Personality Traits/Characteristics --&gt; Disciplined, determined, responsible
</v>
      </c>
      <c r="CI22" s="20" t="str">
        <f t="shared" si="41"/>
        <v xml:space="preserve">Mythological Story/Legend (must read these stories) --&gt; Sun God Surya
</v>
      </c>
      <c r="CJ22" s="20" t="str">
        <f t="shared" si="42"/>
        <v xml:space="preserve">Sound/Mantra (must chant this mantra) --&gt; Om Bhur Bhuva Swaha
</v>
      </c>
      <c r="CK22" s="20" t="str">
        <f t="shared" si="43"/>
        <v xml:space="preserve">Flower (keep these nearby) --&gt; Marigold
</v>
      </c>
      <c r="CL22" s="20" t="str">
        <f t="shared" si="44"/>
        <v xml:space="preserve">Prana --&gt; Vyana Vayu
</v>
      </c>
      <c r="CM22" s="20" t="str">
        <f t="shared" si="45"/>
        <v xml:space="preserve">Varna --&gt; Kshatriya
</v>
      </c>
      <c r="CN22" s="20" t="str">
        <f t="shared" si="46"/>
        <v xml:space="preserve">Taste --&gt; Astringent
</v>
      </c>
      <c r="CO22" s="20" t="str">
        <f t="shared" si="47"/>
        <v xml:space="preserve">Dosha Element (must keep the element in check, learn more from ayurveda) --&gt; Pitta
</v>
      </c>
    </row>
    <row r="23" spans="1:93">
      <c r="A23" s="20">
        <v>22</v>
      </c>
      <c r="B23" s="24" t="s">
        <v>160</v>
      </c>
      <c r="C23" s="20" t="s">
        <v>161</v>
      </c>
      <c r="D23" s="20" t="s">
        <v>267</v>
      </c>
      <c r="E23" s="20" t="s">
        <v>157</v>
      </c>
      <c r="F23" s="20" t="s">
        <v>48</v>
      </c>
      <c r="G23" s="20" t="s">
        <v>57</v>
      </c>
      <c r="H23" s="20" t="s">
        <v>65</v>
      </c>
      <c r="I23" s="20" t="s">
        <v>48</v>
      </c>
      <c r="J23" s="20" t="s">
        <v>268</v>
      </c>
      <c r="K23" s="20" t="s">
        <v>103</v>
      </c>
      <c r="L23" s="20" t="s">
        <v>104</v>
      </c>
      <c r="M23" s="20" t="s">
        <v>269</v>
      </c>
      <c r="N23" s="20" t="s">
        <v>147</v>
      </c>
      <c r="O23" s="20" t="s">
        <v>105</v>
      </c>
      <c r="P23" s="20" t="s">
        <v>79</v>
      </c>
      <c r="Q23" s="20" t="s">
        <v>162</v>
      </c>
      <c r="R23" s="20" t="s">
        <v>304</v>
      </c>
      <c r="S23" s="20" t="s">
        <v>376</v>
      </c>
      <c r="T23" s="20" t="s">
        <v>377</v>
      </c>
      <c r="U23" s="20" t="s">
        <v>326</v>
      </c>
      <c r="V23" s="20" t="s">
        <v>330</v>
      </c>
      <c r="W23" s="20" t="s">
        <v>323</v>
      </c>
      <c r="X23" s="20" t="s">
        <v>469</v>
      </c>
      <c r="Y23" s="20" t="s">
        <v>455</v>
      </c>
      <c r="Z23" s="20" t="s">
        <v>481</v>
      </c>
      <c r="AA23" s="20" t="s">
        <v>482</v>
      </c>
      <c r="AB23" s="20" t="s">
        <v>483</v>
      </c>
      <c r="AC23" s="20" t="s">
        <v>745</v>
      </c>
      <c r="AD23" s="20" t="s">
        <v>746</v>
      </c>
      <c r="AE23" s="20" t="s">
        <v>747</v>
      </c>
      <c r="AF23" s="20" t="s">
        <v>748</v>
      </c>
      <c r="AG23" s="20" t="s">
        <v>749</v>
      </c>
      <c r="AH23" s="20" t="s">
        <v>750</v>
      </c>
      <c r="AI23" s="20" t="s">
        <v>751</v>
      </c>
      <c r="AJ23" s="20" t="s">
        <v>752</v>
      </c>
      <c r="AK23" s="20" t="s">
        <v>753</v>
      </c>
      <c r="AL23" s="20" t="s">
        <v>754</v>
      </c>
      <c r="AM23" s="20" t="s">
        <v>755</v>
      </c>
      <c r="AN23" s="20" t="s">
        <v>756</v>
      </c>
      <c r="AO23" s="20" t="s">
        <v>757</v>
      </c>
      <c r="AP23" s="20" t="s">
        <v>147</v>
      </c>
      <c r="AQ23" s="20" t="s">
        <v>575</v>
      </c>
      <c r="AR23" s="20" t="s">
        <v>65</v>
      </c>
      <c r="AS23" s="20" t="s">
        <v>545</v>
      </c>
      <c r="AT23" s="20" t="s">
        <v>65</v>
      </c>
      <c r="AU23" s="20" t="str">
        <f t="shared" si="1"/>
        <v xml:space="preserve">Nakshatra (Moon Nakshatra) --&gt; Shravana
Ruling Deity (Main deity) --&gt; Vishnu
Symbol (can keep symbol/painting of same in bedroom or desktop) --&gt; Three Footprints or Ear
Animal --&gt; Male Monkey
Nature --&gt; Rajas
Gender --&gt; Female
Dosha --&gt; Vata
Guna --&gt; Rajas
Purpose (one should strive for) --&gt; Learning and Acquiring Knowledge
Tree (offer reverance or have it in house if possible) --&gt; Shami
Gemstone (natural gemstone) --&gt; Blue Sapphire
Yoga --&gt; Vishram
Plant/Flower --&gt; Lotus
Color (natural effinity) --&gt; Black
Planet (ruling planet) --&gt; Moon
Mantra (one must chant daily) --&gt; Om Vishnave Namaha
Body Temperament --&gt; Earthy
Career/Profession --&gt; Scientists, Researchers, Engineers
Compatibility --&gt; Uttarashadha, Purvabhadrapada, Dhanishta, Shatabhisha, Purva Bhadrapada
Lucky Numbers --&gt; 4, 8
Lucky Days --&gt; Monday, Thursday
Lucky Directions --&gt; West
Auspicious Activities --&gt; Seeking blessings, spiritual practices, starting new ventures
Inauspicious Activities --&gt; Conflicts, legal issues, theft
Health Issues (should take care) --&gt; Ear and throat problems, arthritis
Prayers or Rituals --&gt; Worship Lord Vishnu
Historical/Mythological Significance (must read these stories) --&gt; Associated with the goddess Saraswati
Mudra (learn and often sit in this mudra) --&gt; Jnana Mudra
Food/Dietary Recommendation (should intake) --&gt; Light and cooling meals, fresh fruits and vegetables
Yoga Posture/Asana (should do these yogas) --&gt; Trikonasana, Matsyasana, Bhujangasana
Tarot Card/Divination Symbol --&gt; The Hermit
Hindu Festivals/Holidays (do sadhna on these festivals) --&gt; Shravana Nakshatra
Chakra/Energy Center (do puja, meditation for this chakra) --&gt; Ajna
Yantra/Sacred Geometry (can keep this yantra in puja sthal) --&gt; Sarva Yantra
Spiritual Practice/Sadhana (must observe daily) --&gt; Meditation and inner wisdom
Metal/Mineral (natural affliliation) --&gt; Iron
Aromatherapy/Essential Oils (should apply these) --&gt; Jasmine, Lavender, Sandalwood
Personality Traits/Characteristics --&gt; Wise, intuitive, perceptive
Mythological Story/Legend (must read these stories) --&gt; King Janaka
Sound/Mantra (must chant this mantra) --&gt; Om Namah Shivaya
Flower (keep these nearby) --&gt; Lotus
Prana --&gt; Vyana Vayu
Varna --&gt; Vata
Taste --&gt; Astringent
Dosha Element (must keep the element in check, learn more from ayurveda) --&gt; Vata
</v>
      </c>
      <c r="AV23" s="20" t="str">
        <f t="shared" si="2"/>
        <v xml:space="preserve">Nakshatra (Moon Nakshatra) --&gt; Shravana
Ruling Deity (Main deity) --&gt; Vishnu
Symbol (can keep symbol/painting of same in bedroom or desktop) --&gt; Three Footprints or Ear
Animal --&gt; Male Monkey
Nature --&gt; Rajas
Gender --&gt; Female
Dosha --&gt; Vata
Guna --&gt; Rajas
Purpose (one should strive for) --&gt; Learning and Acquiring Knowledge
Tree (offer reverance or have it in house if possible) --&gt; Shami
Gemstone (natural gemstone) --&gt; Blue Sapphire
Yoga --&gt; Vishram
Plant/Flower --&gt; Lotus
Color (natural effinity) --&gt; Black
Planet (ruling planet) --&gt; Moon
Mantra (one must chant daily) --&gt; Om Vishnave Namaha
Body Temperament --&gt; Earthy
Career/Profession --&gt; Scientists, Researchers, Engineers
Compatibility --&gt; Uttarashadha, Purvabhadrapada, Dhanishta, Shatabhisha, Purva Bhadrapada
Lucky Numbers --&gt; 4, 8
Lucky Days --&gt; Monday, Thursday
Lucky Directions --&gt; West
Auspicious Activities --&gt; Seeking blessings, spiritual practices, starting new ventures
Inauspicious Activities --&gt; Conflicts, legal issues, theft
Health Issues (should take care) --&gt; Ear and throat problems, arthritis
Prayers or Rituals --&gt; Worship Lord Vishnu
Historical/Mythological Significance (must read these stories) --&gt; Associated with the goddess Saraswati
Mudra (learn and often sit in this mudra) --&gt; Jnana Mudra
Food/Dietary Recommendation (should intake) --&gt; Light and cooling meals, fresh fruits and vegetables
Yoga Posture/Asana (should do these yogas) --&gt; Trikonasana, Matsyasana, Bhujangasana
Tarot Card/Divination Symbol --&gt; The Hermit
Hindu Festivals/Holidays (do sadhna on these festivals) --&gt; Shravana Nakshatra
Chakra/Energy Center (do puja, meditation for this chakra) --&gt; Ajna
Yantra/Sacred Geometry (can keep this yantra in puja sthal) --&gt; Sarva Yantra
Spiritual Practice/Sadhana (must observe daily) --&gt; Meditation and inner wisdom
Metal/Mineral (natural affliliation) --&gt; Iron
Aromatherapy/Essential Oils (should apply these) --&gt; Jasmine, Lavender, Sandalwood
Personality Traits/Characteristics --&gt; Wise, intuitive, perceptive
Mythological Story/Legend (must read these stories) --&gt; King Janaka
Sound/Mantra (must chant this mantra) --&gt; Om Namah Shivaya
Flower (keep these nearby) --&gt; Lotus
Prana --&gt; Vyana Vayu
Varna --&gt; Vata
Taste --&gt; Astringent
Dosha Element (must keep the element in check, learn more from ayurveda) --&gt; Vata
</v>
      </c>
      <c r="AW23" s="20" t="str">
        <f t="shared" si="3"/>
        <v xml:space="preserve">Nakshatra (Moon Nakshatra) --&gt; Shravana
</v>
      </c>
      <c r="AX23" s="20" t="str">
        <f t="shared" si="4"/>
        <v xml:space="preserve">Ruling Deity (Main deity) --&gt; Vishnu
</v>
      </c>
      <c r="AY23" s="20" t="str">
        <f t="shared" si="5"/>
        <v xml:space="preserve">Symbol (can keep symbol/painting of same in bedroom or desktop) --&gt; Three Footprints or Ear
</v>
      </c>
      <c r="AZ23" s="20" t="str">
        <f t="shared" si="6"/>
        <v xml:space="preserve">Animal --&gt; Male Monkey
</v>
      </c>
      <c r="BA23" s="20" t="str">
        <f t="shared" si="7"/>
        <v xml:space="preserve">Nature --&gt; Rajas
</v>
      </c>
      <c r="BB23" s="20" t="str">
        <f t="shared" si="8"/>
        <v xml:space="preserve">Gender --&gt; Female
</v>
      </c>
      <c r="BC23" s="20" t="str">
        <f t="shared" si="9"/>
        <v xml:space="preserve">Dosha --&gt; Vata
</v>
      </c>
      <c r="BD23" s="20" t="str">
        <f t="shared" si="10"/>
        <v xml:space="preserve">Guna --&gt; Rajas
</v>
      </c>
      <c r="BE23" s="20" t="str">
        <f t="shared" si="11"/>
        <v xml:space="preserve">Purpose (one should strive for) --&gt; Learning and Acquiring Knowledge
</v>
      </c>
      <c r="BF23" s="20" t="str">
        <f t="shared" si="12"/>
        <v xml:space="preserve">Tree (offer reverance or have it in house if possible) --&gt; Shami
</v>
      </c>
      <c r="BG23" s="20" t="str">
        <f t="shared" si="13"/>
        <v xml:space="preserve">Gemstone (natural gemstone) --&gt; Blue Sapphire
</v>
      </c>
      <c r="BH23" s="20" t="str">
        <f t="shared" si="14"/>
        <v xml:space="preserve">Yoga --&gt; Vishram
</v>
      </c>
      <c r="BI23" s="20" t="str">
        <f t="shared" si="15"/>
        <v xml:space="preserve">Plant/Flower --&gt; Lotus
</v>
      </c>
      <c r="BJ23" s="20" t="str">
        <f t="shared" si="16"/>
        <v xml:space="preserve">Color (natural effinity) --&gt; Black
</v>
      </c>
      <c r="BK23" s="20" t="str">
        <f t="shared" si="17"/>
        <v xml:space="preserve">Planet (ruling planet) --&gt; Moon
</v>
      </c>
      <c r="BL23" s="20" t="str">
        <f t="shared" si="18"/>
        <v xml:space="preserve">Mantra (one must chant daily) --&gt; Om Vishnave Namaha
</v>
      </c>
      <c r="BM23" s="20" t="str">
        <f t="shared" si="19"/>
        <v xml:space="preserve">Body Temperament --&gt; Earthy
</v>
      </c>
      <c r="BN23" s="20" t="str">
        <f t="shared" si="20"/>
        <v xml:space="preserve">Career/Profession --&gt; Scientists, Researchers, Engineers
</v>
      </c>
      <c r="BO23" s="20" t="str">
        <f t="shared" si="21"/>
        <v xml:space="preserve">Compatibility --&gt; Uttarashadha, Purvabhadrapada, Dhanishta, Shatabhisha, Purva Bhadrapada
</v>
      </c>
      <c r="BP23" s="20" t="str">
        <f t="shared" si="22"/>
        <v xml:space="preserve">Lucky Numbers --&gt; 4, 8
</v>
      </c>
      <c r="BQ23" s="20" t="str">
        <f t="shared" si="23"/>
        <v xml:space="preserve">Lucky Days --&gt; Monday, Thursday
</v>
      </c>
      <c r="BR23" s="20" t="str">
        <f t="shared" si="24"/>
        <v xml:space="preserve">Lucky Directions --&gt; West
</v>
      </c>
      <c r="BS23" s="20" t="str">
        <f t="shared" si="25"/>
        <v xml:space="preserve">Auspicious Activities --&gt; Seeking blessings, spiritual practices, starting new ventures
</v>
      </c>
      <c r="BT23" s="20" t="str">
        <f t="shared" si="26"/>
        <v xml:space="preserve">Inauspicious Activities --&gt; Conflicts, legal issues, theft
</v>
      </c>
      <c r="BU23" s="20" t="str">
        <f t="shared" si="27"/>
        <v xml:space="preserve">Health Issues (should take care) --&gt; Ear and throat problems, arthritis
</v>
      </c>
      <c r="BV23" s="20" t="str">
        <f t="shared" si="28"/>
        <v xml:space="preserve">Prayers or Rituals --&gt; Worship Lord Vishnu
</v>
      </c>
      <c r="BW23" s="20" t="str">
        <f t="shared" si="29"/>
        <v xml:space="preserve">Historical/Mythological Significance (must read these stories) --&gt; Associated with the goddess Saraswati
</v>
      </c>
      <c r="BX23" s="20" t="str">
        <f t="shared" si="30"/>
        <v xml:space="preserve">Mudra (learn and often sit in this mudra) --&gt; Jnana Mudra
</v>
      </c>
      <c r="BY23" s="20" t="str">
        <f t="shared" si="31"/>
        <v xml:space="preserve">Food/Dietary Recommendation (should intake) --&gt; Light and cooling meals, fresh fruits and vegetables
</v>
      </c>
      <c r="BZ23" s="20" t="str">
        <f t="shared" si="32"/>
        <v xml:space="preserve">Yoga Posture/Asana (should do these yogas) --&gt; Trikonasana, Matsyasana, Bhujangasana
</v>
      </c>
      <c r="CA23" s="20" t="str">
        <f t="shared" si="33"/>
        <v xml:space="preserve">Tarot Card/Divination Symbol --&gt; The Hermit
</v>
      </c>
      <c r="CB23" s="20" t="str">
        <f t="shared" si="34"/>
        <v xml:space="preserve">Hindu Festivals/Holidays (do sadhna on these festivals) --&gt; Shravana Nakshatra
</v>
      </c>
      <c r="CC23" s="20" t="str">
        <f t="shared" si="35"/>
        <v xml:space="preserve">Chakra/Energy Center (do puja, meditation for this chakra) --&gt; Ajna
</v>
      </c>
      <c r="CD23" s="20" t="str">
        <f t="shared" si="36"/>
        <v xml:space="preserve">Yantra/Sacred Geometry (can keep this yantra in puja sthal) --&gt; Sarva Yantra
</v>
      </c>
      <c r="CE23" s="20" t="str">
        <f t="shared" si="37"/>
        <v xml:space="preserve">Spiritual Practice/Sadhana (must observe daily) --&gt; Meditation and inner wisdom
</v>
      </c>
      <c r="CF23" s="20" t="str">
        <f t="shared" si="38"/>
        <v xml:space="preserve">Metal/Mineral (natural affliliation) --&gt; Iron
</v>
      </c>
      <c r="CG23" s="20" t="str">
        <f t="shared" si="39"/>
        <v xml:space="preserve">Aromatherapy/Essential Oils (should apply these) --&gt; Jasmine, Lavender, Sandalwood
</v>
      </c>
      <c r="CH23" s="20" t="str">
        <f t="shared" si="40"/>
        <v xml:space="preserve">Personality Traits/Characteristics --&gt; Wise, intuitive, perceptive
</v>
      </c>
      <c r="CI23" s="20" t="str">
        <f t="shared" si="41"/>
        <v xml:space="preserve">Mythological Story/Legend (must read these stories) --&gt; King Janaka
</v>
      </c>
      <c r="CJ23" s="20" t="str">
        <f t="shared" si="42"/>
        <v xml:space="preserve">Sound/Mantra (must chant this mantra) --&gt; Om Namah Shivaya
</v>
      </c>
      <c r="CK23" s="20" t="str">
        <f t="shared" si="43"/>
        <v xml:space="preserve">Flower (keep these nearby) --&gt; Lotus
</v>
      </c>
      <c r="CL23" s="20" t="str">
        <f t="shared" si="44"/>
        <v xml:space="preserve">Prana --&gt; Vyana Vayu
</v>
      </c>
      <c r="CM23" s="20" t="str">
        <f t="shared" si="45"/>
        <v xml:space="preserve">Varna --&gt; Vata
</v>
      </c>
      <c r="CN23" s="20" t="str">
        <f t="shared" si="46"/>
        <v xml:space="preserve">Taste --&gt; Astringent
</v>
      </c>
      <c r="CO23" s="20" t="str">
        <f t="shared" si="47"/>
        <v xml:space="preserve">Dosha Element (must keep the element in check, learn more from ayurveda) --&gt; Vata
</v>
      </c>
    </row>
    <row r="24" spans="1:93">
      <c r="A24" s="20">
        <v>23</v>
      </c>
      <c r="B24" s="24" t="s">
        <v>163</v>
      </c>
      <c r="C24" s="20" t="s">
        <v>164</v>
      </c>
      <c r="D24" s="20" t="s">
        <v>270</v>
      </c>
      <c r="E24" s="20" t="s">
        <v>271</v>
      </c>
      <c r="F24" s="20" t="s">
        <v>75</v>
      </c>
      <c r="G24" s="20" t="s">
        <v>46</v>
      </c>
      <c r="H24" s="20" t="s">
        <v>47</v>
      </c>
      <c r="I24" s="20" t="s">
        <v>75</v>
      </c>
      <c r="J24" s="20" t="s">
        <v>272</v>
      </c>
      <c r="K24" s="20" t="s">
        <v>133</v>
      </c>
      <c r="L24" s="20" t="s">
        <v>60</v>
      </c>
      <c r="M24" s="20" t="s">
        <v>273</v>
      </c>
      <c r="N24" s="20" t="s">
        <v>274</v>
      </c>
      <c r="O24" s="20" t="s">
        <v>165</v>
      </c>
      <c r="P24" s="20" t="s">
        <v>84</v>
      </c>
      <c r="Q24" s="20" t="s">
        <v>166</v>
      </c>
      <c r="R24" s="20" t="s">
        <v>298</v>
      </c>
      <c r="S24" s="20" t="s">
        <v>378</v>
      </c>
      <c r="T24" s="20" t="s">
        <v>379</v>
      </c>
      <c r="U24" s="20" t="s">
        <v>322</v>
      </c>
      <c r="V24" s="20" t="s">
        <v>366</v>
      </c>
      <c r="W24" s="20" t="s">
        <v>309</v>
      </c>
      <c r="X24" s="20" t="s">
        <v>484</v>
      </c>
      <c r="Y24" s="20" t="s">
        <v>455</v>
      </c>
      <c r="Z24" s="20" t="s">
        <v>485</v>
      </c>
      <c r="AA24" s="20" t="s">
        <v>486</v>
      </c>
      <c r="AB24" s="20" t="s">
        <v>487</v>
      </c>
      <c r="AC24" s="20" t="s">
        <v>679</v>
      </c>
      <c r="AD24" s="20" t="s">
        <v>758</v>
      </c>
      <c r="AE24" s="20" t="s">
        <v>759</v>
      </c>
      <c r="AF24" s="20" t="s">
        <v>760</v>
      </c>
      <c r="AG24" s="20" t="s">
        <v>761</v>
      </c>
      <c r="AH24" s="20" t="s">
        <v>581</v>
      </c>
      <c r="AI24" s="20" t="s">
        <v>606</v>
      </c>
      <c r="AJ24" s="20" t="s">
        <v>762</v>
      </c>
      <c r="AK24" s="20" t="s">
        <v>130</v>
      </c>
      <c r="AL24" s="20" t="s">
        <v>763</v>
      </c>
      <c r="AM24" s="20" t="s">
        <v>764</v>
      </c>
      <c r="AN24" s="20" t="s">
        <v>765</v>
      </c>
      <c r="AO24" s="20" t="s">
        <v>766</v>
      </c>
      <c r="AP24" s="20" t="s">
        <v>767</v>
      </c>
      <c r="AQ24" s="20" t="s">
        <v>527</v>
      </c>
      <c r="AR24" s="20" t="s">
        <v>47</v>
      </c>
      <c r="AS24" s="20" t="s">
        <v>562</v>
      </c>
      <c r="AT24" s="20" t="s">
        <v>58</v>
      </c>
      <c r="AU24" s="20" t="str">
        <f t="shared" si="1"/>
        <v xml:space="preserve">Nakshatra (Moon Nakshatra) --&gt; Dhanishta
Ruling Deity (Main deity) --&gt; Vasus
Symbol (can keep symbol/painting of same in bedroom or desktop) --&gt; Drum or Flute
Animal --&gt; Female Lion
Nature --&gt; Sattva
Gender --&gt; Male
Dosha --&gt; Pitta
Guna --&gt; Sattva
Purpose (one should strive for) --&gt; Wealth, Prosperity, and Good Fortune
Tree (offer reverance or have it in house if possible) --&gt; Kadamba
Gemstone (natural gemstone) --&gt; Gomedhikam
Yoga --&gt; Shoola
Plant/Flower --&gt; Apamarga
Color (natural effinity) --&gt; Brown
Planet (ruling planet) --&gt; Mars
Mantra (one must chant daily) --&gt; Om Vasave Namaha
Body Temperament --&gt; Fiery
Career/Profession --&gt; Entertainers, Musicians, Athletes
Compatibility --&gt; Mula, Purvashadha, Uttarashadha, Shravana, Shatabhisha
Lucky Numbers --&gt; 3, 5
Lucky Days --&gt; Wednesday, Saturday
Lucky Directions --&gt; South
Auspicious Activities --&gt; Starting new ventures, seeking knowledge, artistic pursuits
Inauspicious Activities --&gt; Conflicts, legal issues, theft
Health Issues (should take care) --&gt; Leg and bone problems, arthritis
Prayers or Rituals --&gt; Worship Lord Vasu
Historical/Mythological Significance (must read these stories) --&gt; Birthplace of the Vasus, a group of divine beings
Mudra (learn and often sit in this mudra) --&gt; Vayu Mudra
Food/Dietary Recommendation (should intake) --&gt; Light, nutritious and easily digestible food
Yoga Posture/Asana (should do these yogas) --&gt; Gomukhasana, Vrikshasana, Tadasana
Tarot Card/Divination Symbol --&gt; The Star
Hindu Festivals/Holidays (do sadhna on these festivals) --&gt; Shivaratri
Chakra/Energy Center (do puja, meditation for this chakra) --&gt; Vishuddha
Yantra/Sacred Geometry (can keep this yantra in puja sthal) --&gt; Sri Yantra
Spiritual Practice/Sadhana (must observe daily) --&gt; Chanting and meditation
Metal/Mineral (natural affliliation) --&gt; Gold
Aromatherapy/Essential Oils (should apply these) --&gt; Frankincense, Myrrh, Sandalwood
Personality Traits/Characteristics --&gt; Success-oriented, friendly, and ambitious
Mythological Story/Legend (must read these stories) --&gt; The divine architect Vishwakarma
Sound/Mantra (must chant this mantra) --&gt; Om Shri Vishnave Namaha
Flower (keep these nearby) --&gt; Drumstick Flower
Prana --&gt; Prana Vayu
Varna --&gt; Pitta
Taste --&gt; Bitter
Dosha Element (must keep the element in check, learn more from ayurveda) --&gt; Kapha
</v>
      </c>
      <c r="AV24" s="20" t="str">
        <f t="shared" si="2"/>
        <v xml:space="preserve">Nakshatra (Moon Nakshatra) --&gt; Dhanishta
Ruling Deity (Main deity) --&gt; Vasus
Symbol (can keep symbol/painting of same in bedroom or desktop) --&gt; Drum or Flute
Animal --&gt; Female Lion
Nature --&gt; Sattva
Gender --&gt; Male
Dosha --&gt; Pitta
Guna --&gt; Sattva
Purpose (one should strive for) --&gt; Wealth, Prosperity, and Good Fortune
Tree (offer reverance or have it in house if possible) --&gt; Kadamba
Gemstone (natural gemstone) --&gt; Gomedhikam
Yoga --&gt; Shoola
Plant/Flower --&gt; Apamarga
Color (natural effinity) --&gt; Brown
Planet (ruling planet) --&gt; Mars
Mantra (one must chant daily) --&gt; Om Vasave Namaha
Body Temperament --&gt; Fiery
Career/Profession --&gt; Entertainers, Musicians, Athletes
Compatibility --&gt; Mula, Purvashadha, Uttarashadha, Shravana, Shatabhisha
Lucky Numbers --&gt; 3, 5
Lucky Days --&gt; Wednesday, Saturday
Lucky Directions --&gt; South
Auspicious Activities --&gt; Starting new ventures, seeking knowledge, artistic pursuits
Inauspicious Activities --&gt; Conflicts, legal issues, theft
Health Issues (should take care) --&gt; Leg and bone problems, arthritis
Prayers or Rituals --&gt; Worship Lord Vasu
Historical/Mythological Significance (must read these stories) --&gt; Birthplace of the Vasus, a group of divine beings
Mudra (learn and often sit in this mudra) --&gt; Vayu Mudra
Food/Dietary Recommendation (should intake) --&gt; Light, nutritious and easily digestible food
Yoga Posture/Asana (should do these yogas) --&gt; Gomukhasana, Vrikshasana, Tadasana
Tarot Card/Divination Symbol --&gt; The Star
Hindu Festivals/Holidays (do sadhna on these festivals) --&gt; Shivaratri
Chakra/Energy Center (do puja, meditation for this chakra) --&gt; Vishuddha
Yantra/Sacred Geometry (can keep this yantra in puja sthal) --&gt; Sri Yantra
Spiritual Practice/Sadhana (must observe daily) --&gt; Chanting and meditation
Metal/Mineral (natural affliliation) --&gt; Gold
Aromatherapy/Essential Oils (should apply these) --&gt; Frankincense, Myrrh, Sandalwood
Personality Traits/Characteristics --&gt; Success-oriented, friendly, and ambitious
Mythological Story/Legend (must read these stories) --&gt; The divine architect Vishwakarma
Sound/Mantra (must chant this mantra) --&gt; Om Shri Vishnave Namaha
Flower (keep these nearby) --&gt; Drumstick Flower
Prana --&gt; Prana Vayu
Varna --&gt; Pitta
Taste --&gt; Bitter
Dosha Element (must keep the element in check, learn more from ayurveda) --&gt; Kapha
</v>
      </c>
      <c r="AW24" s="20" t="str">
        <f t="shared" si="3"/>
        <v xml:space="preserve">Nakshatra (Moon Nakshatra) --&gt; Dhanishta
</v>
      </c>
      <c r="AX24" s="20" t="str">
        <f t="shared" si="4"/>
        <v xml:space="preserve">Ruling Deity (Main deity) --&gt; Vasus
</v>
      </c>
      <c r="AY24" s="20" t="str">
        <f t="shared" si="5"/>
        <v xml:space="preserve">Symbol (can keep symbol/painting of same in bedroom or desktop) --&gt; Drum or Flute
</v>
      </c>
      <c r="AZ24" s="20" t="str">
        <f t="shared" si="6"/>
        <v xml:space="preserve">Animal --&gt; Female Lion
</v>
      </c>
      <c r="BA24" s="20" t="str">
        <f t="shared" si="7"/>
        <v xml:space="preserve">Nature --&gt; Sattva
</v>
      </c>
      <c r="BB24" s="20" t="str">
        <f t="shared" si="8"/>
        <v xml:space="preserve">Gender --&gt; Male
</v>
      </c>
      <c r="BC24" s="20" t="str">
        <f t="shared" si="9"/>
        <v xml:space="preserve">Dosha --&gt; Pitta
</v>
      </c>
      <c r="BD24" s="20" t="str">
        <f t="shared" si="10"/>
        <v xml:space="preserve">Guna --&gt; Sattva
</v>
      </c>
      <c r="BE24" s="20" t="str">
        <f t="shared" si="11"/>
        <v xml:space="preserve">Purpose (one should strive for) --&gt; Wealth, Prosperity, and Good Fortune
</v>
      </c>
      <c r="BF24" s="20" t="str">
        <f t="shared" si="12"/>
        <v xml:space="preserve">Tree (offer reverance or have it in house if possible) --&gt; Kadamba
</v>
      </c>
      <c r="BG24" s="20" t="str">
        <f t="shared" si="13"/>
        <v xml:space="preserve">Gemstone (natural gemstone) --&gt; Gomedhikam
</v>
      </c>
      <c r="BH24" s="20" t="str">
        <f t="shared" si="14"/>
        <v xml:space="preserve">Yoga --&gt; Shoola
</v>
      </c>
      <c r="BI24" s="20" t="str">
        <f t="shared" si="15"/>
        <v xml:space="preserve">Plant/Flower --&gt; Apamarga
</v>
      </c>
      <c r="BJ24" s="20" t="str">
        <f t="shared" si="16"/>
        <v xml:space="preserve">Color (natural effinity) --&gt; Brown
</v>
      </c>
      <c r="BK24" s="20" t="str">
        <f t="shared" si="17"/>
        <v xml:space="preserve">Planet (ruling planet) --&gt; Mars
</v>
      </c>
      <c r="BL24" s="20" t="str">
        <f t="shared" si="18"/>
        <v xml:space="preserve">Mantra (one must chant daily) --&gt; Om Vasave Namaha
</v>
      </c>
      <c r="BM24" s="20" t="str">
        <f t="shared" si="19"/>
        <v xml:space="preserve">Body Temperament --&gt; Fiery
</v>
      </c>
      <c r="BN24" s="20" t="str">
        <f t="shared" si="20"/>
        <v xml:space="preserve">Career/Profession --&gt; Entertainers, Musicians, Athletes
</v>
      </c>
      <c r="BO24" s="20" t="str">
        <f t="shared" si="21"/>
        <v xml:space="preserve">Compatibility --&gt; Mula, Purvashadha, Uttarashadha, Shravana, Shatabhisha
</v>
      </c>
      <c r="BP24" s="20" t="str">
        <f t="shared" si="22"/>
        <v xml:space="preserve">Lucky Numbers --&gt; 3, 5
</v>
      </c>
      <c r="BQ24" s="20" t="str">
        <f t="shared" si="23"/>
        <v xml:space="preserve">Lucky Days --&gt; Wednesday, Saturday
</v>
      </c>
      <c r="BR24" s="20" t="str">
        <f t="shared" si="24"/>
        <v xml:space="preserve">Lucky Directions --&gt; South
</v>
      </c>
      <c r="BS24" s="20" t="str">
        <f t="shared" si="25"/>
        <v xml:space="preserve">Auspicious Activities --&gt; Starting new ventures, seeking knowledge, artistic pursuits
</v>
      </c>
      <c r="BT24" s="20" t="str">
        <f t="shared" si="26"/>
        <v xml:space="preserve">Inauspicious Activities --&gt; Conflicts, legal issues, theft
</v>
      </c>
      <c r="BU24" s="20" t="str">
        <f t="shared" si="27"/>
        <v xml:space="preserve">Health Issues (should take care) --&gt; Leg and bone problems, arthritis
</v>
      </c>
      <c r="BV24" s="20" t="str">
        <f t="shared" si="28"/>
        <v xml:space="preserve">Prayers or Rituals --&gt; Worship Lord Vasu
</v>
      </c>
      <c r="BW24" s="20" t="str">
        <f t="shared" si="29"/>
        <v xml:space="preserve">Historical/Mythological Significance (must read these stories) --&gt; Birthplace of the Vasus, a group of divine beings
</v>
      </c>
      <c r="BX24" s="20" t="str">
        <f t="shared" si="30"/>
        <v xml:space="preserve">Mudra (learn and often sit in this mudra) --&gt; Vayu Mudra
</v>
      </c>
      <c r="BY24" s="20" t="str">
        <f t="shared" si="31"/>
        <v xml:space="preserve">Food/Dietary Recommendation (should intake) --&gt; Light, nutritious and easily digestible food
</v>
      </c>
      <c r="BZ24" s="20" t="str">
        <f t="shared" si="32"/>
        <v xml:space="preserve">Yoga Posture/Asana (should do these yogas) --&gt; Gomukhasana, Vrikshasana, Tadasana
</v>
      </c>
      <c r="CA24" s="20" t="str">
        <f t="shared" si="33"/>
        <v xml:space="preserve">Tarot Card/Divination Symbol --&gt; The Star
</v>
      </c>
      <c r="CB24" s="20" t="str">
        <f t="shared" si="34"/>
        <v xml:space="preserve">Hindu Festivals/Holidays (do sadhna on these festivals) --&gt; Shivaratri
</v>
      </c>
      <c r="CC24" s="20" t="str">
        <f t="shared" si="35"/>
        <v xml:space="preserve">Chakra/Energy Center (do puja, meditation for this chakra) --&gt; Vishuddha
</v>
      </c>
      <c r="CD24" s="20" t="str">
        <f t="shared" si="36"/>
        <v xml:space="preserve">Yantra/Sacred Geometry (can keep this yantra in puja sthal) --&gt; Sri Yantra
</v>
      </c>
      <c r="CE24" s="20" t="str">
        <f t="shared" si="37"/>
        <v xml:space="preserve">Spiritual Practice/Sadhana (must observe daily) --&gt; Chanting and meditation
</v>
      </c>
      <c r="CF24" s="20" t="str">
        <f t="shared" si="38"/>
        <v xml:space="preserve">Metal/Mineral (natural affliliation) --&gt; Gold
</v>
      </c>
      <c r="CG24" s="20" t="str">
        <f t="shared" si="39"/>
        <v xml:space="preserve">Aromatherapy/Essential Oils (should apply these) --&gt; Frankincense, Myrrh, Sandalwood
</v>
      </c>
      <c r="CH24" s="20" t="str">
        <f t="shared" si="40"/>
        <v xml:space="preserve">Personality Traits/Characteristics --&gt; Success-oriented, friendly, and ambitious
</v>
      </c>
      <c r="CI24" s="20" t="str">
        <f t="shared" si="41"/>
        <v xml:space="preserve">Mythological Story/Legend (must read these stories) --&gt; The divine architect Vishwakarma
</v>
      </c>
      <c r="CJ24" s="20" t="str">
        <f t="shared" si="42"/>
        <v xml:space="preserve">Sound/Mantra (must chant this mantra) --&gt; Om Shri Vishnave Namaha
</v>
      </c>
      <c r="CK24" s="20" t="str">
        <f t="shared" si="43"/>
        <v xml:space="preserve">Flower (keep these nearby) --&gt; Drumstick Flower
</v>
      </c>
      <c r="CL24" s="20" t="str">
        <f t="shared" si="44"/>
        <v xml:space="preserve">Prana --&gt; Prana Vayu
</v>
      </c>
      <c r="CM24" s="20" t="str">
        <f t="shared" si="45"/>
        <v xml:space="preserve">Varna --&gt; Pitta
</v>
      </c>
      <c r="CN24" s="20" t="str">
        <f t="shared" si="46"/>
        <v xml:space="preserve">Taste --&gt; Bitter
</v>
      </c>
      <c r="CO24" s="20" t="str">
        <f t="shared" si="47"/>
        <v xml:space="preserve">Dosha Element (must keep the element in check, learn more from ayurveda) --&gt; Kapha
</v>
      </c>
    </row>
    <row r="25" spans="1:93">
      <c r="A25" s="20">
        <v>24</v>
      </c>
      <c r="B25" s="24" t="s">
        <v>167</v>
      </c>
      <c r="C25" s="20" t="s">
        <v>168</v>
      </c>
      <c r="D25" s="20" t="s">
        <v>275</v>
      </c>
      <c r="E25" s="20" t="s">
        <v>185</v>
      </c>
      <c r="F25" s="20" t="s">
        <v>59</v>
      </c>
      <c r="G25" s="20" t="s">
        <v>46</v>
      </c>
      <c r="H25" s="20" t="s">
        <v>65</v>
      </c>
      <c r="I25" s="20" t="s">
        <v>59</v>
      </c>
      <c r="J25" s="20" t="s">
        <v>276</v>
      </c>
      <c r="K25" s="20" t="s">
        <v>103</v>
      </c>
      <c r="L25" s="20" t="s">
        <v>49</v>
      </c>
      <c r="M25" s="20" t="s">
        <v>146</v>
      </c>
      <c r="N25" s="20" t="s">
        <v>277</v>
      </c>
      <c r="O25" s="20" t="s">
        <v>105</v>
      </c>
      <c r="P25" s="20" t="s">
        <v>89</v>
      </c>
      <c r="Q25" s="20" t="s">
        <v>278</v>
      </c>
      <c r="R25" s="20" t="s">
        <v>319</v>
      </c>
      <c r="S25" s="20" t="s">
        <v>380</v>
      </c>
      <c r="T25" s="20" t="s">
        <v>381</v>
      </c>
      <c r="U25" s="20" t="s">
        <v>382</v>
      </c>
      <c r="V25" s="20" t="s">
        <v>362</v>
      </c>
      <c r="W25" s="20" t="s">
        <v>318</v>
      </c>
      <c r="X25" s="20" t="s">
        <v>469</v>
      </c>
      <c r="Y25" s="20" t="s">
        <v>455</v>
      </c>
      <c r="Z25" s="20" t="s">
        <v>485</v>
      </c>
      <c r="AA25" s="20" t="s">
        <v>488</v>
      </c>
      <c r="AB25" s="20" t="s">
        <v>483</v>
      </c>
      <c r="AC25" s="20" t="s">
        <v>546</v>
      </c>
      <c r="AD25" s="20" t="s">
        <v>768</v>
      </c>
      <c r="AE25" s="20" t="s">
        <v>769</v>
      </c>
      <c r="AF25" s="20" t="s">
        <v>770</v>
      </c>
      <c r="AG25" s="20" t="s">
        <v>771</v>
      </c>
      <c r="AH25" s="20" t="s">
        <v>772</v>
      </c>
      <c r="AI25" s="20" t="s">
        <v>773</v>
      </c>
      <c r="AJ25" s="20" t="s">
        <v>762</v>
      </c>
      <c r="AK25" s="20" t="s">
        <v>89</v>
      </c>
      <c r="AL25" s="20" t="s">
        <v>774</v>
      </c>
      <c r="AM25" s="20" t="s">
        <v>775</v>
      </c>
      <c r="AN25" s="20" t="s">
        <v>776</v>
      </c>
      <c r="AO25" s="20" t="s">
        <v>777</v>
      </c>
      <c r="AP25" s="20" t="s">
        <v>778</v>
      </c>
      <c r="AQ25" s="20" t="s">
        <v>560</v>
      </c>
      <c r="AR25" s="20" t="s">
        <v>58</v>
      </c>
      <c r="AS25" s="20" t="s">
        <v>545</v>
      </c>
      <c r="AT25" s="20" t="s">
        <v>65</v>
      </c>
      <c r="AU25" s="20" t="str">
        <f t="shared" si="1"/>
        <v xml:space="preserve">Nakshatra (Moon Nakshatra) --&gt; Shatabhisha
Ruling Deity (Main deity) --&gt; Varuna
Symbol (can keep symbol/painting of same in bedroom or desktop) --&gt; Empty Circle or One Thousand Healers
Animal --&gt; Male Horse
Nature --&gt; Tamas
Gender --&gt; Male
Dosha --&gt; Vata
Guna --&gt; Tamas
Purpose (one should strive for) --&gt; Spiritual Healing and Transformation
Tree (offer reverance or have it in house if possible) --&gt; Shami
Gemstone (natural gemstone) --&gt; Cat's Eye
Yoga --&gt; Mitra
Plant/Flower --&gt; Kusha
Color (natural effinity) --&gt; Black
Planet (ruling planet) --&gt; Rahu
Mantra (one must chant daily) --&gt; Om Varunaaya Namaha
Body Temperament --&gt; Airy
Career/Profession --&gt; Healers, Psychics, Astrologers
Compatibility --&gt; Purvabhadrapada, Uttarabhadrapada, Shravana, Dhanishta, Shatabhisha
Lucky Numbers --&gt; 3, 6, 8
Lucky Days --&gt; Tuesday, Saturday
Lucky Directions --&gt; North
Auspicious Activities --&gt; Seeking blessings, spiritual practices, starting new ventures
Inauspicious Activities --&gt; Conflicts, legal issues, theft
Health Issues (should take care) --&gt; Leg and bone problems, arthritis
Prayers or Rituals --&gt; Worship Lord Varuna
Historical/Mythological Significance (must read these stories) --&gt; Associated with the goddess Saraswati
Mudra (learn and often sit in this mudra) --&gt; Gyan Mudra
Food/Dietary Recommendation (should intake) --&gt; Light and wholesome meals, grains, and vegetables
Yoga Posture/Asana (should do these yogas) --&gt; Sukhasana, Ardha Matsyendrasana, Viparita Karani
Tarot Card/Divination Symbol --&gt; The Fool
Hindu Festivals/Holidays (do sadhna on these festivals) --&gt; Maha Shivaratri
Chakra/Energy Center (do puja, meditation for this chakra) --&gt; Sahasrara
Yantra/Sacred Geometry (can keep this yantra in puja sthal) --&gt; Flower of Life
Spiritual Practice/Sadhana (must observe daily) --&gt; Chanting and meditation
Metal/Mineral (natural affliliation) --&gt; Rahu
Aromatherapy/Essential Oils (should apply these) --&gt; Peppermint, Eucalyptus, Frankincense
Personality Traits/Characteristics --&gt; Creative, inventive, and unconventional
Mythological Story/Legend (must read these stories) --&gt; The group of 100 physicians called Ashvins
Sound/Mantra (must chant this mantra) --&gt; Om Sham Shanicharaya Namah
Flower (keep these nearby) --&gt; White Lilly
Prana --&gt; Samana Vayu
Varna --&gt; Kapha
Taste --&gt; Astringent
Dosha Element (must keep the element in check, learn more from ayurveda) --&gt; Vata
</v>
      </c>
      <c r="AV25" s="20" t="str">
        <f t="shared" si="2"/>
        <v xml:space="preserve">Nakshatra (Moon Nakshatra) --&gt; Shatabhisha
Ruling Deity (Main deity) --&gt; Varuna
Symbol (can keep symbol/painting of same in bedroom or desktop) --&gt; Empty Circle or One Thousand Healers
Animal --&gt; Male Horse
Nature --&gt; Tamas
Gender --&gt; Male
Dosha --&gt; Vata
Guna --&gt; Tamas
Purpose (one should strive for) --&gt; Spiritual Healing and Transformation
Tree (offer reverance or have it in house if possible) --&gt; Shami
Gemstone (natural gemstone) --&gt; Cat's Eye
Yoga --&gt; Mitra
Plant/Flower --&gt; Kusha
Color (natural effinity) --&gt; Black
Planet (ruling planet) --&gt; Rahu
Mantra (one must chant daily) --&gt; Om Varunaaya Namaha
Body Temperament --&gt; Airy
Career/Profession --&gt; Healers, Psychics, Astrologers
Compatibility --&gt; Purvabhadrapada, Uttarabhadrapada, Shravana, Dhanishta, Shatabhisha
Lucky Numbers --&gt; 3, 6, 8
Lucky Days --&gt; Tuesday, Saturday
Lucky Directions --&gt; North
Auspicious Activities --&gt; Seeking blessings, spiritual practices, starting new ventures
Inauspicious Activities --&gt; Conflicts, legal issues, theft
Health Issues (should take care) --&gt; Leg and bone problems, arthritis
Prayers or Rituals --&gt; Worship Lord Varuna
Historical/Mythological Significance (must read these stories) --&gt; Associated with the goddess Saraswati
Mudra (learn and often sit in this mudra) --&gt; Gyan Mudra
Food/Dietary Recommendation (should intake) --&gt; Light and wholesome meals, grains, and vegetables
Yoga Posture/Asana (should do these yogas) --&gt; Sukhasana, Ardha Matsyendrasana, Viparita Karani
Tarot Card/Divination Symbol --&gt; The Fool
Hindu Festivals/Holidays (do sadhna on these festivals) --&gt; Maha Shivaratri
Chakra/Energy Center (do puja, meditation for this chakra) --&gt; Sahasrara
Yantra/Sacred Geometry (can keep this yantra in puja sthal) --&gt; Flower of Life
Spiritual Practice/Sadhana (must observe daily) --&gt; Chanting and meditation
Metal/Mineral (natural affliliation) --&gt; Rahu
Aromatherapy/Essential Oils (should apply these) --&gt; Peppermint, Eucalyptus, Frankincense
Personality Traits/Characteristics --&gt; Creative, inventive, and unconventional
Mythological Story/Legend (must read these stories) --&gt; The group of 100 physicians called Ashvins
Sound/Mantra (must chant this mantra) --&gt; Om Sham Shanicharaya Namah
Flower (keep these nearby) --&gt; White Lilly
Prana --&gt; Samana Vayu
Varna --&gt; Kapha
Taste --&gt; Astringent
Dosha Element (must keep the element in check, learn more from ayurveda) --&gt; Vata
</v>
      </c>
      <c r="AW25" s="20" t="str">
        <f t="shared" si="3"/>
        <v xml:space="preserve">Nakshatra (Moon Nakshatra) --&gt; Shatabhisha
</v>
      </c>
      <c r="AX25" s="20" t="str">
        <f t="shared" si="4"/>
        <v xml:space="preserve">Ruling Deity (Main deity) --&gt; Varuna
</v>
      </c>
      <c r="AY25" s="20" t="str">
        <f t="shared" si="5"/>
        <v xml:space="preserve">Symbol (can keep symbol/painting of same in bedroom or desktop) --&gt; Empty Circle or One Thousand Healers
</v>
      </c>
      <c r="AZ25" s="20" t="str">
        <f t="shared" si="6"/>
        <v xml:space="preserve">Animal --&gt; Male Horse
</v>
      </c>
      <c r="BA25" s="20" t="str">
        <f t="shared" si="7"/>
        <v xml:space="preserve">Nature --&gt; Tamas
</v>
      </c>
      <c r="BB25" s="20" t="str">
        <f t="shared" si="8"/>
        <v xml:space="preserve">Gender --&gt; Male
</v>
      </c>
      <c r="BC25" s="20" t="str">
        <f t="shared" si="9"/>
        <v xml:space="preserve">Dosha --&gt; Vata
</v>
      </c>
      <c r="BD25" s="20" t="str">
        <f t="shared" si="10"/>
        <v xml:space="preserve">Guna --&gt; Tamas
</v>
      </c>
      <c r="BE25" s="20" t="str">
        <f t="shared" si="11"/>
        <v xml:space="preserve">Purpose (one should strive for) --&gt; Spiritual Healing and Transformation
</v>
      </c>
      <c r="BF25" s="20" t="str">
        <f t="shared" si="12"/>
        <v xml:space="preserve">Tree (offer reverance or have it in house if possible) --&gt; Shami
</v>
      </c>
      <c r="BG25" s="20" t="str">
        <f t="shared" si="13"/>
        <v xml:space="preserve">Gemstone (natural gemstone) --&gt; Cat's Eye
</v>
      </c>
      <c r="BH25" s="20" t="str">
        <f t="shared" si="14"/>
        <v xml:space="preserve">Yoga --&gt; Mitra
</v>
      </c>
      <c r="BI25" s="20" t="str">
        <f t="shared" si="15"/>
        <v xml:space="preserve">Plant/Flower --&gt; Kusha
</v>
      </c>
      <c r="BJ25" s="20" t="str">
        <f t="shared" si="16"/>
        <v xml:space="preserve">Color (natural effinity) --&gt; Black
</v>
      </c>
      <c r="BK25" s="20" t="str">
        <f t="shared" si="17"/>
        <v xml:space="preserve">Planet (ruling planet) --&gt; Rahu
</v>
      </c>
      <c r="BL25" s="20" t="str">
        <f t="shared" si="18"/>
        <v xml:space="preserve">Mantra (one must chant daily) --&gt; Om Varunaaya Namaha
</v>
      </c>
      <c r="BM25" s="20" t="str">
        <f t="shared" si="19"/>
        <v xml:space="preserve">Body Temperament --&gt; Airy
</v>
      </c>
      <c r="BN25" s="20" t="str">
        <f t="shared" si="20"/>
        <v xml:space="preserve">Career/Profession --&gt; Healers, Psychics, Astrologers
</v>
      </c>
      <c r="BO25" s="20" t="str">
        <f t="shared" si="21"/>
        <v xml:space="preserve">Compatibility --&gt; Purvabhadrapada, Uttarabhadrapada, Shravana, Dhanishta, Shatabhisha
</v>
      </c>
      <c r="BP25" s="20" t="str">
        <f t="shared" si="22"/>
        <v xml:space="preserve">Lucky Numbers --&gt; 3, 6, 8
</v>
      </c>
      <c r="BQ25" s="20" t="str">
        <f t="shared" si="23"/>
        <v xml:space="preserve">Lucky Days --&gt; Tuesday, Saturday
</v>
      </c>
      <c r="BR25" s="20" t="str">
        <f t="shared" si="24"/>
        <v xml:space="preserve">Lucky Directions --&gt; North
</v>
      </c>
      <c r="BS25" s="20" t="str">
        <f t="shared" si="25"/>
        <v xml:space="preserve">Auspicious Activities --&gt; Seeking blessings, spiritual practices, starting new ventures
</v>
      </c>
      <c r="BT25" s="20" t="str">
        <f t="shared" si="26"/>
        <v xml:space="preserve">Inauspicious Activities --&gt; Conflicts, legal issues, theft
</v>
      </c>
      <c r="BU25" s="20" t="str">
        <f t="shared" si="27"/>
        <v xml:space="preserve">Health Issues (should take care) --&gt; Leg and bone problems, arthritis
</v>
      </c>
      <c r="BV25" s="20" t="str">
        <f t="shared" si="28"/>
        <v xml:space="preserve">Prayers or Rituals --&gt; Worship Lord Varuna
</v>
      </c>
      <c r="BW25" s="20" t="str">
        <f t="shared" si="29"/>
        <v xml:space="preserve">Historical/Mythological Significance (must read these stories) --&gt; Associated with the goddess Saraswati
</v>
      </c>
      <c r="BX25" s="20" t="str">
        <f t="shared" si="30"/>
        <v xml:space="preserve">Mudra (learn and often sit in this mudra) --&gt; Gyan Mudra
</v>
      </c>
      <c r="BY25" s="20" t="str">
        <f t="shared" si="31"/>
        <v xml:space="preserve">Food/Dietary Recommendation (should intake) --&gt; Light and wholesome meals, grains, and vegetables
</v>
      </c>
      <c r="BZ25" s="20" t="str">
        <f t="shared" si="32"/>
        <v xml:space="preserve">Yoga Posture/Asana (should do these yogas) --&gt; Sukhasana, Ardha Matsyendrasana, Viparita Karani
</v>
      </c>
      <c r="CA25" s="20" t="str">
        <f t="shared" si="33"/>
        <v xml:space="preserve">Tarot Card/Divination Symbol --&gt; The Fool
</v>
      </c>
      <c r="CB25" s="20" t="str">
        <f t="shared" si="34"/>
        <v xml:space="preserve">Hindu Festivals/Holidays (do sadhna on these festivals) --&gt; Maha Shivaratri
</v>
      </c>
      <c r="CC25" s="20" t="str">
        <f t="shared" si="35"/>
        <v xml:space="preserve">Chakra/Energy Center (do puja, meditation for this chakra) --&gt; Sahasrara
</v>
      </c>
      <c r="CD25" s="20" t="str">
        <f t="shared" si="36"/>
        <v xml:space="preserve">Yantra/Sacred Geometry (can keep this yantra in puja sthal) --&gt; Flower of Life
</v>
      </c>
      <c r="CE25" s="20" t="str">
        <f t="shared" si="37"/>
        <v xml:space="preserve">Spiritual Practice/Sadhana (must observe daily) --&gt; Chanting and meditation
</v>
      </c>
      <c r="CF25" s="20" t="str">
        <f t="shared" si="38"/>
        <v xml:space="preserve">Metal/Mineral (natural affliliation) --&gt; Rahu
</v>
      </c>
      <c r="CG25" s="20" t="str">
        <f t="shared" si="39"/>
        <v xml:space="preserve">Aromatherapy/Essential Oils (should apply these) --&gt; Peppermint, Eucalyptus, Frankincense
</v>
      </c>
      <c r="CH25" s="20" t="str">
        <f t="shared" si="40"/>
        <v xml:space="preserve">Personality Traits/Characteristics --&gt; Creative, inventive, and unconventional
</v>
      </c>
      <c r="CI25" s="20" t="str">
        <f t="shared" si="41"/>
        <v xml:space="preserve">Mythological Story/Legend (must read these stories) --&gt; The group of 100 physicians called Ashvins
</v>
      </c>
      <c r="CJ25" s="20" t="str">
        <f t="shared" si="42"/>
        <v xml:space="preserve">Sound/Mantra (must chant this mantra) --&gt; Om Sham Shanicharaya Namah
</v>
      </c>
      <c r="CK25" s="20" t="str">
        <f t="shared" si="43"/>
        <v xml:space="preserve">Flower (keep these nearby) --&gt; White Lilly
</v>
      </c>
      <c r="CL25" s="20" t="str">
        <f t="shared" si="44"/>
        <v xml:space="preserve">Prana --&gt; Samana Vayu
</v>
      </c>
      <c r="CM25" s="20" t="str">
        <f t="shared" si="45"/>
        <v xml:space="preserve">Varna --&gt; Kapha
</v>
      </c>
      <c r="CN25" s="20" t="str">
        <f t="shared" si="46"/>
        <v xml:space="preserve">Taste --&gt; Astringent
</v>
      </c>
      <c r="CO25" s="20" t="str">
        <f t="shared" si="47"/>
        <v xml:space="preserve">Dosha Element (must keep the element in check, learn more from ayurveda) --&gt; Vata
</v>
      </c>
    </row>
    <row r="26" spans="1:93">
      <c r="A26" s="20">
        <v>25</v>
      </c>
      <c r="B26" s="24" t="s">
        <v>169</v>
      </c>
      <c r="C26" s="20" t="s">
        <v>279</v>
      </c>
      <c r="D26" s="20" t="s">
        <v>280</v>
      </c>
      <c r="E26" s="20" t="s">
        <v>170</v>
      </c>
      <c r="F26" s="20" t="s">
        <v>48</v>
      </c>
      <c r="G26" s="20" t="s">
        <v>57</v>
      </c>
      <c r="H26" s="20" t="s">
        <v>58</v>
      </c>
      <c r="I26" s="20" t="s">
        <v>48</v>
      </c>
      <c r="J26" s="20" t="s">
        <v>281</v>
      </c>
      <c r="K26" s="20" t="s">
        <v>94</v>
      </c>
      <c r="L26" s="20" t="s">
        <v>60</v>
      </c>
      <c r="M26" s="20" t="s">
        <v>235</v>
      </c>
      <c r="N26" s="20" t="s">
        <v>282</v>
      </c>
      <c r="O26" s="20" t="s">
        <v>144</v>
      </c>
      <c r="P26" s="20" t="s">
        <v>97</v>
      </c>
      <c r="Q26" s="20" t="s">
        <v>172</v>
      </c>
      <c r="R26" s="20" t="s">
        <v>327</v>
      </c>
      <c r="S26" s="20" t="s">
        <v>383</v>
      </c>
      <c r="T26" s="20" t="s">
        <v>384</v>
      </c>
      <c r="U26" s="20" t="s">
        <v>348</v>
      </c>
      <c r="V26" s="20" t="s">
        <v>330</v>
      </c>
      <c r="W26" s="20" t="s">
        <v>323</v>
      </c>
      <c r="X26" s="20" t="s">
        <v>469</v>
      </c>
      <c r="Y26" s="20" t="s">
        <v>455</v>
      </c>
      <c r="Z26" s="20" t="s">
        <v>489</v>
      </c>
      <c r="AA26" s="20" t="s">
        <v>490</v>
      </c>
      <c r="AB26" s="20" t="s">
        <v>491</v>
      </c>
      <c r="AC26" s="20" t="s">
        <v>603</v>
      </c>
      <c r="AD26" s="20" t="s">
        <v>779</v>
      </c>
      <c r="AE26" s="20" t="s">
        <v>780</v>
      </c>
      <c r="AF26" s="20" t="s">
        <v>781</v>
      </c>
      <c r="AG26" s="20" t="s">
        <v>518</v>
      </c>
      <c r="AH26" s="20" t="s">
        <v>551</v>
      </c>
      <c r="AI26" s="20" t="s">
        <v>606</v>
      </c>
      <c r="AJ26" s="20" t="s">
        <v>762</v>
      </c>
      <c r="AK26" s="20" t="s">
        <v>130</v>
      </c>
      <c r="AL26" s="20" t="s">
        <v>782</v>
      </c>
      <c r="AM26" s="20" t="s">
        <v>783</v>
      </c>
      <c r="AN26" s="20" t="s">
        <v>784</v>
      </c>
      <c r="AO26" s="20" t="s">
        <v>785</v>
      </c>
      <c r="AP26" s="20" t="s">
        <v>786</v>
      </c>
      <c r="AQ26" s="20" t="s">
        <v>543</v>
      </c>
      <c r="AR26" s="20" t="s">
        <v>65</v>
      </c>
      <c r="AS26" s="20" t="s">
        <v>545</v>
      </c>
      <c r="AT26" s="20" t="s">
        <v>65</v>
      </c>
      <c r="AU26" s="20" t="str">
        <f t="shared" si="1"/>
        <v xml:space="preserve">Nakshatra (Moon Nakshatra) --&gt; Purva Bhadrapada
Ruling Deity (Main deity) --&gt; Aja Ekapad
Symbol (can keep symbol/painting of same in bedroom or desktop) --&gt; Front Legs of a Funeral Cot or Bed
Animal --&gt; Male Lion
Nature --&gt; Rajas
Gender --&gt; Female
Dosha --&gt; Kapha
Guna --&gt; Rajas
Purpose (one should strive for) --&gt; Spiritual Awakening and Enlightenment
Tree (offer reverance or have it in house if possible) --&gt; Ashvattha
Gemstone (natural gemstone) --&gt; Gomedhikam
Yoga --&gt; Siddha
Plant/Flower --&gt; Mandara
Color (natural effinity) --&gt; Golden
Planet (ruling planet) --&gt; Jupiter
Mantra (one must chant daily) --&gt; Om Ajaikapadaya Namaha
Body Temperament --&gt; Watery
Career/Profession --&gt; Spiritual Gurus, Healers, Astrologers
Compatibility --&gt; Shravana, Dhanishta, Shatabhisha, Uttarabhadrapada, Revati
Lucky Numbers --&gt; 5, 9
Lucky Days --&gt; Monday, Thursday
Lucky Directions --&gt; West
Auspicious Activities --&gt; Seeking blessings, spiritual practices, starting new ventures
Inauspicious Activities --&gt; Conflicts, legal issues, theft
Health Issues (should take care) --&gt; Foot and ankle problems, skin issues
Prayers or Rituals --&gt; Worship Lord Ajaikapada
Historical/Mythological Significance (must read these stories) --&gt; Birthplace of the serpent king, Ajaikapada
Mudra (learn and often sit in this mudra) --&gt; Ganesha Mudra
Food/Dietary Recommendation (should intake) --&gt; Fresh fruits, vegetables, and grains
Yoga Posture/Asana (should do these yogas) --&gt; Padmasana, Gomukhasana, Pavanamuktasana
Tarot Card/Divination Symbol --&gt; Ten of Swords
Hindu Festivals/Holidays (do sadhna on these festivals) --&gt; Holi
Chakra/Energy Center (do puja, meditation for this chakra) --&gt; Manipura
Yantra/Sacred Geometry (can keep this yantra in puja sthal) --&gt; Sri Yantra
Spiritual Practice/Sadhana (must observe daily) --&gt; Chanting and meditation
Metal/Mineral (natural affliliation) --&gt; Gold
Aromatherapy/Essential Oils (should apply these) --&gt; Frankincense, Myrrh, Cedarwood
Personality Traits/Characteristics --&gt; Compassionate, intuitive, and imaginative
Mythological Story/Legend (must read these stories) --&gt; The story of the demon Hiranyakashipu and his son Prahlada
Sound/Mantra (must chant this mantra) --&gt; Om Gam Ganapataye Namaha
Flower (keep these nearby) --&gt; Nagakesar
Prana --&gt; Apana Vayu
Varna --&gt; Vata
Taste --&gt; Astringent
Dosha Element (must keep the element in check, learn more from ayurveda) --&gt; Vata
</v>
      </c>
      <c r="AV26" s="20" t="str">
        <f t="shared" si="2"/>
        <v xml:space="preserve">Nakshatra (Moon Nakshatra) --&gt; Purva Bhadrapada
Ruling Deity (Main deity) --&gt; Aja Ekapad
Symbol (can keep symbol/painting of same in bedroom or desktop) --&gt; Front Legs of a Funeral Cot or Bed
Animal --&gt; Male Lion
Nature --&gt; Rajas
Gender --&gt; Female
Dosha --&gt; Kapha
Guna --&gt; Rajas
Purpose (one should strive for) --&gt; Spiritual Awakening and Enlightenment
Tree (offer reverance or have it in house if possible) --&gt; Ashvattha
Gemstone (natural gemstone) --&gt; Gomedhikam
Yoga --&gt; Siddha
Plant/Flower --&gt; Mandara
Color (natural effinity) --&gt; Golden
Planet (ruling planet) --&gt; Jupiter
Mantra (one must chant daily) --&gt; Om Ajaikapadaya Namaha
Body Temperament --&gt; Watery
Career/Profession --&gt; Spiritual Gurus, Healers, Astrologers
Compatibility --&gt; Shravana, Dhanishta, Shatabhisha, Uttarabhadrapada, Revati
Lucky Numbers --&gt; 5, 9
Lucky Days --&gt; Monday, Thursday
Lucky Directions --&gt; West
Auspicious Activities --&gt; Seeking blessings, spiritual practices, starting new ventures
Inauspicious Activities --&gt; Conflicts, legal issues, theft
Health Issues (should take care) --&gt; Foot and ankle problems, skin issues
Prayers or Rituals --&gt; Worship Lord Ajaikapada
Historical/Mythological Significance (must read these stories) --&gt; Birthplace of the serpent king, Ajaikapada
Mudra (learn and often sit in this mudra) --&gt; Ganesha Mudra
Food/Dietary Recommendation (should intake) --&gt; Fresh fruits, vegetables, and grains
Yoga Posture/Asana (should do these yogas) --&gt; Padmasana, Gomukhasana, Pavanamuktasana
Tarot Card/Divination Symbol --&gt; Ten of Swords
Hindu Festivals/Holidays (do sadhna on these festivals) --&gt; Holi
Chakra/Energy Center (do puja, meditation for this chakra) --&gt; Manipura
Yantra/Sacred Geometry (can keep this yantra in puja sthal) --&gt; Sri Yantra
Spiritual Practice/Sadhana (must observe daily) --&gt; Chanting and meditation
Metal/Mineral (natural affliliation) --&gt; Gold
Aromatherapy/Essential Oils (should apply these) --&gt; Frankincense, Myrrh, Cedarwood
Personality Traits/Characteristics --&gt; Compassionate, intuitive, and imaginative
Mythological Story/Legend (must read these stories) --&gt; The story of the demon Hiranyakashipu and his son Prahlada
Sound/Mantra (must chant this mantra) --&gt; Om Gam Ganapataye Namaha
Flower (keep these nearby) --&gt; Nagakesar
Prana --&gt; Apana Vayu
Varna --&gt; Vata
Taste --&gt; Astringent
Dosha Element (must keep the element in check, learn more from ayurveda) --&gt; Vata
</v>
      </c>
      <c r="AW26" s="20" t="str">
        <f t="shared" si="3"/>
        <v xml:space="preserve">Nakshatra (Moon Nakshatra) --&gt; Purva Bhadrapada
</v>
      </c>
      <c r="AX26" s="20" t="str">
        <f t="shared" si="4"/>
        <v xml:space="preserve">Ruling Deity (Main deity) --&gt; Aja Ekapad
</v>
      </c>
      <c r="AY26" s="20" t="str">
        <f t="shared" si="5"/>
        <v xml:space="preserve">Symbol (can keep symbol/painting of same in bedroom or desktop) --&gt; Front Legs of a Funeral Cot or Bed
</v>
      </c>
      <c r="AZ26" s="20" t="str">
        <f t="shared" si="6"/>
        <v xml:space="preserve">Animal --&gt; Male Lion
</v>
      </c>
      <c r="BA26" s="20" t="str">
        <f t="shared" si="7"/>
        <v xml:space="preserve">Nature --&gt; Rajas
</v>
      </c>
      <c r="BB26" s="20" t="str">
        <f t="shared" si="8"/>
        <v xml:space="preserve">Gender --&gt; Female
</v>
      </c>
      <c r="BC26" s="20" t="str">
        <f t="shared" si="9"/>
        <v xml:space="preserve">Dosha --&gt; Kapha
</v>
      </c>
      <c r="BD26" s="20" t="str">
        <f t="shared" si="10"/>
        <v xml:space="preserve">Guna --&gt; Rajas
</v>
      </c>
      <c r="BE26" s="20" t="str">
        <f t="shared" si="11"/>
        <v xml:space="preserve">Purpose (one should strive for) --&gt; Spiritual Awakening and Enlightenment
</v>
      </c>
      <c r="BF26" s="20" t="str">
        <f t="shared" si="12"/>
        <v xml:space="preserve">Tree (offer reverance or have it in house if possible) --&gt; Ashvattha
</v>
      </c>
      <c r="BG26" s="20" t="str">
        <f t="shared" si="13"/>
        <v xml:space="preserve">Gemstone (natural gemstone) --&gt; Gomedhikam
</v>
      </c>
      <c r="BH26" s="20" t="str">
        <f t="shared" si="14"/>
        <v xml:space="preserve">Yoga --&gt; Siddha
</v>
      </c>
      <c r="BI26" s="20" t="str">
        <f t="shared" si="15"/>
        <v xml:space="preserve">Plant/Flower --&gt; Mandara
</v>
      </c>
      <c r="BJ26" s="20" t="str">
        <f t="shared" si="16"/>
        <v xml:space="preserve">Color (natural effinity) --&gt; Golden
</v>
      </c>
      <c r="BK26" s="20" t="str">
        <f t="shared" si="17"/>
        <v xml:space="preserve">Planet (ruling planet) --&gt; Jupiter
</v>
      </c>
      <c r="BL26" s="20" t="str">
        <f t="shared" si="18"/>
        <v xml:space="preserve">Mantra (one must chant daily) --&gt; Om Ajaikapadaya Namaha
</v>
      </c>
      <c r="BM26" s="20" t="str">
        <f t="shared" si="19"/>
        <v xml:space="preserve">Body Temperament --&gt; Watery
</v>
      </c>
      <c r="BN26" s="20" t="str">
        <f t="shared" si="20"/>
        <v xml:space="preserve">Career/Profession --&gt; Spiritual Gurus, Healers, Astrologers
</v>
      </c>
      <c r="BO26" s="20" t="str">
        <f t="shared" si="21"/>
        <v xml:space="preserve">Compatibility --&gt; Shravana, Dhanishta, Shatabhisha, Uttarabhadrapada, Revati
</v>
      </c>
      <c r="BP26" s="20" t="str">
        <f t="shared" si="22"/>
        <v xml:space="preserve">Lucky Numbers --&gt; 5, 9
</v>
      </c>
      <c r="BQ26" s="20" t="str">
        <f t="shared" si="23"/>
        <v xml:space="preserve">Lucky Days --&gt; Monday, Thursday
</v>
      </c>
      <c r="BR26" s="20" t="str">
        <f t="shared" si="24"/>
        <v xml:space="preserve">Lucky Directions --&gt; West
</v>
      </c>
      <c r="BS26" s="20" t="str">
        <f t="shared" si="25"/>
        <v xml:space="preserve">Auspicious Activities --&gt; Seeking blessings, spiritual practices, starting new ventures
</v>
      </c>
      <c r="BT26" s="20" t="str">
        <f t="shared" si="26"/>
        <v xml:space="preserve">Inauspicious Activities --&gt; Conflicts, legal issues, theft
</v>
      </c>
      <c r="BU26" s="20" t="str">
        <f t="shared" si="27"/>
        <v xml:space="preserve">Health Issues (should take care) --&gt; Foot and ankle problems, skin issues
</v>
      </c>
      <c r="BV26" s="20" t="str">
        <f t="shared" si="28"/>
        <v xml:space="preserve">Prayers or Rituals --&gt; Worship Lord Ajaikapada
</v>
      </c>
      <c r="BW26" s="20" t="str">
        <f t="shared" si="29"/>
        <v xml:space="preserve">Historical/Mythological Significance (must read these stories) --&gt; Birthplace of the serpent king, Ajaikapada
</v>
      </c>
      <c r="BX26" s="20" t="str">
        <f t="shared" si="30"/>
        <v xml:space="preserve">Mudra (learn and often sit in this mudra) --&gt; Ganesha Mudra
</v>
      </c>
      <c r="BY26" s="20" t="str">
        <f t="shared" si="31"/>
        <v xml:space="preserve">Food/Dietary Recommendation (should intake) --&gt; Fresh fruits, vegetables, and grains
</v>
      </c>
      <c r="BZ26" s="20" t="str">
        <f t="shared" si="32"/>
        <v xml:space="preserve">Yoga Posture/Asana (should do these yogas) --&gt; Padmasana, Gomukhasana, Pavanamuktasana
</v>
      </c>
      <c r="CA26" s="20" t="str">
        <f t="shared" si="33"/>
        <v xml:space="preserve">Tarot Card/Divination Symbol --&gt; Ten of Swords
</v>
      </c>
      <c r="CB26" s="20" t="str">
        <f t="shared" si="34"/>
        <v xml:space="preserve">Hindu Festivals/Holidays (do sadhna on these festivals) --&gt; Holi
</v>
      </c>
      <c r="CC26" s="20" t="str">
        <f t="shared" si="35"/>
        <v xml:space="preserve">Chakra/Energy Center (do puja, meditation for this chakra) --&gt; Manipura
</v>
      </c>
      <c r="CD26" s="20" t="str">
        <f t="shared" si="36"/>
        <v xml:space="preserve">Yantra/Sacred Geometry (can keep this yantra in puja sthal) --&gt; Sri Yantra
</v>
      </c>
      <c r="CE26" s="20" t="str">
        <f t="shared" si="37"/>
        <v xml:space="preserve">Spiritual Practice/Sadhana (must observe daily) --&gt; Chanting and meditation
</v>
      </c>
      <c r="CF26" s="20" t="str">
        <f t="shared" si="38"/>
        <v xml:space="preserve">Metal/Mineral (natural affliliation) --&gt; Gold
</v>
      </c>
      <c r="CG26" s="20" t="str">
        <f t="shared" si="39"/>
        <v xml:space="preserve">Aromatherapy/Essential Oils (should apply these) --&gt; Frankincense, Myrrh, Cedarwood
</v>
      </c>
      <c r="CH26" s="20" t="str">
        <f t="shared" si="40"/>
        <v xml:space="preserve">Personality Traits/Characteristics --&gt; Compassionate, intuitive, and imaginative
</v>
      </c>
      <c r="CI26" s="20" t="str">
        <f t="shared" si="41"/>
        <v xml:space="preserve">Mythological Story/Legend (must read these stories) --&gt; The story of the demon Hiranyakashipu and his son Prahlada
</v>
      </c>
      <c r="CJ26" s="20" t="str">
        <f t="shared" si="42"/>
        <v xml:space="preserve">Sound/Mantra (must chant this mantra) --&gt; Om Gam Ganapataye Namaha
</v>
      </c>
      <c r="CK26" s="20" t="str">
        <f t="shared" si="43"/>
        <v xml:space="preserve">Flower (keep these nearby) --&gt; Nagakesar
</v>
      </c>
      <c r="CL26" s="20" t="str">
        <f t="shared" si="44"/>
        <v xml:space="preserve">Prana --&gt; Apana Vayu
</v>
      </c>
      <c r="CM26" s="20" t="str">
        <f t="shared" si="45"/>
        <v xml:space="preserve">Varna --&gt; Vata
</v>
      </c>
      <c r="CN26" s="20" t="str">
        <f t="shared" si="46"/>
        <v xml:space="preserve">Taste --&gt; Astringent
</v>
      </c>
      <c r="CO26" s="20" t="str">
        <f t="shared" si="47"/>
        <v xml:space="preserve">Dosha Element (must keep the element in check, learn more from ayurveda) --&gt; Vata
</v>
      </c>
    </row>
    <row r="27" spans="1:93">
      <c r="A27" s="20">
        <v>26</v>
      </c>
      <c r="B27" s="24" t="s">
        <v>173</v>
      </c>
      <c r="C27" s="20" t="s">
        <v>174</v>
      </c>
      <c r="D27" s="20" t="s">
        <v>283</v>
      </c>
      <c r="E27" s="20" t="s">
        <v>175</v>
      </c>
      <c r="F27" s="20" t="s">
        <v>59</v>
      </c>
      <c r="G27" s="20" t="s">
        <v>46</v>
      </c>
      <c r="H27" s="20" t="s">
        <v>65</v>
      </c>
      <c r="I27" s="20" t="s">
        <v>59</v>
      </c>
      <c r="J27" s="20" t="s">
        <v>284</v>
      </c>
      <c r="K27" s="20" t="s">
        <v>285</v>
      </c>
      <c r="L27" s="20" t="s">
        <v>286</v>
      </c>
      <c r="M27" s="20" t="s">
        <v>287</v>
      </c>
      <c r="N27" s="20" t="s">
        <v>288</v>
      </c>
      <c r="O27" s="20" t="s">
        <v>289</v>
      </c>
      <c r="P27" s="20" t="s">
        <v>106</v>
      </c>
      <c r="Q27" s="20" t="s">
        <v>176</v>
      </c>
      <c r="R27" s="20" t="s">
        <v>327</v>
      </c>
      <c r="S27" s="20" t="s">
        <v>385</v>
      </c>
      <c r="T27" s="20" t="s">
        <v>386</v>
      </c>
      <c r="U27" s="20" t="s">
        <v>333</v>
      </c>
      <c r="V27" s="20" t="s">
        <v>366</v>
      </c>
      <c r="W27" s="20" t="s">
        <v>318</v>
      </c>
      <c r="X27" s="20" t="s">
        <v>469</v>
      </c>
      <c r="Y27" s="20" t="s">
        <v>455</v>
      </c>
      <c r="Z27" s="20" t="s">
        <v>489</v>
      </c>
      <c r="AA27" s="20" t="s">
        <v>492</v>
      </c>
      <c r="AB27" s="20" t="s">
        <v>493</v>
      </c>
      <c r="AC27" s="20" t="s">
        <v>628</v>
      </c>
      <c r="AD27" s="20" t="s">
        <v>788</v>
      </c>
      <c r="AE27" s="20" t="s">
        <v>789</v>
      </c>
      <c r="AF27" s="20" t="s">
        <v>790</v>
      </c>
      <c r="AG27" s="20" t="s">
        <v>534</v>
      </c>
      <c r="AH27" s="20" t="s">
        <v>551</v>
      </c>
      <c r="AI27" s="20" t="s">
        <v>606</v>
      </c>
      <c r="AJ27" s="20" t="s">
        <v>762</v>
      </c>
      <c r="AK27" s="20" t="s">
        <v>753</v>
      </c>
      <c r="AL27" s="20" t="s">
        <v>791</v>
      </c>
      <c r="AM27" s="20" t="s">
        <v>792</v>
      </c>
      <c r="AN27" s="20" t="s">
        <v>793</v>
      </c>
      <c r="AO27" s="20" t="s">
        <v>794</v>
      </c>
      <c r="AP27" s="20" t="s">
        <v>228</v>
      </c>
      <c r="AQ27" s="20" t="s">
        <v>688</v>
      </c>
      <c r="AR27" s="20" t="s">
        <v>58</v>
      </c>
      <c r="AS27" s="20" t="s">
        <v>529</v>
      </c>
      <c r="AT27" s="20" t="s">
        <v>58</v>
      </c>
      <c r="AU27" s="20" t="str">
        <f t="shared" si="1"/>
        <v xml:space="preserve">Nakshatra (Moon Nakshatra) --&gt; Uttara Bhadrapada
Ruling Deity (Main deity) --&gt; Ahirbudhnya
Symbol (can keep symbol/painting of same in bedroom or desktop) --&gt; Back Legs of a Funeral Cot or Bed
Animal --&gt; Female Cow
Nature --&gt; Tamas
Gender --&gt; Male
Dosha --&gt; Vata
Guna --&gt; Tamas
Purpose (one should strive for) --&gt; Spiritual Healing and Liberation
Tree (offer reverance or have it in house if possible) --&gt; Sami
Gemstone (natural gemstone) --&gt; Hessonite
Yoga --&gt; Sadhya
Plant/Flower --&gt; Madar
Color (natural effinity) --&gt; Dark Blue
Planet (ruling planet) --&gt; Saturn
Mantra (one must chant daily) --&gt; Om Ahirbudhnyaya Namaha
Body Temperament --&gt; Watery
Career/Profession --&gt; Spiritual Teachers, Healers, Psychologists
Compatibility --&gt; Purva Bhadrapada, Revati, Shatabhisha, Poorva Phalguni, Hasta
Lucky Numbers --&gt; 3, 7
Lucky Days --&gt; Wednesday, Saturday
Lucky Directions --&gt; North
Auspicious Activities --&gt; Seeking blessings, spiritual practices, starting new ventures
Inauspicious Activities --&gt; Conflicts, legal issues, theft
Health Issues (should take care) --&gt; Foot and ankle problems, skin issues
Prayers or Rituals --&gt; Worship Lord Ahirbudhnya
Historical/Mythological Significance (must read these stories) --&gt; Birthplace of the demon king, Hiranyakashipu
Mudra (learn and often sit in this mudra) --&gt; Abhaya Mudra
Food/Dietary Recommendation (should intake) --&gt; Light and nutritious meals, grains, and vegetables
Yoga Posture/Asana (should do these yogas) --&gt; Vajrasana, Matsyasana, Paschimottanasana
Tarot Card/Divination Symbol --&gt; Eight of Cups
Hindu Festivals/Holidays (do sadhna on these festivals) --&gt; Mahashivratri
Chakra/Energy Center (do puja, meditation for this chakra) --&gt; Manipura
Yantra/Sacred Geometry (can keep this yantra in puja sthal) --&gt; Sri Yantra
Spiritual Practice/Sadhana (must observe daily) --&gt; Chanting and meditation
Metal/Mineral (natural affliliation) --&gt; Iron
Aromatherapy/Essential Oils (should apply these) --&gt; Patchouli, Frankincense, Myrrh
Personality Traits/Characteristics --&gt; Wise, spiritual, and introspective
Mythological Story/Legend (must read these stories) --&gt; The story of the demon Andhaka and Lord Shiva
Sound/Mantra (must chant this mantra) --&gt; Om Namo Bhagavate Vasudevaya
Flower (keep these nearby) --&gt; Ashoka
Prana --&gt; Udana Vayu
Varna --&gt; Kapha
Taste --&gt; Sweet
Dosha Element (must keep the element in check, learn more from ayurveda) --&gt; Kapha
</v>
      </c>
      <c r="AV27" s="20" t="str">
        <f t="shared" si="2"/>
        <v xml:space="preserve">Nakshatra (Moon Nakshatra) --&gt; Uttara Bhadrapada
Ruling Deity (Main deity) --&gt; Ahirbudhnya
Symbol (can keep symbol/painting of same in bedroom or desktop) --&gt; Back Legs of a Funeral Cot or Bed
Animal --&gt; Female Cow
Nature --&gt; Tamas
Gender --&gt; Male
Dosha --&gt; Vata
Guna --&gt; Tamas
Purpose (one should strive for) --&gt; Spiritual Healing and Liberation
Tree (offer reverance or have it in house if possible) --&gt; Sami
Gemstone (natural gemstone) --&gt; Hessonite
Yoga --&gt; Sadhya
Plant/Flower --&gt; Madar
Color (natural effinity) --&gt; Dark Blue
Planet (ruling planet) --&gt; Saturn
Mantra (one must chant daily) --&gt; Om Ahirbudhnyaya Namaha
Body Temperament --&gt; Watery
Career/Profession --&gt; Spiritual Teachers, Healers, Psychologists
Compatibility --&gt; Purva Bhadrapada, Revati, Shatabhisha, Poorva Phalguni, Hasta
Lucky Numbers --&gt; 3, 7
Lucky Days --&gt; Wednesday, Saturday
Lucky Directions --&gt; North
Auspicious Activities --&gt; Seeking blessings, spiritual practices, starting new ventures
Inauspicious Activities --&gt; Conflicts, legal issues, theft
Health Issues (should take care) --&gt; Foot and ankle problems, skin issues
Prayers or Rituals --&gt; Worship Lord Ahirbudhnya
Historical/Mythological Significance (must read these stories) --&gt; Birthplace of the demon king, Hiranyakashipu
Mudra (learn and often sit in this mudra) --&gt; Abhaya Mudra
Food/Dietary Recommendation (should intake) --&gt; Light and nutritious meals, grains, and vegetables
Yoga Posture/Asana (should do these yogas) --&gt; Vajrasana, Matsyasana, Paschimottanasana
Tarot Card/Divination Symbol --&gt; Eight of Cups
Hindu Festivals/Holidays (do sadhna on these festivals) --&gt; Mahashivratri
Chakra/Energy Center (do puja, meditation for this chakra) --&gt; Manipura
Yantra/Sacred Geometry (can keep this yantra in puja sthal) --&gt; Sri Yantra
Spiritual Practice/Sadhana (must observe daily) --&gt; Chanting and meditation
Metal/Mineral (natural affliliation) --&gt; Iron
Aromatherapy/Essential Oils (should apply these) --&gt; Patchouli, Frankincense, Myrrh
Personality Traits/Characteristics --&gt; Wise, spiritual, and introspective
Mythological Story/Legend (must read these stories) --&gt; The story of the demon Andhaka and Lord Shiva
Sound/Mantra (must chant this mantra) --&gt; Om Namo Bhagavate Vasudevaya
Flower (keep these nearby) --&gt; Ashoka
Prana --&gt; Udana Vayu
Varna --&gt; Kapha
Taste --&gt; Sweet
Dosha Element (must keep the element in check, learn more from ayurveda) --&gt; Kapha
</v>
      </c>
      <c r="AW27" s="20" t="str">
        <f t="shared" si="3"/>
        <v xml:space="preserve">Nakshatra (Moon Nakshatra) --&gt; Uttara Bhadrapada
</v>
      </c>
      <c r="AX27" s="20" t="str">
        <f t="shared" si="4"/>
        <v xml:space="preserve">Ruling Deity (Main deity) --&gt; Ahirbudhnya
</v>
      </c>
      <c r="AY27" s="20" t="str">
        <f t="shared" si="5"/>
        <v xml:space="preserve">Symbol (can keep symbol/painting of same in bedroom or desktop) --&gt; Back Legs of a Funeral Cot or Bed
</v>
      </c>
      <c r="AZ27" s="20" t="str">
        <f t="shared" si="6"/>
        <v xml:space="preserve">Animal --&gt; Female Cow
</v>
      </c>
      <c r="BA27" s="20" t="str">
        <f t="shared" si="7"/>
        <v xml:space="preserve">Nature --&gt; Tamas
</v>
      </c>
      <c r="BB27" s="20" t="str">
        <f t="shared" si="8"/>
        <v xml:space="preserve">Gender --&gt; Male
</v>
      </c>
      <c r="BC27" s="20" t="str">
        <f t="shared" si="9"/>
        <v xml:space="preserve">Dosha --&gt; Vata
</v>
      </c>
      <c r="BD27" s="20" t="str">
        <f t="shared" si="10"/>
        <v xml:space="preserve">Guna --&gt; Tamas
</v>
      </c>
      <c r="BE27" s="20" t="str">
        <f t="shared" si="11"/>
        <v xml:space="preserve">Purpose (one should strive for) --&gt; Spiritual Healing and Liberation
</v>
      </c>
      <c r="BF27" s="20" t="str">
        <f t="shared" si="12"/>
        <v xml:space="preserve">Tree (offer reverance or have it in house if possible) --&gt; Sami
</v>
      </c>
      <c r="BG27" s="20" t="str">
        <f t="shared" si="13"/>
        <v xml:space="preserve">Gemstone (natural gemstone) --&gt; Hessonite
</v>
      </c>
      <c r="BH27" s="20" t="str">
        <f t="shared" si="14"/>
        <v xml:space="preserve">Yoga --&gt; Sadhya
</v>
      </c>
      <c r="BI27" s="20" t="str">
        <f t="shared" si="15"/>
        <v xml:space="preserve">Plant/Flower --&gt; Madar
</v>
      </c>
      <c r="BJ27" s="20" t="str">
        <f t="shared" si="16"/>
        <v xml:space="preserve">Color (natural effinity) --&gt; Dark Blue
</v>
      </c>
      <c r="BK27" s="20" t="str">
        <f t="shared" si="17"/>
        <v xml:space="preserve">Planet (ruling planet) --&gt; Saturn
</v>
      </c>
      <c r="BL27" s="20" t="str">
        <f t="shared" si="18"/>
        <v xml:space="preserve">Mantra (one must chant daily) --&gt; Om Ahirbudhnyaya Namaha
</v>
      </c>
      <c r="BM27" s="20" t="str">
        <f t="shared" si="19"/>
        <v xml:space="preserve">Body Temperament --&gt; Watery
</v>
      </c>
      <c r="BN27" s="20" t="str">
        <f t="shared" si="20"/>
        <v xml:space="preserve">Career/Profession --&gt; Spiritual Teachers, Healers, Psychologists
</v>
      </c>
      <c r="BO27" s="20" t="str">
        <f t="shared" si="21"/>
        <v xml:space="preserve">Compatibility --&gt; Purva Bhadrapada, Revati, Shatabhisha, Poorva Phalguni, Hasta
</v>
      </c>
      <c r="BP27" s="20" t="str">
        <f t="shared" si="22"/>
        <v xml:space="preserve">Lucky Numbers --&gt; 3, 7
</v>
      </c>
      <c r="BQ27" s="20" t="str">
        <f t="shared" si="23"/>
        <v xml:space="preserve">Lucky Days --&gt; Wednesday, Saturday
</v>
      </c>
      <c r="BR27" s="20" t="str">
        <f t="shared" si="24"/>
        <v xml:space="preserve">Lucky Directions --&gt; North
</v>
      </c>
      <c r="BS27" s="20" t="str">
        <f t="shared" si="25"/>
        <v xml:space="preserve">Auspicious Activities --&gt; Seeking blessings, spiritual practices, starting new ventures
</v>
      </c>
      <c r="BT27" s="20" t="str">
        <f t="shared" si="26"/>
        <v xml:space="preserve">Inauspicious Activities --&gt; Conflicts, legal issues, theft
</v>
      </c>
      <c r="BU27" s="20" t="str">
        <f t="shared" si="27"/>
        <v xml:space="preserve">Health Issues (should take care) --&gt; Foot and ankle problems, skin issues
</v>
      </c>
      <c r="BV27" s="20" t="str">
        <f t="shared" si="28"/>
        <v xml:space="preserve">Prayers or Rituals --&gt; Worship Lord Ahirbudhnya
</v>
      </c>
      <c r="BW27" s="20" t="str">
        <f t="shared" si="29"/>
        <v xml:space="preserve">Historical/Mythological Significance (must read these stories) --&gt; Birthplace of the demon king, Hiranyakashipu
</v>
      </c>
      <c r="BX27" s="20" t="str">
        <f t="shared" si="30"/>
        <v xml:space="preserve">Mudra (learn and often sit in this mudra) --&gt; Abhaya Mudra
</v>
      </c>
      <c r="BY27" s="20" t="str">
        <f t="shared" si="31"/>
        <v xml:space="preserve">Food/Dietary Recommendation (should intake) --&gt; Light and nutritious meals, grains, and vegetables
</v>
      </c>
      <c r="BZ27" s="20" t="str">
        <f t="shared" si="32"/>
        <v xml:space="preserve">Yoga Posture/Asana (should do these yogas) --&gt; Vajrasana, Matsyasana, Paschimottanasana
</v>
      </c>
      <c r="CA27" s="20" t="str">
        <f t="shared" si="33"/>
        <v xml:space="preserve">Tarot Card/Divination Symbol --&gt; Eight of Cups
</v>
      </c>
      <c r="CB27" s="20" t="str">
        <f t="shared" si="34"/>
        <v xml:space="preserve">Hindu Festivals/Holidays (do sadhna on these festivals) --&gt; Mahashivratri
</v>
      </c>
      <c r="CC27" s="20" t="str">
        <f t="shared" si="35"/>
        <v xml:space="preserve">Chakra/Energy Center (do puja, meditation for this chakra) --&gt; Manipura
</v>
      </c>
      <c r="CD27" s="20" t="str">
        <f t="shared" si="36"/>
        <v xml:space="preserve">Yantra/Sacred Geometry (can keep this yantra in puja sthal) --&gt; Sri Yantra
</v>
      </c>
      <c r="CE27" s="20" t="str">
        <f t="shared" si="37"/>
        <v xml:space="preserve">Spiritual Practice/Sadhana (must observe daily) --&gt; Chanting and meditation
</v>
      </c>
      <c r="CF27" s="20" t="str">
        <f t="shared" si="38"/>
        <v xml:space="preserve">Metal/Mineral (natural affliliation) --&gt; Iron
</v>
      </c>
      <c r="CG27" s="20" t="str">
        <f t="shared" si="39"/>
        <v xml:space="preserve">Aromatherapy/Essential Oils (should apply these) --&gt; Patchouli, Frankincense, Myrrh
</v>
      </c>
      <c r="CH27" s="20" t="str">
        <f t="shared" si="40"/>
        <v xml:space="preserve">Personality Traits/Characteristics --&gt; Wise, spiritual, and introspective
</v>
      </c>
      <c r="CI27" s="20" t="str">
        <f t="shared" si="41"/>
        <v xml:space="preserve">Mythological Story/Legend (must read these stories) --&gt; The story of the demon Andhaka and Lord Shiva
</v>
      </c>
      <c r="CJ27" s="20" t="str">
        <f t="shared" si="42"/>
        <v xml:space="preserve">Sound/Mantra (must chant this mantra) --&gt; Om Namo Bhagavate Vasudevaya
</v>
      </c>
      <c r="CK27" s="20" t="str">
        <f t="shared" si="43"/>
        <v xml:space="preserve">Flower (keep these nearby) --&gt; Ashoka
</v>
      </c>
      <c r="CL27" s="20" t="str">
        <f t="shared" si="44"/>
        <v xml:space="preserve">Prana --&gt; Udana Vayu
</v>
      </c>
      <c r="CM27" s="20" t="str">
        <f t="shared" si="45"/>
        <v xml:space="preserve">Varna --&gt; Kapha
</v>
      </c>
      <c r="CN27" s="20" t="str">
        <f t="shared" si="46"/>
        <v xml:space="preserve">Taste --&gt; Sweet
</v>
      </c>
      <c r="CO27" s="20" t="str">
        <f t="shared" si="47"/>
        <v xml:space="preserve">Dosha Element (must keep the element in check, learn more from ayurveda) --&gt; Kapha
</v>
      </c>
    </row>
    <row r="28" spans="1:93">
      <c r="A28" s="20">
        <v>27</v>
      </c>
      <c r="B28" s="24" t="s">
        <v>177</v>
      </c>
      <c r="C28" s="20" t="s">
        <v>178</v>
      </c>
      <c r="D28" s="20" t="s">
        <v>290</v>
      </c>
      <c r="E28" s="20" t="s">
        <v>179</v>
      </c>
      <c r="F28" s="20" t="s">
        <v>75</v>
      </c>
      <c r="G28" s="20" t="s">
        <v>57</v>
      </c>
      <c r="H28" s="20" t="s">
        <v>47</v>
      </c>
      <c r="I28" s="20" t="s">
        <v>75</v>
      </c>
      <c r="J28" s="20" t="s">
        <v>291</v>
      </c>
      <c r="K28" s="20" t="s">
        <v>94</v>
      </c>
      <c r="L28" s="20" t="s">
        <v>77</v>
      </c>
      <c r="M28" s="20" t="s">
        <v>83</v>
      </c>
      <c r="N28" s="20" t="s">
        <v>119</v>
      </c>
      <c r="O28" s="20" t="s">
        <v>61</v>
      </c>
      <c r="P28" s="20" t="s">
        <v>110</v>
      </c>
      <c r="Q28" s="20" t="s">
        <v>181</v>
      </c>
      <c r="R28" s="20" t="s">
        <v>327</v>
      </c>
      <c r="S28" s="20" t="s">
        <v>387</v>
      </c>
      <c r="T28" s="20" t="s">
        <v>388</v>
      </c>
      <c r="U28" s="20" t="s">
        <v>348</v>
      </c>
      <c r="V28" s="20" t="s">
        <v>389</v>
      </c>
      <c r="W28" s="20" t="s">
        <v>323</v>
      </c>
      <c r="X28" s="20" t="s">
        <v>462</v>
      </c>
      <c r="Y28" s="20" t="s">
        <v>455</v>
      </c>
      <c r="Z28" s="20" t="s">
        <v>489</v>
      </c>
      <c r="AA28" s="20" t="s">
        <v>494</v>
      </c>
      <c r="AB28" s="20" t="s">
        <v>495</v>
      </c>
      <c r="AC28" s="20" t="s">
        <v>796</v>
      </c>
      <c r="AD28" s="20" t="s">
        <v>779</v>
      </c>
      <c r="AE28" s="20" t="s">
        <v>797</v>
      </c>
      <c r="AF28" s="20" t="s">
        <v>798</v>
      </c>
      <c r="AG28" s="20" t="s">
        <v>799</v>
      </c>
      <c r="AH28" s="20" t="s">
        <v>551</v>
      </c>
      <c r="AI28" s="20" t="s">
        <v>606</v>
      </c>
      <c r="AJ28" s="20" t="s">
        <v>739</v>
      </c>
      <c r="AK28" s="20" t="s">
        <v>130</v>
      </c>
      <c r="AL28" s="20" t="s">
        <v>800</v>
      </c>
      <c r="AM28" s="20" t="s">
        <v>783</v>
      </c>
      <c r="AN28" s="20" t="s">
        <v>801</v>
      </c>
      <c r="AO28" s="20" t="s">
        <v>757</v>
      </c>
      <c r="AP28" s="20" t="s">
        <v>588</v>
      </c>
      <c r="AQ28" s="20" t="s">
        <v>560</v>
      </c>
      <c r="AR28" s="20" t="s">
        <v>47</v>
      </c>
      <c r="AS28" s="20" t="s">
        <v>545</v>
      </c>
      <c r="AT28" s="20" t="s">
        <v>47</v>
      </c>
      <c r="AU28" s="20" t="str">
        <f t="shared" si="1"/>
        <v xml:space="preserve">Nakshatra (Moon Nakshatra) --&gt; Revati
Ruling Deity (Main deity) --&gt; Pushan
Symbol (can keep symbol/painting of same in bedroom or desktop) --&gt; Fish or Drum
Animal --&gt; Female Elephant
Nature --&gt; Sattva
Gender --&gt; Female
Dosha --&gt; Pitta
Guna --&gt; Sattva
Purpose (one should strive for) --&gt; Completion and Fruition
Tree (offer reverance or have it in house if possible) --&gt; Ashvattha
Gemstone (natural gemstone) --&gt; Pearl
Yoga --&gt; Vaidhriti
Plant/Flower --&gt; Arka
Color (natural effinity) --&gt; Yellow
Planet (ruling planet) --&gt; Mercury
Mantra (one must chant daily) --&gt; Om Pushne Namaha
Body Temperament --&gt; Watery
Career/Profession --&gt; Poets, Musicians, Spiritual Healers
Compatibility --&gt; Uttarabhadrapada, Purva Bhadrapada, Ashwini, Bharani, Krittika
Lucky Numbers --&gt; 5, 9
Lucky Days --&gt; Thursday, Friday
Lucky Directions --&gt; West
Auspicious Activities --&gt; Starting new ventures, seeking blessings, spiritual practices
Inauspicious Activities --&gt; Conflicts, legal issues, theft
Health Issues (should take care) --&gt; Foot and ankle problems, skin issues
Prayers or Rituals --&gt; Worship Lord Pushan
Historical/Mythological Significance (must read these stories) --&gt; Associated with the god of death, Yama
Mudra (learn and often sit in this mudra) --&gt; Maha Mrityunjaya Mudra
Food/Dietary Recommendation (should intake) --&gt; Fresh fruits, vegetables, and grains
Yoga Posture/Asana (should do these yogas) --&gt; Halasana, Shavasana, Matsyasana
Tarot Card/Divination Symbol --&gt; The High Priestess
Hindu Festivals/Holidays (do sadhna on these festivals) --&gt; Holi, Ram Navami
Chakra/Energy Center (do puja, meditation for this chakra) --&gt; Manipura
Yantra/Sacred Geometry (can keep this yantra in puja sthal) --&gt; Sri Yantra
Spiritual Practice/Sadhana (must observe daily) --&gt; Meditation and self-reflection
Metal/Mineral (natural affliliation) --&gt; Gold
Aromatherapy/Essential Oils (should apply these) --&gt; Lavender, Rose, Myrrh
Personality Traits/Characteristics --&gt; Compassionate, intuitive, and imaginative
Mythological Story/Legend (must read these stories) --&gt; The story of the king Chitraketu and the curse of the sage Angiras
Sound/Mantra (must chant this mantra) --&gt; Om Namah Shivaya
Flower (keep these nearby) --&gt; Jasmine
Prana --&gt; Samana Vayu
Varna --&gt; Pitta
Taste --&gt; Astringent
Dosha Element (must keep the element in check, learn more from ayurveda) --&gt; Pitta
</v>
      </c>
      <c r="AV28" s="20" t="str">
        <f t="shared" si="2"/>
        <v xml:space="preserve">Nakshatra (Moon Nakshatra) --&gt; Revati
Ruling Deity (Main deity) --&gt; Pushan
Symbol (can keep symbol/painting of same in bedroom or desktop) --&gt; Fish or Drum
Animal --&gt; Female Elephant
Nature --&gt; Sattva
Gender --&gt; Female
Dosha --&gt; Pitta
Guna --&gt; Sattva
Purpose (one should strive for) --&gt; Completion and Fruition
Tree (offer reverance or have it in house if possible) --&gt; Ashvattha
Gemstone (natural gemstone) --&gt; Pearl
Yoga --&gt; Vaidhriti
Plant/Flower --&gt; Arka
Color (natural effinity) --&gt; Yellow
Planet (ruling planet) --&gt; Mercury
Mantra (one must chant daily) --&gt; Om Pushne Namaha
Body Temperament --&gt; Watery
Career/Profession --&gt; Poets, Musicians, Spiritual Healers
Compatibility --&gt; Uttarabhadrapada, Purva Bhadrapada, Ashwini, Bharani, Krittika
Lucky Numbers --&gt; 5, 9
Lucky Days --&gt; Thursday, Friday
Lucky Directions --&gt; West
Auspicious Activities --&gt; Starting new ventures, seeking blessings, spiritual practices
Inauspicious Activities --&gt; Conflicts, legal issues, theft
Health Issues (should take care) --&gt; Foot and ankle problems, skin issues
Prayers or Rituals --&gt; Worship Lord Pushan
Historical/Mythological Significance (must read these stories) --&gt; Associated with the god of death, Yama
Mudra (learn and often sit in this mudra) --&gt; Maha Mrityunjaya Mudra
Food/Dietary Recommendation (should intake) --&gt; Fresh fruits, vegetables, and grains
Yoga Posture/Asana (should do these yogas) --&gt; Halasana, Shavasana, Matsyasana
Tarot Card/Divination Symbol --&gt; The High Priestess
Hindu Festivals/Holidays (do sadhna on these festivals) --&gt; Holi, Ram Navami
Chakra/Energy Center (do puja, meditation for this chakra) --&gt; Manipura
Yantra/Sacred Geometry (can keep this yantra in puja sthal) --&gt; Sri Yantra
Spiritual Practice/Sadhana (must observe daily) --&gt; Meditation and self-reflection
Metal/Mineral (natural affliliation) --&gt; Gold
Aromatherapy/Essential Oils (should apply these) --&gt; Lavender, Rose, Myrrh
Personality Traits/Characteristics --&gt; Compassionate, intuitive, and imaginative
Mythological Story/Legend (must read these stories) --&gt; The story of the king Chitraketu and the curse of the sage Angiras
Sound/Mantra (must chant this mantra) --&gt; Om Namah Shivaya
Flower (keep these nearby) --&gt; Jasmine
Prana --&gt; Samana Vayu
Varna --&gt; Pitta
Taste --&gt; Astringent
Dosha Element (must keep the element in check, learn more from ayurveda) --&gt; Pitta
</v>
      </c>
      <c r="AW28" s="20" t="str">
        <f t="shared" si="3"/>
        <v xml:space="preserve">Nakshatra (Moon Nakshatra) --&gt; Revati
</v>
      </c>
      <c r="AX28" s="20" t="str">
        <f t="shared" si="4"/>
        <v xml:space="preserve">Ruling Deity (Main deity) --&gt; Pushan
</v>
      </c>
      <c r="AY28" s="20" t="str">
        <f t="shared" si="5"/>
        <v xml:space="preserve">Symbol (can keep symbol/painting of same in bedroom or desktop) --&gt; Fish or Drum
</v>
      </c>
      <c r="AZ28" s="20" t="str">
        <f t="shared" si="6"/>
        <v xml:space="preserve">Animal --&gt; Female Elephant
</v>
      </c>
      <c r="BA28" s="20" t="str">
        <f t="shared" si="7"/>
        <v xml:space="preserve">Nature --&gt; Sattva
</v>
      </c>
      <c r="BB28" s="20" t="str">
        <f t="shared" si="8"/>
        <v xml:space="preserve">Gender --&gt; Female
</v>
      </c>
      <c r="BC28" s="20" t="str">
        <f t="shared" si="9"/>
        <v xml:space="preserve">Dosha --&gt; Pitta
</v>
      </c>
      <c r="BD28" s="20" t="str">
        <f t="shared" si="10"/>
        <v xml:space="preserve">Guna --&gt; Sattva
</v>
      </c>
      <c r="BE28" s="20" t="str">
        <f t="shared" si="11"/>
        <v xml:space="preserve">Purpose (one should strive for) --&gt; Completion and Fruition
</v>
      </c>
      <c r="BF28" s="20" t="str">
        <f t="shared" si="12"/>
        <v xml:space="preserve">Tree (offer reverance or have it in house if possible) --&gt; Ashvattha
</v>
      </c>
      <c r="BG28" s="20" t="str">
        <f t="shared" si="13"/>
        <v xml:space="preserve">Gemstone (natural gemstone) --&gt; Pearl
</v>
      </c>
      <c r="BH28" s="20" t="str">
        <f t="shared" si="14"/>
        <v xml:space="preserve">Yoga --&gt; Vaidhriti
</v>
      </c>
      <c r="BI28" s="20" t="str">
        <f t="shared" si="15"/>
        <v xml:space="preserve">Plant/Flower --&gt; Arka
</v>
      </c>
      <c r="BJ28" s="20" t="str">
        <f t="shared" si="16"/>
        <v xml:space="preserve">Color (natural effinity) --&gt; Yellow
</v>
      </c>
      <c r="BK28" s="20" t="str">
        <f t="shared" si="17"/>
        <v xml:space="preserve">Planet (ruling planet) --&gt; Mercury
</v>
      </c>
      <c r="BL28" s="20" t="str">
        <f t="shared" si="18"/>
        <v xml:space="preserve">Mantra (one must chant daily) --&gt; Om Pushne Namaha
</v>
      </c>
      <c r="BM28" s="20" t="str">
        <f t="shared" si="19"/>
        <v xml:space="preserve">Body Temperament --&gt; Watery
</v>
      </c>
      <c r="BN28" s="20" t="str">
        <f t="shared" si="20"/>
        <v xml:space="preserve">Career/Profession --&gt; Poets, Musicians, Spiritual Healers
</v>
      </c>
      <c r="BO28" s="20" t="str">
        <f t="shared" si="21"/>
        <v xml:space="preserve">Compatibility --&gt; Uttarabhadrapada, Purva Bhadrapada, Ashwini, Bharani, Krittika
</v>
      </c>
      <c r="BP28" s="20" t="str">
        <f t="shared" si="22"/>
        <v xml:space="preserve">Lucky Numbers --&gt; 5, 9
</v>
      </c>
      <c r="BQ28" s="20" t="str">
        <f t="shared" si="23"/>
        <v xml:space="preserve">Lucky Days --&gt; Thursday, Friday
</v>
      </c>
      <c r="BR28" s="20" t="str">
        <f t="shared" si="24"/>
        <v xml:space="preserve">Lucky Directions --&gt; West
</v>
      </c>
      <c r="BS28" s="20" t="str">
        <f t="shared" si="25"/>
        <v xml:space="preserve">Auspicious Activities --&gt; Starting new ventures, seeking blessings, spiritual practices
</v>
      </c>
      <c r="BT28" s="20" t="str">
        <f t="shared" si="26"/>
        <v xml:space="preserve">Inauspicious Activities --&gt; Conflicts, legal issues, theft
</v>
      </c>
      <c r="BU28" s="20" t="str">
        <f t="shared" si="27"/>
        <v xml:space="preserve">Health Issues (should take care) --&gt; Foot and ankle problems, skin issues
</v>
      </c>
      <c r="BV28" s="20" t="str">
        <f t="shared" si="28"/>
        <v xml:space="preserve">Prayers or Rituals --&gt; Worship Lord Pushan
</v>
      </c>
      <c r="BW28" s="20" t="str">
        <f t="shared" si="29"/>
        <v xml:space="preserve">Historical/Mythological Significance (must read these stories) --&gt; Associated with the god of death, Yama
</v>
      </c>
      <c r="BX28" s="20" t="str">
        <f t="shared" si="30"/>
        <v xml:space="preserve">Mudra (learn and often sit in this mudra) --&gt; Maha Mrityunjaya Mudra
</v>
      </c>
      <c r="BY28" s="20" t="str">
        <f t="shared" si="31"/>
        <v xml:space="preserve">Food/Dietary Recommendation (should intake) --&gt; Fresh fruits, vegetables, and grains
</v>
      </c>
      <c r="BZ28" s="20" t="str">
        <f t="shared" si="32"/>
        <v xml:space="preserve">Yoga Posture/Asana (should do these yogas) --&gt; Halasana, Shavasana, Matsyasana
</v>
      </c>
      <c r="CA28" s="20" t="str">
        <f t="shared" si="33"/>
        <v xml:space="preserve">Tarot Card/Divination Symbol --&gt; The High Priestess
</v>
      </c>
      <c r="CB28" s="20" t="str">
        <f t="shared" si="34"/>
        <v xml:space="preserve">Hindu Festivals/Holidays (do sadhna on these festivals) --&gt; Holi, Ram Navami
</v>
      </c>
      <c r="CC28" s="20" t="str">
        <f t="shared" si="35"/>
        <v xml:space="preserve">Chakra/Energy Center (do puja, meditation for this chakra) --&gt; Manipura
</v>
      </c>
      <c r="CD28" s="20" t="str">
        <f t="shared" si="36"/>
        <v xml:space="preserve">Yantra/Sacred Geometry (can keep this yantra in puja sthal) --&gt; Sri Yantra
</v>
      </c>
      <c r="CE28" s="20" t="str">
        <f t="shared" si="37"/>
        <v xml:space="preserve">Spiritual Practice/Sadhana (must observe daily) --&gt; Meditation and self-reflection
</v>
      </c>
      <c r="CF28" s="20" t="str">
        <f t="shared" si="38"/>
        <v xml:space="preserve">Metal/Mineral (natural affliliation) --&gt; Gold
</v>
      </c>
      <c r="CG28" s="20" t="str">
        <f t="shared" si="39"/>
        <v xml:space="preserve">Aromatherapy/Essential Oils (should apply these) --&gt; Lavender, Rose, Myrrh
</v>
      </c>
      <c r="CH28" s="20" t="str">
        <f t="shared" si="40"/>
        <v xml:space="preserve">Personality Traits/Characteristics --&gt; Compassionate, intuitive, and imaginative
</v>
      </c>
      <c r="CI28" s="20" t="str">
        <f t="shared" si="41"/>
        <v xml:space="preserve">Mythological Story/Legend (must read these stories) --&gt; The story of the king Chitraketu and the curse of the sage Angiras
</v>
      </c>
      <c r="CJ28" s="20" t="str">
        <f t="shared" si="42"/>
        <v xml:space="preserve">Sound/Mantra (must chant this mantra) --&gt; Om Namah Shivaya
</v>
      </c>
      <c r="CK28" s="20" t="str">
        <f t="shared" si="43"/>
        <v xml:space="preserve">Flower (keep these nearby) --&gt; Jasmine
</v>
      </c>
      <c r="CL28" s="20" t="str">
        <f t="shared" si="44"/>
        <v xml:space="preserve">Prana --&gt; Samana Vayu
</v>
      </c>
      <c r="CM28" s="20" t="str">
        <f t="shared" si="45"/>
        <v xml:space="preserve">Varna --&gt; Pitta
</v>
      </c>
      <c r="CN28" s="20" t="str">
        <f t="shared" si="46"/>
        <v xml:space="preserve">Taste --&gt; Astringent
</v>
      </c>
      <c r="CO28" s="20" t="str">
        <f t="shared" si="47"/>
        <v xml:space="preserve">Dosha Element (must keep the element in check, learn more from ayurveda) --&gt; Pitta
</v>
      </c>
    </row>
  </sheetData>
  <autoFilter ref="A1:AT1" xr:uid="{DF96777B-F1C1-4690-9EA9-27047E0341A2}"/>
  <conditionalFormatting sqref="CP1:XFD1 A1:AV1">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AE425-F558-4A90-A15A-DFD8BADB136F}">
  <dimension ref="A1:AZ10"/>
  <sheetViews>
    <sheetView zoomScale="115" zoomScaleNormal="115" workbookViewId="0">
      <pane xSplit="1" ySplit="1" topLeftCell="AT2" activePane="bottomRight" state="frozen"/>
      <selection pane="topRight" activeCell="B1" sqref="B1"/>
      <selection pane="bottomLeft" activeCell="A2" sqref="A2"/>
      <selection pane="bottomRight" activeCell="AT4" sqref="AT4:AU4"/>
    </sheetView>
  </sheetViews>
  <sheetFormatPr defaultColWidth="6.77734375" defaultRowHeight="12"/>
  <cols>
    <col min="1" max="1" width="12.44140625" style="5" bestFit="1" customWidth="1"/>
    <col min="2" max="2" width="19.5546875" style="12" bestFit="1" customWidth="1"/>
    <col min="3" max="3" width="8" style="5" bestFit="1" customWidth="1"/>
    <col min="4" max="4" width="6.44140625" style="5" bestFit="1" customWidth="1"/>
    <col min="5" max="5" width="31.109375" style="5" bestFit="1" customWidth="1"/>
    <col min="6" max="6" width="9.109375" style="5" bestFit="1" customWidth="1"/>
    <col min="7" max="7" width="10.21875" style="5" bestFit="1" customWidth="1"/>
    <col min="8" max="8" width="10.33203125" style="5" bestFit="1" customWidth="1"/>
    <col min="9" max="9" width="15.33203125" style="5" bestFit="1" customWidth="1"/>
    <col min="10" max="10" width="17.88671875" style="5" bestFit="1" customWidth="1"/>
    <col min="11" max="11" width="19" style="5" bestFit="1" customWidth="1"/>
    <col min="12" max="12" width="13.5546875" style="5" bestFit="1" customWidth="1"/>
    <col min="13" max="13" width="12.33203125" style="5" bestFit="1" customWidth="1"/>
    <col min="14" max="14" width="16.33203125" style="5" bestFit="1" customWidth="1"/>
    <col min="15" max="15" width="30.44140625" style="5" bestFit="1" customWidth="1"/>
    <col min="16" max="16" width="37.88671875" style="5" bestFit="1" customWidth="1"/>
    <col min="17" max="17" width="6.109375" style="5" bestFit="1" customWidth="1"/>
    <col min="18" max="18" width="9" style="5" bestFit="1" customWidth="1"/>
    <col min="19" max="19" width="9.44140625" style="5" bestFit="1" customWidth="1"/>
    <col min="20" max="20" width="26.21875" style="5" bestFit="1" customWidth="1"/>
    <col min="21" max="21" width="22.77734375" style="5" bestFit="1" customWidth="1"/>
    <col min="22" max="22" width="12.109375" style="5" bestFit="1" customWidth="1"/>
    <col min="23" max="23" width="23.5546875" style="5" bestFit="1" customWidth="1"/>
    <col min="24" max="24" width="16.109375" style="5" bestFit="1" customWidth="1"/>
    <col min="25" max="25" width="9.109375" style="5" bestFit="1" customWidth="1"/>
    <col min="26" max="26" width="7.109375" style="5" bestFit="1" customWidth="1"/>
    <col min="27" max="27" width="8.77734375" style="5" bestFit="1" customWidth="1"/>
    <col min="28" max="28" width="18.21875" style="5" bestFit="1" customWidth="1"/>
    <col min="29" max="29" width="9.6640625" style="5" bestFit="1" customWidth="1"/>
    <col min="30" max="30" width="6.109375" style="5" bestFit="1" customWidth="1"/>
    <col min="31" max="31" width="6.33203125" style="5" bestFit="1" customWidth="1"/>
    <col min="32" max="32" width="14.21875" style="5" bestFit="1" customWidth="1"/>
    <col min="33" max="33" width="13.21875" style="5" bestFit="1" customWidth="1"/>
    <col min="34" max="34" width="24.77734375" style="5" bestFit="1" customWidth="1"/>
    <col min="35" max="35" width="10.33203125" style="5" bestFit="1" customWidth="1"/>
    <col min="36" max="36" width="6.5546875" style="5" bestFit="1" customWidth="1"/>
    <col min="37" max="37" width="7.109375" style="5" bestFit="1" customWidth="1"/>
    <col min="38" max="38" width="7" style="5" bestFit="1" customWidth="1"/>
    <col min="39" max="39" width="10" style="5" bestFit="1" customWidth="1"/>
    <col min="40" max="40" width="11" style="5" bestFit="1" customWidth="1"/>
    <col min="41" max="41" width="9.77734375" style="5" bestFit="1" customWidth="1"/>
    <col min="42" max="42" width="15.5546875" style="5" bestFit="1" customWidth="1"/>
    <col min="43" max="43" width="5.88671875" style="5" bestFit="1" customWidth="1"/>
    <col min="44" max="44" width="8" style="5" bestFit="1" customWidth="1"/>
    <col min="45" max="45" width="26.88671875" style="5" bestFit="1" customWidth="1"/>
    <col min="46" max="47" width="18.33203125" style="5" bestFit="1" customWidth="1"/>
    <col min="48" max="48" width="24.109375" style="5" bestFit="1" customWidth="1"/>
    <col min="49" max="49" width="38.33203125" style="5" bestFit="1" customWidth="1"/>
    <col min="50" max="50" width="21.44140625" style="5" bestFit="1" customWidth="1"/>
    <col min="51" max="51" width="27.77734375" style="5" bestFit="1" customWidth="1"/>
    <col min="52" max="52" width="27.33203125" style="5" bestFit="1" customWidth="1"/>
    <col min="53" max="16384" width="6.77734375" style="5"/>
  </cols>
  <sheetData>
    <row r="1" spans="1:52" ht="12.6" thickBot="1">
      <c r="A1" s="4" t="s">
        <v>42</v>
      </c>
      <c r="B1" s="10" t="s">
        <v>30</v>
      </c>
      <c r="C1" s="8" t="s">
        <v>34</v>
      </c>
      <c r="D1" s="8" t="s">
        <v>33</v>
      </c>
      <c r="E1" s="8" t="s">
        <v>803</v>
      </c>
      <c r="F1" s="8" t="s">
        <v>804</v>
      </c>
      <c r="G1" s="8" t="s">
        <v>805</v>
      </c>
      <c r="H1" s="8" t="s">
        <v>806</v>
      </c>
      <c r="I1" s="8" t="s">
        <v>807</v>
      </c>
      <c r="J1" s="8" t="s">
        <v>808</v>
      </c>
      <c r="K1" s="8" t="s">
        <v>809</v>
      </c>
      <c r="L1" s="8" t="s">
        <v>810</v>
      </c>
      <c r="M1" s="8" t="s">
        <v>39</v>
      </c>
      <c r="N1" s="8" t="s">
        <v>872</v>
      </c>
      <c r="O1" s="8" t="s">
        <v>873</v>
      </c>
      <c r="P1" s="8" t="s">
        <v>874</v>
      </c>
      <c r="Q1" s="8" t="s">
        <v>875</v>
      </c>
      <c r="R1" s="8" t="s">
        <v>876</v>
      </c>
      <c r="S1" s="8" t="s">
        <v>877</v>
      </c>
      <c r="T1" s="8" t="s">
        <v>878</v>
      </c>
      <c r="U1" s="8" t="s">
        <v>43</v>
      </c>
      <c r="V1" s="8" t="s">
        <v>926</v>
      </c>
      <c r="W1" s="8" t="s">
        <v>927</v>
      </c>
      <c r="X1" s="8" t="s">
        <v>928</v>
      </c>
      <c r="Y1" s="8" t="s">
        <v>929</v>
      </c>
      <c r="Z1" s="8" t="s">
        <v>32</v>
      </c>
      <c r="AA1" s="8" t="s">
        <v>930</v>
      </c>
      <c r="AB1" s="8" t="s">
        <v>969</v>
      </c>
      <c r="AC1" s="8" t="s">
        <v>970</v>
      </c>
      <c r="AD1" s="8" t="s">
        <v>971</v>
      </c>
      <c r="AE1" s="8" t="s">
        <v>35</v>
      </c>
      <c r="AF1" s="8" t="s">
        <v>972</v>
      </c>
      <c r="AG1" s="8" t="s">
        <v>984</v>
      </c>
      <c r="AH1" s="8" t="s">
        <v>985</v>
      </c>
      <c r="AI1" s="8" t="s">
        <v>986</v>
      </c>
      <c r="AJ1" s="8" t="s">
        <v>38</v>
      </c>
      <c r="AK1" s="8" t="s">
        <v>1010</v>
      </c>
      <c r="AL1" s="8" t="s">
        <v>1011</v>
      </c>
      <c r="AM1" s="8" t="s">
        <v>209</v>
      </c>
      <c r="AN1" s="8" t="s">
        <v>1012</v>
      </c>
      <c r="AO1" s="8" t="s">
        <v>41</v>
      </c>
      <c r="AP1" s="8" t="s">
        <v>1036</v>
      </c>
      <c r="AQ1" s="8" t="s">
        <v>36</v>
      </c>
      <c r="AR1" s="8" t="s">
        <v>512</v>
      </c>
      <c r="AS1" s="8" t="s">
        <v>1041</v>
      </c>
      <c r="AT1" s="8" t="s">
        <v>1042</v>
      </c>
      <c r="AU1" s="8" t="s">
        <v>1043</v>
      </c>
      <c r="AV1" s="8" t="s">
        <v>1068</v>
      </c>
      <c r="AW1" s="8" t="s">
        <v>1069</v>
      </c>
      <c r="AX1" s="8" t="s">
        <v>1081</v>
      </c>
      <c r="AY1" s="8" t="s">
        <v>1082</v>
      </c>
      <c r="AZ1" s="8" t="s">
        <v>1083</v>
      </c>
    </row>
    <row r="2" spans="1:52" ht="12.6" thickBot="1">
      <c r="A2" s="6" t="s">
        <v>811</v>
      </c>
      <c r="B2" s="11" t="s">
        <v>812</v>
      </c>
      <c r="C2" s="6" t="s">
        <v>813</v>
      </c>
      <c r="D2" s="6" t="s">
        <v>298</v>
      </c>
      <c r="E2" s="6" t="s">
        <v>814</v>
      </c>
      <c r="F2" s="6" t="s">
        <v>815</v>
      </c>
      <c r="G2" s="6" t="s">
        <v>816</v>
      </c>
      <c r="H2" s="6" t="s">
        <v>817</v>
      </c>
      <c r="I2" s="6" t="s">
        <v>817</v>
      </c>
      <c r="J2" s="6" t="s">
        <v>818</v>
      </c>
      <c r="K2" s="6" t="s">
        <v>110</v>
      </c>
      <c r="L2" s="6" t="s">
        <v>819</v>
      </c>
      <c r="M2" s="6" t="s">
        <v>67</v>
      </c>
      <c r="N2" s="6" t="s">
        <v>879</v>
      </c>
      <c r="O2" s="6" t="s">
        <v>880</v>
      </c>
      <c r="P2" s="6" t="s">
        <v>881</v>
      </c>
      <c r="Q2" s="6" t="s">
        <v>130</v>
      </c>
      <c r="R2" s="6" t="s">
        <v>303</v>
      </c>
      <c r="S2" s="6" t="s">
        <v>882</v>
      </c>
      <c r="T2" s="6" t="s">
        <v>883</v>
      </c>
      <c r="U2" s="6" t="s">
        <v>931</v>
      </c>
      <c r="V2" s="6" t="s">
        <v>520</v>
      </c>
      <c r="W2" s="6" t="s">
        <v>932</v>
      </c>
      <c r="X2" s="6" t="s">
        <v>933</v>
      </c>
      <c r="Y2" s="6" t="s">
        <v>934</v>
      </c>
      <c r="Z2" s="6" t="s">
        <v>45</v>
      </c>
      <c r="AA2" s="6" t="s">
        <v>795</v>
      </c>
      <c r="AB2" s="6" t="s">
        <v>973</v>
      </c>
      <c r="AC2" s="6" t="s">
        <v>47</v>
      </c>
      <c r="AD2" s="6" t="s">
        <v>795</v>
      </c>
      <c r="AE2" s="6" t="s">
        <v>47</v>
      </c>
      <c r="AF2" s="6" t="s">
        <v>974</v>
      </c>
      <c r="AG2" s="6" t="s">
        <v>987</v>
      </c>
      <c r="AH2" s="6" t="s">
        <v>989</v>
      </c>
      <c r="AI2" s="6" t="s">
        <v>988</v>
      </c>
      <c r="AJ2" s="6" t="s">
        <v>990</v>
      </c>
      <c r="AK2" s="6" t="s">
        <v>967</v>
      </c>
      <c r="AL2" s="6" t="s">
        <v>1013</v>
      </c>
      <c r="AM2" s="6" t="s">
        <v>1014</v>
      </c>
      <c r="AN2" s="6" t="s">
        <v>143</v>
      </c>
      <c r="AO2" s="6" t="s">
        <v>1015</v>
      </c>
      <c r="AP2" s="6" t="s">
        <v>130</v>
      </c>
      <c r="AQ2" s="6" t="s">
        <v>75</v>
      </c>
      <c r="AR2" s="6" t="s">
        <v>1038</v>
      </c>
      <c r="AS2" s="6" t="s">
        <v>1044</v>
      </c>
      <c r="AT2" s="6" t="s">
        <v>1045</v>
      </c>
      <c r="AU2" s="6" t="s">
        <v>1046</v>
      </c>
      <c r="AV2" s="6" t="s">
        <v>1070</v>
      </c>
      <c r="AW2" s="6" t="s">
        <v>1071</v>
      </c>
      <c r="AX2" s="6" t="s">
        <v>1084</v>
      </c>
      <c r="AY2" s="6" t="s">
        <v>1085</v>
      </c>
      <c r="AZ2" s="6" t="s">
        <v>1086</v>
      </c>
    </row>
    <row r="3" spans="1:52" ht="12.6" thickBot="1">
      <c r="A3" s="6" t="s">
        <v>820</v>
      </c>
      <c r="B3" s="11" t="s">
        <v>821</v>
      </c>
      <c r="C3" s="6" t="s">
        <v>822</v>
      </c>
      <c r="D3" s="6" t="s">
        <v>327</v>
      </c>
      <c r="E3" s="6" t="s">
        <v>823</v>
      </c>
      <c r="F3" s="6" t="s">
        <v>824</v>
      </c>
      <c r="G3" s="6" t="s">
        <v>825</v>
      </c>
      <c r="H3" s="6" t="s">
        <v>826</v>
      </c>
      <c r="I3" s="6" t="s">
        <v>824</v>
      </c>
      <c r="J3" s="6" t="s">
        <v>827</v>
      </c>
      <c r="K3" s="6" t="s">
        <v>828</v>
      </c>
      <c r="L3" s="6" t="s">
        <v>829</v>
      </c>
      <c r="M3" s="6" t="s">
        <v>77</v>
      </c>
      <c r="N3" s="6" t="s">
        <v>884</v>
      </c>
      <c r="O3" s="6" t="s">
        <v>885</v>
      </c>
      <c r="P3" s="6" t="s">
        <v>886</v>
      </c>
      <c r="Q3" s="6" t="s">
        <v>538</v>
      </c>
      <c r="R3" s="6" t="s">
        <v>887</v>
      </c>
      <c r="S3" s="6" t="s">
        <v>888</v>
      </c>
      <c r="T3" s="6" t="s">
        <v>889</v>
      </c>
      <c r="U3" s="6" t="s">
        <v>935</v>
      </c>
      <c r="V3" s="6" t="s">
        <v>536</v>
      </c>
      <c r="W3" s="6" t="s">
        <v>936</v>
      </c>
      <c r="X3" s="6" t="s">
        <v>937</v>
      </c>
      <c r="Y3" s="6" t="s">
        <v>938</v>
      </c>
      <c r="Z3" s="6" t="s">
        <v>81</v>
      </c>
      <c r="AA3" s="6" t="s">
        <v>787</v>
      </c>
      <c r="AB3" s="6" t="s">
        <v>975</v>
      </c>
      <c r="AC3" s="6" t="s">
        <v>58</v>
      </c>
      <c r="AD3" s="6" t="s">
        <v>787</v>
      </c>
      <c r="AE3" s="6" t="s">
        <v>58</v>
      </c>
      <c r="AF3" s="6" t="s">
        <v>976</v>
      </c>
      <c r="AG3" s="6" t="s">
        <v>991</v>
      </c>
      <c r="AH3" s="6" t="s">
        <v>993</v>
      </c>
      <c r="AI3" s="6" t="s">
        <v>992</v>
      </c>
      <c r="AJ3" s="6" t="s">
        <v>994</v>
      </c>
      <c r="AK3" s="6" t="s">
        <v>1016</v>
      </c>
      <c r="AL3" s="6" t="s">
        <v>1013</v>
      </c>
      <c r="AM3" s="6" t="s">
        <v>1017</v>
      </c>
      <c r="AN3" s="6" t="s">
        <v>147</v>
      </c>
      <c r="AO3" s="6" t="s">
        <v>96</v>
      </c>
      <c r="AP3" s="6" t="s">
        <v>538</v>
      </c>
      <c r="AQ3" s="6" t="s">
        <v>75</v>
      </c>
      <c r="AR3" s="6" t="s">
        <v>1039</v>
      </c>
      <c r="AS3" s="6" t="s">
        <v>1047</v>
      </c>
      <c r="AT3" s="6" t="s">
        <v>1048</v>
      </c>
      <c r="AU3" s="6" t="s">
        <v>1046</v>
      </c>
      <c r="AV3" s="6" t="s">
        <v>1072</v>
      </c>
      <c r="AW3" s="6" t="s">
        <v>1073</v>
      </c>
      <c r="AX3" s="6" t="s">
        <v>1087</v>
      </c>
      <c r="AY3" s="6" t="s">
        <v>1088</v>
      </c>
      <c r="AZ3" s="6" t="s">
        <v>1089</v>
      </c>
    </row>
    <row r="4" spans="1:52" ht="12.6" thickBot="1">
      <c r="A4" s="6" t="s">
        <v>830</v>
      </c>
      <c r="B4" s="11" t="s">
        <v>831</v>
      </c>
      <c r="C4" s="6" t="s">
        <v>813</v>
      </c>
      <c r="D4" s="6" t="s">
        <v>298</v>
      </c>
      <c r="E4" s="6" t="s">
        <v>832</v>
      </c>
      <c r="F4" s="6" t="s">
        <v>833</v>
      </c>
      <c r="G4" s="6" t="s">
        <v>826</v>
      </c>
      <c r="H4" s="6" t="s">
        <v>815</v>
      </c>
      <c r="I4" s="6" t="s">
        <v>834</v>
      </c>
      <c r="J4" s="6" t="s">
        <v>835</v>
      </c>
      <c r="K4" s="6" t="s">
        <v>836</v>
      </c>
      <c r="L4" s="6" t="s">
        <v>106</v>
      </c>
      <c r="M4" s="6" t="s">
        <v>171</v>
      </c>
      <c r="N4" s="6" t="s">
        <v>890</v>
      </c>
      <c r="O4" s="6" t="s">
        <v>891</v>
      </c>
      <c r="P4" s="6" t="s">
        <v>892</v>
      </c>
      <c r="Q4" s="6" t="s">
        <v>554</v>
      </c>
      <c r="R4" s="6" t="s">
        <v>309</v>
      </c>
      <c r="S4" s="6" t="s">
        <v>893</v>
      </c>
      <c r="T4" s="6" t="s">
        <v>894</v>
      </c>
      <c r="U4" s="6" t="s">
        <v>939</v>
      </c>
      <c r="V4" s="6" t="s">
        <v>940</v>
      </c>
      <c r="W4" s="6" t="s">
        <v>941</v>
      </c>
      <c r="X4" s="6" t="s">
        <v>69</v>
      </c>
      <c r="Y4" s="6" t="s">
        <v>934</v>
      </c>
      <c r="Z4" s="6" t="s">
        <v>942</v>
      </c>
      <c r="AA4" s="6" t="s">
        <v>795</v>
      </c>
      <c r="AB4" s="6" t="s">
        <v>977</v>
      </c>
      <c r="AC4" s="6" t="s">
        <v>47</v>
      </c>
      <c r="AD4" s="6" t="s">
        <v>795</v>
      </c>
      <c r="AE4" s="6" t="s">
        <v>47</v>
      </c>
      <c r="AF4" s="6" t="s">
        <v>974</v>
      </c>
      <c r="AG4" s="6" t="s">
        <v>995</v>
      </c>
      <c r="AH4" s="6" t="s">
        <v>996</v>
      </c>
      <c r="AI4" s="6" t="s">
        <v>997</v>
      </c>
      <c r="AJ4" s="6" t="s">
        <v>76</v>
      </c>
      <c r="AK4" s="6" t="s">
        <v>1018</v>
      </c>
      <c r="AL4" s="6" t="s">
        <v>1013</v>
      </c>
      <c r="AM4" s="6" t="s">
        <v>1019</v>
      </c>
      <c r="AN4" s="6" t="s">
        <v>1020</v>
      </c>
      <c r="AO4" s="6" t="s">
        <v>69</v>
      </c>
      <c r="AP4" s="6" t="s">
        <v>554</v>
      </c>
      <c r="AQ4" s="6" t="s">
        <v>48</v>
      </c>
      <c r="AR4" s="6" t="s">
        <v>717</v>
      </c>
      <c r="AS4" s="6" t="s">
        <v>1049</v>
      </c>
      <c r="AT4" s="6" t="s">
        <v>1050</v>
      </c>
      <c r="AU4" s="6" t="s">
        <v>1051</v>
      </c>
      <c r="AV4" s="6" t="s">
        <v>1070</v>
      </c>
      <c r="AW4" s="6" t="s">
        <v>1074</v>
      </c>
      <c r="AX4" s="6" t="s">
        <v>1090</v>
      </c>
      <c r="AY4" s="6" t="s">
        <v>1091</v>
      </c>
      <c r="AZ4" s="6" t="s">
        <v>1092</v>
      </c>
    </row>
    <row r="5" spans="1:52" ht="12.6" thickBot="1">
      <c r="A5" s="6" t="s">
        <v>837</v>
      </c>
      <c r="B5" s="11" t="s">
        <v>812</v>
      </c>
      <c r="C5" s="6" t="s">
        <v>838</v>
      </c>
      <c r="D5" s="6" t="s">
        <v>304</v>
      </c>
      <c r="E5" s="6" t="s">
        <v>839</v>
      </c>
      <c r="F5" s="6" t="s">
        <v>840</v>
      </c>
      <c r="G5" s="6" t="s">
        <v>841</v>
      </c>
      <c r="H5" s="6" t="s">
        <v>842</v>
      </c>
      <c r="I5" s="6" t="s">
        <v>843</v>
      </c>
      <c r="J5" s="6" t="s">
        <v>844</v>
      </c>
      <c r="K5" s="6" t="s">
        <v>845</v>
      </c>
      <c r="L5" s="6" t="s">
        <v>829</v>
      </c>
      <c r="M5" s="6" t="s">
        <v>88</v>
      </c>
      <c r="N5" s="6" t="s">
        <v>895</v>
      </c>
      <c r="O5" s="6" t="s">
        <v>896</v>
      </c>
      <c r="P5" s="6" t="s">
        <v>897</v>
      </c>
      <c r="Q5" s="6" t="s">
        <v>898</v>
      </c>
      <c r="R5" s="6" t="s">
        <v>318</v>
      </c>
      <c r="S5" s="6" t="s">
        <v>899</v>
      </c>
      <c r="T5" s="6" t="s">
        <v>900</v>
      </c>
      <c r="U5" s="6" t="s">
        <v>943</v>
      </c>
      <c r="V5" s="6" t="s">
        <v>944</v>
      </c>
      <c r="W5" s="6" t="s">
        <v>114</v>
      </c>
      <c r="X5" s="6" t="s">
        <v>78</v>
      </c>
      <c r="Y5" s="6" t="s">
        <v>945</v>
      </c>
      <c r="Z5" s="6" t="s">
        <v>114</v>
      </c>
      <c r="AA5" s="6" t="s">
        <v>802</v>
      </c>
      <c r="AB5" s="6" t="s">
        <v>978</v>
      </c>
      <c r="AC5" s="6" t="s">
        <v>65</v>
      </c>
      <c r="AD5" s="6" t="s">
        <v>802</v>
      </c>
      <c r="AE5" s="6" t="s">
        <v>65</v>
      </c>
      <c r="AF5" s="6" t="s">
        <v>979</v>
      </c>
      <c r="AG5" s="6" t="s">
        <v>998</v>
      </c>
      <c r="AH5" s="6" t="s">
        <v>999</v>
      </c>
      <c r="AI5" s="6" t="s">
        <v>1000</v>
      </c>
      <c r="AJ5" s="6" t="s">
        <v>1001</v>
      </c>
      <c r="AK5" s="6" t="s">
        <v>1021</v>
      </c>
      <c r="AL5" s="6" t="s">
        <v>1013</v>
      </c>
      <c r="AM5" s="6" t="s">
        <v>1022</v>
      </c>
      <c r="AN5" s="6" t="s">
        <v>1023</v>
      </c>
      <c r="AO5" s="6" t="s">
        <v>78</v>
      </c>
      <c r="AP5" s="6" t="s">
        <v>1037</v>
      </c>
      <c r="AQ5" s="6" t="s">
        <v>75</v>
      </c>
      <c r="AR5" s="6" t="s">
        <v>1040</v>
      </c>
      <c r="AS5" s="6" t="s">
        <v>1052</v>
      </c>
      <c r="AT5" s="6" t="s">
        <v>1053</v>
      </c>
      <c r="AU5" s="6" t="s">
        <v>1054</v>
      </c>
      <c r="AV5" s="6" t="s">
        <v>1070</v>
      </c>
      <c r="AW5" s="6" t="s">
        <v>1075</v>
      </c>
      <c r="AX5" s="6" t="s">
        <v>1093</v>
      </c>
      <c r="AY5" s="6" t="s">
        <v>1094</v>
      </c>
      <c r="AZ5" s="6" t="s">
        <v>1095</v>
      </c>
    </row>
    <row r="6" spans="1:52" ht="12.6" thickBot="1">
      <c r="A6" s="6" t="s">
        <v>846</v>
      </c>
      <c r="B6" s="11" t="s">
        <v>847</v>
      </c>
      <c r="C6" s="6" t="s">
        <v>813</v>
      </c>
      <c r="D6" s="6" t="s">
        <v>327</v>
      </c>
      <c r="E6" s="6" t="s">
        <v>848</v>
      </c>
      <c r="F6" s="6" t="s">
        <v>826</v>
      </c>
      <c r="G6" s="6" t="s">
        <v>833</v>
      </c>
      <c r="H6" s="6" t="s">
        <v>849</v>
      </c>
      <c r="I6" s="6" t="s">
        <v>850</v>
      </c>
      <c r="J6" s="6" t="s">
        <v>851</v>
      </c>
      <c r="K6" s="6" t="s">
        <v>110</v>
      </c>
      <c r="L6" s="6" t="s">
        <v>819</v>
      </c>
      <c r="M6" s="6" t="s">
        <v>95</v>
      </c>
      <c r="N6" s="6" t="s">
        <v>901</v>
      </c>
      <c r="O6" s="6" t="s">
        <v>902</v>
      </c>
      <c r="P6" s="6" t="s">
        <v>903</v>
      </c>
      <c r="Q6" s="6" t="s">
        <v>130</v>
      </c>
      <c r="R6" s="6" t="s">
        <v>904</v>
      </c>
      <c r="S6" s="6" t="s">
        <v>905</v>
      </c>
      <c r="T6" s="6" t="s">
        <v>906</v>
      </c>
      <c r="U6" s="6" t="s">
        <v>946</v>
      </c>
      <c r="V6" s="6" t="s">
        <v>947</v>
      </c>
      <c r="W6" s="6" t="s">
        <v>56</v>
      </c>
      <c r="X6" s="6" t="s">
        <v>948</v>
      </c>
      <c r="Y6" s="6" t="s">
        <v>949</v>
      </c>
      <c r="Z6" s="6" t="s">
        <v>56</v>
      </c>
      <c r="AA6" s="6" t="s">
        <v>950</v>
      </c>
      <c r="AB6" s="6" t="s">
        <v>975</v>
      </c>
      <c r="AC6" s="6" t="s">
        <v>58</v>
      </c>
      <c r="AD6" s="6" t="s">
        <v>950</v>
      </c>
      <c r="AE6" s="6" t="s">
        <v>58</v>
      </c>
      <c r="AF6" s="6" t="s">
        <v>976</v>
      </c>
      <c r="AG6" s="6" t="s">
        <v>1002</v>
      </c>
      <c r="AH6" s="6" t="s">
        <v>949</v>
      </c>
      <c r="AI6" s="6" t="s">
        <v>1003</v>
      </c>
      <c r="AJ6" s="6" t="s">
        <v>1001</v>
      </c>
      <c r="AK6" s="6" t="s">
        <v>1024</v>
      </c>
      <c r="AL6" s="6" t="s">
        <v>1013</v>
      </c>
      <c r="AM6" s="6" t="s">
        <v>1025</v>
      </c>
      <c r="AN6" s="6" t="s">
        <v>1026</v>
      </c>
      <c r="AO6" s="6" t="s">
        <v>61</v>
      </c>
      <c r="AP6" s="6" t="s">
        <v>130</v>
      </c>
      <c r="AQ6" s="6" t="s">
        <v>75</v>
      </c>
      <c r="AR6" s="6" t="s">
        <v>529</v>
      </c>
      <c r="AS6" s="6" t="s">
        <v>1055</v>
      </c>
      <c r="AT6" s="6" t="s">
        <v>1056</v>
      </c>
      <c r="AU6" s="6" t="s">
        <v>1046</v>
      </c>
      <c r="AV6" s="6" t="s">
        <v>1072</v>
      </c>
      <c r="AW6" s="6" t="s">
        <v>1076</v>
      </c>
      <c r="AX6" s="6" t="s">
        <v>1096</v>
      </c>
      <c r="AY6" s="6" t="s">
        <v>1097</v>
      </c>
      <c r="AZ6" s="6" t="s">
        <v>1098</v>
      </c>
    </row>
    <row r="7" spans="1:52" ht="12.6" thickBot="1">
      <c r="A7" s="6" t="s">
        <v>852</v>
      </c>
      <c r="B7" s="11" t="s">
        <v>853</v>
      </c>
      <c r="C7" s="6" t="s">
        <v>822</v>
      </c>
      <c r="D7" s="6" t="s">
        <v>327</v>
      </c>
      <c r="E7" s="6" t="s">
        <v>854</v>
      </c>
      <c r="F7" s="6" t="s">
        <v>841</v>
      </c>
      <c r="G7" s="6" t="s">
        <v>840</v>
      </c>
      <c r="H7" s="6" t="s">
        <v>816</v>
      </c>
      <c r="I7" s="6" t="s">
        <v>855</v>
      </c>
      <c r="J7" s="6" t="s">
        <v>856</v>
      </c>
      <c r="K7" s="6" t="s">
        <v>851</v>
      </c>
      <c r="L7" s="6" t="s">
        <v>97</v>
      </c>
      <c r="M7" s="6" t="s">
        <v>120</v>
      </c>
      <c r="N7" s="6" t="s">
        <v>907</v>
      </c>
      <c r="O7" s="6" t="s">
        <v>908</v>
      </c>
      <c r="P7" s="6" t="s">
        <v>909</v>
      </c>
      <c r="Q7" s="6" t="s">
        <v>538</v>
      </c>
      <c r="R7" s="6" t="s">
        <v>910</v>
      </c>
      <c r="S7" s="6" t="s">
        <v>911</v>
      </c>
      <c r="T7" s="6" t="s">
        <v>912</v>
      </c>
      <c r="U7" s="6" t="s">
        <v>951</v>
      </c>
      <c r="V7" s="6" t="s">
        <v>952</v>
      </c>
      <c r="W7" s="6" t="s">
        <v>953</v>
      </c>
      <c r="X7" s="6" t="s">
        <v>937</v>
      </c>
      <c r="Y7" s="6" t="s">
        <v>954</v>
      </c>
      <c r="Z7" s="6" t="s">
        <v>101</v>
      </c>
      <c r="AA7" s="6" t="s">
        <v>787</v>
      </c>
      <c r="AB7" s="6" t="s">
        <v>980</v>
      </c>
      <c r="AC7" s="6" t="s">
        <v>58</v>
      </c>
      <c r="AD7" s="6" t="s">
        <v>787</v>
      </c>
      <c r="AE7" s="6" t="s">
        <v>58</v>
      </c>
      <c r="AF7" s="6" t="s">
        <v>976</v>
      </c>
      <c r="AG7" s="6" t="s">
        <v>588</v>
      </c>
      <c r="AH7" s="6" t="s">
        <v>954</v>
      </c>
      <c r="AI7" s="6" t="s">
        <v>992</v>
      </c>
      <c r="AJ7" s="6" t="s">
        <v>228</v>
      </c>
      <c r="AK7" s="6" t="s">
        <v>1027</v>
      </c>
      <c r="AL7" s="6" t="s">
        <v>1013</v>
      </c>
      <c r="AM7" s="6" t="s">
        <v>1028</v>
      </c>
      <c r="AN7" s="6" t="s">
        <v>1029</v>
      </c>
      <c r="AO7" s="6" t="s">
        <v>96</v>
      </c>
      <c r="AP7" s="6" t="s">
        <v>538</v>
      </c>
      <c r="AQ7" s="6" t="s">
        <v>48</v>
      </c>
      <c r="AR7" s="6" t="s">
        <v>545</v>
      </c>
      <c r="AS7" s="6" t="s">
        <v>1057</v>
      </c>
      <c r="AT7" s="6" t="s">
        <v>1058</v>
      </c>
      <c r="AU7" s="6" t="s">
        <v>1059</v>
      </c>
      <c r="AV7" s="6" t="s">
        <v>1070</v>
      </c>
      <c r="AW7" s="6" t="s">
        <v>1077</v>
      </c>
      <c r="AX7" s="6" t="s">
        <v>1099</v>
      </c>
      <c r="AY7" s="6" t="s">
        <v>1100</v>
      </c>
      <c r="AZ7" s="6" t="s">
        <v>1101</v>
      </c>
    </row>
    <row r="8" spans="1:52">
      <c r="A8" s="5" t="s">
        <v>857</v>
      </c>
      <c r="B8" s="12" t="s">
        <v>858</v>
      </c>
      <c r="C8" s="5" t="s">
        <v>838</v>
      </c>
      <c r="D8" s="5" t="s">
        <v>319</v>
      </c>
      <c r="E8" s="5" t="s">
        <v>859</v>
      </c>
      <c r="F8" s="5" t="s">
        <v>816</v>
      </c>
      <c r="G8" s="5" t="s">
        <v>815</v>
      </c>
      <c r="H8" s="5" t="s">
        <v>860</v>
      </c>
      <c r="I8" s="5" t="s">
        <v>861</v>
      </c>
      <c r="J8" s="5" t="s">
        <v>836</v>
      </c>
      <c r="K8" s="5" t="s">
        <v>862</v>
      </c>
      <c r="L8" s="5" t="s">
        <v>863</v>
      </c>
      <c r="M8" s="5" t="s">
        <v>104</v>
      </c>
      <c r="N8" s="5" t="s">
        <v>913</v>
      </c>
      <c r="O8" s="5" t="s">
        <v>914</v>
      </c>
      <c r="P8" s="5" t="s">
        <v>915</v>
      </c>
      <c r="Q8" s="5" t="s">
        <v>753</v>
      </c>
      <c r="R8" s="5" t="s">
        <v>323</v>
      </c>
      <c r="S8" s="5" t="s">
        <v>916</v>
      </c>
      <c r="T8" s="5" t="s">
        <v>917</v>
      </c>
      <c r="U8" s="5" t="s">
        <v>955</v>
      </c>
      <c r="V8" s="5" t="s">
        <v>956</v>
      </c>
      <c r="W8" s="5" t="s">
        <v>957</v>
      </c>
      <c r="X8" s="5" t="s">
        <v>958</v>
      </c>
      <c r="Y8" s="5" t="s">
        <v>959</v>
      </c>
      <c r="Z8" s="5" t="s">
        <v>960</v>
      </c>
      <c r="AA8" s="5" t="s">
        <v>961</v>
      </c>
      <c r="AB8" s="5" t="s">
        <v>981</v>
      </c>
      <c r="AC8" s="5" t="s">
        <v>65</v>
      </c>
      <c r="AD8" s="5" t="s">
        <v>961</v>
      </c>
      <c r="AE8" s="5" t="s">
        <v>65</v>
      </c>
      <c r="AF8" s="5" t="s">
        <v>982</v>
      </c>
      <c r="AG8" s="5" t="s">
        <v>1004</v>
      </c>
      <c r="AH8" s="5" t="s">
        <v>959</v>
      </c>
      <c r="AI8" s="5" t="s">
        <v>1005</v>
      </c>
      <c r="AJ8" s="5" t="s">
        <v>1001</v>
      </c>
      <c r="AK8" s="5" t="s">
        <v>960</v>
      </c>
      <c r="AL8" s="5" t="s">
        <v>1013</v>
      </c>
      <c r="AM8" s="5" t="s">
        <v>1030</v>
      </c>
      <c r="AN8" s="5" t="s">
        <v>155</v>
      </c>
      <c r="AO8" s="5" t="s">
        <v>105</v>
      </c>
      <c r="AP8" s="5" t="s">
        <v>753</v>
      </c>
      <c r="AQ8" s="5" t="s">
        <v>59</v>
      </c>
      <c r="AR8" s="5" t="s">
        <v>545</v>
      </c>
      <c r="AS8" s="5" t="s">
        <v>1060</v>
      </c>
      <c r="AT8" s="5" t="s">
        <v>1061</v>
      </c>
      <c r="AU8" s="5" t="s">
        <v>1062</v>
      </c>
      <c r="AV8" s="5" t="s">
        <v>1070</v>
      </c>
      <c r="AW8" s="5" t="s">
        <v>1078</v>
      </c>
      <c r="AX8" s="5" t="s">
        <v>1102</v>
      </c>
      <c r="AY8" s="5" t="s">
        <v>1103</v>
      </c>
      <c r="AZ8" s="5" t="s">
        <v>1104</v>
      </c>
    </row>
    <row r="9" spans="1:52">
      <c r="A9" s="5" t="s">
        <v>89</v>
      </c>
      <c r="B9" s="12" t="s">
        <v>864</v>
      </c>
      <c r="C9" s="5" t="s">
        <v>838</v>
      </c>
      <c r="D9" s="5" t="s">
        <v>319</v>
      </c>
      <c r="E9" s="5" t="s">
        <v>865</v>
      </c>
      <c r="F9" s="5" t="s">
        <v>824</v>
      </c>
      <c r="G9" s="5" t="s">
        <v>825</v>
      </c>
      <c r="H9" s="5" t="s">
        <v>866</v>
      </c>
      <c r="I9" s="5" t="s">
        <v>860</v>
      </c>
      <c r="J9" s="5" t="s">
        <v>867</v>
      </c>
      <c r="K9" s="5" t="s">
        <v>868</v>
      </c>
      <c r="L9" s="5" t="s">
        <v>869</v>
      </c>
      <c r="M9" s="5" t="s">
        <v>286</v>
      </c>
      <c r="N9" s="5" t="s">
        <v>918</v>
      </c>
      <c r="O9" s="5" t="s">
        <v>919</v>
      </c>
      <c r="P9" s="5" t="s">
        <v>920</v>
      </c>
      <c r="Q9" s="5" t="s">
        <v>621</v>
      </c>
      <c r="R9" s="5" t="s">
        <v>921</v>
      </c>
      <c r="S9" s="5" t="s">
        <v>916</v>
      </c>
      <c r="T9" s="5" t="s">
        <v>922</v>
      </c>
      <c r="U9" s="5" t="s">
        <v>962</v>
      </c>
      <c r="V9" s="5" t="s">
        <v>963</v>
      </c>
      <c r="W9" s="5" t="s">
        <v>114</v>
      </c>
      <c r="X9" s="5" t="s">
        <v>964</v>
      </c>
      <c r="Y9" s="5" t="s">
        <v>945</v>
      </c>
      <c r="Z9" s="5" t="s">
        <v>74</v>
      </c>
      <c r="AA9" s="5" t="s">
        <v>961</v>
      </c>
      <c r="AB9" s="5" t="s">
        <v>977</v>
      </c>
      <c r="AC9" s="5" t="s">
        <v>65</v>
      </c>
      <c r="AD9" s="5" t="s">
        <v>961</v>
      </c>
      <c r="AE9" s="5" t="s">
        <v>65</v>
      </c>
      <c r="AF9" s="5" t="s">
        <v>979</v>
      </c>
      <c r="AG9" s="5" t="s">
        <v>1006</v>
      </c>
      <c r="AH9" s="5" t="s">
        <v>999</v>
      </c>
      <c r="AI9" s="5" t="s">
        <v>1007</v>
      </c>
      <c r="AJ9" s="5" t="s">
        <v>76</v>
      </c>
      <c r="AK9" s="5" t="s">
        <v>1021</v>
      </c>
      <c r="AL9" s="5" t="s">
        <v>1013</v>
      </c>
      <c r="AM9" s="5" t="s">
        <v>1031</v>
      </c>
      <c r="AN9" s="5" t="s">
        <v>786</v>
      </c>
      <c r="AO9" s="5" t="s">
        <v>1032</v>
      </c>
      <c r="AP9" s="5" t="s">
        <v>621</v>
      </c>
      <c r="AQ9" s="5" t="s">
        <v>48</v>
      </c>
      <c r="AR9" s="5" t="s">
        <v>1040</v>
      </c>
      <c r="AS9" s="5" t="s">
        <v>1063</v>
      </c>
      <c r="AT9" s="5" t="s">
        <v>1064</v>
      </c>
      <c r="AU9" s="5" t="s">
        <v>1065</v>
      </c>
      <c r="AV9" s="5" t="s">
        <v>1072</v>
      </c>
      <c r="AW9" s="5" t="s">
        <v>1079</v>
      </c>
      <c r="AX9" s="5" t="s">
        <v>1105</v>
      </c>
      <c r="AY9" s="5" t="s">
        <v>1106</v>
      </c>
      <c r="AZ9" s="5" t="s">
        <v>1107</v>
      </c>
    </row>
    <row r="10" spans="1:52">
      <c r="A10" s="5" t="s">
        <v>52</v>
      </c>
      <c r="B10" s="12" t="s">
        <v>870</v>
      </c>
      <c r="C10" s="5" t="s">
        <v>838</v>
      </c>
      <c r="D10" s="5" t="s">
        <v>319</v>
      </c>
      <c r="E10" s="5" t="s">
        <v>871</v>
      </c>
      <c r="F10" s="5" t="s">
        <v>825</v>
      </c>
      <c r="G10" s="5" t="s">
        <v>824</v>
      </c>
      <c r="H10" s="5" t="s">
        <v>866</v>
      </c>
      <c r="I10" s="5" t="s">
        <v>825</v>
      </c>
      <c r="J10" s="5" t="s">
        <v>851</v>
      </c>
      <c r="K10" s="5" t="s">
        <v>867</v>
      </c>
      <c r="L10" s="5" t="s">
        <v>97</v>
      </c>
      <c r="M10" s="5" t="s">
        <v>49</v>
      </c>
      <c r="N10" s="5" t="s">
        <v>180</v>
      </c>
      <c r="O10" s="5" t="s">
        <v>923</v>
      </c>
      <c r="P10" s="5" t="s">
        <v>924</v>
      </c>
      <c r="Q10" s="5" t="s">
        <v>869</v>
      </c>
      <c r="R10" s="5" t="s">
        <v>921</v>
      </c>
      <c r="S10" s="5" t="s">
        <v>905</v>
      </c>
      <c r="T10" s="5" t="s">
        <v>925</v>
      </c>
      <c r="U10" s="5" t="s">
        <v>965</v>
      </c>
      <c r="V10" s="5" t="s">
        <v>966</v>
      </c>
      <c r="W10" s="5" t="s">
        <v>967</v>
      </c>
      <c r="X10" s="5" t="s">
        <v>968</v>
      </c>
      <c r="Y10" s="5" t="s">
        <v>954</v>
      </c>
      <c r="Z10" s="5" t="s">
        <v>87</v>
      </c>
      <c r="AA10" s="5" t="s">
        <v>795</v>
      </c>
      <c r="AB10" s="5" t="s">
        <v>983</v>
      </c>
      <c r="AC10" s="5" t="s">
        <v>65</v>
      </c>
      <c r="AD10" s="5" t="s">
        <v>795</v>
      </c>
      <c r="AE10" s="5" t="s">
        <v>65</v>
      </c>
      <c r="AF10" s="5" t="s">
        <v>979</v>
      </c>
      <c r="AG10" s="5" t="s">
        <v>1004</v>
      </c>
      <c r="AH10" s="5" t="s">
        <v>999</v>
      </c>
      <c r="AI10" s="5" t="s">
        <v>1009</v>
      </c>
      <c r="AJ10" s="5" t="s">
        <v>66</v>
      </c>
      <c r="AK10" s="5" t="s">
        <v>1033</v>
      </c>
      <c r="AL10" s="5" t="s">
        <v>1013</v>
      </c>
      <c r="AM10" s="5" t="s">
        <v>1034</v>
      </c>
      <c r="AN10" s="5" t="s">
        <v>277</v>
      </c>
      <c r="AO10" s="5" t="s">
        <v>1035</v>
      </c>
      <c r="AP10" s="5" t="s">
        <v>1008</v>
      </c>
      <c r="AQ10" s="5" t="s">
        <v>59</v>
      </c>
      <c r="AR10" s="5" t="s">
        <v>545</v>
      </c>
      <c r="AS10" s="5" t="s">
        <v>1066</v>
      </c>
      <c r="AT10" s="5" t="s">
        <v>1064</v>
      </c>
      <c r="AU10" s="5" t="s">
        <v>1067</v>
      </c>
      <c r="AV10" s="5" t="s">
        <v>1072</v>
      </c>
      <c r="AW10" s="5" t="s">
        <v>1080</v>
      </c>
      <c r="AX10" s="5" t="s">
        <v>1108</v>
      </c>
      <c r="AY10" s="5" t="s">
        <v>1109</v>
      </c>
      <c r="AZ10" s="5" t="s">
        <v>1107</v>
      </c>
    </row>
  </sheetData>
  <conditionalFormatting sqref="A1:XFD1">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6777B-F1C1-4690-9EA9-27047E0341A2}">
  <dimension ref="A1:CP30"/>
  <sheetViews>
    <sheetView zoomScaleNormal="100" workbookViewId="0">
      <pane xSplit="2" ySplit="1" topLeftCell="C27" activePane="bottomRight" state="frozen"/>
      <selection pane="topRight" activeCell="C1" sqref="C1"/>
      <selection pane="bottomLeft" activeCell="A2" sqref="A2"/>
      <selection pane="bottomRight" sqref="A1:XFD1048576"/>
    </sheetView>
  </sheetViews>
  <sheetFormatPr defaultColWidth="19.88671875" defaultRowHeight="35.4" customHeight="1"/>
  <cols>
    <col min="1" max="1" width="19.88671875" style="5"/>
    <col min="2" max="2" width="19.88671875" style="12"/>
    <col min="3" max="46" width="19.88671875" style="5"/>
    <col min="47" max="47" width="18.44140625" style="5" customWidth="1"/>
    <col min="48" max="48" width="4.5546875" style="5" customWidth="1"/>
    <col min="49" max="93" width="8.21875" style="5" customWidth="1"/>
    <col min="94" max="16384" width="19.88671875" style="5"/>
  </cols>
  <sheetData>
    <row r="1" spans="1:94" ht="35.4" customHeight="1" thickBot="1">
      <c r="A1" s="4" t="s">
        <v>116</v>
      </c>
      <c r="B1" s="10" t="s">
        <v>29</v>
      </c>
      <c r="C1" s="8" t="s">
        <v>30</v>
      </c>
      <c r="D1" s="8" t="s">
        <v>31</v>
      </c>
      <c r="E1" s="8" t="s">
        <v>32</v>
      </c>
      <c r="F1" s="8" t="s">
        <v>33</v>
      </c>
      <c r="G1" s="8" t="s">
        <v>34</v>
      </c>
      <c r="H1" s="8" t="s">
        <v>35</v>
      </c>
      <c r="I1" s="8" t="s">
        <v>36</v>
      </c>
      <c r="J1" s="8" t="s">
        <v>37</v>
      </c>
      <c r="K1" s="8" t="s">
        <v>38</v>
      </c>
      <c r="L1" s="8" t="s">
        <v>39</v>
      </c>
      <c r="M1" s="8" t="s">
        <v>40</v>
      </c>
      <c r="N1" s="8" t="s">
        <v>182</v>
      </c>
      <c r="O1" s="8" t="s">
        <v>41</v>
      </c>
      <c r="P1" s="8" t="s">
        <v>42</v>
      </c>
      <c r="Q1" s="9" t="s">
        <v>43</v>
      </c>
      <c r="R1" s="9" t="s">
        <v>292</v>
      </c>
      <c r="S1" s="9" t="s">
        <v>293</v>
      </c>
      <c r="T1" s="9" t="s">
        <v>294</v>
      </c>
      <c r="U1" s="9" t="s">
        <v>295</v>
      </c>
      <c r="V1" s="9" t="s">
        <v>296</v>
      </c>
      <c r="W1" s="9" t="s">
        <v>297</v>
      </c>
      <c r="X1" s="9" t="s">
        <v>227</v>
      </c>
      <c r="Y1" s="9" t="s">
        <v>390</v>
      </c>
      <c r="Z1" s="9" t="s">
        <v>391</v>
      </c>
      <c r="AA1" s="9" t="s">
        <v>392</v>
      </c>
      <c r="AB1" s="9" t="s">
        <v>393</v>
      </c>
      <c r="AC1" s="9" t="s">
        <v>496</v>
      </c>
      <c r="AD1" s="9" t="s">
        <v>497</v>
      </c>
      <c r="AE1" s="9" t="s">
        <v>498</v>
      </c>
      <c r="AF1" s="9" t="s">
        <v>499</v>
      </c>
      <c r="AG1" s="9" t="s">
        <v>500</v>
      </c>
      <c r="AH1" s="9" t="s">
        <v>501</v>
      </c>
      <c r="AI1" s="9" t="s">
        <v>502</v>
      </c>
      <c r="AJ1" s="9" t="s">
        <v>503</v>
      </c>
      <c r="AK1" s="9" t="s">
        <v>504</v>
      </c>
      <c r="AL1" s="9" t="s">
        <v>505</v>
      </c>
      <c r="AM1" s="9" t="s">
        <v>506</v>
      </c>
      <c r="AN1" s="9" t="s">
        <v>507</v>
      </c>
      <c r="AO1" s="9" t="s">
        <v>508</v>
      </c>
      <c r="AP1" s="9" t="s">
        <v>509</v>
      </c>
      <c r="AQ1" s="9" t="s">
        <v>510</v>
      </c>
      <c r="AR1" s="9" t="s">
        <v>511</v>
      </c>
      <c r="AS1" s="9" t="s">
        <v>512</v>
      </c>
      <c r="AT1" s="9" t="s">
        <v>513</v>
      </c>
      <c r="AU1" s="14" t="s">
        <v>1110</v>
      </c>
      <c r="AV1" s="14"/>
    </row>
    <row r="2" spans="1:94" ht="35.4" customHeight="1" thickBot="1">
      <c r="A2" s="6">
        <v>1</v>
      </c>
      <c r="B2" s="11" t="s">
        <v>44</v>
      </c>
      <c r="C2" s="6" t="s">
        <v>183</v>
      </c>
      <c r="D2" s="6" t="s">
        <v>184</v>
      </c>
      <c r="E2" s="6" t="s">
        <v>185</v>
      </c>
      <c r="F2" s="6" t="s">
        <v>75</v>
      </c>
      <c r="G2" s="6" t="s">
        <v>46</v>
      </c>
      <c r="H2" s="6" t="s">
        <v>47</v>
      </c>
      <c r="I2" s="6" t="s">
        <v>75</v>
      </c>
      <c r="J2" s="6" t="s">
        <v>186</v>
      </c>
      <c r="K2" s="6" t="s">
        <v>187</v>
      </c>
      <c r="L2" s="6" t="s">
        <v>188</v>
      </c>
      <c r="M2" s="6" t="s">
        <v>50</v>
      </c>
      <c r="N2" s="6" t="s">
        <v>187</v>
      </c>
      <c r="O2" s="6" t="s">
        <v>51</v>
      </c>
      <c r="P2" s="6" t="s">
        <v>52</v>
      </c>
      <c r="Q2" s="7" t="s">
        <v>189</v>
      </c>
      <c r="R2" s="7" t="s">
        <v>298</v>
      </c>
      <c r="S2" s="7" t="s">
        <v>299</v>
      </c>
      <c r="T2" s="7" t="s">
        <v>300</v>
      </c>
      <c r="U2" s="7" t="s">
        <v>301</v>
      </c>
      <c r="V2" s="7" t="s">
        <v>302</v>
      </c>
      <c r="W2" s="7" t="s">
        <v>303</v>
      </c>
      <c r="X2" s="7" t="s">
        <v>394</v>
      </c>
      <c r="Y2" s="7" t="s">
        <v>395</v>
      </c>
      <c r="Z2" s="7" t="s">
        <v>396</v>
      </c>
      <c r="AA2" s="7" t="s">
        <v>397</v>
      </c>
      <c r="AB2" s="7" t="s">
        <v>398</v>
      </c>
      <c r="AC2" s="7" t="s">
        <v>514</v>
      </c>
      <c r="AD2" s="7" t="s">
        <v>515</v>
      </c>
      <c r="AE2" s="7" t="s">
        <v>516</v>
      </c>
      <c r="AF2" s="7" t="s">
        <v>517</v>
      </c>
      <c r="AG2" s="7" t="s">
        <v>518</v>
      </c>
      <c r="AH2" s="7" t="s">
        <v>519</v>
      </c>
      <c r="AI2" s="7" t="s">
        <v>520</v>
      </c>
      <c r="AJ2" s="7" t="s">
        <v>521</v>
      </c>
      <c r="AK2" s="7" t="s">
        <v>130</v>
      </c>
      <c r="AL2" s="7" t="s">
        <v>522</v>
      </c>
      <c r="AM2" s="7" t="s">
        <v>523</v>
      </c>
      <c r="AN2" s="7" t="s">
        <v>524</v>
      </c>
      <c r="AO2" s="7" t="s">
        <v>525</v>
      </c>
      <c r="AP2" s="7" t="s">
        <v>526</v>
      </c>
      <c r="AQ2" s="7" t="s">
        <v>527</v>
      </c>
      <c r="AR2" s="7" t="s">
        <v>528</v>
      </c>
      <c r="AS2" s="7" t="s">
        <v>529</v>
      </c>
      <c r="AT2" s="5" t="s">
        <v>47</v>
      </c>
      <c r="AU2" s="5" t="str">
        <f>AV2</f>
        <v>Nakshatra: Ashwini
Ruling Deity: Ashvins_x000D_Symbol: Horse Head_x000D_Animal: Male Horse_x000D_Nature: Sattva_x000D_Gender: Male_x000D_Dosha: Pitta_x000D_Guna: Sattva_x000D_Purpose: Health_x000D_Tree: Asvattha_x000D_Gemstone: Ketu's Gem_x000D_Yoga: Saubhagya_x000D_Plant/Flower: Asvattha_x000D_Color: Light Blue_x000D_Planet: Ketu_x000D_Mantra: Om Ashvinau Namaha_x000D_Body Temperament: Fiery_x000D_Career/Profession: Surgeons, Athletes, Entrepreneurs_x000D_Compatibility: Bharani, Krittika, Rohini, Mrigashirsha, Punarvasu_x000D_Lucky Numbers: 1, 10_x000D_Lucky Days: Sunday, Tuesday_x000D_Lucky Directions: East_x000D_Auspicious Activities: Starting new projects, marriage, buying vehicles_x000D_Inauspicious Activities: Surgery, disputes, arguments_x000D_Health Issues: Headaches, migraines_x000D_Prayers or Rituals: Worship Lord Ketu_x000D_Historical/Mythological Significance: Ashwini Kumaras, the divine physician twins_x000D_Mudra: Aswini Mudra_x000D_Food/Dietary Recommendation: Light foods, vegetarian, fresh fruits and vegetables_x000D_Yoga Posture/Asana: Surya Namaskar, Trikonasana, Tadasana_x000D_Tarot Card/Divination Symbol: The Chariot_x000D_Hindu Festivals/Holidays: Holi_x000D_Chakra/Energy Center: Muladhara_x000D_Yantra/Sacred Geometry: Surya Yantra_x000D_Spiritual Practice/Sadhana: Visualize the chariot of the sun_x000D_Metal/Mineral: Gold_x000D_Aromatherapy/Essential Oils: Lemon, ginger, basil_x000D_Personality Traits/Characteristics: Energetic, adventurous, spontaneous_x000D_Mythological Story/Legend: The Ashwins, twin horsemen_x000D_Sound/Mantra: Om Ram_x000D_Flower: Carnation_x000D_Prana: Prana Vayu_x000D_Varna: Vaishya_x000D_Taste: Sweet_x000D_Dosha Element: Pitta_x000D_</v>
      </c>
      <c r="AV2" s="5" t="str">
        <f>AW2&amp;AX2&amp;AY2&amp;AZ2&amp;BA2&amp;BB2&amp;BC2&amp;BD2&amp;BE2&amp;BF2&amp;BG2&amp;BH2&amp;BI2&amp;BJ2&amp;BK2&amp;BL2&amp;BM2&amp;BN2&amp;BO2&amp;BP2&amp;BQ2&amp;BR2&amp;BS2&amp;BT2&amp;BU2&amp;BV2&amp;BW2&amp;BX2&amp;BY2&amp;BZ2&amp;CA2&amp;CB2&amp;CC2&amp;CD2&amp;CE2&amp;CF2&amp;CG2&amp;CH2&amp;CI2&amp;CJ2&amp;CK2&amp;CL2&amp;CM2&amp;CN2&amp;CO2</f>
        <v>Nakshatra: Ashwini
Ruling Deity: Ashvins_x000D_Symbol: Horse Head_x000D_Animal: Male Horse_x000D_Nature: Sattva_x000D_Gender: Male_x000D_Dosha: Pitta_x000D_Guna: Sattva_x000D_Purpose: Health_x000D_Tree: Asvattha_x000D_Gemstone: Ketu's Gem_x000D_Yoga: Saubhagya_x000D_Plant/Flower: Asvattha_x000D_Color: Light Blue_x000D_Planet: Ketu_x000D_Mantra: Om Ashvinau Namaha_x000D_Body Temperament: Fiery_x000D_Career/Profession: Surgeons, Athletes, Entrepreneurs_x000D_Compatibility: Bharani, Krittika, Rohini, Mrigashirsha, Punarvasu_x000D_Lucky Numbers: 1, 10_x000D_Lucky Days: Sunday, Tuesday_x000D_Lucky Directions: East_x000D_Auspicious Activities: Starting new projects, marriage, buying vehicles_x000D_Inauspicious Activities: Surgery, disputes, arguments_x000D_Health Issues: Headaches, migraines_x000D_Prayers or Rituals: Worship Lord Ketu_x000D_Historical/Mythological Significance: Ashwini Kumaras, the divine physician twins_x000D_Mudra: Aswini Mudra_x000D_Food/Dietary Recommendation: Light foods, vegetarian, fresh fruits and vegetables_x000D_Yoga Posture/Asana: Surya Namaskar, Trikonasana, Tadasana_x000D_Tarot Card/Divination Symbol: The Chariot_x000D_Hindu Festivals/Holidays: Holi_x000D_Chakra/Energy Center: Muladhara_x000D_Yantra/Sacred Geometry: Surya Yantra_x000D_Spiritual Practice/Sadhana: Visualize the chariot of the sun_x000D_Metal/Mineral: Gold_x000D_Aromatherapy/Essential Oils: Lemon, ginger, basil_x000D_Personality Traits/Characteristics: Energetic, adventurous, spontaneous_x000D_Mythological Story/Legend: The Ashwins, twin horsemen_x000D_Sound/Mantra: Om Ram_x000D_Flower: Carnation_x000D_Prana: Prana Vayu_x000D_Varna: Vaishya_x000D_Taste: Sweet_x000D_Dosha Element: Pitta_x000D_</v>
      </c>
      <c r="AW2" s="5" t="str">
        <f>B$1&amp;": "&amp;B2&amp;CHAR(10)</f>
        <v xml:space="preserve">Nakshatra: Ashwini
</v>
      </c>
      <c r="AX2" s="5" t="str">
        <f>C$1&amp;": "&amp;C2&amp;CHAR(13)</f>
        <v>Ruling Deity: Ashvins_x000D_</v>
      </c>
      <c r="AY2" s="5" t="str">
        <f t="shared" ref="AY2:CO2" si="0">D$1&amp;": "&amp;D2&amp;CHAR(13)</f>
        <v>Symbol: Horse Head_x000D_</v>
      </c>
      <c r="AZ2" s="5" t="str">
        <f t="shared" si="0"/>
        <v>Animal: Male Horse_x000D_</v>
      </c>
      <c r="BA2" s="5" t="str">
        <f t="shared" si="0"/>
        <v>Nature: Sattva_x000D_</v>
      </c>
      <c r="BB2" s="5" t="str">
        <f t="shared" si="0"/>
        <v>Gender: Male_x000D_</v>
      </c>
      <c r="BC2" s="5" t="str">
        <f t="shared" si="0"/>
        <v>Dosha: Pitta_x000D_</v>
      </c>
      <c r="BD2" s="5" t="str">
        <f t="shared" si="0"/>
        <v>Guna: Sattva_x000D_</v>
      </c>
      <c r="BE2" s="5" t="str">
        <f t="shared" si="0"/>
        <v>Purpose: Health_x000D_</v>
      </c>
      <c r="BF2" s="5" t="str">
        <f t="shared" si="0"/>
        <v>Tree: Asvattha_x000D_</v>
      </c>
      <c r="BG2" s="5" t="str">
        <f t="shared" si="0"/>
        <v>Gemstone: Ketu's Gem_x000D_</v>
      </c>
      <c r="BH2" s="5" t="str">
        <f t="shared" si="0"/>
        <v>Yoga: Saubhagya_x000D_</v>
      </c>
      <c r="BI2" s="5" t="str">
        <f t="shared" si="0"/>
        <v>Plant/Flower: Asvattha_x000D_</v>
      </c>
      <c r="BJ2" s="5" t="str">
        <f t="shared" si="0"/>
        <v>Color: Light Blue_x000D_</v>
      </c>
      <c r="BK2" s="5" t="str">
        <f t="shared" si="0"/>
        <v>Planet: Ketu_x000D_</v>
      </c>
      <c r="BL2" s="5" t="str">
        <f t="shared" si="0"/>
        <v>Mantra: Om Ashvinau Namaha_x000D_</v>
      </c>
      <c r="BM2" s="5" t="str">
        <f t="shared" si="0"/>
        <v>Body Temperament: Fiery_x000D_</v>
      </c>
      <c r="BN2" s="5" t="str">
        <f t="shared" si="0"/>
        <v>Career/Profession: Surgeons, Athletes, Entrepreneurs_x000D_</v>
      </c>
      <c r="BO2" s="5" t="str">
        <f t="shared" si="0"/>
        <v>Compatibility: Bharani, Krittika, Rohini, Mrigashirsha, Punarvasu_x000D_</v>
      </c>
      <c r="BP2" s="5" t="str">
        <f t="shared" si="0"/>
        <v>Lucky Numbers: 1, 10_x000D_</v>
      </c>
      <c r="BQ2" s="5" t="str">
        <f t="shared" si="0"/>
        <v>Lucky Days: Sunday, Tuesday_x000D_</v>
      </c>
      <c r="BR2" s="5" t="str">
        <f t="shared" si="0"/>
        <v>Lucky Directions: East_x000D_</v>
      </c>
      <c r="BS2" s="5" t="str">
        <f t="shared" si="0"/>
        <v>Auspicious Activities: Starting new projects, marriage, buying vehicles_x000D_</v>
      </c>
      <c r="BT2" s="5" t="str">
        <f t="shared" si="0"/>
        <v>Inauspicious Activities: Surgery, disputes, arguments_x000D_</v>
      </c>
      <c r="BU2" s="5" t="str">
        <f t="shared" si="0"/>
        <v>Health Issues: Headaches, migraines_x000D_</v>
      </c>
      <c r="BV2" s="5" t="str">
        <f t="shared" si="0"/>
        <v>Prayers or Rituals: Worship Lord Ketu_x000D_</v>
      </c>
      <c r="BW2" s="5" t="str">
        <f t="shared" si="0"/>
        <v>Historical/Mythological Significance: Ashwini Kumaras, the divine physician twins_x000D_</v>
      </c>
      <c r="BX2" s="5" t="str">
        <f t="shared" si="0"/>
        <v>Mudra: Aswini Mudra_x000D_</v>
      </c>
      <c r="BY2" s="5" t="str">
        <f t="shared" si="0"/>
        <v>Food/Dietary Recommendation: Light foods, vegetarian, fresh fruits and vegetables_x000D_</v>
      </c>
      <c r="BZ2" s="5" t="str">
        <f t="shared" si="0"/>
        <v>Yoga Posture/Asana: Surya Namaskar, Trikonasana, Tadasana_x000D_</v>
      </c>
      <c r="CA2" s="5" t="str">
        <f t="shared" si="0"/>
        <v>Tarot Card/Divination Symbol: The Chariot_x000D_</v>
      </c>
      <c r="CB2" s="5" t="str">
        <f t="shared" si="0"/>
        <v>Hindu Festivals/Holidays: Holi_x000D_</v>
      </c>
      <c r="CC2" s="5" t="str">
        <f t="shared" si="0"/>
        <v>Chakra/Energy Center: Muladhara_x000D_</v>
      </c>
      <c r="CD2" s="5" t="str">
        <f t="shared" si="0"/>
        <v>Yantra/Sacred Geometry: Surya Yantra_x000D_</v>
      </c>
      <c r="CE2" s="5" t="str">
        <f t="shared" si="0"/>
        <v>Spiritual Practice/Sadhana: Visualize the chariot of the sun_x000D_</v>
      </c>
      <c r="CF2" s="5" t="str">
        <f t="shared" si="0"/>
        <v>Metal/Mineral: Gold_x000D_</v>
      </c>
      <c r="CG2" s="5" t="str">
        <f t="shared" si="0"/>
        <v>Aromatherapy/Essential Oils: Lemon, ginger, basil_x000D_</v>
      </c>
      <c r="CH2" s="5" t="str">
        <f t="shared" si="0"/>
        <v>Personality Traits/Characteristics: Energetic, adventurous, spontaneous_x000D_</v>
      </c>
      <c r="CI2" s="5" t="str">
        <f t="shared" si="0"/>
        <v>Mythological Story/Legend: The Ashwins, twin horsemen_x000D_</v>
      </c>
      <c r="CJ2" s="5" t="str">
        <f t="shared" si="0"/>
        <v>Sound/Mantra: Om Ram_x000D_</v>
      </c>
      <c r="CK2" s="5" t="str">
        <f t="shared" si="0"/>
        <v>Flower: Carnation_x000D_</v>
      </c>
      <c r="CL2" s="5" t="str">
        <f t="shared" si="0"/>
        <v>Prana: Prana Vayu_x000D_</v>
      </c>
      <c r="CM2" s="5" t="str">
        <f t="shared" si="0"/>
        <v>Varna: Vaishya_x000D_</v>
      </c>
      <c r="CN2" s="5" t="str">
        <f t="shared" si="0"/>
        <v>Taste: Sweet_x000D_</v>
      </c>
      <c r="CO2" s="5" t="str">
        <f t="shared" si="0"/>
        <v>Dosha Element: Pitta_x000D_</v>
      </c>
    </row>
    <row r="3" spans="1:94" ht="35.4" customHeight="1" thickBot="1">
      <c r="A3" s="6">
        <v>2</v>
      </c>
      <c r="B3" s="11" t="s">
        <v>53</v>
      </c>
      <c r="C3" s="6" t="s">
        <v>54</v>
      </c>
      <c r="D3" s="6" t="s">
        <v>55</v>
      </c>
      <c r="E3" s="6" t="s">
        <v>190</v>
      </c>
      <c r="F3" s="6" t="s">
        <v>48</v>
      </c>
      <c r="G3" s="6" t="s">
        <v>57</v>
      </c>
      <c r="H3" s="6" t="s">
        <v>47</v>
      </c>
      <c r="I3" s="6" t="s">
        <v>59</v>
      </c>
      <c r="J3" s="6" t="s">
        <v>191</v>
      </c>
      <c r="K3" s="6" t="s">
        <v>192</v>
      </c>
      <c r="L3" s="6" t="s">
        <v>77</v>
      </c>
      <c r="M3" s="6" t="s">
        <v>83</v>
      </c>
      <c r="N3" s="6" t="s">
        <v>192</v>
      </c>
      <c r="O3" s="6" t="s">
        <v>126</v>
      </c>
      <c r="P3" s="6" t="s">
        <v>62</v>
      </c>
      <c r="Q3" s="7" t="s">
        <v>193</v>
      </c>
      <c r="R3" s="7" t="s">
        <v>304</v>
      </c>
      <c r="S3" s="7" t="s">
        <v>305</v>
      </c>
      <c r="T3" s="7" t="s">
        <v>306</v>
      </c>
      <c r="U3" s="7" t="s">
        <v>307</v>
      </c>
      <c r="V3" s="7" t="s">
        <v>308</v>
      </c>
      <c r="W3" s="7" t="s">
        <v>309</v>
      </c>
      <c r="X3" s="7" t="s">
        <v>399</v>
      </c>
      <c r="Y3" s="7" t="s">
        <v>400</v>
      </c>
      <c r="Z3" s="7" t="s">
        <v>401</v>
      </c>
      <c r="AA3" s="7" t="s">
        <v>402</v>
      </c>
      <c r="AB3" s="7" t="s">
        <v>403</v>
      </c>
      <c r="AC3" s="7" t="s">
        <v>530</v>
      </c>
      <c r="AD3" s="7" t="s">
        <v>531</v>
      </c>
      <c r="AE3" s="7" t="s">
        <v>532</v>
      </c>
      <c r="AF3" s="7" t="s">
        <v>533</v>
      </c>
      <c r="AG3" s="7" t="s">
        <v>534</v>
      </c>
      <c r="AH3" s="7" t="s">
        <v>535</v>
      </c>
      <c r="AI3" s="7" t="s">
        <v>536</v>
      </c>
      <c r="AJ3" s="7" t="s">
        <v>537</v>
      </c>
      <c r="AK3" s="7" t="s">
        <v>538</v>
      </c>
      <c r="AL3" s="7" t="s">
        <v>539</v>
      </c>
      <c r="AM3" s="7" t="s">
        <v>540</v>
      </c>
      <c r="AN3" s="7" t="s">
        <v>541</v>
      </c>
      <c r="AO3" s="7" t="s">
        <v>542</v>
      </c>
      <c r="AP3" s="7" t="s">
        <v>147</v>
      </c>
      <c r="AQ3" s="7" t="s">
        <v>543</v>
      </c>
      <c r="AR3" s="7" t="s">
        <v>544</v>
      </c>
      <c r="AS3" s="7" t="s">
        <v>545</v>
      </c>
      <c r="AT3" s="5" t="s">
        <v>58</v>
      </c>
      <c r="AU3" s="5" t="str">
        <f t="shared" ref="AU3:AU28" si="1">AV3</f>
        <v>Nakshatra: Bharani
Ruling Deity: Yama_x000D_Symbol: Yoni_x000D_Animal: Male Elephant_x000D_Nature: Rajas_x000D_Gender: Female_x000D_Dosha: Pitta_x000D_Guna: Tamas_x000D_Purpose: Spiritual and Material Growth_x000D_Tree: Kadam_x000D_Gemstone: Pearl_x000D_Yoga: Vaidhriti_x000D_Plant/Flower: Kadam_x000D_Color: Blue_x000D_Planet: Venus_x000D_Mantra: Om Yamaaya Namaha_x000D_Body Temperament: Earthy_x000D_Career/Profession: Bankers, Accountants, Engineers_x000D_Compatibility: Ashwini, Krittika, Rohini, Mrigashirsha, Ardra_x000D_Lucky Numbers: 2, 7_x000D_Lucky Days: Monday, Friday_x000D_Lucky Directions: South_x000D_Auspicious Activities: Starting new ventures, spiritual practices_x000D_Inauspicious Activities: Debts, legal issues_x000D_Health Issues: Stomach ailments, obesity_x000D_Prayers or Rituals: Perform Tarpana for ancestors_x000D_Historical/Mythological Significance: Birthplace of Yama, lord of death_x000D_Mudra: Varada Mudra_x000D_Food/Dietary Recommendation: Light and easy to digest food, raw fruits and vegetables_x000D_Yoga Posture/Asana: Uttanasana, Paschimottanasana, Ardha Matsyendrasana_x000D_Tarot Card/Divination Symbol: The Emperor_x000D_Hindu Festivals/Holidays: Mahashivratri_x000D_Chakra/Energy Center: Swadhisthana_x000D_Yantra/Sacred Geometry: Chandra Yantra_x000D_Spiritual Practice/Sadhana: Devotion to Lord Shiva_x000D_Metal/Mineral: Silver_x000D_Aromatherapy/Essential Oils: Ylang-ylang, rose, sandalwood_x000D_Personality Traits/Characteristics: Strong-willed, determined, ambitious_x000D_Mythological Story/Legend: Yama and Yami, the lord and lady of death_x000D_Sound/Mantra: Om Lam_x000D_Flower: Lotus_x000D_Prana: Apana Vayu_x000D_Varna: Kshatriya_x000D_Taste: Astringent_x000D_Dosha Element: Kapha_x000D_</v>
      </c>
      <c r="AV3" s="5" t="str">
        <f t="shared" ref="AV3:AV28" si="2">AW3&amp;AX3&amp;AY3&amp;AZ3&amp;BA3&amp;BB3&amp;BC3&amp;BD3&amp;BE3&amp;BF3&amp;BG3&amp;BH3&amp;BI3&amp;BJ3&amp;BK3&amp;BL3&amp;BM3&amp;BN3&amp;BO3&amp;BP3&amp;BQ3&amp;BR3&amp;BS3&amp;BT3&amp;BU3&amp;BV3&amp;BW3&amp;BX3&amp;BY3&amp;BZ3&amp;CA3&amp;CB3&amp;CC3&amp;CD3&amp;CE3&amp;CF3&amp;CG3&amp;CH3&amp;CI3&amp;CJ3&amp;CK3&amp;CL3&amp;CM3&amp;CN3&amp;CO3</f>
        <v>Nakshatra: Bharani
Ruling Deity: Yama_x000D_Symbol: Yoni_x000D_Animal: Male Elephant_x000D_Nature: Rajas_x000D_Gender: Female_x000D_Dosha: Pitta_x000D_Guna: Tamas_x000D_Purpose: Spiritual and Material Growth_x000D_Tree: Kadam_x000D_Gemstone: Pearl_x000D_Yoga: Vaidhriti_x000D_Plant/Flower: Kadam_x000D_Color: Blue_x000D_Planet: Venus_x000D_Mantra: Om Yamaaya Namaha_x000D_Body Temperament: Earthy_x000D_Career/Profession: Bankers, Accountants, Engineers_x000D_Compatibility: Ashwini, Krittika, Rohini, Mrigashirsha, Ardra_x000D_Lucky Numbers: 2, 7_x000D_Lucky Days: Monday, Friday_x000D_Lucky Directions: South_x000D_Auspicious Activities: Starting new ventures, spiritual practices_x000D_Inauspicious Activities: Debts, legal issues_x000D_Health Issues: Stomach ailments, obesity_x000D_Prayers or Rituals: Perform Tarpana for ancestors_x000D_Historical/Mythological Significance: Birthplace of Yama, lord of death_x000D_Mudra: Varada Mudra_x000D_Food/Dietary Recommendation: Light and easy to digest food, raw fruits and vegetables_x000D_Yoga Posture/Asana: Uttanasana, Paschimottanasana, Ardha Matsyendrasana_x000D_Tarot Card/Divination Symbol: The Emperor_x000D_Hindu Festivals/Holidays: Mahashivratri_x000D_Chakra/Energy Center: Swadhisthana_x000D_Yantra/Sacred Geometry: Chandra Yantra_x000D_Spiritual Practice/Sadhana: Devotion to Lord Shiva_x000D_Metal/Mineral: Silver_x000D_Aromatherapy/Essential Oils: Ylang-ylang, rose, sandalwood_x000D_Personality Traits/Characteristics: Strong-willed, determined, ambitious_x000D_Mythological Story/Legend: Yama and Yami, the lord and lady of death_x000D_Sound/Mantra: Om Lam_x000D_Flower: Lotus_x000D_Prana: Apana Vayu_x000D_Varna: Kshatriya_x000D_Taste: Astringent_x000D_Dosha Element: Kapha_x000D_</v>
      </c>
      <c r="AW3" s="5" t="str">
        <f t="shared" ref="AW3:AW28" si="3">B$1&amp;": "&amp;B3&amp;CHAR(10)</f>
        <v xml:space="preserve">Nakshatra: Bharani
</v>
      </c>
      <c r="AX3" s="5" t="str">
        <f t="shared" ref="AX3:AX28" si="4">C$1&amp;": "&amp;C3&amp;CHAR(13)</f>
        <v>Ruling Deity: Yama_x000D_</v>
      </c>
      <c r="AY3" s="5" t="str">
        <f t="shared" ref="AY3:AY28" si="5">D$1&amp;": "&amp;D3&amp;CHAR(13)</f>
        <v>Symbol: Yoni_x000D_</v>
      </c>
      <c r="AZ3" s="5" t="str">
        <f t="shared" ref="AZ3:AZ28" si="6">E$1&amp;": "&amp;E3&amp;CHAR(13)</f>
        <v>Animal: Male Elephant_x000D_</v>
      </c>
      <c r="BA3" s="5" t="str">
        <f t="shared" ref="BA3:BA28" si="7">F$1&amp;": "&amp;F3&amp;CHAR(13)</f>
        <v>Nature: Rajas_x000D_</v>
      </c>
      <c r="BB3" s="5" t="str">
        <f t="shared" ref="BB3:BB28" si="8">G$1&amp;": "&amp;G3&amp;CHAR(13)</f>
        <v>Gender: Female_x000D_</v>
      </c>
      <c r="BC3" s="5" t="str">
        <f t="shared" ref="BC3:BC28" si="9">H$1&amp;": "&amp;H3&amp;CHAR(13)</f>
        <v>Dosha: Pitta_x000D_</v>
      </c>
      <c r="BD3" s="5" t="str">
        <f t="shared" ref="BD3:BD28" si="10">I$1&amp;": "&amp;I3&amp;CHAR(13)</f>
        <v>Guna: Tamas_x000D_</v>
      </c>
      <c r="BE3" s="5" t="str">
        <f t="shared" ref="BE3:BE28" si="11">J$1&amp;": "&amp;J3&amp;CHAR(13)</f>
        <v>Purpose: Spiritual and Material Growth_x000D_</v>
      </c>
      <c r="BF3" s="5" t="str">
        <f t="shared" ref="BF3:BF28" si="12">K$1&amp;": "&amp;K3&amp;CHAR(13)</f>
        <v>Tree: Kadam_x000D_</v>
      </c>
      <c r="BG3" s="5" t="str">
        <f t="shared" ref="BG3:BG28" si="13">L$1&amp;": "&amp;L3&amp;CHAR(13)</f>
        <v>Gemstone: Pearl_x000D_</v>
      </c>
      <c r="BH3" s="5" t="str">
        <f t="shared" ref="BH3:BH28" si="14">M$1&amp;": "&amp;M3&amp;CHAR(13)</f>
        <v>Yoga: Vaidhriti_x000D_</v>
      </c>
      <c r="BI3" s="5" t="str">
        <f t="shared" ref="BI3:BI28" si="15">N$1&amp;": "&amp;N3&amp;CHAR(13)</f>
        <v>Plant/Flower: Kadam_x000D_</v>
      </c>
      <c r="BJ3" s="5" t="str">
        <f t="shared" ref="BJ3:BJ28" si="16">O$1&amp;": "&amp;O3&amp;CHAR(13)</f>
        <v>Color: Blue_x000D_</v>
      </c>
      <c r="BK3" s="5" t="str">
        <f t="shared" ref="BK3:BK28" si="17">P$1&amp;": "&amp;P3&amp;CHAR(13)</f>
        <v>Planet: Venus_x000D_</v>
      </c>
      <c r="BL3" s="5" t="str">
        <f t="shared" ref="BL3:BL28" si="18">Q$1&amp;": "&amp;Q3&amp;CHAR(13)</f>
        <v>Mantra: Om Yamaaya Namaha_x000D_</v>
      </c>
      <c r="BM3" s="5" t="str">
        <f t="shared" ref="BM3:BM28" si="19">R$1&amp;": "&amp;R3&amp;CHAR(13)</f>
        <v>Body Temperament: Earthy_x000D_</v>
      </c>
      <c r="BN3" s="5" t="str">
        <f t="shared" ref="BN3:BN28" si="20">S$1&amp;": "&amp;S3&amp;CHAR(13)</f>
        <v>Career/Profession: Bankers, Accountants, Engineers_x000D_</v>
      </c>
      <c r="BO3" s="5" t="str">
        <f t="shared" ref="BO3:BO28" si="21">T$1&amp;": "&amp;T3&amp;CHAR(13)</f>
        <v>Compatibility: Ashwini, Krittika, Rohini, Mrigashirsha, Ardra_x000D_</v>
      </c>
      <c r="BP3" s="5" t="str">
        <f t="shared" ref="BP3:BP28" si="22">U$1&amp;": "&amp;U3&amp;CHAR(13)</f>
        <v>Lucky Numbers: 2, 7_x000D_</v>
      </c>
      <c r="BQ3" s="5" t="str">
        <f t="shared" ref="BQ3:BQ28" si="23">V$1&amp;": "&amp;V3&amp;CHAR(13)</f>
        <v>Lucky Days: Monday, Friday_x000D_</v>
      </c>
      <c r="BR3" s="5" t="str">
        <f t="shared" ref="BR3:BR28" si="24">W$1&amp;": "&amp;W3&amp;CHAR(13)</f>
        <v>Lucky Directions: South_x000D_</v>
      </c>
      <c r="BS3" s="5" t="str">
        <f t="shared" ref="BS3:BS28" si="25">X$1&amp;": "&amp;X3&amp;CHAR(13)</f>
        <v>Auspicious Activities: Starting new ventures, spiritual practices_x000D_</v>
      </c>
      <c r="BT3" s="5" t="str">
        <f t="shared" ref="BT3:BT28" si="26">Y$1&amp;": "&amp;Y3&amp;CHAR(13)</f>
        <v>Inauspicious Activities: Debts, legal issues_x000D_</v>
      </c>
      <c r="BU3" s="5" t="str">
        <f t="shared" ref="BU3:BU28" si="27">Z$1&amp;": "&amp;Z3&amp;CHAR(13)</f>
        <v>Health Issues: Stomach ailments, obesity_x000D_</v>
      </c>
      <c r="BV3" s="5" t="str">
        <f t="shared" ref="BV3:BV28" si="28">AA$1&amp;": "&amp;AA3&amp;CHAR(13)</f>
        <v>Prayers or Rituals: Perform Tarpana for ancestors_x000D_</v>
      </c>
      <c r="BW3" s="5" t="str">
        <f t="shared" ref="BW3:BW28" si="29">AB$1&amp;": "&amp;AB3&amp;CHAR(13)</f>
        <v>Historical/Mythological Significance: Birthplace of Yama, lord of death_x000D_</v>
      </c>
      <c r="BX3" s="5" t="str">
        <f t="shared" ref="BX3:BX28" si="30">AC$1&amp;": "&amp;AC3&amp;CHAR(13)</f>
        <v>Mudra: Varada Mudra_x000D_</v>
      </c>
      <c r="BY3" s="5" t="str">
        <f t="shared" ref="BY3:BY28" si="31">AD$1&amp;": "&amp;AD3&amp;CHAR(13)</f>
        <v>Food/Dietary Recommendation: Light and easy to digest food, raw fruits and vegetables_x000D_</v>
      </c>
      <c r="BZ3" s="5" t="str">
        <f t="shared" ref="BZ3:BZ28" si="32">AE$1&amp;": "&amp;AE3&amp;CHAR(13)</f>
        <v>Yoga Posture/Asana: Uttanasana, Paschimottanasana, Ardha Matsyendrasana_x000D_</v>
      </c>
      <c r="CA3" s="5" t="str">
        <f t="shared" ref="CA3:CA28" si="33">AF$1&amp;": "&amp;AF3&amp;CHAR(13)</f>
        <v>Tarot Card/Divination Symbol: The Emperor_x000D_</v>
      </c>
      <c r="CB3" s="5" t="str">
        <f t="shared" ref="CB3:CB28" si="34">AG$1&amp;": "&amp;AG3&amp;CHAR(13)</f>
        <v>Hindu Festivals/Holidays: Mahashivratri_x000D_</v>
      </c>
      <c r="CC3" s="5" t="str">
        <f t="shared" ref="CC3:CC28" si="35">AH$1&amp;": "&amp;AH3&amp;CHAR(13)</f>
        <v>Chakra/Energy Center: Swadhisthana_x000D_</v>
      </c>
      <c r="CD3" s="5" t="str">
        <f t="shared" ref="CD3:CD28" si="36">AI$1&amp;": "&amp;AI3&amp;CHAR(13)</f>
        <v>Yantra/Sacred Geometry: Chandra Yantra_x000D_</v>
      </c>
      <c r="CE3" s="5" t="str">
        <f t="shared" ref="CE3:CE28" si="37">AJ$1&amp;": "&amp;AJ3&amp;CHAR(13)</f>
        <v>Spiritual Practice/Sadhana: Devotion to Lord Shiva_x000D_</v>
      </c>
      <c r="CF3" s="5" t="str">
        <f t="shared" ref="CF3:CF28" si="38">AK$1&amp;": "&amp;AK3&amp;CHAR(13)</f>
        <v>Metal/Mineral: Silver_x000D_</v>
      </c>
      <c r="CG3" s="5" t="str">
        <f t="shared" ref="CG3:CG28" si="39">AL$1&amp;": "&amp;AL3&amp;CHAR(13)</f>
        <v>Aromatherapy/Essential Oils: Ylang-ylang, rose, sandalwood_x000D_</v>
      </c>
      <c r="CH3" s="5" t="str">
        <f t="shared" ref="CH3:CH28" si="40">AM$1&amp;": "&amp;AM3&amp;CHAR(13)</f>
        <v>Personality Traits/Characteristics: Strong-willed, determined, ambitious_x000D_</v>
      </c>
      <c r="CI3" s="5" t="str">
        <f t="shared" ref="CI3:CI28" si="41">AN$1&amp;": "&amp;AN3&amp;CHAR(13)</f>
        <v>Mythological Story/Legend: Yama and Yami, the lord and lady of death_x000D_</v>
      </c>
      <c r="CJ3" s="5" t="str">
        <f t="shared" ref="CJ3:CJ28" si="42">AO$1&amp;": "&amp;AO3&amp;CHAR(13)</f>
        <v>Sound/Mantra: Om Lam_x000D_</v>
      </c>
      <c r="CK3" s="5" t="str">
        <f t="shared" ref="CK3:CK28" si="43">AP$1&amp;": "&amp;AP3&amp;CHAR(13)</f>
        <v>Flower: Lotus_x000D_</v>
      </c>
      <c r="CL3" s="5" t="str">
        <f t="shared" ref="CL3:CL28" si="44">AQ$1&amp;": "&amp;AQ3&amp;CHAR(13)</f>
        <v>Prana: Apana Vayu_x000D_</v>
      </c>
      <c r="CM3" s="5" t="str">
        <f t="shared" ref="CM3:CM28" si="45">AR$1&amp;": "&amp;AR3&amp;CHAR(13)</f>
        <v>Varna: Kshatriya_x000D_</v>
      </c>
      <c r="CN3" s="5" t="str">
        <f t="shared" ref="CN3:CN28" si="46">AS$1&amp;": "&amp;AS3&amp;CHAR(13)</f>
        <v>Taste: Astringent_x000D_</v>
      </c>
      <c r="CO3" s="5" t="str">
        <f t="shared" ref="CO3:CO28" si="47">AT$1&amp;": "&amp;AT3&amp;CHAR(13)</f>
        <v>Dosha Element: Kapha_x000D_</v>
      </c>
    </row>
    <row r="4" spans="1:94" ht="35.4" customHeight="1" thickBot="1">
      <c r="A4" s="6">
        <v>3</v>
      </c>
      <c r="B4" s="11" t="s">
        <v>63</v>
      </c>
      <c r="C4" s="6" t="s">
        <v>64</v>
      </c>
      <c r="D4" s="6" t="s">
        <v>194</v>
      </c>
      <c r="E4" s="6" t="s">
        <v>195</v>
      </c>
      <c r="F4" s="6" t="s">
        <v>75</v>
      </c>
      <c r="G4" s="6" t="s">
        <v>57</v>
      </c>
      <c r="H4" s="6" t="s">
        <v>65</v>
      </c>
      <c r="I4" s="6" t="s">
        <v>48</v>
      </c>
      <c r="J4" s="6" t="s">
        <v>196</v>
      </c>
      <c r="K4" s="6" t="s">
        <v>125</v>
      </c>
      <c r="L4" s="6" t="s">
        <v>67</v>
      </c>
      <c r="M4" s="6" t="s">
        <v>197</v>
      </c>
      <c r="N4" s="6" t="s">
        <v>125</v>
      </c>
      <c r="O4" s="6" t="s">
        <v>96</v>
      </c>
      <c r="P4" s="6" t="s">
        <v>70</v>
      </c>
      <c r="Q4" s="7" t="s">
        <v>71</v>
      </c>
      <c r="R4" s="7" t="s">
        <v>298</v>
      </c>
      <c r="S4" s="7" t="s">
        <v>310</v>
      </c>
      <c r="T4" s="7" t="s">
        <v>311</v>
      </c>
      <c r="U4" s="7" t="s">
        <v>312</v>
      </c>
      <c r="V4" s="7" t="s">
        <v>313</v>
      </c>
      <c r="W4" s="7" t="s">
        <v>303</v>
      </c>
      <c r="X4" s="7" t="s">
        <v>404</v>
      </c>
      <c r="Y4" s="7" t="s">
        <v>405</v>
      </c>
      <c r="Z4" s="7" t="s">
        <v>406</v>
      </c>
      <c r="AA4" s="7" t="s">
        <v>407</v>
      </c>
      <c r="AB4" s="7" t="s">
        <v>408</v>
      </c>
      <c r="AC4" s="7" t="s">
        <v>546</v>
      </c>
      <c r="AD4" s="7" t="s">
        <v>547</v>
      </c>
      <c r="AE4" s="7" t="s">
        <v>548</v>
      </c>
      <c r="AF4" s="7" t="s">
        <v>549</v>
      </c>
      <c r="AG4" s="7" t="s">
        <v>550</v>
      </c>
      <c r="AH4" s="7" t="s">
        <v>551</v>
      </c>
      <c r="AI4" s="7" t="s">
        <v>552</v>
      </c>
      <c r="AJ4" s="7" t="s">
        <v>553</v>
      </c>
      <c r="AK4" s="7" t="s">
        <v>554</v>
      </c>
      <c r="AL4" s="7" t="s">
        <v>555</v>
      </c>
      <c r="AM4" s="7" t="s">
        <v>556</v>
      </c>
      <c r="AN4" s="7" t="s">
        <v>557</v>
      </c>
      <c r="AO4" s="7" t="s">
        <v>558</v>
      </c>
      <c r="AP4" s="7" t="s">
        <v>559</v>
      </c>
      <c r="AQ4" s="7" t="s">
        <v>560</v>
      </c>
      <c r="AR4" s="7" t="s">
        <v>561</v>
      </c>
      <c r="AS4" s="7" t="s">
        <v>562</v>
      </c>
      <c r="AT4" s="5" t="s">
        <v>65</v>
      </c>
      <c r="AU4" s="5" t="str">
        <f t="shared" si="1"/>
        <v>Nakshatra: Krittika
Ruling Deity: Agni_x000D_Symbol: Razor or Axe_x000D_Animal: Female Sheep_x000D_Nature: Sattva_x000D_Gender: Female_x000D_Dosha: Vata_x000D_Guna: Rajas_x000D_Purpose: Spiritual Enlightenment_x000D_Tree: Bakula_x000D_Gemstone: Ruby_x000D_Yoga: Vyatipata_x000D_Plant/Flower: Bakula_x000D_Color: White_x000D_Planet: Sun_x000D_Mantra: Om Agnaye Namaha_x000D_Body Temperament: Fiery_x000D_Career/Profession: Military, Police, Politicians_x000D_Compatibility: Ashwini, Bharani, Rohini, Mrigashirsha, Punarvasu_x000D_Lucky Numbers: 1, 9_x000D_Lucky Days: Tuesday, Thursday_x000D_Lucky Directions: East_x000D_Auspicious Activities: Marriage, starting new ventures, spiritual practices_x000D_Inauspicious Activities: Fights, disputes, arguments_x000D_Health Issues: Eye problems, headaches_x000D_Prayers or Rituals: Worship Lord Agni_x000D_Historical/Mythological Significance: Birthplace of Kartikeya, son of Lord Shiva_x000D_Mudra: Gyan Mudra_x000D_Food/Dietary Recommendation: Cooling foods, cucumber, watermelon, coconut water_x000D_Yoga Posture/Asana: Virabhadrasana, Ustrasana, Matsyasana_x000D_Tarot Card/Divination Symbol: The Hierophant_x000D_Hindu Festivals/Holidays: Akshaya Tritiya_x000D_Chakra/Energy Center: Manipura_x000D_Yantra/Sacred Geometry: Agni Yantra_x000D_Spiritual Practice/Sadhana: Mantra chanting and fire rituals_x000D_Metal/Mineral: Copper_x000D_Aromatherapy/Essential Oils: Peppermint, eucalyptus, frankincense_x000D_Personality Traits/Characteristics: Charismatic, confident, authoritative_x000D_Mythological Story/Legend: Kartikeya, the god of war_x000D_Sound/Mantra: Om Hrim_x000D_Flower: White Lotus_x000D_Prana: Samana Vayu_x000D_Varna: Brahmin_x000D_Taste: Bitter_x000D_Dosha Element: Vata_x000D_</v>
      </c>
      <c r="AV4" s="5" t="str">
        <f t="shared" si="2"/>
        <v>Nakshatra: Krittika
Ruling Deity: Agni_x000D_Symbol: Razor or Axe_x000D_Animal: Female Sheep_x000D_Nature: Sattva_x000D_Gender: Female_x000D_Dosha: Vata_x000D_Guna: Rajas_x000D_Purpose: Spiritual Enlightenment_x000D_Tree: Bakula_x000D_Gemstone: Ruby_x000D_Yoga: Vyatipata_x000D_Plant/Flower: Bakula_x000D_Color: White_x000D_Planet: Sun_x000D_Mantra: Om Agnaye Namaha_x000D_Body Temperament: Fiery_x000D_Career/Profession: Military, Police, Politicians_x000D_Compatibility: Ashwini, Bharani, Rohini, Mrigashirsha, Punarvasu_x000D_Lucky Numbers: 1, 9_x000D_Lucky Days: Tuesday, Thursday_x000D_Lucky Directions: East_x000D_Auspicious Activities: Marriage, starting new ventures, spiritual practices_x000D_Inauspicious Activities: Fights, disputes, arguments_x000D_Health Issues: Eye problems, headaches_x000D_Prayers or Rituals: Worship Lord Agni_x000D_Historical/Mythological Significance: Birthplace of Kartikeya, son of Lord Shiva_x000D_Mudra: Gyan Mudra_x000D_Food/Dietary Recommendation: Cooling foods, cucumber, watermelon, coconut water_x000D_Yoga Posture/Asana: Virabhadrasana, Ustrasana, Matsyasana_x000D_Tarot Card/Divination Symbol: The Hierophant_x000D_Hindu Festivals/Holidays: Akshaya Tritiya_x000D_Chakra/Energy Center: Manipura_x000D_Yantra/Sacred Geometry: Agni Yantra_x000D_Spiritual Practice/Sadhana: Mantra chanting and fire rituals_x000D_Metal/Mineral: Copper_x000D_Aromatherapy/Essential Oils: Peppermint, eucalyptus, frankincense_x000D_Personality Traits/Characteristics: Charismatic, confident, authoritative_x000D_Mythological Story/Legend: Kartikeya, the god of war_x000D_Sound/Mantra: Om Hrim_x000D_Flower: White Lotus_x000D_Prana: Samana Vayu_x000D_Varna: Brahmin_x000D_Taste: Bitter_x000D_Dosha Element: Vata_x000D_</v>
      </c>
      <c r="AW4" s="5" t="str">
        <f t="shared" si="3"/>
        <v xml:space="preserve">Nakshatra: Krittika
</v>
      </c>
      <c r="AX4" s="5" t="str">
        <f t="shared" si="4"/>
        <v>Ruling Deity: Agni_x000D_</v>
      </c>
      <c r="AY4" s="5" t="str">
        <f t="shared" si="5"/>
        <v>Symbol: Razor or Axe_x000D_</v>
      </c>
      <c r="AZ4" s="5" t="str">
        <f t="shared" si="6"/>
        <v>Animal: Female Sheep_x000D_</v>
      </c>
      <c r="BA4" s="5" t="str">
        <f t="shared" si="7"/>
        <v>Nature: Sattva_x000D_</v>
      </c>
      <c r="BB4" s="5" t="str">
        <f t="shared" si="8"/>
        <v>Gender: Female_x000D_</v>
      </c>
      <c r="BC4" s="5" t="str">
        <f t="shared" si="9"/>
        <v>Dosha: Vata_x000D_</v>
      </c>
      <c r="BD4" s="5" t="str">
        <f t="shared" si="10"/>
        <v>Guna: Rajas_x000D_</v>
      </c>
      <c r="BE4" s="5" t="str">
        <f t="shared" si="11"/>
        <v>Purpose: Spiritual Enlightenment_x000D_</v>
      </c>
      <c r="BF4" s="5" t="str">
        <f t="shared" si="12"/>
        <v>Tree: Bakula_x000D_</v>
      </c>
      <c r="BG4" s="5" t="str">
        <f t="shared" si="13"/>
        <v>Gemstone: Ruby_x000D_</v>
      </c>
      <c r="BH4" s="5" t="str">
        <f t="shared" si="14"/>
        <v>Yoga: Vyatipata_x000D_</v>
      </c>
      <c r="BI4" s="5" t="str">
        <f t="shared" si="15"/>
        <v>Plant/Flower: Bakula_x000D_</v>
      </c>
      <c r="BJ4" s="5" t="str">
        <f t="shared" si="16"/>
        <v>Color: White_x000D_</v>
      </c>
      <c r="BK4" s="5" t="str">
        <f t="shared" si="17"/>
        <v>Planet: Sun_x000D_</v>
      </c>
      <c r="BL4" s="5" t="str">
        <f t="shared" si="18"/>
        <v>Mantra: Om Agnaye Namaha_x000D_</v>
      </c>
      <c r="BM4" s="5" t="str">
        <f t="shared" si="19"/>
        <v>Body Temperament: Fiery_x000D_</v>
      </c>
      <c r="BN4" s="5" t="str">
        <f t="shared" si="20"/>
        <v>Career/Profession: Military, Police, Politicians_x000D_</v>
      </c>
      <c r="BO4" s="5" t="str">
        <f t="shared" si="21"/>
        <v>Compatibility: Ashwini, Bharani, Rohini, Mrigashirsha, Punarvasu_x000D_</v>
      </c>
      <c r="BP4" s="5" t="str">
        <f t="shared" si="22"/>
        <v>Lucky Numbers: 1, 9_x000D_</v>
      </c>
      <c r="BQ4" s="5" t="str">
        <f t="shared" si="23"/>
        <v>Lucky Days: Tuesday, Thursday_x000D_</v>
      </c>
      <c r="BR4" s="5" t="str">
        <f t="shared" si="24"/>
        <v>Lucky Directions: East_x000D_</v>
      </c>
      <c r="BS4" s="5" t="str">
        <f t="shared" si="25"/>
        <v>Auspicious Activities: Marriage, starting new ventures, spiritual practices_x000D_</v>
      </c>
      <c r="BT4" s="5" t="str">
        <f t="shared" si="26"/>
        <v>Inauspicious Activities: Fights, disputes, arguments_x000D_</v>
      </c>
      <c r="BU4" s="5" t="str">
        <f t="shared" si="27"/>
        <v>Health Issues: Eye problems, headaches_x000D_</v>
      </c>
      <c r="BV4" s="5" t="str">
        <f t="shared" si="28"/>
        <v>Prayers or Rituals: Worship Lord Agni_x000D_</v>
      </c>
      <c r="BW4" s="5" t="str">
        <f t="shared" si="29"/>
        <v>Historical/Mythological Significance: Birthplace of Kartikeya, son of Lord Shiva_x000D_</v>
      </c>
      <c r="BX4" s="5" t="str">
        <f t="shared" si="30"/>
        <v>Mudra: Gyan Mudra_x000D_</v>
      </c>
      <c r="BY4" s="5" t="str">
        <f t="shared" si="31"/>
        <v>Food/Dietary Recommendation: Cooling foods, cucumber, watermelon, coconut water_x000D_</v>
      </c>
      <c r="BZ4" s="5" t="str">
        <f t="shared" si="32"/>
        <v>Yoga Posture/Asana: Virabhadrasana, Ustrasana, Matsyasana_x000D_</v>
      </c>
      <c r="CA4" s="5" t="str">
        <f t="shared" si="33"/>
        <v>Tarot Card/Divination Symbol: The Hierophant_x000D_</v>
      </c>
      <c r="CB4" s="5" t="str">
        <f t="shared" si="34"/>
        <v>Hindu Festivals/Holidays: Akshaya Tritiya_x000D_</v>
      </c>
      <c r="CC4" s="5" t="str">
        <f t="shared" si="35"/>
        <v>Chakra/Energy Center: Manipura_x000D_</v>
      </c>
      <c r="CD4" s="5" t="str">
        <f t="shared" si="36"/>
        <v>Yantra/Sacred Geometry: Agni Yantra_x000D_</v>
      </c>
      <c r="CE4" s="5" t="str">
        <f t="shared" si="37"/>
        <v>Spiritual Practice/Sadhana: Mantra chanting and fire rituals_x000D_</v>
      </c>
      <c r="CF4" s="5" t="str">
        <f t="shared" si="38"/>
        <v>Metal/Mineral: Copper_x000D_</v>
      </c>
      <c r="CG4" s="5" t="str">
        <f t="shared" si="39"/>
        <v>Aromatherapy/Essential Oils: Peppermint, eucalyptus, frankincense_x000D_</v>
      </c>
      <c r="CH4" s="5" t="str">
        <f t="shared" si="40"/>
        <v>Personality Traits/Characteristics: Charismatic, confident, authoritative_x000D_</v>
      </c>
      <c r="CI4" s="5" t="str">
        <f t="shared" si="41"/>
        <v>Mythological Story/Legend: Kartikeya, the god of war_x000D_</v>
      </c>
      <c r="CJ4" s="5" t="str">
        <f t="shared" si="42"/>
        <v>Sound/Mantra: Om Hrim_x000D_</v>
      </c>
      <c r="CK4" s="5" t="str">
        <f t="shared" si="43"/>
        <v>Flower: White Lotus_x000D_</v>
      </c>
      <c r="CL4" s="5" t="str">
        <f t="shared" si="44"/>
        <v>Prana: Samana Vayu_x000D_</v>
      </c>
      <c r="CM4" s="5" t="str">
        <f t="shared" si="45"/>
        <v>Varna: Brahmin_x000D_</v>
      </c>
      <c r="CN4" s="5" t="str">
        <f t="shared" si="46"/>
        <v>Taste: Bitter_x000D_</v>
      </c>
      <c r="CO4" s="5" t="str">
        <f t="shared" si="47"/>
        <v>Dosha Element: Vata_x000D_</v>
      </c>
      <c r="CP4" s="13"/>
    </row>
    <row r="5" spans="1:94" ht="35.4" customHeight="1" thickBot="1">
      <c r="A5" s="6">
        <v>4</v>
      </c>
      <c r="B5" s="11" t="s">
        <v>72</v>
      </c>
      <c r="C5" s="6" t="s">
        <v>68</v>
      </c>
      <c r="D5" s="6" t="s">
        <v>73</v>
      </c>
      <c r="E5" s="6" t="s">
        <v>198</v>
      </c>
      <c r="F5" s="6" t="s">
        <v>59</v>
      </c>
      <c r="G5" s="6" t="s">
        <v>57</v>
      </c>
      <c r="H5" s="6" t="s">
        <v>58</v>
      </c>
      <c r="I5" s="6" t="s">
        <v>75</v>
      </c>
      <c r="J5" s="6" t="s">
        <v>199</v>
      </c>
      <c r="K5" s="6" t="s">
        <v>200</v>
      </c>
      <c r="L5" s="6" t="s">
        <v>77</v>
      </c>
      <c r="M5" s="6" t="s">
        <v>135</v>
      </c>
      <c r="N5" s="6" t="s">
        <v>200</v>
      </c>
      <c r="O5" s="6" t="s">
        <v>69</v>
      </c>
      <c r="P5" s="6" t="s">
        <v>79</v>
      </c>
      <c r="Q5" s="7" t="s">
        <v>201</v>
      </c>
      <c r="R5" s="7" t="s">
        <v>304</v>
      </c>
      <c r="S5" s="7" t="s">
        <v>314</v>
      </c>
      <c r="T5" s="7" t="s">
        <v>315</v>
      </c>
      <c r="U5" s="7" t="s">
        <v>316</v>
      </c>
      <c r="V5" s="7" t="s">
        <v>317</v>
      </c>
      <c r="W5" s="7" t="s">
        <v>318</v>
      </c>
      <c r="X5" s="7" t="s">
        <v>409</v>
      </c>
      <c r="Y5" s="7" t="s">
        <v>410</v>
      </c>
      <c r="Z5" s="7" t="s">
        <v>411</v>
      </c>
      <c r="AA5" s="7" t="s">
        <v>412</v>
      </c>
      <c r="AB5" s="7" t="s">
        <v>413</v>
      </c>
      <c r="AC5" s="7" t="s">
        <v>563</v>
      </c>
      <c r="AD5" s="7" t="s">
        <v>564</v>
      </c>
      <c r="AE5" s="7" t="s">
        <v>565</v>
      </c>
      <c r="AF5" s="7" t="s">
        <v>566</v>
      </c>
      <c r="AG5" s="7" t="s">
        <v>567</v>
      </c>
      <c r="AH5" s="7" t="s">
        <v>568</v>
      </c>
      <c r="AI5" s="7" t="s">
        <v>569</v>
      </c>
      <c r="AJ5" s="7" t="s">
        <v>570</v>
      </c>
      <c r="AK5" s="7" t="s">
        <v>77</v>
      </c>
      <c r="AL5" s="7" t="s">
        <v>571</v>
      </c>
      <c r="AM5" s="7" t="s">
        <v>572</v>
      </c>
      <c r="AN5" s="7" t="s">
        <v>573</v>
      </c>
      <c r="AO5" s="7" t="s">
        <v>558</v>
      </c>
      <c r="AP5" s="7" t="s">
        <v>574</v>
      </c>
      <c r="AQ5" s="7" t="s">
        <v>575</v>
      </c>
      <c r="AR5" s="7" t="s">
        <v>544</v>
      </c>
      <c r="AS5" s="7" t="s">
        <v>545</v>
      </c>
      <c r="AT5" s="5" t="s">
        <v>58</v>
      </c>
      <c r="AU5" s="5" t="str">
        <f t="shared" si="1"/>
        <v>Nakshatra: Rohini
Ruling Deity: Brahma_x000D_Symbol: Chariot or Ox Cart_x000D_Animal: Male Snake_x000D_Nature: Tamas_x000D_Gender: Female_x000D_Dosha: Kapha_x000D_Guna: Sattva_x000D_Purpose: Growth and Nourishment_x000D_Tree: Palasa_x000D_Gemstone: Pearl_x000D_Yoga: Vajra_x000D_Plant/Flower: Palasa_x000D_Color: Red_x000D_Planet: Moon_x000D_Mantra: Om BrahmaNe Namaha_x000D_Body Temperament: Earthy_x000D_Career/Profession: Artists, Musicians, Designers_x000D_Compatibility: Ashwini, Bharani, Krittika, Mrigashirsha, Ardra_x000D_Lucky Numbers: 5, 6_x000D_Lucky Days: Monday, Wednesday_x000D_Lucky Directions: North_x000D_Auspicious Activities: Marriage, artistic pursuits, starting new ventures_x000D_Inauspicious Activities: Theft, deceit, lies_x000D_Health Issues: Eye problems, reproductive issues_x000D_Prayers or Rituals: Worship Lord Brahma_x000D_Historical/Mythological Significance: Birthplace of Lord Krishna_x000D_Mudra: Hakini Mudra_x000D_Food/Dietary Recommendation: Light and wholesome food, milk and dairy products_x000D_Yoga Posture/Asana: Balasana, Matsyasana, Viparita Karani_x000D_Tarot Card/Divination Symbol: The Empress_x000D_Hindu Festivals/Holidays: Raksha Bandhan_x000D_Chakra/Energy Center: Anahata_x000D_Yantra/Sacred Geometry: Vastu Yantra_x000D_Spiritual Practice/Sadhana: Meditation and pranayama_x000D_Metal/Mineral: Pearl_x000D_Aromatherapy/Essential Oils: Rose, jasmine, lavender_x000D_Personality Traits/Characteristics: Artistic, creative, nurturing_x000D_Mythological Story/Legend: Rohini, the beloved of the moon_x000D_Sound/Mantra: Om Hrim_x000D_Flower: Wild Rose_x000D_Prana: Vyana Vayu_x000D_Varna: Kshatriya_x000D_Taste: Astringent_x000D_Dosha Element: Kapha_x000D_</v>
      </c>
      <c r="AV5" s="5" t="str">
        <f t="shared" si="2"/>
        <v>Nakshatra: Rohini
Ruling Deity: Brahma_x000D_Symbol: Chariot or Ox Cart_x000D_Animal: Male Snake_x000D_Nature: Tamas_x000D_Gender: Female_x000D_Dosha: Kapha_x000D_Guna: Sattva_x000D_Purpose: Growth and Nourishment_x000D_Tree: Palasa_x000D_Gemstone: Pearl_x000D_Yoga: Vajra_x000D_Plant/Flower: Palasa_x000D_Color: Red_x000D_Planet: Moon_x000D_Mantra: Om BrahmaNe Namaha_x000D_Body Temperament: Earthy_x000D_Career/Profession: Artists, Musicians, Designers_x000D_Compatibility: Ashwini, Bharani, Krittika, Mrigashirsha, Ardra_x000D_Lucky Numbers: 5, 6_x000D_Lucky Days: Monday, Wednesday_x000D_Lucky Directions: North_x000D_Auspicious Activities: Marriage, artistic pursuits, starting new ventures_x000D_Inauspicious Activities: Theft, deceit, lies_x000D_Health Issues: Eye problems, reproductive issues_x000D_Prayers or Rituals: Worship Lord Brahma_x000D_Historical/Mythological Significance: Birthplace of Lord Krishna_x000D_Mudra: Hakini Mudra_x000D_Food/Dietary Recommendation: Light and wholesome food, milk and dairy products_x000D_Yoga Posture/Asana: Balasana, Matsyasana, Viparita Karani_x000D_Tarot Card/Divination Symbol: The Empress_x000D_Hindu Festivals/Holidays: Raksha Bandhan_x000D_Chakra/Energy Center: Anahata_x000D_Yantra/Sacred Geometry: Vastu Yantra_x000D_Spiritual Practice/Sadhana: Meditation and pranayama_x000D_Metal/Mineral: Pearl_x000D_Aromatherapy/Essential Oils: Rose, jasmine, lavender_x000D_Personality Traits/Characteristics: Artistic, creative, nurturing_x000D_Mythological Story/Legend: Rohini, the beloved of the moon_x000D_Sound/Mantra: Om Hrim_x000D_Flower: Wild Rose_x000D_Prana: Vyana Vayu_x000D_Varna: Kshatriya_x000D_Taste: Astringent_x000D_Dosha Element: Kapha_x000D_</v>
      </c>
      <c r="AW5" s="5" t="str">
        <f t="shared" si="3"/>
        <v xml:space="preserve">Nakshatra: Rohini
</v>
      </c>
      <c r="AX5" s="5" t="str">
        <f t="shared" si="4"/>
        <v>Ruling Deity: Brahma_x000D_</v>
      </c>
      <c r="AY5" s="5" t="str">
        <f t="shared" si="5"/>
        <v>Symbol: Chariot or Ox Cart_x000D_</v>
      </c>
      <c r="AZ5" s="5" t="str">
        <f t="shared" si="6"/>
        <v>Animal: Male Snake_x000D_</v>
      </c>
      <c r="BA5" s="5" t="str">
        <f t="shared" si="7"/>
        <v>Nature: Tamas_x000D_</v>
      </c>
      <c r="BB5" s="5" t="str">
        <f t="shared" si="8"/>
        <v>Gender: Female_x000D_</v>
      </c>
      <c r="BC5" s="5" t="str">
        <f t="shared" si="9"/>
        <v>Dosha: Kapha_x000D_</v>
      </c>
      <c r="BD5" s="5" t="str">
        <f t="shared" si="10"/>
        <v>Guna: Sattva_x000D_</v>
      </c>
      <c r="BE5" s="5" t="str">
        <f t="shared" si="11"/>
        <v>Purpose: Growth and Nourishment_x000D_</v>
      </c>
      <c r="BF5" s="5" t="str">
        <f t="shared" si="12"/>
        <v>Tree: Palasa_x000D_</v>
      </c>
      <c r="BG5" s="5" t="str">
        <f t="shared" si="13"/>
        <v>Gemstone: Pearl_x000D_</v>
      </c>
      <c r="BH5" s="5" t="str">
        <f t="shared" si="14"/>
        <v>Yoga: Vajra_x000D_</v>
      </c>
      <c r="BI5" s="5" t="str">
        <f t="shared" si="15"/>
        <v>Plant/Flower: Palasa_x000D_</v>
      </c>
      <c r="BJ5" s="5" t="str">
        <f t="shared" si="16"/>
        <v>Color: Red_x000D_</v>
      </c>
      <c r="BK5" s="5" t="str">
        <f t="shared" si="17"/>
        <v>Planet: Moon_x000D_</v>
      </c>
      <c r="BL5" s="5" t="str">
        <f t="shared" si="18"/>
        <v>Mantra: Om BrahmaNe Namaha_x000D_</v>
      </c>
      <c r="BM5" s="5" t="str">
        <f t="shared" si="19"/>
        <v>Body Temperament: Earthy_x000D_</v>
      </c>
      <c r="BN5" s="5" t="str">
        <f t="shared" si="20"/>
        <v>Career/Profession: Artists, Musicians, Designers_x000D_</v>
      </c>
      <c r="BO5" s="5" t="str">
        <f t="shared" si="21"/>
        <v>Compatibility: Ashwini, Bharani, Krittika, Mrigashirsha, Ardra_x000D_</v>
      </c>
      <c r="BP5" s="5" t="str">
        <f t="shared" si="22"/>
        <v>Lucky Numbers: 5, 6_x000D_</v>
      </c>
      <c r="BQ5" s="5" t="str">
        <f t="shared" si="23"/>
        <v>Lucky Days: Monday, Wednesday_x000D_</v>
      </c>
      <c r="BR5" s="5" t="str">
        <f t="shared" si="24"/>
        <v>Lucky Directions: North_x000D_</v>
      </c>
      <c r="BS5" s="5" t="str">
        <f t="shared" si="25"/>
        <v>Auspicious Activities: Marriage, artistic pursuits, starting new ventures_x000D_</v>
      </c>
      <c r="BT5" s="5" t="str">
        <f t="shared" si="26"/>
        <v>Inauspicious Activities: Theft, deceit, lies_x000D_</v>
      </c>
      <c r="BU5" s="5" t="str">
        <f t="shared" si="27"/>
        <v>Health Issues: Eye problems, reproductive issues_x000D_</v>
      </c>
      <c r="BV5" s="5" t="str">
        <f t="shared" si="28"/>
        <v>Prayers or Rituals: Worship Lord Brahma_x000D_</v>
      </c>
      <c r="BW5" s="5" t="str">
        <f t="shared" si="29"/>
        <v>Historical/Mythological Significance: Birthplace of Lord Krishna_x000D_</v>
      </c>
      <c r="BX5" s="5" t="str">
        <f t="shared" si="30"/>
        <v>Mudra: Hakini Mudra_x000D_</v>
      </c>
      <c r="BY5" s="5" t="str">
        <f t="shared" si="31"/>
        <v>Food/Dietary Recommendation: Light and wholesome food, milk and dairy products_x000D_</v>
      </c>
      <c r="BZ5" s="5" t="str">
        <f t="shared" si="32"/>
        <v>Yoga Posture/Asana: Balasana, Matsyasana, Viparita Karani_x000D_</v>
      </c>
      <c r="CA5" s="5" t="str">
        <f t="shared" si="33"/>
        <v>Tarot Card/Divination Symbol: The Empress_x000D_</v>
      </c>
      <c r="CB5" s="5" t="str">
        <f t="shared" si="34"/>
        <v>Hindu Festivals/Holidays: Raksha Bandhan_x000D_</v>
      </c>
      <c r="CC5" s="5" t="str">
        <f t="shared" si="35"/>
        <v>Chakra/Energy Center: Anahata_x000D_</v>
      </c>
      <c r="CD5" s="5" t="str">
        <f t="shared" si="36"/>
        <v>Yantra/Sacred Geometry: Vastu Yantra_x000D_</v>
      </c>
      <c r="CE5" s="5" t="str">
        <f t="shared" si="37"/>
        <v>Spiritual Practice/Sadhana: Meditation and pranayama_x000D_</v>
      </c>
      <c r="CF5" s="5" t="str">
        <f t="shared" si="38"/>
        <v>Metal/Mineral: Pearl_x000D_</v>
      </c>
      <c r="CG5" s="5" t="str">
        <f t="shared" si="39"/>
        <v>Aromatherapy/Essential Oils: Rose, jasmine, lavender_x000D_</v>
      </c>
      <c r="CH5" s="5" t="str">
        <f t="shared" si="40"/>
        <v>Personality Traits/Characteristics: Artistic, creative, nurturing_x000D_</v>
      </c>
      <c r="CI5" s="5" t="str">
        <f t="shared" si="41"/>
        <v>Mythological Story/Legend: Rohini, the beloved of the moon_x000D_</v>
      </c>
      <c r="CJ5" s="5" t="str">
        <f t="shared" si="42"/>
        <v>Sound/Mantra: Om Hrim_x000D_</v>
      </c>
      <c r="CK5" s="5" t="str">
        <f t="shared" si="43"/>
        <v>Flower: Wild Rose_x000D_</v>
      </c>
      <c r="CL5" s="5" t="str">
        <f t="shared" si="44"/>
        <v>Prana: Vyana Vayu_x000D_</v>
      </c>
      <c r="CM5" s="5" t="str">
        <f t="shared" si="45"/>
        <v>Varna: Kshatriya_x000D_</v>
      </c>
      <c r="CN5" s="5" t="str">
        <f t="shared" si="46"/>
        <v>Taste: Astringent_x000D_</v>
      </c>
      <c r="CO5" s="5" t="str">
        <f t="shared" si="47"/>
        <v>Dosha Element: Kapha_x000D_</v>
      </c>
    </row>
    <row r="6" spans="1:94" ht="35.4" customHeight="1" thickBot="1">
      <c r="A6" s="6">
        <v>5</v>
      </c>
      <c r="B6" s="11" t="s">
        <v>202</v>
      </c>
      <c r="C6" s="6" t="s">
        <v>80</v>
      </c>
      <c r="D6" s="6" t="s">
        <v>203</v>
      </c>
      <c r="E6" s="6" t="s">
        <v>151</v>
      </c>
      <c r="F6" s="6" t="s">
        <v>48</v>
      </c>
      <c r="G6" s="6" t="s">
        <v>46</v>
      </c>
      <c r="H6" s="6" t="s">
        <v>58</v>
      </c>
      <c r="I6" s="6" t="s">
        <v>48</v>
      </c>
      <c r="J6" s="6" t="s">
        <v>204</v>
      </c>
      <c r="K6" s="6" t="s">
        <v>82</v>
      </c>
      <c r="L6" s="6" t="s">
        <v>129</v>
      </c>
      <c r="M6" s="6" t="s">
        <v>197</v>
      </c>
      <c r="N6" s="6" t="s">
        <v>82</v>
      </c>
      <c r="O6" s="6" t="s">
        <v>78</v>
      </c>
      <c r="P6" s="6" t="s">
        <v>84</v>
      </c>
      <c r="Q6" s="7" t="s">
        <v>205</v>
      </c>
      <c r="R6" s="7" t="s">
        <v>319</v>
      </c>
      <c r="S6" s="7" t="s">
        <v>320</v>
      </c>
      <c r="T6" s="7" t="s">
        <v>321</v>
      </c>
      <c r="U6" s="7" t="s">
        <v>322</v>
      </c>
      <c r="V6" s="7" t="s">
        <v>313</v>
      </c>
      <c r="W6" s="7" t="s">
        <v>323</v>
      </c>
      <c r="X6" s="7" t="s">
        <v>414</v>
      </c>
      <c r="Y6" s="7" t="s">
        <v>415</v>
      </c>
      <c r="Z6" s="7" t="s">
        <v>416</v>
      </c>
      <c r="AA6" s="7" t="s">
        <v>417</v>
      </c>
      <c r="AB6" s="7" t="s">
        <v>418</v>
      </c>
      <c r="AC6" s="7" t="s">
        <v>576</v>
      </c>
      <c r="AD6" s="7" t="s">
        <v>577</v>
      </c>
      <c r="AE6" s="7" t="s">
        <v>578</v>
      </c>
      <c r="AF6" s="7" t="s">
        <v>579</v>
      </c>
      <c r="AG6" s="7" t="s">
        <v>580</v>
      </c>
      <c r="AH6" s="7" t="s">
        <v>581</v>
      </c>
      <c r="AI6" s="7" t="s">
        <v>582</v>
      </c>
      <c r="AJ6" s="7" t="s">
        <v>583</v>
      </c>
      <c r="AK6" s="7" t="s">
        <v>152</v>
      </c>
      <c r="AL6" s="7" t="s">
        <v>584</v>
      </c>
      <c r="AM6" s="7" t="s">
        <v>585</v>
      </c>
      <c r="AN6" s="7" t="s">
        <v>586</v>
      </c>
      <c r="AO6" s="7" t="s">
        <v>587</v>
      </c>
      <c r="AP6" s="7" t="s">
        <v>588</v>
      </c>
      <c r="AQ6" s="7" t="s">
        <v>527</v>
      </c>
      <c r="AR6" s="7" t="s">
        <v>528</v>
      </c>
      <c r="AS6" s="7" t="s">
        <v>529</v>
      </c>
      <c r="AT6" s="5" t="s">
        <v>65</v>
      </c>
      <c r="AU6" s="5" t="str">
        <f t="shared" si="1"/>
        <v>Nakshatra: Mrigashirsha
Ruling Deity: Soma_x000D_Symbol: Deer Head_x000D_Animal: Male Deer_x000D_Nature: Rajas_x000D_Gender: Male_x000D_Dosha: Kapha_x000D_Guna: Rajas_x000D_Purpose: Creativity_x000D_Tree: Arjuna_x000D_Gemstone: Coral_x000D_Yoga: Vyatipata_x000D_Plant/Flower: Arjuna_x000D_Color: Green_x000D_Planet: Mars_x000D_Mantra: Om Somaya Namaha_x000D_Body Temperament: Airy_x000D_Career/Profession: Writers, Poets, Scholars_x000D_Compatibility: Ashwini, Bharani, Krittika, Rohini, Ardra, Punarvasu_x000D_Lucky Numbers: 3, 5_x000D_Lucky Days: Tuesday, Thursday_x000D_Lucky Directions: West_x000D_Auspicious Activities: Travel, buying property, starting new ventures_x000D_Inauspicious Activities: Disputes, arguments, theft_x000D_Health Issues: Respiratory issues, fever_x000D_Prayers or Rituals: Worship Lord Chandra_x000D_Historical/Mythological Significance: Birthplace of Soma, the moon god_x000D_Mudra: Shunya Mudra_x000D_Food/Dietary Recommendation: Light and fresh food, fruits and salads_x000D_Yoga Posture/Asana: Bhujangasana, Makarasana, Pavanamuktasana_x000D_Tarot Card/Divination Symbol: The Lovers_x000D_Hindu Festivals/Holidays: Diwali_x000D_Chakra/Energy Center: Vishuddha_x000D_Yantra/Sacred Geometry: Meru Yantra_x000D_Spiritual Practice/Sadhana: Chanting mantras and meditation_x000D_Metal/Mineral: Topaz_x000D_Aromatherapy/Essential Oils: Peppermint, lavender, chamomile_x000D_Personality Traits/Characteristics: Curious, playful, flirtatious_x000D_Mythological Story/Legend: Soma, the god of the moon_x000D_Sound/Mantra: Om Sham_x000D_Flower: Jasmine_x000D_Prana: Prana Vayu_x000D_Varna: Vaishya_x000D_Taste: Sweet_x000D_Dosha Element: Vata_x000D_</v>
      </c>
      <c r="AV6" s="5" t="str">
        <f t="shared" si="2"/>
        <v>Nakshatra: Mrigashirsha
Ruling Deity: Soma_x000D_Symbol: Deer Head_x000D_Animal: Male Deer_x000D_Nature: Rajas_x000D_Gender: Male_x000D_Dosha: Kapha_x000D_Guna: Rajas_x000D_Purpose: Creativity_x000D_Tree: Arjuna_x000D_Gemstone: Coral_x000D_Yoga: Vyatipata_x000D_Plant/Flower: Arjuna_x000D_Color: Green_x000D_Planet: Mars_x000D_Mantra: Om Somaya Namaha_x000D_Body Temperament: Airy_x000D_Career/Profession: Writers, Poets, Scholars_x000D_Compatibility: Ashwini, Bharani, Krittika, Rohini, Ardra, Punarvasu_x000D_Lucky Numbers: 3, 5_x000D_Lucky Days: Tuesday, Thursday_x000D_Lucky Directions: West_x000D_Auspicious Activities: Travel, buying property, starting new ventures_x000D_Inauspicious Activities: Disputes, arguments, theft_x000D_Health Issues: Respiratory issues, fever_x000D_Prayers or Rituals: Worship Lord Chandra_x000D_Historical/Mythological Significance: Birthplace of Soma, the moon god_x000D_Mudra: Shunya Mudra_x000D_Food/Dietary Recommendation: Light and fresh food, fruits and salads_x000D_Yoga Posture/Asana: Bhujangasana, Makarasana, Pavanamuktasana_x000D_Tarot Card/Divination Symbol: The Lovers_x000D_Hindu Festivals/Holidays: Diwali_x000D_Chakra/Energy Center: Vishuddha_x000D_Yantra/Sacred Geometry: Meru Yantra_x000D_Spiritual Practice/Sadhana: Chanting mantras and meditation_x000D_Metal/Mineral: Topaz_x000D_Aromatherapy/Essential Oils: Peppermint, lavender, chamomile_x000D_Personality Traits/Characteristics: Curious, playful, flirtatious_x000D_Mythological Story/Legend: Soma, the god of the moon_x000D_Sound/Mantra: Om Sham_x000D_Flower: Jasmine_x000D_Prana: Prana Vayu_x000D_Varna: Vaishya_x000D_Taste: Sweet_x000D_Dosha Element: Vata_x000D_</v>
      </c>
      <c r="AW6" s="5" t="str">
        <f t="shared" si="3"/>
        <v xml:space="preserve">Nakshatra: Mrigashirsha
</v>
      </c>
      <c r="AX6" s="5" t="str">
        <f t="shared" si="4"/>
        <v>Ruling Deity: Soma_x000D_</v>
      </c>
      <c r="AY6" s="5" t="str">
        <f t="shared" si="5"/>
        <v>Symbol: Deer Head_x000D_</v>
      </c>
      <c r="AZ6" s="5" t="str">
        <f t="shared" si="6"/>
        <v>Animal: Male Deer_x000D_</v>
      </c>
      <c r="BA6" s="5" t="str">
        <f t="shared" si="7"/>
        <v>Nature: Rajas_x000D_</v>
      </c>
      <c r="BB6" s="5" t="str">
        <f t="shared" si="8"/>
        <v>Gender: Male_x000D_</v>
      </c>
      <c r="BC6" s="5" t="str">
        <f t="shared" si="9"/>
        <v>Dosha: Kapha_x000D_</v>
      </c>
      <c r="BD6" s="5" t="str">
        <f t="shared" si="10"/>
        <v>Guna: Rajas_x000D_</v>
      </c>
      <c r="BE6" s="5" t="str">
        <f t="shared" si="11"/>
        <v>Purpose: Creativity_x000D_</v>
      </c>
      <c r="BF6" s="5" t="str">
        <f t="shared" si="12"/>
        <v>Tree: Arjuna_x000D_</v>
      </c>
      <c r="BG6" s="5" t="str">
        <f t="shared" si="13"/>
        <v>Gemstone: Coral_x000D_</v>
      </c>
      <c r="BH6" s="5" t="str">
        <f t="shared" si="14"/>
        <v>Yoga: Vyatipata_x000D_</v>
      </c>
      <c r="BI6" s="5" t="str">
        <f t="shared" si="15"/>
        <v>Plant/Flower: Arjuna_x000D_</v>
      </c>
      <c r="BJ6" s="5" t="str">
        <f t="shared" si="16"/>
        <v>Color: Green_x000D_</v>
      </c>
      <c r="BK6" s="5" t="str">
        <f t="shared" si="17"/>
        <v>Planet: Mars_x000D_</v>
      </c>
      <c r="BL6" s="5" t="str">
        <f t="shared" si="18"/>
        <v>Mantra: Om Somaya Namaha_x000D_</v>
      </c>
      <c r="BM6" s="5" t="str">
        <f t="shared" si="19"/>
        <v>Body Temperament: Airy_x000D_</v>
      </c>
      <c r="BN6" s="5" t="str">
        <f t="shared" si="20"/>
        <v>Career/Profession: Writers, Poets, Scholars_x000D_</v>
      </c>
      <c r="BO6" s="5" t="str">
        <f t="shared" si="21"/>
        <v>Compatibility: Ashwini, Bharani, Krittika, Rohini, Ardra, Punarvasu_x000D_</v>
      </c>
      <c r="BP6" s="5" t="str">
        <f t="shared" si="22"/>
        <v>Lucky Numbers: 3, 5_x000D_</v>
      </c>
      <c r="BQ6" s="5" t="str">
        <f t="shared" si="23"/>
        <v>Lucky Days: Tuesday, Thursday_x000D_</v>
      </c>
      <c r="BR6" s="5" t="str">
        <f t="shared" si="24"/>
        <v>Lucky Directions: West_x000D_</v>
      </c>
      <c r="BS6" s="5" t="str">
        <f t="shared" si="25"/>
        <v>Auspicious Activities: Travel, buying property, starting new ventures_x000D_</v>
      </c>
      <c r="BT6" s="5" t="str">
        <f t="shared" si="26"/>
        <v>Inauspicious Activities: Disputes, arguments, theft_x000D_</v>
      </c>
      <c r="BU6" s="5" t="str">
        <f t="shared" si="27"/>
        <v>Health Issues: Respiratory issues, fever_x000D_</v>
      </c>
      <c r="BV6" s="5" t="str">
        <f t="shared" si="28"/>
        <v>Prayers or Rituals: Worship Lord Chandra_x000D_</v>
      </c>
      <c r="BW6" s="5" t="str">
        <f t="shared" si="29"/>
        <v>Historical/Mythological Significance: Birthplace of Soma, the moon god_x000D_</v>
      </c>
      <c r="BX6" s="5" t="str">
        <f t="shared" si="30"/>
        <v>Mudra: Shunya Mudra_x000D_</v>
      </c>
      <c r="BY6" s="5" t="str">
        <f t="shared" si="31"/>
        <v>Food/Dietary Recommendation: Light and fresh food, fruits and salads_x000D_</v>
      </c>
      <c r="BZ6" s="5" t="str">
        <f t="shared" si="32"/>
        <v>Yoga Posture/Asana: Bhujangasana, Makarasana, Pavanamuktasana_x000D_</v>
      </c>
      <c r="CA6" s="5" t="str">
        <f t="shared" si="33"/>
        <v>Tarot Card/Divination Symbol: The Lovers_x000D_</v>
      </c>
      <c r="CB6" s="5" t="str">
        <f t="shared" si="34"/>
        <v>Hindu Festivals/Holidays: Diwali_x000D_</v>
      </c>
      <c r="CC6" s="5" t="str">
        <f t="shared" si="35"/>
        <v>Chakra/Energy Center: Vishuddha_x000D_</v>
      </c>
      <c r="CD6" s="5" t="str">
        <f t="shared" si="36"/>
        <v>Yantra/Sacred Geometry: Meru Yantra_x000D_</v>
      </c>
      <c r="CE6" s="5" t="str">
        <f t="shared" si="37"/>
        <v>Spiritual Practice/Sadhana: Chanting mantras and meditation_x000D_</v>
      </c>
      <c r="CF6" s="5" t="str">
        <f t="shared" si="38"/>
        <v>Metal/Mineral: Topaz_x000D_</v>
      </c>
      <c r="CG6" s="5" t="str">
        <f t="shared" si="39"/>
        <v>Aromatherapy/Essential Oils: Peppermint, lavender, chamomile_x000D_</v>
      </c>
      <c r="CH6" s="5" t="str">
        <f t="shared" si="40"/>
        <v>Personality Traits/Characteristics: Curious, playful, flirtatious_x000D_</v>
      </c>
      <c r="CI6" s="5" t="str">
        <f t="shared" si="41"/>
        <v>Mythological Story/Legend: Soma, the god of the moon_x000D_</v>
      </c>
      <c r="CJ6" s="5" t="str">
        <f t="shared" si="42"/>
        <v>Sound/Mantra: Om Sham_x000D_</v>
      </c>
      <c r="CK6" s="5" t="str">
        <f t="shared" si="43"/>
        <v>Flower: Jasmine_x000D_</v>
      </c>
      <c r="CL6" s="5" t="str">
        <f t="shared" si="44"/>
        <v>Prana: Prana Vayu_x000D_</v>
      </c>
      <c r="CM6" s="5" t="str">
        <f t="shared" si="45"/>
        <v>Varna: Vaishya_x000D_</v>
      </c>
      <c r="CN6" s="5" t="str">
        <f t="shared" si="46"/>
        <v>Taste: Sweet_x000D_</v>
      </c>
      <c r="CO6" s="5" t="str">
        <f t="shared" si="47"/>
        <v>Dosha Element: Vata_x000D_</v>
      </c>
    </row>
    <row r="7" spans="1:94" ht="35.4" customHeight="1" thickBot="1">
      <c r="A7" s="6">
        <v>6</v>
      </c>
      <c r="B7" s="11" t="s">
        <v>85</v>
      </c>
      <c r="C7" s="6" t="s">
        <v>86</v>
      </c>
      <c r="D7" s="6" t="s">
        <v>206</v>
      </c>
      <c r="E7" s="6" t="s">
        <v>207</v>
      </c>
      <c r="F7" s="6" t="s">
        <v>59</v>
      </c>
      <c r="G7" s="6" t="s">
        <v>57</v>
      </c>
      <c r="H7" s="6" t="s">
        <v>65</v>
      </c>
      <c r="I7" s="6" t="s">
        <v>59</v>
      </c>
      <c r="J7" s="6" t="s">
        <v>208</v>
      </c>
      <c r="K7" s="6" t="s">
        <v>209</v>
      </c>
      <c r="L7" s="6" t="s">
        <v>49</v>
      </c>
      <c r="M7" s="6" t="s">
        <v>210</v>
      </c>
      <c r="N7" s="6" t="s">
        <v>209</v>
      </c>
      <c r="O7" s="6" t="s">
        <v>211</v>
      </c>
      <c r="P7" s="6" t="s">
        <v>89</v>
      </c>
      <c r="Q7" s="7" t="s">
        <v>90</v>
      </c>
      <c r="R7" s="7" t="s">
        <v>319</v>
      </c>
      <c r="S7" s="7" t="s">
        <v>324</v>
      </c>
      <c r="T7" s="7" t="s">
        <v>325</v>
      </c>
      <c r="U7" s="7" t="s">
        <v>326</v>
      </c>
      <c r="V7" s="7" t="s">
        <v>317</v>
      </c>
      <c r="W7" s="7" t="s">
        <v>318</v>
      </c>
      <c r="X7" s="7" t="s">
        <v>419</v>
      </c>
      <c r="Y7" s="7" t="s">
        <v>420</v>
      </c>
      <c r="Z7" s="7" t="s">
        <v>421</v>
      </c>
      <c r="AA7" s="7" t="s">
        <v>422</v>
      </c>
      <c r="AB7" s="7" t="s">
        <v>423</v>
      </c>
      <c r="AC7" s="7" t="s">
        <v>589</v>
      </c>
      <c r="AD7" s="7" t="s">
        <v>590</v>
      </c>
      <c r="AE7" s="7" t="s">
        <v>591</v>
      </c>
      <c r="AF7" s="7" t="s">
        <v>592</v>
      </c>
      <c r="AG7" s="7" t="s">
        <v>593</v>
      </c>
      <c r="AH7" s="7" t="s">
        <v>581</v>
      </c>
      <c r="AI7" s="7" t="s">
        <v>594</v>
      </c>
      <c r="AJ7" s="7" t="s">
        <v>595</v>
      </c>
      <c r="AK7" s="7" t="s">
        <v>596</v>
      </c>
      <c r="AL7" s="7" t="s">
        <v>597</v>
      </c>
      <c r="AM7" s="7" t="s">
        <v>598</v>
      </c>
      <c r="AN7" s="7" t="s">
        <v>599</v>
      </c>
      <c r="AO7" s="7" t="s">
        <v>600</v>
      </c>
      <c r="AP7" s="7" t="s">
        <v>601</v>
      </c>
      <c r="AQ7" s="7" t="s">
        <v>527</v>
      </c>
      <c r="AR7" s="7" t="s">
        <v>602</v>
      </c>
      <c r="AS7" s="7" t="s">
        <v>545</v>
      </c>
      <c r="AT7" s="5" t="s">
        <v>65</v>
      </c>
      <c r="AU7" s="5" t="str">
        <f t="shared" si="1"/>
        <v>Nakshatra: Ardra
Ruling Deity: Rudra_x000D_Symbol: Teardrop or Gem_x000D_Animal: Female Dog_x000D_Nature: Tamas_x000D_Gender: Female_x000D_Dosha: Vata_x000D_Guna: Tamas_x000D_Purpose: Transformation_x000D_Tree: Rudraksha_x000D_Gemstone: Cat's Eye_x000D_Yoga: Variyan_x000D_Plant/Flower: Rudraksha_x000D_Color: Grey_x000D_Planet: Rahu_x000D_Mantra: Om Rudraya Namaha_x000D_Body Temperament: Airy_x000D_Career/Profession: Scientists, Researchers, Inventors_x000D_Compatibility: Mrigashirsha, Punarvasu, Pushya, Ashlesha, Magha_x000D_Lucky Numbers: 4, 8_x000D_Lucky Days: Monday, Wednesday_x000D_Lucky Directions: North_x000D_Auspicious Activities: Spiritual practices, seeking knowledge, starting new ventures_x000D_Inauspicious Activities: Arguments, conflicts, injury_x000D_Health Issues: Asthma, breathing difficulties_x000D_Prayers or Rituals: Worship Lord Shiva_x000D_Historical/Mythological Significance: Birthplace of Rudra, fierce form of Lord Shiva_x000D_Mudra: Prana Mudra_x000D_Food/Dietary Recommendation: Cooling and hydrating foods, watery fruits and vegetables_x000D_Yoga Posture/Asana: Utkatasana, Natarajasana, Garudasana_x000D_Tarot Card/Divination Symbol: The Tower_x000D_Hindu Festivals/Holidays: Shiva Ratri_x000D_Chakra/Energy Center: Vishuddha_x000D_Yantra/Sacred Geometry: Rudra Yantra_x000D_Spiritual Practice/Sadhana: Meditation and surrendering to the divine_x000D_Metal/Mineral: Rahu's gemstone - Hessonite Garnet_x000D_Aromatherapy/Essential Oils: Eucalyptus, Peppermint, Lemon_x000D_Personality Traits/Characteristics: Restless, emotional, intense_x000D_Mythological Story/Legend: Rudra, the fierce form of Lord Shiva_x000D_Sound/Mantra: Om Aim_x000D_Flower: Blue Lotus_x000D_Prana: Prana Vayu_x000D_Varna: Sudra_x000D_Taste: Astringent_x000D_Dosha Element: Vata_x000D_</v>
      </c>
      <c r="AV7" s="5" t="str">
        <f t="shared" si="2"/>
        <v>Nakshatra: Ardra
Ruling Deity: Rudra_x000D_Symbol: Teardrop or Gem_x000D_Animal: Female Dog_x000D_Nature: Tamas_x000D_Gender: Female_x000D_Dosha: Vata_x000D_Guna: Tamas_x000D_Purpose: Transformation_x000D_Tree: Rudraksha_x000D_Gemstone: Cat's Eye_x000D_Yoga: Variyan_x000D_Plant/Flower: Rudraksha_x000D_Color: Grey_x000D_Planet: Rahu_x000D_Mantra: Om Rudraya Namaha_x000D_Body Temperament: Airy_x000D_Career/Profession: Scientists, Researchers, Inventors_x000D_Compatibility: Mrigashirsha, Punarvasu, Pushya, Ashlesha, Magha_x000D_Lucky Numbers: 4, 8_x000D_Lucky Days: Monday, Wednesday_x000D_Lucky Directions: North_x000D_Auspicious Activities: Spiritual practices, seeking knowledge, starting new ventures_x000D_Inauspicious Activities: Arguments, conflicts, injury_x000D_Health Issues: Asthma, breathing difficulties_x000D_Prayers or Rituals: Worship Lord Shiva_x000D_Historical/Mythological Significance: Birthplace of Rudra, fierce form of Lord Shiva_x000D_Mudra: Prana Mudra_x000D_Food/Dietary Recommendation: Cooling and hydrating foods, watery fruits and vegetables_x000D_Yoga Posture/Asana: Utkatasana, Natarajasana, Garudasana_x000D_Tarot Card/Divination Symbol: The Tower_x000D_Hindu Festivals/Holidays: Shiva Ratri_x000D_Chakra/Energy Center: Vishuddha_x000D_Yantra/Sacred Geometry: Rudra Yantra_x000D_Spiritual Practice/Sadhana: Meditation and surrendering to the divine_x000D_Metal/Mineral: Rahu's gemstone - Hessonite Garnet_x000D_Aromatherapy/Essential Oils: Eucalyptus, Peppermint, Lemon_x000D_Personality Traits/Characteristics: Restless, emotional, intense_x000D_Mythological Story/Legend: Rudra, the fierce form of Lord Shiva_x000D_Sound/Mantra: Om Aim_x000D_Flower: Blue Lotus_x000D_Prana: Prana Vayu_x000D_Varna: Sudra_x000D_Taste: Astringent_x000D_Dosha Element: Vata_x000D_</v>
      </c>
      <c r="AW7" s="5" t="str">
        <f t="shared" si="3"/>
        <v xml:space="preserve">Nakshatra: Ardra
</v>
      </c>
      <c r="AX7" s="5" t="str">
        <f t="shared" si="4"/>
        <v>Ruling Deity: Rudra_x000D_</v>
      </c>
      <c r="AY7" s="5" t="str">
        <f t="shared" si="5"/>
        <v>Symbol: Teardrop or Gem_x000D_</v>
      </c>
      <c r="AZ7" s="5" t="str">
        <f t="shared" si="6"/>
        <v>Animal: Female Dog_x000D_</v>
      </c>
      <c r="BA7" s="5" t="str">
        <f t="shared" si="7"/>
        <v>Nature: Tamas_x000D_</v>
      </c>
      <c r="BB7" s="5" t="str">
        <f t="shared" si="8"/>
        <v>Gender: Female_x000D_</v>
      </c>
      <c r="BC7" s="5" t="str">
        <f t="shared" si="9"/>
        <v>Dosha: Vata_x000D_</v>
      </c>
      <c r="BD7" s="5" t="str">
        <f t="shared" si="10"/>
        <v>Guna: Tamas_x000D_</v>
      </c>
      <c r="BE7" s="5" t="str">
        <f t="shared" si="11"/>
        <v>Purpose: Transformation_x000D_</v>
      </c>
      <c r="BF7" s="5" t="str">
        <f t="shared" si="12"/>
        <v>Tree: Rudraksha_x000D_</v>
      </c>
      <c r="BG7" s="5" t="str">
        <f t="shared" si="13"/>
        <v>Gemstone: Cat's Eye_x000D_</v>
      </c>
      <c r="BH7" s="5" t="str">
        <f t="shared" si="14"/>
        <v>Yoga: Variyan_x000D_</v>
      </c>
      <c r="BI7" s="5" t="str">
        <f t="shared" si="15"/>
        <v>Plant/Flower: Rudraksha_x000D_</v>
      </c>
      <c r="BJ7" s="5" t="str">
        <f t="shared" si="16"/>
        <v>Color: Grey_x000D_</v>
      </c>
      <c r="BK7" s="5" t="str">
        <f t="shared" si="17"/>
        <v>Planet: Rahu_x000D_</v>
      </c>
      <c r="BL7" s="5" t="str">
        <f t="shared" si="18"/>
        <v>Mantra: Om Rudraya Namaha_x000D_</v>
      </c>
      <c r="BM7" s="5" t="str">
        <f t="shared" si="19"/>
        <v>Body Temperament: Airy_x000D_</v>
      </c>
      <c r="BN7" s="5" t="str">
        <f t="shared" si="20"/>
        <v>Career/Profession: Scientists, Researchers, Inventors_x000D_</v>
      </c>
      <c r="BO7" s="5" t="str">
        <f t="shared" si="21"/>
        <v>Compatibility: Mrigashirsha, Punarvasu, Pushya, Ashlesha, Magha_x000D_</v>
      </c>
      <c r="BP7" s="5" t="str">
        <f t="shared" si="22"/>
        <v>Lucky Numbers: 4, 8_x000D_</v>
      </c>
      <c r="BQ7" s="5" t="str">
        <f t="shared" si="23"/>
        <v>Lucky Days: Monday, Wednesday_x000D_</v>
      </c>
      <c r="BR7" s="5" t="str">
        <f t="shared" si="24"/>
        <v>Lucky Directions: North_x000D_</v>
      </c>
      <c r="BS7" s="5" t="str">
        <f t="shared" si="25"/>
        <v>Auspicious Activities: Spiritual practices, seeking knowledge, starting new ventures_x000D_</v>
      </c>
      <c r="BT7" s="5" t="str">
        <f t="shared" si="26"/>
        <v>Inauspicious Activities: Arguments, conflicts, injury_x000D_</v>
      </c>
      <c r="BU7" s="5" t="str">
        <f t="shared" si="27"/>
        <v>Health Issues: Asthma, breathing difficulties_x000D_</v>
      </c>
      <c r="BV7" s="5" t="str">
        <f t="shared" si="28"/>
        <v>Prayers or Rituals: Worship Lord Shiva_x000D_</v>
      </c>
      <c r="BW7" s="5" t="str">
        <f t="shared" si="29"/>
        <v>Historical/Mythological Significance: Birthplace of Rudra, fierce form of Lord Shiva_x000D_</v>
      </c>
      <c r="BX7" s="5" t="str">
        <f t="shared" si="30"/>
        <v>Mudra: Prana Mudra_x000D_</v>
      </c>
      <c r="BY7" s="5" t="str">
        <f t="shared" si="31"/>
        <v>Food/Dietary Recommendation: Cooling and hydrating foods, watery fruits and vegetables_x000D_</v>
      </c>
      <c r="BZ7" s="5" t="str">
        <f t="shared" si="32"/>
        <v>Yoga Posture/Asana: Utkatasana, Natarajasana, Garudasana_x000D_</v>
      </c>
      <c r="CA7" s="5" t="str">
        <f t="shared" si="33"/>
        <v>Tarot Card/Divination Symbol: The Tower_x000D_</v>
      </c>
      <c r="CB7" s="5" t="str">
        <f t="shared" si="34"/>
        <v>Hindu Festivals/Holidays: Shiva Ratri_x000D_</v>
      </c>
      <c r="CC7" s="5" t="str">
        <f t="shared" si="35"/>
        <v>Chakra/Energy Center: Vishuddha_x000D_</v>
      </c>
      <c r="CD7" s="5" t="str">
        <f t="shared" si="36"/>
        <v>Yantra/Sacred Geometry: Rudra Yantra_x000D_</v>
      </c>
      <c r="CE7" s="5" t="str">
        <f t="shared" si="37"/>
        <v>Spiritual Practice/Sadhana: Meditation and surrendering to the divine_x000D_</v>
      </c>
      <c r="CF7" s="5" t="str">
        <f t="shared" si="38"/>
        <v>Metal/Mineral: Rahu's gemstone - Hessonite Garnet_x000D_</v>
      </c>
      <c r="CG7" s="5" t="str">
        <f t="shared" si="39"/>
        <v>Aromatherapy/Essential Oils: Eucalyptus, Peppermint, Lemon_x000D_</v>
      </c>
      <c r="CH7" s="5" t="str">
        <f t="shared" si="40"/>
        <v>Personality Traits/Characteristics: Restless, emotional, intense_x000D_</v>
      </c>
      <c r="CI7" s="5" t="str">
        <f t="shared" si="41"/>
        <v>Mythological Story/Legend: Rudra, the fierce form of Lord Shiva_x000D_</v>
      </c>
      <c r="CJ7" s="5" t="str">
        <f t="shared" si="42"/>
        <v>Sound/Mantra: Om Aim_x000D_</v>
      </c>
      <c r="CK7" s="5" t="str">
        <f t="shared" si="43"/>
        <v>Flower: Blue Lotus_x000D_</v>
      </c>
      <c r="CL7" s="5" t="str">
        <f t="shared" si="44"/>
        <v>Prana: Prana Vayu_x000D_</v>
      </c>
      <c r="CM7" s="5" t="str">
        <f t="shared" si="45"/>
        <v>Varna: Sudra_x000D_</v>
      </c>
      <c r="CN7" s="5" t="str">
        <f t="shared" si="46"/>
        <v>Taste: Astringent_x000D_</v>
      </c>
      <c r="CO7" s="5" t="str">
        <f t="shared" si="47"/>
        <v>Dosha Element: Vata_x000D_</v>
      </c>
    </row>
    <row r="8" spans="1:94" ht="35.4" customHeight="1" thickBot="1">
      <c r="A8" s="6">
        <v>7</v>
      </c>
      <c r="B8" s="11" t="s">
        <v>91</v>
      </c>
      <c r="C8" s="6" t="s">
        <v>92</v>
      </c>
      <c r="D8" s="6" t="s">
        <v>93</v>
      </c>
      <c r="E8" s="6" t="s">
        <v>212</v>
      </c>
      <c r="F8" s="6" t="s">
        <v>75</v>
      </c>
      <c r="G8" s="6" t="s">
        <v>46</v>
      </c>
      <c r="H8" s="6" t="s">
        <v>65</v>
      </c>
      <c r="I8" s="6" t="s">
        <v>75</v>
      </c>
      <c r="J8" s="6" t="s">
        <v>213</v>
      </c>
      <c r="K8" s="6" t="s">
        <v>94</v>
      </c>
      <c r="L8" s="6" t="s">
        <v>120</v>
      </c>
      <c r="M8" s="6" t="s">
        <v>214</v>
      </c>
      <c r="N8" s="6" t="s">
        <v>94</v>
      </c>
      <c r="O8" s="6" t="s">
        <v>69</v>
      </c>
      <c r="P8" s="6" t="s">
        <v>97</v>
      </c>
      <c r="Q8" s="7" t="s">
        <v>98</v>
      </c>
      <c r="R8" s="7" t="s">
        <v>327</v>
      </c>
      <c r="S8" s="7" t="s">
        <v>328</v>
      </c>
      <c r="T8" s="7" t="s">
        <v>329</v>
      </c>
      <c r="U8" s="7" t="s">
        <v>307</v>
      </c>
      <c r="V8" s="7" t="s">
        <v>330</v>
      </c>
      <c r="W8" s="7" t="s">
        <v>303</v>
      </c>
      <c r="X8" s="7" t="s">
        <v>424</v>
      </c>
      <c r="Y8" s="7" t="s">
        <v>425</v>
      </c>
      <c r="Z8" s="7" t="s">
        <v>426</v>
      </c>
      <c r="AA8" s="7" t="s">
        <v>427</v>
      </c>
      <c r="AB8" s="7" t="s">
        <v>428</v>
      </c>
      <c r="AC8" s="7" t="s">
        <v>603</v>
      </c>
      <c r="AD8" s="7" t="s">
        <v>604</v>
      </c>
      <c r="AE8" s="7" t="s">
        <v>605</v>
      </c>
      <c r="AF8" s="7" t="s">
        <v>579</v>
      </c>
      <c r="AG8" s="7" t="s">
        <v>580</v>
      </c>
      <c r="AH8" s="7" t="s">
        <v>568</v>
      </c>
      <c r="AI8" s="7" t="s">
        <v>606</v>
      </c>
      <c r="AJ8" s="7" t="s">
        <v>607</v>
      </c>
      <c r="AK8" s="7" t="s">
        <v>130</v>
      </c>
      <c r="AL8" s="7" t="s">
        <v>608</v>
      </c>
      <c r="AM8" s="7" t="s">
        <v>609</v>
      </c>
      <c r="AN8" s="7" t="s">
        <v>610</v>
      </c>
      <c r="AO8" s="7" t="s">
        <v>611</v>
      </c>
      <c r="AP8" s="7" t="s">
        <v>612</v>
      </c>
      <c r="AQ8" s="7" t="s">
        <v>575</v>
      </c>
      <c r="AR8" s="7" t="s">
        <v>561</v>
      </c>
      <c r="AS8" s="7" t="s">
        <v>613</v>
      </c>
      <c r="AT8" s="5" t="s">
        <v>58</v>
      </c>
      <c r="AU8" s="5" t="str">
        <f t="shared" si="1"/>
        <v>Nakshatra: Punarvasu
Ruling Deity: Aditi_x000D_Symbol: Bow and Quiver_x000D_Animal: Male Cat_x000D_Nature: Sattva_x000D_Gender: Male_x000D_Dosha: Vata_x000D_Guna: Sattva_x000D_Purpose: Rejuvenation_x000D_Tree: Ashvattha_x000D_Gemstone: Diamond_x000D_Yoga: Vishti_x000D_Plant/Flower: Ashvattha_x000D_Color: Red_x000D_Planet: Jupiter_x000D_Mantra: Om Adityaya Namaha_x000D_Body Temperament: Watery_x000D_Career/Profession: Teachers, Counselors, Psychologists_x000D_Compatibility: Ashwini, Krittika, Mrigashirsha, Ardra, Pushya, Ashlesha_x000D_Lucky Numbers: 2, 7_x000D_Lucky Days: Monday, Thursday_x000D_Lucky Directions: East_x000D_Auspicious Activities: Starting new ventures, marriage, spiritual practices_x000D_Inauspicious Activities: Arguments, conflicts, legal issues_x000D_Health Issues: Digestive issues, liver problems_x000D_Prayers or Rituals: Worship Lord Jupiter_x000D_Historical/Mythological Significance: Birthplace of Goddess Aditi_x000D_Mudra: Ganesha Mudra_x000D_Food/Dietary Recommendation: Light and easy to digest meals, fruits and vegetables_x000D_Yoga Posture/Asana: Baddha Konasana, Matsyasana, Gomukhasana_x000D_Tarot Card/Divination Symbol: The Lovers_x000D_Hindu Festivals/Holidays: Diwali_x000D_Chakra/Energy Center: Anahata_x000D_Yantra/Sacred Geometry: Sri Yantra_x000D_Spiritual Practice/Sadhana: Connecting with the divine through prayer and devotion_x000D_Metal/Mineral: Gold_x000D_Aromatherapy/Essential Oils: Lavender, Chamomile, Bergamot_x000D_Personality Traits/Characteristics: Nurturing, sensitive, intuitive_x000D_Mythological Story/Legend: The story of Lord Rama and his journey_x000D_Sound/Mantra: Om Namo Narayanaya_x000D_Flower: Yellow Lotus_x000D_Prana: Vyana Vayu_x000D_Varna: Brahmin_x000D_Taste: Astringent, Bitter, Sweet_x000D_Dosha Element: Kapha_x000D_</v>
      </c>
      <c r="AV8" s="5" t="str">
        <f t="shared" si="2"/>
        <v>Nakshatra: Punarvasu
Ruling Deity: Aditi_x000D_Symbol: Bow and Quiver_x000D_Animal: Male Cat_x000D_Nature: Sattva_x000D_Gender: Male_x000D_Dosha: Vata_x000D_Guna: Sattva_x000D_Purpose: Rejuvenation_x000D_Tree: Ashvattha_x000D_Gemstone: Diamond_x000D_Yoga: Vishti_x000D_Plant/Flower: Ashvattha_x000D_Color: Red_x000D_Planet: Jupiter_x000D_Mantra: Om Adityaya Namaha_x000D_Body Temperament: Watery_x000D_Career/Profession: Teachers, Counselors, Psychologists_x000D_Compatibility: Ashwini, Krittika, Mrigashirsha, Ardra, Pushya, Ashlesha_x000D_Lucky Numbers: 2, 7_x000D_Lucky Days: Monday, Thursday_x000D_Lucky Directions: East_x000D_Auspicious Activities: Starting new ventures, marriage, spiritual practices_x000D_Inauspicious Activities: Arguments, conflicts, legal issues_x000D_Health Issues: Digestive issues, liver problems_x000D_Prayers or Rituals: Worship Lord Jupiter_x000D_Historical/Mythological Significance: Birthplace of Goddess Aditi_x000D_Mudra: Ganesha Mudra_x000D_Food/Dietary Recommendation: Light and easy to digest meals, fruits and vegetables_x000D_Yoga Posture/Asana: Baddha Konasana, Matsyasana, Gomukhasana_x000D_Tarot Card/Divination Symbol: The Lovers_x000D_Hindu Festivals/Holidays: Diwali_x000D_Chakra/Energy Center: Anahata_x000D_Yantra/Sacred Geometry: Sri Yantra_x000D_Spiritual Practice/Sadhana: Connecting with the divine through prayer and devotion_x000D_Metal/Mineral: Gold_x000D_Aromatherapy/Essential Oils: Lavender, Chamomile, Bergamot_x000D_Personality Traits/Characteristics: Nurturing, sensitive, intuitive_x000D_Mythological Story/Legend: The story of Lord Rama and his journey_x000D_Sound/Mantra: Om Namo Narayanaya_x000D_Flower: Yellow Lotus_x000D_Prana: Vyana Vayu_x000D_Varna: Brahmin_x000D_Taste: Astringent, Bitter, Sweet_x000D_Dosha Element: Kapha_x000D_</v>
      </c>
      <c r="AW8" s="5" t="str">
        <f t="shared" si="3"/>
        <v xml:space="preserve">Nakshatra: Punarvasu
</v>
      </c>
      <c r="AX8" s="5" t="str">
        <f t="shared" si="4"/>
        <v>Ruling Deity: Aditi_x000D_</v>
      </c>
      <c r="AY8" s="5" t="str">
        <f t="shared" si="5"/>
        <v>Symbol: Bow and Quiver_x000D_</v>
      </c>
      <c r="AZ8" s="5" t="str">
        <f t="shared" si="6"/>
        <v>Animal: Male Cat_x000D_</v>
      </c>
      <c r="BA8" s="5" t="str">
        <f t="shared" si="7"/>
        <v>Nature: Sattva_x000D_</v>
      </c>
      <c r="BB8" s="5" t="str">
        <f t="shared" si="8"/>
        <v>Gender: Male_x000D_</v>
      </c>
      <c r="BC8" s="5" t="str">
        <f t="shared" si="9"/>
        <v>Dosha: Vata_x000D_</v>
      </c>
      <c r="BD8" s="5" t="str">
        <f t="shared" si="10"/>
        <v>Guna: Sattva_x000D_</v>
      </c>
      <c r="BE8" s="5" t="str">
        <f t="shared" si="11"/>
        <v>Purpose: Rejuvenation_x000D_</v>
      </c>
      <c r="BF8" s="5" t="str">
        <f t="shared" si="12"/>
        <v>Tree: Ashvattha_x000D_</v>
      </c>
      <c r="BG8" s="5" t="str">
        <f t="shared" si="13"/>
        <v>Gemstone: Diamond_x000D_</v>
      </c>
      <c r="BH8" s="5" t="str">
        <f t="shared" si="14"/>
        <v>Yoga: Vishti_x000D_</v>
      </c>
      <c r="BI8" s="5" t="str">
        <f t="shared" si="15"/>
        <v>Plant/Flower: Ashvattha_x000D_</v>
      </c>
      <c r="BJ8" s="5" t="str">
        <f t="shared" si="16"/>
        <v>Color: Red_x000D_</v>
      </c>
      <c r="BK8" s="5" t="str">
        <f t="shared" si="17"/>
        <v>Planet: Jupiter_x000D_</v>
      </c>
      <c r="BL8" s="5" t="str">
        <f t="shared" si="18"/>
        <v>Mantra: Om Adityaya Namaha_x000D_</v>
      </c>
      <c r="BM8" s="5" t="str">
        <f t="shared" si="19"/>
        <v>Body Temperament: Watery_x000D_</v>
      </c>
      <c r="BN8" s="5" t="str">
        <f t="shared" si="20"/>
        <v>Career/Profession: Teachers, Counselors, Psychologists_x000D_</v>
      </c>
      <c r="BO8" s="5" t="str">
        <f t="shared" si="21"/>
        <v>Compatibility: Ashwini, Krittika, Mrigashirsha, Ardra, Pushya, Ashlesha_x000D_</v>
      </c>
      <c r="BP8" s="5" t="str">
        <f t="shared" si="22"/>
        <v>Lucky Numbers: 2, 7_x000D_</v>
      </c>
      <c r="BQ8" s="5" t="str">
        <f t="shared" si="23"/>
        <v>Lucky Days: Monday, Thursday_x000D_</v>
      </c>
      <c r="BR8" s="5" t="str">
        <f t="shared" si="24"/>
        <v>Lucky Directions: East_x000D_</v>
      </c>
      <c r="BS8" s="5" t="str">
        <f t="shared" si="25"/>
        <v>Auspicious Activities: Starting new ventures, marriage, spiritual practices_x000D_</v>
      </c>
      <c r="BT8" s="5" t="str">
        <f t="shared" si="26"/>
        <v>Inauspicious Activities: Arguments, conflicts, legal issues_x000D_</v>
      </c>
      <c r="BU8" s="5" t="str">
        <f t="shared" si="27"/>
        <v>Health Issues: Digestive issues, liver problems_x000D_</v>
      </c>
      <c r="BV8" s="5" t="str">
        <f t="shared" si="28"/>
        <v>Prayers or Rituals: Worship Lord Jupiter_x000D_</v>
      </c>
      <c r="BW8" s="5" t="str">
        <f t="shared" si="29"/>
        <v>Historical/Mythological Significance: Birthplace of Goddess Aditi_x000D_</v>
      </c>
      <c r="BX8" s="5" t="str">
        <f t="shared" si="30"/>
        <v>Mudra: Ganesha Mudra_x000D_</v>
      </c>
      <c r="BY8" s="5" t="str">
        <f t="shared" si="31"/>
        <v>Food/Dietary Recommendation: Light and easy to digest meals, fruits and vegetables_x000D_</v>
      </c>
      <c r="BZ8" s="5" t="str">
        <f t="shared" si="32"/>
        <v>Yoga Posture/Asana: Baddha Konasana, Matsyasana, Gomukhasana_x000D_</v>
      </c>
      <c r="CA8" s="5" t="str">
        <f t="shared" si="33"/>
        <v>Tarot Card/Divination Symbol: The Lovers_x000D_</v>
      </c>
      <c r="CB8" s="5" t="str">
        <f t="shared" si="34"/>
        <v>Hindu Festivals/Holidays: Diwali_x000D_</v>
      </c>
      <c r="CC8" s="5" t="str">
        <f t="shared" si="35"/>
        <v>Chakra/Energy Center: Anahata_x000D_</v>
      </c>
      <c r="CD8" s="5" t="str">
        <f t="shared" si="36"/>
        <v>Yantra/Sacred Geometry: Sri Yantra_x000D_</v>
      </c>
      <c r="CE8" s="5" t="str">
        <f t="shared" si="37"/>
        <v>Spiritual Practice/Sadhana: Connecting with the divine through prayer and devotion_x000D_</v>
      </c>
      <c r="CF8" s="5" t="str">
        <f t="shared" si="38"/>
        <v>Metal/Mineral: Gold_x000D_</v>
      </c>
      <c r="CG8" s="5" t="str">
        <f t="shared" si="39"/>
        <v>Aromatherapy/Essential Oils: Lavender, Chamomile, Bergamot_x000D_</v>
      </c>
      <c r="CH8" s="5" t="str">
        <f t="shared" si="40"/>
        <v>Personality Traits/Characteristics: Nurturing, sensitive, intuitive_x000D_</v>
      </c>
      <c r="CI8" s="5" t="str">
        <f t="shared" si="41"/>
        <v>Mythological Story/Legend: The story of Lord Rama and his journey_x000D_</v>
      </c>
      <c r="CJ8" s="5" t="str">
        <f t="shared" si="42"/>
        <v>Sound/Mantra: Om Namo Narayanaya_x000D_</v>
      </c>
      <c r="CK8" s="5" t="str">
        <f t="shared" si="43"/>
        <v>Flower: Yellow Lotus_x000D_</v>
      </c>
      <c r="CL8" s="5" t="str">
        <f t="shared" si="44"/>
        <v>Prana: Vyana Vayu_x000D_</v>
      </c>
      <c r="CM8" s="5" t="str">
        <f t="shared" si="45"/>
        <v>Varna: Brahmin_x000D_</v>
      </c>
      <c r="CN8" s="5" t="str">
        <f t="shared" si="46"/>
        <v>Taste: Astringent, Bitter, Sweet_x000D_</v>
      </c>
      <c r="CO8" s="5" t="str">
        <f t="shared" si="47"/>
        <v>Dosha Element: Kapha_x000D_</v>
      </c>
    </row>
    <row r="9" spans="1:94" ht="35.4" customHeight="1" thickBot="1">
      <c r="A9" s="6">
        <v>8</v>
      </c>
      <c r="B9" s="11" t="s">
        <v>99</v>
      </c>
      <c r="C9" s="6" t="s">
        <v>100</v>
      </c>
      <c r="D9" s="6" t="s">
        <v>215</v>
      </c>
      <c r="E9" s="6" t="s">
        <v>216</v>
      </c>
      <c r="F9" s="6" t="s">
        <v>75</v>
      </c>
      <c r="G9" s="6" t="s">
        <v>57</v>
      </c>
      <c r="H9" s="6" t="s">
        <v>58</v>
      </c>
      <c r="I9" s="6" t="s">
        <v>75</v>
      </c>
      <c r="J9" s="6" t="s">
        <v>102</v>
      </c>
      <c r="K9" s="6" t="s">
        <v>103</v>
      </c>
      <c r="L9" s="6" t="s">
        <v>104</v>
      </c>
      <c r="M9" s="6" t="s">
        <v>121</v>
      </c>
      <c r="N9" s="6" t="s">
        <v>103</v>
      </c>
      <c r="O9" s="6" t="s">
        <v>61</v>
      </c>
      <c r="P9" s="6" t="s">
        <v>106</v>
      </c>
      <c r="Q9" s="7" t="s">
        <v>217</v>
      </c>
      <c r="R9" s="7" t="s">
        <v>327</v>
      </c>
      <c r="S9" s="7" t="s">
        <v>331</v>
      </c>
      <c r="T9" s="7" t="s">
        <v>332</v>
      </c>
      <c r="U9" s="7" t="s">
        <v>333</v>
      </c>
      <c r="V9" s="7" t="s">
        <v>330</v>
      </c>
      <c r="W9" s="7" t="s">
        <v>323</v>
      </c>
      <c r="X9" s="7" t="s">
        <v>404</v>
      </c>
      <c r="Y9" s="7" t="s">
        <v>429</v>
      </c>
      <c r="Z9" s="7" t="s">
        <v>430</v>
      </c>
      <c r="AA9" s="7" t="s">
        <v>431</v>
      </c>
      <c r="AB9" s="7" t="s">
        <v>432</v>
      </c>
      <c r="AC9" s="7" t="s">
        <v>614</v>
      </c>
      <c r="AD9" s="7" t="s">
        <v>615</v>
      </c>
      <c r="AE9" s="7" t="s">
        <v>616</v>
      </c>
      <c r="AF9" s="7" t="s">
        <v>617</v>
      </c>
      <c r="AG9" s="7" t="s">
        <v>618</v>
      </c>
      <c r="AH9" s="7" t="s">
        <v>551</v>
      </c>
      <c r="AI9" s="7" t="s">
        <v>619</v>
      </c>
      <c r="AJ9" s="7" t="s">
        <v>620</v>
      </c>
      <c r="AK9" s="7" t="s">
        <v>621</v>
      </c>
      <c r="AL9" s="7" t="s">
        <v>622</v>
      </c>
      <c r="AM9" s="7" t="s">
        <v>623</v>
      </c>
      <c r="AN9" s="7" t="s">
        <v>624</v>
      </c>
      <c r="AO9" s="7" t="s">
        <v>625</v>
      </c>
      <c r="AP9" s="7" t="s">
        <v>559</v>
      </c>
      <c r="AQ9" s="7" t="s">
        <v>527</v>
      </c>
      <c r="AR9" s="7" t="s">
        <v>626</v>
      </c>
      <c r="AS9" s="7" t="s">
        <v>627</v>
      </c>
      <c r="AT9" s="5" t="s">
        <v>58</v>
      </c>
      <c r="AU9" s="5" t="str">
        <f t="shared" si="1"/>
        <v>Nakshatra: Pushya
Ruling Deity: Brihaspati_x000D_Symbol: Flower or Circle_x000D_Animal: Male Goat_x000D_Nature: Sattva_x000D_Gender: Female_x000D_Dosha: Kapha_x000D_Guna: Sattva_x000D_Purpose: Nourishment_x000D_Tree: Shami_x000D_Gemstone: Blue Sapphire_x000D_Yoga: Ayushman_x000D_Plant/Flower: Shami_x000D_Color: Yellow_x000D_Planet: Saturn_x000D_Mantra: Om Brihaspate Namaha_x000D_Body Temperament: Watery_x000D_Career/Profession: Priests, Spiritual Leaders, Healers_x000D_Compatibility: Punarvasu, Ashlesha, Magha, Uttara Phalguni, Hasta_x000D_Lucky Numbers: 3, 7_x000D_Lucky Days: Monday, Thursday_x000D_Lucky Directions: West_x000D_Auspicious Activities: Marriage, starting new ventures, spiritual practices_x000D_Inauspicious Activities: Quarrels, conflicts, loss of wealth_x000D_Health Issues: Stomach ailments, skin issues_x000D_Prayers or Rituals: Worship Lord Saturn_x000D_Historical/Mythological Significance: Birthplace of Lord Brihaspati_x000D_Mudra: Kubera Mudra_x000D_Food/Dietary Recommendation: Warm and nourishing foods, root vegetables and grains_x000D_Yoga Posture/Asana: Bhujangasana, Sarpasana, Garudasana_x000D_Tarot Card/Divination Symbol: The Devil_x000D_Hindu Festivals/Holidays: Nag Panchami_x000D_Chakra/Energy Center: Manipura_x000D_Yantra/Sacred Geometry: Swastik Yantra_x000D_Spiritual Practice/Sadhana: Purification through introspection and self-awareness_x000D_Metal/Mineral: Lead_x000D_Aromatherapy/Essential Oils: Cedarwood, Sandalwood, Rose_x000D_Personality Traits/Characteristics: Secretive, mysterious, intense_x000D_Mythological Story/Legend: The story of Lord Vishnu and the serpent Adishesha_x000D_Sound/Mantra: Om Krim Kalikayai Namah_x000D_Flower: White Lotus_x000D_Prana: Prana Vayu_x000D_Varna: Shudra_x000D_Taste: Salty, Sour, Pungent_x000D_Dosha Element: Kapha_x000D_</v>
      </c>
      <c r="AV9" s="5" t="str">
        <f t="shared" si="2"/>
        <v>Nakshatra: Pushya
Ruling Deity: Brihaspati_x000D_Symbol: Flower or Circle_x000D_Animal: Male Goat_x000D_Nature: Sattva_x000D_Gender: Female_x000D_Dosha: Kapha_x000D_Guna: Sattva_x000D_Purpose: Nourishment_x000D_Tree: Shami_x000D_Gemstone: Blue Sapphire_x000D_Yoga: Ayushman_x000D_Plant/Flower: Shami_x000D_Color: Yellow_x000D_Planet: Saturn_x000D_Mantra: Om Brihaspate Namaha_x000D_Body Temperament: Watery_x000D_Career/Profession: Priests, Spiritual Leaders, Healers_x000D_Compatibility: Punarvasu, Ashlesha, Magha, Uttara Phalguni, Hasta_x000D_Lucky Numbers: 3, 7_x000D_Lucky Days: Monday, Thursday_x000D_Lucky Directions: West_x000D_Auspicious Activities: Marriage, starting new ventures, spiritual practices_x000D_Inauspicious Activities: Quarrels, conflicts, loss of wealth_x000D_Health Issues: Stomach ailments, skin issues_x000D_Prayers or Rituals: Worship Lord Saturn_x000D_Historical/Mythological Significance: Birthplace of Lord Brihaspati_x000D_Mudra: Kubera Mudra_x000D_Food/Dietary Recommendation: Warm and nourishing foods, root vegetables and grains_x000D_Yoga Posture/Asana: Bhujangasana, Sarpasana, Garudasana_x000D_Tarot Card/Divination Symbol: The Devil_x000D_Hindu Festivals/Holidays: Nag Panchami_x000D_Chakra/Energy Center: Manipura_x000D_Yantra/Sacred Geometry: Swastik Yantra_x000D_Spiritual Practice/Sadhana: Purification through introspection and self-awareness_x000D_Metal/Mineral: Lead_x000D_Aromatherapy/Essential Oils: Cedarwood, Sandalwood, Rose_x000D_Personality Traits/Characteristics: Secretive, mysterious, intense_x000D_Mythological Story/Legend: The story of Lord Vishnu and the serpent Adishesha_x000D_Sound/Mantra: Om Krim Kalikayai Namah_x000D_Flower: White Lotus_x000D_Prana: Prana Vayu_x000D_Varna: Shudra_x000D_Taste: Salty, Sour, Pungent_x000D_Dosha Element: Kapha_x000D_</v>
      </c>
      <c r="AW9" s="5" t="str">
        <f t="shared" si="3"/>
        <v xml:space="preserve">Nakshatra: Pushya
</v>
      </c>
      <c r="AX9" s="5" t="str">
        <f t="shared" si="4"/>
        <v>Ruling Deity: Brihaspati_x000D_</v>
      </c>
      <c r="AY9" s="5" t="str">
        <f t="shared" si="5"/>
        <v>Symbol: Flower or Circle_x000D_</v>
      </c>
      <c r="AZ9" s="5" t="str">
        <f t="shared" si="6"/>
        <v>Animal: Male Goat_x000D_</v>
      </c>
      <c r="BA9" s="5" t="str">
        <f t="shared" si="7"/>
        <v>Nature: Sattva_x000D_</v>
      </c>
      <c r="BB9" s="5" t="str">
        <f t="shared" si="8"/>
        <v>Gender: Female_x000D_</v>
      </c>
      <c r="BC9" s="5" t="str">
        <f t="shared" si="9"/>
        <v>Dosha: Kapha_x000D_</v>
      </c>
      <c r="BD9" s="5" t="str">
        <f t="shared" si="10"/>
        <v>Guna: Sattva_x000D_</v>
      </c>
      <c r="BE9" s="5" t="str">
        <f t="shared" si="11"/>
        <v>Purpose: Nourishment_x000D_</v>
      </c>
      <c r="BF9" s="5" t="str">
        <f t="shared" si="12"/>
        <v>Tree: Shami_x000D_</v>
      </c>
      <c r="BG9" s="5" t="str">
        <f t="shared" si="13"/>
        <v>Gemstone: Blue Sapphire_x000D_</v>
      </c>
      <c r="BH9" s="5" t="str">
        <f t="shared" si="14"/>
        <v>Yoga: Ayushman_x000D_</v>
      </c>
      <c r="BI9" s="5" t="str">
        <f t="shared" si="15"/>
        <v>Plant/Flower: Shami_x000D_</v>
      </c>
      <c r="BJ9" s="5" t="str">
        <f t="shared" si="16"/>
        <v>Color: Yellow_x000D_</v>
      </c>
      <c r="BK9" s="5" t="str">
        <f t="shared" si="17"/>
        <v>Planet: Saturn_x000D_</v>
      </c>
      <c r="BL9" s="5" t="str">
        <f t="shared" si="18"/>
        <v>Mantra: Om Brihaspate Namaha_x000D_</v>
      </c>
      <c r="BM9" s="5" t="str">
        <f t="shared" si="19"/>
        <v>Body Temperament: Watery_x000D_</v>
      </c>
      <c r="BN9" s="5" t="str">
        <f t="shared" si="20"/>
        <v>Career/Profession: Priests, Spiritual Leaders, Healers_x000D_</v>
      </c>
      <c r="BO9" s="5" t="str">
        <f t="shared" si="21"/>
        <v>Compatibility: Punarvasu, Ashlesha, Magha, Uttara Phalguni, Hasta_x000D_</v>
      </c>
      <c r="BP9" s="5" t="str">
        <f t="shared" si="22"/>
        <v>Lucky Numbers: 3, 7_x000D_</v>
      </c>
      <c r="BQ9" s="5" t="str">
        <f t="shared" si="23"/>
        <v>Lucky Days: Monday, Thursday_x000D_</v>
      </c>
      <c r="BR9" s="5" t="str">
        <f t="shared" si="24"/>
        <v>Lucky Directions: West_x000D_</v>
      </c>
      <c r="BS9" s="5" t="str">
        <f t="shared" si="25"/>
        <v>Auspicious Activities: Marriage, starting new ventures, spiritual practices_x000D_</v>
      </c>
      <c r="BT9" s="5" t="str">
        <f t="shared" si="26"/>
        <v>Inauspicious Activities: Quarrels, conflicts, loss of wealth_x000D_</v>
      </c>
      <c r="BU9" s="5" t="str">
        <f t="shared" si="27"/>
        <v>Health Issues: Stomach ailments, skin issues_x000D_</v>
      </c>
      <c r="BV9" s="5" t="str">
        <f t="shared" si="28"/>
        <v>Prayers or Rituals: Worship Lord Saturn_x000D_</v>
      </c>
      <c r="BW9" s="5" t="str">
        <f t="shared" si="29"/>
        <v>Historical/Mythological Significance: Birthplace of Lord Brihaspati_x000D_</v>
      </c>
      <c r="BX9" s="5" t="str">
        <f t="shared" si="30"/>
        <v>Mudra: Kubera Mudra_x000D_</v>
      </c>
      <c r="BY9" s="5" t="str">
        <f t="shared" si="31"/>
        <v>Food/Dietary Recommendation: Warm and nourishing foods, root vegetables and grains_x000D_</v>
      </c>
      <c r="BZ9" s="5" t="str">
        <f t="shared" si="32"/>
        <v>Yoga Posture/Asana: Bhujangasana, Sarpasana, Garudasana_x000D_</v>
      </c>
      <c r="CA9" s="5" t="str">
        <f t="shared" si="33"/>
        <v>Tarot Card/Divination Symbol: The Devil_x000D_</v>
      </c>
      <c r="CB9" s="5" t="str">
        <f t="shared" si="34"/>
        <v>Hindu Festivals/Holidays: Nag Panchami_x000D_</v>
      </c>
      <c r="CC9" s="5" t="str">
        <f t="shared" si="35"/>
        <v>Chakra/Energy Center: Manipura_x000D_</v>
      </c>
      <c r="CD9" s="5" t="str">
        <f t="shared" si="36"/>
        <v>Yantra/Sacred Geometry: Swastik Yantra_x000D_</v>
      </c>
      <c r="CE9" s="5" t="str">
        <f t="shared" si="37"/>
        <v>Spiritual Practice/Sadhana: Purification through introspection and self-awareness_x000D_</v>
      </c>
      <c r="CF9" s="5" t="str">
        <f t="shared" si="38"/>
        <v>Metal/Mineral: Lead_x000D_</v>
      </c>
      <c r="CG9" s="5" t="str">
        <f t="shared" si="39"/>
        <v>Aromatherapy/Essential Oils: Cedarwood, Sandalwood, Rose_x000D_</v>
      </c>
      <c r="CH9" s="5" t="str">
        <f t="shared" si="40"/>
        <v>Personality Traits/Characteristics: Secretive, mysterious, intense_x000D_</v>
      </c>
      <c r="CI9" s="5" t="str">
        <f t="shared" si="41"/>
        <v>Mythological Story/Legend: The story of Lord Vishnu and the serpent Adishesha_x000D_</v>
      </c>
      <c r="CJ9" s="5" t="str">
        <f t="shared" si="42"/>
        <v>Sound/Mantra: Om Krim Kalikayai Namah_x000D_</v>
      </c>
      <c r="CK9" s="5" t="str">
        <f t="shared" si="43"/>
        <v>Flower: White Lotus_x000D_</v>
      </c>
      <c r="CL9" s="5" t="str">
        <f t="shared" si="44"/>
        <v>Prana: Prana Vayu_x000D_</v>
      </c>
      <c r="CM9" s="5" t="str">
        <f t="shared" si="45"/>
        <v>Varna: Shudra_x000D_</v>
      </c>
      <c r="CN9" s="5" t="str">
        <f t="shared" si="46"/>
        <v>Taste: Salty, Sour, Pungent_x000D_</v>
      </c>
      <c r="CO9" s="5" t="str">
        <f t="shared" si="47"/>
        <v>Dosha Element: Kapha_x000D_</v>
      </c>
    </row>
    <row r="10" spans="1:94" ht="35.4" customHeight="1" thickBot="1">
      <c r="A10" s="6">
        <v>9</v>
      </c>
      <c r="B10" s="11" t="s">
        <v>107</v>
      </c>
      <c r="C10" s="6" t="s">
        <v>218</v>
      </c>
      <c r="D10" s="6" t="s">
        <v>219</v>
      </c>
      <c r="E10" s="6" t="s">
        <v>212</v>
      </c>
      <c r="F10" s="6" t="s">
        <v>59</v>
      </c>
      <c r="G10" s="6" t="s">
        <v>57</v>
      </c>
      <c r="H10" s="6" t="s">
        <v>47</v>
      </c>
      <c r="I10" s="6" t="s">
        <v>59</v>
      </c>
      <c r="J10" s="6" t="s">
        <v>208</v>
      </c>
      <c r="K10" s="6" t="s">
        <v>109</v>
      </c>
      <c r="L10" s="6" t="s">
        <v>49</v>
      </c>
      <c r="M10" s="6" t="s">
        <v>50</v>
      </c>
      <c r="N10" s="6" t="s">
        <v>109</v>
      </c>
      <c r="O10" s="6" t="s">
        <v>144</v>
      </c>
      <c r="P10" s="6" t="s">
        <v>110</v>
      </c>
      <c r="Q10" s="7" t="s">
        <v>220</v>
      </c>
      <c r="R10" s="7" t="s">
        <v>327</v>
      </c>
      <c r="S10" s="7" t="s">
        <v>334</v>
      </c>
      <c r="T10" s="7" t="s">
        <v>335</v>
      </c>
      <c r="U10" s="7">
        <v>9</v>
      </c>
      <c r="V10" s="7" t="s">
        <v>336</v>
      </c>
      <c r="W10" s="7" t="s">
        <v>309</v>
      </c>
      <c r="X10" s="7" t="s">
        <v>419</v>
      </c>
      <c r="Y10" s="7" t="s">
        <v>433</v>
      </c>
      <c r="Z10" s="7" t="s">
        <v>434</v>
      </c>
      <c r="AA10" s="7" t="s">
        <v>435</v>
      </c>
      <c r="AB10" s="7" t="s">
        <v>436</v>
      </c>
      <c r="AC10" s="7" t="s">
        <v>628</v>
      </c>
      <c r="AD10" s="7" t="s">
        <v>629</v>
      </c>
      <c r="AE10" s="7" t="s">
        <v>630</v>
      </c>
      <c r="AF10" s="7" t="s">
        <v>533</v>
      </c>
      <c r="AG10" s="7" t="s">
        <v>631</v>
      </c>
      <c r="AH10" s="7" t="s">
        <v>551</v>
      </c>
      <c r="AI10" s="7" t="s">
        <v>520</v>
      </c>
      <c r="AJ10" s="7" t="s">
        <v>632</v>
      </c>
      <c r="AK10" s="7" t="s">
        <v>554</v>
      </c>
      <c r="AL10" s="7" t="s">
        <v>633</v>
      </c>
      <c r="AM10" s="7" t="s">
        <v>634</v>
      </c>
      <c r="AN10" s="7" t="s">
        <v>635</v>
      </c>
      <c r="AO10" s="7" t="s">
        <v>636</v>
      </c>
      <c r="AP10" s="7" t="s">
        <v>637</v>
      </c>
      <c r="AQ10" s="7" t="s">
        <v>527</v>
      </c>
      <c r="AR10" s="7" t="s">
        <v>544</v>
      </c>
      <c r="AS10" s="7" t="s">
        <v>638</v>
      </c>
      <c r="AT10" s="5" t="s">
        <v>65</v>
      </c>
      <c r="AU10" s="5" t="str">
        <f t="shared" si="1"/>
        <v>Nakshatra: Ashlesha
Ruling Deity: Sarpa_x000D_Symbol: Coiled Snake_x000D_Animal: Male Cat_x000D_Nature: Tamas_x000D_Gender: Female_x000D_Dosha: Pitta_x000D_Guna: Tamas_x000D_Purpose: Transformation_x000D_Tree: Vilva_x000D_Gemstone: Cat's Eye_x000D_Yoga: Saubhagya_x000D_Plant/Flower: Vilva_x000D_Color: Golden_x000D_Planet: Mercury_x000D_Mantra: Om Sarpaya Namaha_x000D_Body Temperament: Watery_x000D_Career/Profession: Researchers, Analysts, Detectives_x000D_Compatibility: Ardra, Punarvasu, Pushya, Magha, Purva Phalguni_x000D_Lucky Numbers: 9_x000D_Lucky Days: Monday, Saturday_x000D_Lucky Directions: South_x000D_Auspicious Activities: Spiritual practices, seeking knowledge, starting new ventures_x000D_Inauspicious Activities: Quarrels, conflicts, deceit_x000D_Health Issues: Respiratory issues, joint pain_x000D_Prayers or Rituals: Worship Lord Naga_x000D_Historical/Mythological Significance: Birthplace of serpent deity Vasuki_x000D_Mudra: Abhaya Mudra_x000D_Food/Dietary Recommendation: Nutritious and well-balanced meals, whole grains and proteins_x000D_Yoga Posture/Asana: Vajrasana, Ardha Matsyendrasana, Shavasana_x000D_Tarot Card/Divination Symbol: The Emperor_x000D_Hindu Festivals/Holidays: Navratri_x000D_Chakra/Energy Center: Manipura_x000D_Yantra/Sacred Geometry: Surya Yantra_x000D_Spiritual Practice/Sadhana: Honoring ancestors and connecting with lineage_x000D_Metal/Mineral: Copper_x000D_Aromatherapy/Essential Oils: Frankincense, Myrrh, Neroli_x000D_Personality Traits/Characteristics: Proud, regal, authoritative_x000D_Mythological Story/Legend: The story of King Bali and Lord Vishnu_x000D_Sound/Mantra: Om Hrim Pitambaraya Namah_x000D_Flower: Red Lotus_x000D_Prana: Prana Vayu_x000D_Varna: Kshatriya_x000D_Taste: Bitter, Astringent, Pungent_x000D_Dosha Element: Vata_x000D_</v>
      </c>
      <c r="AV10" s="5" t="str">
        <f t="shared" si="2"/>
        <v>Nakshatra: Ashlesha
Ruling Deity: Sarpa_x000D_Symbol: Coiled Snake_x000D_Animal: Male Cat_x000D_Nature: Tamas_x000D_Gender: Female_x000D_Dosha: Pitta_x000D_Guna: Tamas_x000D_Purpose: Transformation_x000D_Tree: Vilva_x000D_Gemstone: Cat's Eye_x000D_Yoga: Saubhagya_x000D_Plant/Flower: Vilva_x000D_Color: Golden_x000D_Planet: Mercury_x000D_Mantra: Om Sarpaya Namaha_x000D_Body Temperament: Watery_x000D_Career/Profession: Researchers, Analysts, Detectives_x000D_Compatibility: Ardra, Punarvasu, Pushya, Magha, Purva Phalguni_x000D_Lucky Numbers: 9_x000D_Lucky Days: Monday, Saturday_x000D_Lucky Directions: South_x000D_Auspicious Activities: Spiritual practices, seeking knowledge, starting new ventures_x000D_Inauspicious Activities: Quarrels, conflicts, deceit_x000D_Health Issues: Respiratory issues, joint pain_x000D_Prayers or Rituals: Worship Lord Naga_x000D_Historical/Mythological Significance: Birthplace of serpent deity Vasuki_x000D_Mudra: Abhaya Mudra_x000D_Food/Dietary Recommendation: Nutritious and well-balanced meals, whole grains and proteins_x000D_Yoga Posture/Asana: Vajrasana, Ardha Matsyendrasana, Shavasana_x000D_Tarot Card/Divination Symbol: The Emperor_x000D_Hindu Festivals/Holidays: Navratri_x000D_Chakra/Energy Center: Manipura_x000D_Yantra/Sacred Geometry: Surya Yantra_x000D_Spiritual Practice/Sadhana: Honoring ancestors and connecting with lineage_x000D_Metal/Mineral: Copper_x000D_Aromatherapy/Essential Oils: Frankincense, Myrrh, Neroli_x000D_Personality Traits/Characteristics: Proud, regal, authoritative_x000D_Mythological Story/Legend: The story of King Bali and Lord Vishnu_x000D_Sound/Mantra: Om Hrim Pitambaraya Namah_x000D_Flower: Red Lotus_x000D_Prana: Prana Vayu_x000D_Varna: Kshatriya_x000D_Taste: Bitter, Astringent, Pungent_x000D_Dosha Element: Vata_x000D_</v>
      </c>
      <c r="AW10" s="5" t="str">
        <f t="shared" si="3"/>
        <v xml:space="preserve">Nakshatra: Ashlesha
</v>
      </c>
      <c r="AX10" s="5" t="str">
        <f t="shared" si="4"/>
        <v>Ruling Deity: Sarpa_x000D_</v>
      </c>
      <c r="AY10" s="5" t="str">
        <f t="shared" si="5"/>
        <v>Symbol: Coiled Snake_x000D_</v>
      </c>
      <c r="AZ10" s="5" t="str">
        <f t="shared" si="6"/>
        <v>Animal: Male Cat_x000D_</v>
      </c>
      <c r="BA10" s="5" t="str">
        <f t="shared" si="7"/>
        <v>Nature: Tamas_x000D_</v>
      </c>
      <c r="BB10" s="5" t="str">
        <f t="shared" si="8"/>
        <v>Gender: Female_x000D_</v>
      </c>
      <c r="BC10" s="5" t="str">
        <f t="shared" si="9"/>
        <v>Dosha: Pitta_x000D_</v>
      </c>
      <c r="BD10" s="5" t="str">
        <f t="shared" si="10"/>
        <v>Guna: Tamas_x000D_</v>
      </c>
      <c r="BE10" s="5" t="str">
        <f t="shared" si="11"/>
        <v>Purpose: Transformation_x000D_</v>
      </c>
      <c r="BF10" s="5" t="str">
        <f t="shared" si="12"/>
        <v>Tree: Vilva_x000D_</v>
      </c>
      <c r="BG10" s="5" t="str">
        <f t="shared" si="13"/>
        <v>Gemstone: Cat's Eye_x000D_</v>
      </c>
      <c r="BH10" s="5" t="str">
        <f t="shared" si="14"/>
        <v>Yoga: Saubhagya_x000D_</v>
      </c>
      <c r="BI10" s="5" t="str">
        <f t="shared" si="15"/>
        <v>Plant/Flower: Vilva_x000D_</v>
      </c>
      <c r="BJ10" s="5" t="str">
        <f t="shared" si="16"/>
        <v>Color: Golden_x000D_</v>
      </c>
      <c r="BK10" s="5" t="str">
        <f t="shared" si="17"/>
        <v>Planet: Mercury_x000D_</v>
      </c>
      <c r="BL10" s="5" t="str">
        <f t="shared" si="18"/>
        <v>Mantra: Om Sarpaya Namaha_x000D_</v>
      </c>
      <c r="BM10" s="5" t="str">
        <f t="shared" si="19"/>
        <v>Body Temperament: Watery_x000D_</v>
      </c>
      <c r="BN10" s="5" t="str">
        <f t="shared" si="20"/>
        <v>Career/Profession: Researchers, Analysts, Detectives_x000D_</v>
      </c>
      <c r="BO10" s="5" t="str">
        <f t="shared" si="21"/>
        <v>Compatibility: Ardra, Punarvasu, Pushya, Magha, Purva Phalguni_x000D_</v>
      </c>
      <c r="BP10" s="5" t="str">
        <f t="shared" si="22"/>
        <v>Lucky Numbers: 9_x000D_</v>
      </c>
      <c r="BQ10" s="5" t="str">
        <f t="shared" si="23"/>
        <v>Lucky Days: Monday, Saturday_x000D_</v>
      </c>
      <c r="BR10" s="5" t="str">
        <f t="shared" si="24"/>
        <v>Lucky Directions: South_x000D_</v>
      </c>
      <c r="BS10" s="5" t="str">
        <f t="shared" si="25"/>
        <v>Auspicious Activities: Spiritual practices, seeking knowledge, starting new ventures_x000D_</v>
      </c>
      <c r="BT10" s="5" t="str">
        <f t="shared" si="26"/>
        <v>Inauspicious Activities: Quarrels, conflicts, deceit_x000D_</v>
      </c>
      <c r="BU10" s="5" t="str">
        <f t="shared" si="27"/>
        <v>Health Issues: Respiratory issues, joint pain_x000D_</v>
      </c>
      <c r="BV10" s="5" t="str">
        <f t="shared" si="28"/>
        <v>Prayers or Rituals: Worship Lord Naga_x000D_</v>
      </c>
      <c r="BW10" s="5" t="str">
        <f t="shared" si="29"/>
        <v>Historical/Mythological Significance: Birthplace of serpent deity Vasuki_x000D_</v>
      </c>
      <c r="BX10" s="5" t="str">
        <f t="shared" si="30"/>
        <v>Mudra: Abhaya Mudra_x000D_</v>
      </c>
      <c r="BY10" s="5" t="str">
        <f t="shared" si="31"/>
        <v>Food/Dietary Recommendation: Nutritious and well-balanced meals, whole grains and proteins_x000D_</v>
      </c>
      <c r="BZ10" s="5" t="str">
        <f t="shared" si="32"/>
        <v>Yoga Posture/Asana: Vajrasana, Ardha Matsyendrasana, Shavasana_x000D_</v>
      </c>
      <c r="CA10" s="5" t="str">
        <f t="shared" si="33"/>
        <v>Tarot Card/Divination Symbol: The Emperor_x000D_</v>
      </c>
      <c r="CB10" s="5" t="str">
        <f t="shared" si="34"/>
        <v>Hindu Festivals/Holidays: Navratri_x000D_</v>
      </c>
      <c r="CC10" s="5" t="str">
        <f t="shared" si="35"/>
        <v>Chakra/Energy Center: Manipura_x000D_</v>
      </c>
      <c r="CD10" s="5" t="str">
        <f t="shared" si="36"/>
        <v>Yantra/Sacred Geometry: Surya Yantra_x000D_</v>
      </c>
      <c r="CE10" s="5" t="str">
        <f t="shared" si="37"/>
        <v>Spiritual Practice/Sadhana: Honoring ancestors and connecting with lineage_x000D_</v>
      </c>
      <c r="CF10" s="5" t="str">
        <f t="shared" si="38"/>
        <v>Metal/Mineral: Copper_x000D_</v>
      </c>
      <c r="CG10" s="5" t="str">
        <f t="shared" si="39"/>
        <v>Aromatherapy/Essential Oils: Frankincense, Myrrh, Neroli_x000D_</v>
      </c>
      <c r="CH10" s="5" t="str">
        <f t="shared" si="40"/>
        <v>Personality Traits/Characteristics: Proud, regal, authoritative_x000D_</v>
      </c>
      <c r="CI10" s="5" t="str">
        <f t="shared" si="41"/>
        <v>Mythological Story/Legend: The story of King Bali and Lord Vishnu_x000D_</v>
      </c>
      <c r="CJ10" s="5" t="str">
        <f t="shared" si="42"/>
        <v>Sound/Mantra: Om Hrim Pitambaraya Namah_x000D_</v>
      </c>
      <c r="CK10" s="5" t="str">
        <f t="shared" si="43"/>
        <v>Flower: Red Lotus_x000D_</v>
      </c>
      <c r="CL10" s="5" t="str">
        <f t="shared" si="44"/>
        <v>Prana: Prana Vayu_x000D_</v>
      </c>
      <c r="CM10" s="5" t="str">
        <f t="shared" si="45"/>
        <v>Varna: Kshatriya_x000D_</v>
      </c>
      <c r="CN10" s="5" t="str">
        <f t="shared" si="46"/>
        <v>Taste: Bitter, Astringent, Pungent_x000D_</v>
      </c>
      <c r="CO10" s="5" t="str">
        <f t="shared" si="47"/>
        <v>Dosha Element: Vata_x000D_</v>
      </c>
    </row>
    <row r="11" spans="1:94" ht="35.4" customHeight="1" thickBot="1">
      <c r="A11" s="6">
        <v>10</v>
      </c>
      <c r="B11" s="11" t="s">
        <v>111</v>
      </c>
      <c r="C11" s="6" t="s">
        <v>112</v>
      </c>
      <c r="D11" s="6" t="s">
        <v>113</v>
      </c>
      <c r="E11" s="6" t="s">
        <v>221</v>
      </c>
      <c r="F11" s="6" t="s">
        <v>48</v>
      </c>
      <c r="G11" s="6" t="s">
        <v>57</v>
      </c>
      <c r="H11" s="6" t="s">
        <v>47</v>
      </c>
      <c r="I11" s="6" t="s">
        <v>48</v>
      </c>
      <c r="J11" s="6" t="s">
        <v>222</v>
      </c>
      <c r="K11" s="6" t="s">
        <v>76</v>
      </c>
      <c r="L11" s="6" t="s">
        <v>67</v>
      </c>
      <c r="M11" s="6" t="s">
        <v>135</v>
      </c>
      <c r="N11" s="6" t="s">
        <v>76</v>
      </c>
      <c r="O11" s="6" t="s">
        <v>69</v>
      </c>
      <c r="P11" s="6" t="s">
        <v>52</v>
      </c>
      <c r="Q11" s="7" t="s">
        <v>223</v>
      </c>
      <c r="R11" s="7" t="s">
        <v>298</v>
      </c>
      <c r="S11" s="7" t="s">
        <v>337</v>
      </c>
      <c r="T11" s="7" t="s">
        <v>338</v>
      </c>
      <c r="U11" s="7" t="s">
        <v>339</v>
      </c>
      <c r="V11" s="7" t="s">
        <v>340</v>
      </c>
      <c r="W11" s="7" t="s">
        <v>318</v>
      </c>
      <c r="X11" s="7" t="s">
        <v>437</v>
      </c>
      <c r="Y11" s="7" t="s">
        <v>438</v>
      </c>
      <c r="Z11" s="7" t="s">
        <v>439</v>
      </c>
      <c r="AA11" s="7" t="s">
        <v>440</v>
      </c>
      <c r="AB11" s="7" t="s">
        <v>441</v>
      </c>
      <c r="AC11" s="7" t="s">
        <v>639</v>
      </c>
      <c r="AD11" s="7" t="s">
        <v>640</v>
      </c>
      <c r="AE11" s="7" t="s">
        <v>641</v>
      </c>
      <c r="AF11" s="7" t="s">
        <v>642</v>
      </c>
      <c r="AG11" s="7" t="s">
        <v>518</v>
      </c>
      <c r="AH11" s="7" t="s">
        <v>551</v>
      </c>
      <c r="AI11" s="7" t="s">
        <v>643</v>
      </c>
      <c r="AJ11" s="7" t="s">
        <v>644</v>
      </c>
      <c r="AK11" s="7" t="s">
        <v>67</v>
      </c>
      <c r="AL11" s="7" t="s">
        <v>645</v>
      </c>
      <c r="AM11" s="7" t="s">
        <v>646</v>
      </c>
      <c r="AN11" s="7" t="s">
        <v>647</v>
      </c>
      <c r="AO11" s="7" t="s">
        <v>648</v>
      </c>
      <c r="AP11" s="7" t="s">
        <v>637</v>
      </c>
      <c r="AQ11" s="7" t="s">
        <v>527</v>
      </c>
      <c r="AR11" s="7" t="s">
        <v>544</v>
      </c>
      <c r="AS11" s="7" t="s">
        <v>649</v>
      </c>
      <c r="AT11" s="5" t="s">
        <v>47</v>
      </c>
      <c r="AU11" s="5" t="str">
        <f t="shared" si="1"/>
        <v>Nakshatra: Magha
Ruling Deity: Pitris_x000D_Symbol: Throne or Palanquin_x000D_Animal: Male Rat_x000D_Nature: Rajas_x000D_Gender: Female_x000D_Dosha: Pitta_x000D_Guna: Rajas_x000D_Purpose: Ancestral Blessings_x000D_Tree: Banyan_x000D_Gemstone: Ruby_x000D_Yoga: Vajra_x000D_Plant/Flower: Banyan_x000D_Color: Red_x000D_Planet: Ketu_x000D_Mantra: Om Pitrya Namaha_x000D_Body Temperament: Fiery_x000D_Career/Profession: Politicians, Actors, CEOs_x000D_Compatibility: Ashlesha, Magha, Purva Phalguni, Uttara Phalguni, Hasta_x000D_Lucky Numbers: 1, 4_x000D_Lucky Days: Sunday, Wednesday_x000D_Lucky Directions: North_x000D_Auspicious Activities: Starting new ventures, spiritual practices, seeking blessings_x000D_Inauspicious Activities: Quarrels, conflicts, legal issues_x000D_Health Issues: Heart ailments, fever_x000D_Prayers or Rituals: Worship Lord Pitru_x000D_Historical/Mythological Significance: Birthplace of the royal dynasty_x000D_Mudra: Padma Mudra_x000D_Food/Dietary Recommendation: Fresh and organic foods, fruits and vegetables_x000D_Yoga Posture/Asana: Trikonasana, Bhujangasana, Dhanurasana_x000D_Tarot Card/Divination Symbol: The Sun_x000D_Hindu Festivals/Holidays: Holi_x000D_Chakra/Energy Center: Manipura_x000D_Yantra/Sacred Geometry: Sri Chakra_x000D_Spiritual Practice/Sadhana: Cultivating creativity and self-expression_x000D_Metal/Mineral: Ruby_x000D_Aromatherapy/Essential Oils: Ylang Ylang, Rose, Bergamot_x000D_Personality Traits/Characteristics: Charismatic, passionate, generous_x000D_Mythological Story/Legend: The story of Lord Shiva and Goddess Parvati's marriage_x000D_Sound/Mantra: Om Klim Purvaphalgunyai Namah_x000D_Flower: Red Lotus_x000D_Prana: Prana Vayu_x000D_Varna: Kshatriya_x000D_Taste: Sweet, Astringent_x000D_Dosha Element: Pitta_x000D_</v>
      </c>
      <c r="AV11" s="5" t="str">
        <f t="shared" si="2"/>
        <v>Nakshatra: Magha
Ruling Deity: Pitris_x000D_Symbol: Throne or Palanquin_x000D_Animal: Male Rat_x000D_Nature: Rajas_x000D_Gender: Female_x000D_Dosha: Pitta_x000D_Guna: Rajas_x000D_Purpose: Ancestral Blessings_x000D_Tree: Banyan_x000D_Gemstone: Ruby_x000D_Yoga: Vajra_x000D_Plant/Flower: Banyan_x000D_Color: Red_x000D_Planet: Ketu_x000D_Mantra: Om Pitrya Namaha_x000D_Body Temperament: Fiery_x000D_Career/Profession: Politicians, Actors, CEOs_x000D_Compatibility: Ashlesha, Magha, Purva Phalguni, Uttara Phalguni, Hasta_x000D_Lucky Numbers: 1, 4_x000D_Lucky Days: Sunday, Wednesday_x000D_Lucky Directions: North_x000D_Auspicious Activities: Starting new ventures, spiritual practices, seeking blessings_x000D_Inauspicious Activities: Quarrels, conflicts, legal issues_x000D_Health Issues: Heart ailments, fever_x000D_Prayers or Rituals: Worship Lord Pitru_x000D_Historical/Mythological Significance: Birthplace of the royal dynasty_x000D_Mudra: Padma Mudra_x000D_Food/Dietary Recommendation: Fresh and organic foods, fruits and vegetables_x000D_Yoga Posture/Asana: Trikonasana, Bhujangasana, Dhanurasana_x000D_Tarot Card/Divination Symbol: The Sun_x000D_Hindu Festivals/Holidays: Holi_x000D_Chakra/Energy Center: Manipura_x000D_Yantra/Sacred Geometry: Sri Chakra_x000D_Spiritual Practice/Sadhana: Cultivating creativity and self-expression_x000D_Metal/Mineral: Ruby_x000D_Aromatherapy/Essential Oils: Ylang Ylang, Rose, Bergamot_x000D_Personality Traits/Characteristics: Charismatic, passionate, generous_x000D_Mythological Story/Legend: The story of Lord Shiva and Goddess Parvati's marriage_x000D_Sound/Mantra: Om Klim Purvaphalgunyai Namah_x000D_Flower: Red Lotus_x000D_Prana: Prana Vayu_x000D_Varna: Kshatriya_x000D_Taste: Sweet, Astringent_x000D_Dosha Element: Pitta_x000D_</v>
      </c>
      <c r="AW11" s="5" t="str">
        <f t="shared" si="3"/>
        <v xml:space="preserve">Nakshatra: Magha
</v>
      </c>
      <c r="AX11" s="5" t="str">
        <f t="shared" si="4"/>
        <v>Ruling Deity: Pitris_x000D_</v>
      </c>
      <c r="AY11" s="5" t="str">
        <f t="shared" si="5"/>
        <v>Symbol: Throne or Palanquin_x000D_</v>
      </c>
      <c r="AZ11" s="5" t="str">
        <f t="shared" si="6"/>
        <v>Animal: Male Rat_x000D_</v>
      </c>
      <c r="BA11" s="5" t="str">
        <f t="shared" si="7"/>
        <v>Nature: Rajas_x000D_</v>
      </c>
      <c r="BB11" s="5" t="str">
        <f t="shared" si="8"/>
        <v>Gender: Female_x000D_</v>
      </c>
      <c r="BC11" s="5" t="str">
        <f t="shared" si="9"/>
        <v>Dosha: Pitta_x000D_</v>
      </c>
      <c r="BD11" s="5" t="str">
        <f t="shared" si="10"/>
        <v>Guna: Rajas_x000D_</v>
      </c>
      <c r="BE11" s="5" t="str">
        <f t="shared" si="11"/>
        <v>Purpose: Ancestral Blessings_x000D_</v>
      </c>
      <c r="BF11" s="5" t="str">
        <f t="shared" si="12"/>
        <v>Tree: Banyan_x000D_</v>
      </c>
      <c r="BG11" s="5" t="str">
        <f t="shared" si="13"/>
        <v>Gemstone: Ruby_x000D_</v>
      </c>
      <c r="BH11" s="5" t="str">
        <f t="shared" si="14"/>
        <v>Yoga: Vajra_x000D_</v>
      </c>
      <c r="BI11" s="5" t="str">
        <f t="shared" si="15"/>
        <v>Plant/Flower: Banyan_x000D_</v>
      </c>
      <c r="BJ11" s="5" t="str">
        <f t="shared" si="16"/>
        <v>Color: Red_x000D_</v>
      </c>
      <c r="BK11" s="5" t="str">
        <f t="shared" si="17"/>
        <v>Planet: Ketu_x000D_</v>
      </c>
      <c r="BL11" s="5" t="str">
        <f t="shared" si="18"/>
        <v>Mantra: Om Pitrya Namaha_x000D_</v>
      </c>
      <c r="BM11" s="5" t="str">
        <f t="shared" si="19"/>
        <v>Body Temperament: Fiery_x000D_</v>
      </c>
      <c r="BN11" s="5" t="str">
        <f t="shared" si="20"/>
        <v>Career/Profession: Politicians, Actors, CEOs_x000D_</v>
      </c>
      <c r="BO11" s="5" t="str">
        <f t="shared" si="21"/>
        <v>Compatibility: Ashlesha, Magha, Purva Phalguni, Uttara Phalguni, Hasta_x000D_</v>
      </c>
      <c r="BP11" s="5" t="str">
        <f t="shared" si="22"/>
        <v>Lucky Numbers: 1, 4_x000D_</v>
      </c>
      <c r="BQ11" s="5" t="str">
        <f t="shared" si="23"/>
        <v>Lucky Days: Sunday, Wednesday_x000D_</v>
      </c>
      <c r="BR11" s="5" t="str">
        <f t="shared" si="24"/>
        <v>Lucky Directions: North_x000D_</v>
      </c>
      <c r="BS11" s="5" t="str">
        <f t="shared" si="25"/>
        <v>Auspicious Activities: Starting new ventures, spiritual practices, seeking blessings_x000D_</v>
      </c>
      <c r="BT11" s="5" t="str">
        <f t="shared" si="26"/>
        <v>Inauspicious Activities: Quarrels, conflicts, legal issues_x000D_</v>
      </c>
      <c r="BU11" s="5" t="str">
        <f t="shared" si="27"/>
        <v>Health Issues: Heart ailments, fever_x000D_</v>
      </c>
      <c r="BV11" s="5" t="str">
        <f t="shared" si="28"/>
        <v>Prayers or Rituals: Worship Lord Pitru_x000D_</v>
      </c>
      <c r="BW11" s="5" t="str">
        <f t="shared" si="29"/>
        <v>Historical/Mythological Significance: Birthplace of the royal dynasty_x000D_</v>
      </c>
      <c r="BX11" s="5" t="str">
        <f t="shared" si="30"/>
        <v>Mudra: Padma Mudra_x000D_</v>
      </c>
      <c r="BY11" s="5" t="str">
        <f t="shared" si="31"/>
        <v>Food/Dietary Recommendation: Fresh and organic foods, fruits and vegetables_x000D_</v>
      </c>
      <c r="BZ11" s="5" t="str">
        <f t="shared" si="32"/>
        <v>Yoga Posture/Asana: Trikonasana, Bhujangasana, Dhanurasana_x000D_</v>
      </c>
      <c r="CA11" s="5" t="str">
        <f t="shared" si="33"/>
        <v>Tarot Card/Divination Symbol: The Sun_x000D_</v>
      </c>
      <c r="CB11" s="5" t="str">
        <f t="shared" si="34"/>
        <v>Hindu Festivals/Holidays: Holi_x000D_</v>
      </c>
      <c r="CC11" s="5" t="str">
        <f t="shared" si="35"/>
        <v>Chakra/Energy Center: Manipura_x000D_</v>
      </c>
      <c r="CD11" s="5" t="str">
        <f t="shared" si="36"/>
        <v>Yantra/Sacred Geometry: Sri Chakra_x000D_</v>
      </c>
      <c r="CE11" s="5" t="str">
        <f t="shared" si="37"/>
        <v>Spiritual Practice/Sadhana: Cultivating creativity and self-expression_x000D_</v>
      </c>
      <c r="CF11" s="5" t="str">
        <f t="shared" si="38"/>
        <v>Metal/Mineral: Ruby_x000D_</v>
      </c>
      <c r="CG11" s="5" t="str">
        <f t="shared" si="39"/>
        <v>Aromatherapy/Essential Oils: Ylang Ylang, Rose, Bergamot_x000D_</v>
      </c>
      <c r="CH11" s="5" t="str">
        <f t="shared" si="40"/>
        <v>Personality Traits/Characteristics: Charismatic, passionate, generous_x000D_</v>
      </c>
      <c r="CI11" s="5" t="str">
        <f t="shared" si="41"/>
        <v>Mythological Story/Legend: The story of Lord Shiva and Goddess Parvati's marriage_x000D_</v>
      </c>
      <c r="CJ11" s="5" t="str">
        <f t="shared" si="42"/>
        <v>Sound/Mantra: Om Klim Purvaphalgunyai Namah_x000D_</v>
      </c>
      <c r="CK11" s="5" t="str">
        <f t="shared" si="43"/>
        <v>Flower: Red Lotus_x000D_</v>
      </c>
      <c r="CL11" s="5" t="str">
        <f t="shared" si="44"/>
        <v>Prana: Prana Vayu_x000D_</v>
      </c>
      <c r="CM11" s="5" t="str">
        <f t="shared" si="45"/>
        <v>Varna: Kshatriya_x000D_</v>
      </c>
      <c r="CN11" s="5" t="str">
        <f t="shared" si="46"/>
        <v>Taste: Sweet, Astringent_x000D_</v>
      </c>
      <c r="CO11" s="5" t="str">
        <f t="shared" si="47"/>
        <v>Dosha Element: Pitta_x000D_</v>
      </c>
    </row>
    <row r="12" spans="1:94" ht="35.4" customHeight="1">
      <c r="A12" s="5">
        <v>11</v>
      </c>
      <c r="B12" s="12" t="s">
        <v>117</v>
      </c>
      <c r="C12" s="5" t="s">
        <v>118</v>
      </c>
      <c r="D12" s="5" t="s">
        <v>224</v>
      </c>
      <c r="E12" s="5" t="s">
        <v>221</v>
      </c>
      <c r="F12" s="5" t="s">
        <v>48</v>
      </c>
      <c r="G12" s="5" t="s">
        <v>57</v>
      </c>
      <c r="H12" s="5" t="s">
        <v>47</v>
      </c>
      <c r="I12" s="5" t="s">
        <v>59</v>
      </c>
      <c r="J12" s="5" t="s">
        <v>225</v>
      </c>
      <c r="K12" s="5" t="s">
        <v>115</v>
      </c>
      <c r="L12" s="5" t="s">
        <v>120</v>
      </c>
      <c r="M12" s="5" t="s">
        <v>226</v>
      </c>
      <c r="N12" s="5" t="s">
        <v>115</v>
      </c>
      <c r="O12" s="5" t="s">
        <v>69</v>
      </c>
      <c r="P12" s="5" t="s">
        <v>62</v>
      </c>
      <c r="Q12" s="5" t="s">
        <v>122</v>
      </c>
      <c r="R12" s="5" t="s">
        <v>298</v>
      </c>
      <c r="S12" s="5" t="s">
        <v>341</v>
      </c>
      <c r="T12" s="5" t="s">
        <v>342</v>
      </c>
      <c r="U12" s="5" t="s">
        <v>343</v>
      </c>
      <c r="V12" s="5" t="s">
        <v>340</v>
      </c>
      <c r="W12" s="5" t="s">
        <v>303</v>
      </c>
      <c r="X12" s="5" t="s">
        <v>442</v>
      </c>
      <c r="Y12" s="5" t="s">
        <v>443</v>
      </c>
      <c r="Z12" s="5" t="s">
        <v>444</v>
      </c>
      <c r="AA12" s="5" t="s">
        <v>445</v>
      </c>
      <c r="AB12" s="5" t="s">
        <v>446</v>
      </c>
      <c r="AC12" s="5" t="s">
        <v>650</v>
      </c>
      <c r="AD12" s="5" t="s">
        <v>651</v>
      </c>
      <c r="AE12" s="5" t="s">
        <v>652</v>
      </c>
      <c r="AF12" s="5" t="s">
        <v>642</v>
      </c>
      <c r="AG12" s="5" t="s">
        <v>653</v>
      </c>
      <c r="AH12" s="5" t="s">
        <v>551</v>
      </c>
      <c r="AI12" s="5" t="s">
        <v>606</v>
      </c>
      <c r="AJ12" s="5" t="s">
        <v>654</v>
      </c>
      <c r="AK12" s="5" t="s">
        <v>130</v>
      </c>
      <c r="AL12" s="5" t="s">
        <v>655</v>
      </c>
      <c r="AM12" s="5" t="s">
        <v>656</v>
      </c>
      <c r="AN12" s="5" t="s">
        <v>657</v>
      </c>
      <c r="AO12" s="5" t="s">
        <v>658</v>
      </c>
      <c r="AP12" s="5" t="s">
        <v>659</v>
      </c>
      <c r="AQ12" s="5" t="s">
        <v>560</v>
      </c>
      <c r="AR12" s="5" t="s">
        <v>544</v>
      </c>
      <c r="AS12" s="5" t="s">
        <v>562</v>
      </c>
      <c r="AT12" s="5" t="s">
        <v>47</v>
      </c>
      <c r="AU12" s="5" t="str">
        <f t="shared" si="1"/>
        <v>Nakshatra: Purva Phalguni
Ruling Deity: Bhaga_x000D_Symbol: Bed or Hammock_x000D_Animal: Male Rat_x000D_Nature: Rajas_x000D_Gender: Female_x000D_Dosha: Pitta_x000D_Guna: Tamas_x000D_Purpose: Prosperity and Pleasure_x000D_Tree: Palash_x000D_Gemstone: Diamond_x000D_Yoga: Siddhi_x000D_Plant/Flower: Palash_x000D_Color: Red_x000D_Planet: Venus_x000D_Mantra: Om Bhagaya Namaha_x000D_Body Temperament: Fiery_x000D_Career/Profession: Artists, Performers, Fashion Designers_x000D_Compatibility: Magha, Uttara Phalguni, Hasta, Chitra, Swati_x000D_Lucky Numbers: 1, 6_x000D_Lucky Days: Sunday, Wednesday_x000D_Lucky Directions: East_x000D_Auspicious Activities: Marriage, starting new ventures, artistic pursuits_x000D_Inauspicious Activities: Conflicts, legal issues, financial loss_x000D_Health Issues: Eye problems, skin issues_x000D_Prayers or Rituals: Worship Lord Shukra_x000D_Historical/Mythological Significance: Birthplace of Lord Bhaga_x000D_Mudra: Surya Mudra_x000D_Food/Dietary Recommendation: Spicy, pungent foods, grains, lentils, and nuts_x000D_Yoga Posture/Asana: Bhujangasana, Ardha Chandrasana, Ustrasana_x000D_Tarot Card/Divination Symbol: The Sun_x000D_Hindu Festivals/Holidays: Raksha Bandhan, Krishna Janmashtami, Navratri_x000D_Chakra/Energy Center: Manipura_x000D_Yantra/Sacred Geometry: Sri Yantra_x000D_Spiritual Practice/Sadhana: Self-reflection and introspection_x000D_Metal/Mineral: Gold_x000D_Aromatherapy/Essential Oils: Rosemary, Ginger, Cinnamon_x000D_Personality Traits/Characteristics: Charismatic, self-confident, ambitious_x000D_Mythological Story/Legend: The story of King Vikramaditya and his court poet Kalidasa_x000D_Sound/Mantra: Om Hraam_x000D_Flower: Sunflower_x000D_Prana: Samana Vayu_x000D_Varna: Kshatriya_x000D_Taste: Bitter_x000D_Dosha Element: Pitta_x000D_</v>
      </c>
      <c r="AV12" s="5" t="str">
        <f t="shared" si="2"/>
        <v>Nakshatra: Purva Phalguni
Ruling Deity: Bhaga_x000D_Symbol: Bed or Hammock_x000D_Animal: Male Rat_x000D_Nature: Rajas_x000D_Gender: Female_x000D_Dosha: Pitta_x000D_Guna: Tamas_x000D_Purpose: Prosperity and Pleasure_x000D_Tree: Palash_x000D_Gemstone: Diamond_x000D_Yoga: Siddhi_x000D_Plant/Flower: Palash_x000D_Color: Red_x000D_Planet: Venus_x000D_Mantra: Om Bhagaya Namaha_x000D_Body Temperament: Fiery_x000D_Career/Profession: Artists, Performers, Fashion Designers_x000D_Compatibility: Magha, Uttara Phalguni, Hasta, Chitra, Swati_x000D_Lucky Numbers: 1, 6_x000D_Lucky Days: Sunday, Wednesday_x000D_Lucky Directions: East_x000D_Auspicious Activities: Marriage, starting new ventures, artistic pursuits_x000D_Inauspicious Activities: Conflicts, legal issues, financial loss_x000D_Health Issues: Eye problems, skin issues_x000D_Prayers or Rituals: Worship Lord Shukra_x000D_Historical/Mythological Significance: Birthplace of Lord Bhaga_x000D_Mudra: Surya Mudra_x000D_Food/Dietary Recommendation: Spicy, pungent foods, grains, lentils, and nuts_x000D_Yoga Posture/Asana: Bhujangasana, Ardha Chandrasana, Ustrasana_x000D_Tarot Card/Divination Symbol: The Sun_x000D_Hindu Festivals/Holidays: Raksha Bandhan, Krishna Janmashtami, Navratri_x000D_Chakra/Energy Center: Manipura_x000D_Yantra/Sacred Geometry: Sri Yantra_x000D_Spiritual Practice/Sadhana: Self-reflection and introspection_x000D_Metal/Mineral: Gold_x000D_Aromatherapy/Essential Oils: Rosemary, Ginger, Cinnamon_x000D_Personality Traits/Characteristics: Charismatic, self-confident, ambitious_x000D_Mythological Story/Legend: The story of King Vikramaditya and his court poet Kalidasa_x000D_Sound/Mantra: Om Hraam_x000D_Flower: Sunflower_x000D_Prana: Samana Vayu_x000D_Varna: Kshatriya_x000D_Taste: Bitter_x000D_Dosha Element: Pitta_x000D_</v>
      </c>
      <c r="AW12" s="5" t="str">
        <f t="shared" si="3"/>
        <v xml:space="preserve">Nakshatra: Purva Phalguni
</v>
      </c>
      <c r="AX12" s="5" t="str">
        <f t="shared" si="4"/>
        <v>Ruling Deity: Bhaga_x000D_</v>
      </c>
      <c r="AY12" s="5" t="str">
        <f t="shared" si="5"/>
        <v>Symbol: Bed or Hammock_x000D_</v>
      </c>
      <c r="AZ12" s="5" t="str">
        <f t="shared" si="6"/>
        <v>Animal: Male Rat_x000D_</v>
      </c>
      <c r="BA12" s="5" t="str">
        <f t="shared" si="7"/>
        <v>Nature: Rajas_x000D_</v>
      </c>
      <c r="BB12" s="5" t="str">
        <f t="shared" si="8"/>
        <v>Gender: Female_x000D_</v>
      </c>
      <c r="BC12" s="5" t="str">
        <f t="shared" si="9"/>
        <v>Dosha: Pitta_x000D_</v>
      </c>
      <c r="BD12" s="5" t="str">
        <f t="shared" si="10"/>
        <v>Guna: Tamas_x000D_</v>
      </c>
      <c r="BE12" s="5" t="str">
        <f t="shared" si="11"/>
        <v>Purpose: Prosperity and Pleasure_x000D_</v>
      </c>
      <c r="BF12" s="5" t="str">
        <f t="shared" si="12"/>
        <v>Tree: Palash_x000D_</v>
      </c>
      <c r="BG12" s="5" t="str">
        <f t="shared" si="13"/>
        <v>Gemstone: Diamond_x000D_</v>
      </c>
      <c r="BH12" s="5" t="str">
        <f t="shared" si="14"/>
        <v>Yoga: Siddhi_x000D_</v>
      </c>
      <c r="BI12" s="5" t="str">
        <f t="shared" si="15"/>
        <v>Plant/Flower: Palash_x000D_</v>
      </c>
      <c r="BJ12" s="5" t="str">
        <f t="shared" si="16"/>
        <v>Color: Red_x000D_</v>
      </c>
      <c r="BK12" s="5" t="str">
        <f t="shared" si="17"/>
        <v>Planet: Venus_x000D_</v>
      </c>
      <c r="BL12" s="5" t="str">
        <f t="shared" si="18"/>
        <v>Mantra: Om Bhagaya Namaha_x000D_</v>
      </c>
      <c r="BM12" s="5" t="str">
        <f t="shared" si="19"/>
        <v>Body Temperament: Fiery_x000D_</v>
      </c>
      <c r="BN12" s="5" t="str">
        <f t="shared" si="20"/>
        <v>Career/Profession: Artists, Performers, Fashion Designers_x000D_</v>
      </c>
      <c r="BO12" s="5" t="str">
        <f t="shared" si="21"/>
        <v>Compatibility: Magha, Uttara Phalguni, Hasta, Chitra, Swati_x000D_</v>
      </c>
      <c r="BP12" s="5" t="str">
        <f t="shared" si="22"/>
        <v>Lucky Numbers: 1, 6_x000D_</v>
      </c>
      <c r="BQ12" s="5" t="str">
        <f t="shared" si="23"/>
        <v>Lucky Days: Sunday, Wednesday_x000D_</v>
      </c>
      <c r="BR12" s="5" t="str">
        <f t="shared" si="24"/>
        <v>Lucky Directions: East_x000D_</v>
      </c>
      <c r="BS12" s="5" t="str">
        <f t="shared" si="25"/>
        <v>Auspicious Activities: Marriage, starting new ventures, artistic pursuits_x000D_</v>
      </c>
      <c r="BT12" s="5" t="str">
        <f t="shared" si="26"/>
        <v>Inauspicious Activities: Conflicts, legal issues, financial loss_x000D_</v>
      </c>
      <c r="BU12" s="5" t="str">
        <f t="shared" si="27"/>
        <v>Health Issues: Eye problems, skin issues_x000D_</v>
      </c>
      <c r="BV12" s="5" t="str">
        <f t="shared" si="28"/>
        <v>Prayers or Rituals: Worship Lord Shukra_x000D_</v>
      </c>
      <c r="BW12" s="5" t="str">
        <f t="shared" si="29"/>
        <v>Historical/Mythological Significance: Birthplace of Lord Bhaga_x000D_</v>
      </c>
      <c r="BX12" s="5" t="str">
        <f t="shared" si="30"/>
        <v>Mudra: Surya Mudra_x000D_</v>
      </c>
      <c r="BY12" s="5" t="str">
        <f t="shared" si="31"/>
        <v>Food/Dietary Recommendation: Spicy, pungent foods, grains, lentils, and nuts_x000D_</v>
      </c>
      <c r="BZ12" s="5" t="str">
        <f t="shared" si="32"/>
        <v>Yoga Posture/Asana: Bhujangasana, Ardha Chandrasana, Ustrasana_x000D_</v>
      </c>
      <c r="CA12" s="5" t="str">
        <f t="shared" si="33"/>
        <v>Tarot Card/Divination Symbol: The Sun_x000D_</v>
      </c>
      <c r="CB12" s="5" t="str">
        <f t="shared" si="34"/>
        <v>Hindu Festivals/Holidays: Raksha Bandhan, Krishna Janmashtami, Navratri_x000D_</v>
      </c>
      <c r="CC12" s="5" t="str">
        <f t="shared" si="35"/>
        <v>Chakra/Energy Center: Manipura_x000D_</v>
      </c>
      <c r="CD12" s="5" t="str">
        <f t="shared" si="36"/>
        <v>Yantra/Sacred Geometry: Sri Yantra_x000D_</v>
      </c>
      <c r="CE12" s="5" t="str">
        <f t="shared" si="37"/>
        <v>Spiritual Practice/Sadhana: Self-reflection and introspection_x000D_</v>
      </c>
      <c r="CF12" s="5" t="str">
        <f t="shared" si="38"/>
        <v>Metal/Mineral: Gold_x000D_</v>
      </c>
      <c r="CG12" s="5" t="str">
        <f t="shared" si="39"/>
        <v>Aromatherapy/Essential Oils: Rosemary, Ginger, Cinnamon_x000D_</v>
      </c>
      <c r="CH12" s="5" t="str">
        <f t="shared" si="40"/>
        <v>Personality Traits/Characteristics: Charismatic, self-confident, ambitious_x000D_</v>
      </c>
      <c r="CI12" s="5" t="str">
        <f t="shared" si="41"/>
        <v>Mythological Story/Legend: The story of King Vikramaditya and his court poet Kalidasa_x000D_</v>
      </c>
      <c r="CJ12" s="5" t="str">
        <f t="shared" si="42"/>
        <v>Sound/Mantra: Om Hraam_x000D_</v>
      </c>
      <c r="CK12" s="5" t="str">
        <f t="shared" si="43"/>
        <v>Flower: Sunflower_x000D_</v>
      </c>
      <c r="CL12" s="5" t="str">
        <f t="shared" si="44"/>
        <v>Prana: Samana Vayu_x000D_</v>
      </c>
      <c r="CM12" s="5" t="str">
        <f t="shared" si="45"/>
        <v>Varna: Kshatriya_x000D_</v>
      </c>
      <c r="CN12" s="5" t="str">
        <f t="shared" si="46"/>
        <v>Taste: Bitter_x000D_</v>
      </c>
      <c r="CO12" s="5" t="str">
        <f t="shared" si="47"/>
        <v>Dosha Element: Pitta_x000D_</v>
      </c>
    </row>
    <row r="13" spans="1:94" ht="35.4" customHeight="1">
      <c r="A13" s="5">
        <v>12</v>
      </c>
      <c r="B13" s="12" t="s">
        <v>123</v>
      </c>
      <c r="C13" s="5" t="s">
        <v>124</v>
      </c>
      <c r="D13" s="5" t="s">
        <v>224</v>
      </c>
      <c r="E13" s="5" t="s">
        <v>175</v>
      </c>
      <c r="F13" s="5" t="s">
        <v>75</v>
      </c>
      <c r="G13" s="5" t="s">
        <v>46</v>
      </c>
      <c r="H13" s="5" t="s">
        <v>58</v>
      </c>
      <c r="I13" s="5" t="s">
        <v>75</v>
      </c>
      <c r="J13" s="5" t="s">
        <v>227</v>
      </c>
      <c r="K13" s="5" t="s">
        <v>228</v>
      </c>
      <c r="L13" s="5" t="s">
        <v>67</v>
      </c>
      <c r="M13" s="5" t="s">
        <v>83</v>
      </c>
      <c r="N13" s="5" t="s">
        <v>228</v>
      </c>
      <c r="O13" s="5" t="s">
        <v>229</v>
      </c>
      <c r="P13" s="5" t="s">
        <v>70</v>
      </c>
      <c r="Q13" s="5" t="s">
        <v>230</v>
      </c>
      <c r="R13" s="5" t="s">
        <v>304</v>
      </c>
      <c r="S13" s="5" t="s">
        <v>344</v>
      </c>
      <c r="T13" s="5" t="s">
        <v>345</v>
      </c>
      <c r="U13" s="5" t="s">
        <v>307</v>
      </c>
      <c r="V13" s="5" t="s">
        <v>340</v>
      </c>
      <c r="W13" s="5" t="s">
        <v>318</v>
      </c>
      <c r="X13" s="5" t="s">
        <v>404</v>
      </c>
      <c r="Y13" s="5" t="s">
        <v>438</v>
      </c>
      <c r="Z13" s="5" t="s">
        <v>439</v>
      </c>
      <c r="AA13" s="5" t="s">
        <v>447</v>
      </c>
      <c r="AB13" s="5" t="s">
        <v>448</v>
      </c>
      <c r="AC13" s="5" t="s">
        <v>603</v>
      </c>
      <c r="AD13" s="5" t="s">
        <v>660</v>
      </c>
      <c r="AE13" s="5" t="s">
        <v>661</v>
      </c>
      <c r="AF13" s="5" t="s">
        <v>662</v>
      </c>
      <c r="AG13" s="5" t="s">
        <v>663</v>
      </c>
      <c r="AH13" s="5" t="s">
        <v>551</v>
      </c>
      <c r="AI13" s="5" t="s">
        <v>606</v>
      </c>
      <c r="AJ13" s="5" t="s">
        <v>664</v>
      </c>
      <c r="AK13" s="5" t="s">
        <v>538</v>
      </c>
      <c r="AL13" s="5" t="s">
        <v>665</v>
      </c>
      <c r="AM13" s="5" t="s">
        <v>666</v>
      </c>
      <c r="AN13" s="5" t="s">
        <v>667</v>
      </c>
      <c r="AO13" s="5" t="s">
        <v>668</v>
      </c>
      <c r="AP13" s="5" t="s">
        <v>588</v>
      </c>
      <c r="AQ13" s="5" t="s">
        <v>527</v>
      </c>
      <c r="AR13" s="5" t="s">
        <v>528</v>
      </c>
      <c r="AS13" s="5" t="s">
        <v>529</v>
      </c>
      <c r="AT13" s="5" t="s">
        <v>47</v>
      </c>
      <c r="AU13" s="5" t="str">
        <f t="shared" si="1"/>
        <v>Nakshatra: Uttara Phalguni
Ruling Deity: Aryaman_x000D_Symbol: Bed or Hammock_x000D_Animal: Female Cow_x000D_Nature: Sattva_x000D_Gender: Male_x000D_Dosha: Kapha_x000D_Guna: Sattva_x000D_Purpose: Auspicious Activities_x000D_Tree: Ashoka_x000D_Gemstone: Ruby_x000D_Yoga: Vaidhriti_x000D_Plant/Flower: Ashoka_x000D_Color: Cream_x000D_Planet: Sun_x000D_Mantra: Om Aryamaaya Namaha_x000D_Body Temperament: Earthy_x000D_Career/Profession: Doctors, Lawyers, Bankers_x000D_Compatibility: Magha, Purva Phalguni, Hasta, Chitra, Swati_x000D_Lucky Numbers: 2, 7_x000D_Lucky Days: Sunday, Wednesday_x000D_Lucky Directions: North_x000D_Auspicious Activities: Marriage, starting new ventures, spiritual practices_x000D_Inauspicious Activities: Quarrels, conflicts, legal issues_x000D_Health Issues: Heart ailments, fever_x000D_Prayers or Rituals: Worship Lord Aryaman_x000D_Historical/Mythological Significance: Birthplace of the Sun god_x000D_Mudra: Ganesha Mudra_x000D_Food/Dietary Recommendation: Light and easy to digest foods, fruits and vegetables_x000D_Yoga Posture/Asana: Padmasana, Matsyasana, Gomukhasana_x000D_Tarot Card/Divination Symbol: The Magician_x000D_Hindu Festivals/Holidays: Ganesh Chaturthi, Navratri_x000D_Chakra/Energy Center: Manipura_x000D_Yantra/Sacred Geometry: Sri Yantra_x000D_Spiritual Practice/Sadhana: Developing creativity and artistic skills_x000D_Metal/Mineral: Silver_x000D_Aromatherapy/Essential Oils: Lavender, Jasmine, Vetiver_x000D_Personality Traits/Characteristics: Dexterous, skilled, adaptive_x000D_Mythological Story/Legend: The story of the god Indra and his handmaiden_x000D_Sound/Mantra: Om Shri Ganeshaya Namah_x000D_Flower: Jasmine_x000D_Prana: Prana Vayu_x000D_Varna: Vaishya_x000D_Taste: Sweet_x000D_Dosha Element: Pitta_x000D_</v>
      </c>
      <c r="AV13" s="5" t="str">
        <f t="shared" si="2"/>
        <v>Nakshatra: Uttara Phalguni
Ruling Deity: Aryaman_x000D_Symbol: Bed or Hammock_x000D_Animal: Female Cow_x000D_Nature: Sattva_x000D_Gender: Male_x000D_Dosha: Kapha_x000D_Guna: Sattva_x000D_Purpose: Auspicious Activities_x000D_Tree: Ashoka_x000D_Gemstone: Ruby_x000D_Yoga: Vaidhriti_x000D_Plant/Flower: Ashoka_x000D_Color: Cream_x000D_Planet: Sun_x000D_Mantra: Om Aryamaaya Namaha_x000D_Body Temperament: Earthy_x000D_Career/Profession: Doctors, Lawyers, Bankers_x000D_Compatibility: Magha, Purva Phalguni, Hasta, Chitra, Swati_x000D_Lucky Numbers: 2, 7_x000D_Lucky Days: Sunday, Wednesday_x000D_Lucky Directions: North_x000D_Auspicious Activities: Marriage, starting new ventures, spiritual practices_x000D_Inauspicious Activities: Quarrels, conflicts, legal issues_x000D_Health Issues: Heart ailments, fever_x000D_Prayers or Rituals: Worship Lord Aryaman_x000D_Historical/Mythological Significance: Birthplace of the Sun god_x000D_Mudra: Ganesha Mudra_x000D_Food/Dietary Recommendation: Light and easy to digest foods, fruits and vegetables_x000D_Yoga Posture/Asana: Padmasana, Matsyasana, Gomukhasana_x000D_Tarot Card/Divination Symbol: The Magician_x000D_Hindu Festivals/Holidays: Ganesh Chaturthi, Navratri_x000D_Chakra/Energy Center: Manipura_x000D_Yantra/Sacred Geometry: Sri Yantra_x000D_Spiritual Practice/Sadhana: Developing creativity and artistic skills_x000D_Metal/Mineral: Silver_x000D_Aromatherapy/Essential Oils: Lavender, Jasmine, Vetiver_x000D_Personality Traits/Characteristics: Dexterous, skilled, adaptive_x000D_Mythological Story/Legend: The story of the god Indra and his handmaiden_x000D_Sound/Mantra: Om Shri Ganeshaya Namah_x000D_Flower: Jasmine_x000D_Prana: Prana Vayu_x000D_Varna: Vaishya_x000D_Taste: Sweet_x000D_Dosha Element: Pitta_x000D_</v>
      </c>
      <c r="AW13" s="5" t="str">
        <f t="shared" si="3"/>
        <v xml:space="preserve">Nakshatra: Uttara Phalguni
</v>
      </c>
      <c r="AX13" s="5" t="str">
        <f t="shared" si="4"/>
        <v>Ruling Deity: Aryaman_x000D_</v>
      </c>
      <c r="AY13" s="5" t="str">
        <f t="shared" si="5"/>
        <v>Symbol: Bed or Hammock_x000D_</v>
      </c>
      <c r="AZ13" s="5" t="str">
        <f t="shared" si="6"/>
        <v>Animal: Female Cow_x000D_</v>
      </c>
      <c r="BA13" s="5" t="str">
        <f t="shared" si="7"/>
        <v>Nature: Sattva_x000D_</v>
      </c>
      <c r="BB13" s="5" t="str">
        <f t="shared" si="8"/>
        <v>Gender: Male_x000D_</v>
      </c>
      <c r="BC13" s="5" t="str">
        <f t="shared" si="9"/>
        <v>Dosha: Kapha_x000D_</v>
      </c>
      <c r="BD13" s="5" t="str">
        <f t="shared" si="10"/>
        <v>Guna: Sattva_x000D_</v>
      </c>
      <c r="BE13" s="5" t="str">
        <f t="shared" si="11"/>
        <v>Purpose: Auspicious Activities_x000D_</v>
      </c>
      <c r="BF13" s="5" t="str">
        <f t="shared" si="12"/>
        <v>Tree: Ashoka_x000D_</v>
      </c>
      <c r="BG13" s="5" t="str">
        <f t="shared" si="13"/>
        <v>Gemstone: Ruby_x000D_</v>
      </c>
      <c r="BH13" s="5" t="str">
        <f t="shared" si="14"/>
        <v>Yoga: Vaidhriti_x000D_</v>
      </c>
      <c r="BI13" s="5" t="str">
        <f t="shared" si="15"/>
        <v>Plant/Flower: Ashoka_x000D_</v>
      </c>
      <c r="BJ13" s="5" t="str">
        <f t="shared" si="16"/>
        <v>Color: Cream_x000D_</v>
      </c>
      <c r="BK13" s="5" t="str">
        <f t="shared" si="17"/>
        <v>Planet: Sun_x000D_</v>
      </c>
      <c r="BL13" s="5" t="str">
        <f t="shared" si="18"/>
        <v>Mantra: Om Aryamaaya Namaha_x000D_</v>
      </c>
      <c r="BM13" s="5" t="str">
        <f t="shared" si="19"/>
        <v>Body Temperament: Earthy_x000D_</v>
      </c>
      <c r="BN13" s="5" t="str">
        <f t="shared" si="20"/>
        <v>Career/Profession: Doctors, Lawyers, Bankers_x000D_</v>
      </c>
      <c r="BO13" s="5" t="str">
        <f t="shared" si="21"/>
        <v>Compatibility: Magha, Purva Phalguni, Hasta, Chitra, Swati_x000D_</v>
      </c>
      <c r="BP13" s="5" t="str">
        <f t="shared" si="22"/>
        <v>Lucky Numbers: 2, 7_x000D_</v>
      </c>
      <c r="BQ13" s="5" t="str">
        <f t="shared" si="23"/>
        <v>Lucky Days: Sunday, Wednesday_x000D_</v>
      </c>
      <c r="BR13" s="5" t="str">
        <f t="shared" si="24"/>
        <v>Lucky Directions: North_x000D_</v>
      </c>
      <c r="BS13" s="5" t="str">
        <f t="shared" si="25"/>
        <v>Auspicious Activities: Marriage, starting new ventures, spiritual practices_x000D_</v>
      </c>
      <c r="BT13" s="5" t="str">
        <f t="shared" si="26"/>
        <v>Inauspicious Activities: Quarrels, conflicts, legal issues_x000D_</v>
      </c>
      <c r="BU13" s="5" t="str">
        <f t="shared" si="27"/>
        <v>Health Issues: Heart ailments, fever_x000D_</v>
      </c>
      <c r="BV13" s="5" t="str">
        <f t="shared" si="28"/>
        <v>Prayers or Rituals: Worship Lord Aryaman_x000D_</v>
      </c>
      <c r="BW13" s="5" t="str">
        <f t="shared" si="29"/>
        <v>Historical/Mythological Significance: Birthplace of the Sun god_x000D_</v>
      </c>
      <c r="BX13" s="5" t="str">
        <f t="shared" si="30"/>
        <v>Mudra: Ganesha Mudra_x000D_</v>
      </c>
      <c r="BY13" s="5" t="str">
        <f t="shared" si="31"/>
        <v>Food/Dietary Recommendation: Light and easy to digest foods, fruits and vegetables_x000D_</v>
      </c>
      <c r="BZ13" s="5" t="str">
        <f t="shared" si="32"/>
        <v>Yoga Posture/Asana: Padmasana, Matsyasana, Gomukhasana_x000D_</v>
      </c>
      <c r="CA13" s="5" t="str">
        <f t="shared" si="33"/>
        <v>Tarot Card/Divination Symbol: The Magician_x000D_</v>
      </c>
      <c r="CB13" s="5" t="str">
        <f t="shared" si="34"/>
        <v>Hindu Festivals/Holidays: Ganesh Chaturthi, Navratri_x000D_</v>
      </c>
      <c r="CC13" s="5" t="str">
        <f t="shared" si="35"/>
        <v>Chakra/Energy Center: Manipura_x000D_</v>
      </c>
      <c r="CD13" s="5" t="str">
        <f t="shared" si="36"/>
        <v>Yantra/Sacred Geometry: Sri Yantra_x000D_</v>
      </c>
      <c r="CE13" s="5" t="str">
        <f t="shared" si="37"/>
        <v>Spiritual Practice/Sadhana: Developing creativity and artistic skills_x000D_</v>
      </c>
      <c r="CF13" s="5" t="str">
        <f t="shared" si="38"/>
        <v>Metal/Mineral: Silver_x000D_</v>
      </c>
      <c r="CG13" s="5" t="str">
        <f t="shared" si="39"/>
        <v>Aromatherapy/Essential Oils: Lavender, Jasmine, Vetiver_x000D_</v>
      </c>
      <c r="CH13" s="5" t="str">
        <f t="shared" si="40"/>
        <v>Personality Traits/Characteristics: Dexterous, skilled, adaptive_x000D_</v>
      </c>
      <c r="CI13" s="5" t="str">
        <f t="shared" si="41"/>
        <v>Mythological Story/Legend: The story of the god Indra and his handmaiden_x000D_</v>
      </c>
      <c r="CJ13" s="5" t="str">
        <f t="shared" si="42"/>
        <v>Sound/Mantra: Om Shri Ganeshaya Namah_x000D_</v>
      </c>
      <c r="CK13" s="5" t="str">
        <f t="shared" si="43"/>
        <v>Flower: Jasmine_x000D_</v>
      </c>
      <c r="CL13" s="5" t="str">
        <f t="shared" si="44"/>
        <v>Prana: Prana Vayu_x000D_</v>
      </c>
      <c r="CM13" s="5" t="str">
        <f t="shared" si="45"/>
        <v>Varna: Vaishya_x000D_</v>
      </c>
      <c r="CN13" s="5" t="str">
        <f t="shared" si="46"/>
        <v>Taste: Sweet_x000D_</v>
      </c>
      <c r="CO13" s="5" t="str">
        <f t="shared" si="47"/>
        <v>Dosha Element: Pitta_x000D_</v>
      </c>
    </row>
    <row r="14" spans="1:94" ht="35.4" customHeight="1">
      <c r="A14" s="5">
        <v>13</v>
      </c>
      <c r="B14" s="12" t="s">
        <v>127</v>
      </c>
      <c r="C14" s="5" t="s">
        <v>231</v>
      </c>
      <c r="D14" s="5" t="s">
        <v>232</v>
      </c>
      <c r="E14" s="5" t="s">
        <v>128</v>
      </c>
      <c r="F14" s="5" t="s">
        <v>48</v>
      </c>
      <c r="G14" s="5" t="s">
        <v>57</v>
      </c>
      <c r="H14" s="5" t="s">
        <v>65</v>
      </c>
      <c r="I14" s="5" t="s">
        <v>48</v>
      </c>
      <c r="J14" s="5" t="s">
        <v>233</v>
      </c>
      <c r="K14" s="5" t="s">
        <v>234</v>
      </c>
      <c r="L14" s="5" t="s">
        <v>152</v>
      </c>
      <c r="M14" s="5" t="s">
        <v>235</v>
      </c>
      <c r="N14" s="5" t="s">
        <v>234</v>
      </c>
      <c r="O14" s="5" t="s">
        <v>78</v>
      </c>
      <c r="P14" s="5" t="s">
        <v>79</v>
      </c>
      <c r="Q14" s="5" t="s">
        <v>131</v>
      </c>
      <c r="R14" s="5" t="s">
        <v>319</v>
      </c>
      <c r="S14" s="5" t="s">
        <v>346</v>
      </c>
      <c r="T14" s="5" t="s">
        <v>347</v>
      </c>
      <c r="U14" s="5" t="s">
        <v>348</v>
      </c>
      <c r="V14" s="5" t="s">
        <v>349</v>
      </c>
      <c r="W14" s="5" t="s">
        <v>318</v>
      </c>
      <c r="X14" s="5" t="s">
        <v>449</v>
      </c>
      <c r="Y14" s="5" t="s">
        <v>450</v>
      </c>
      <c r="Z14" s="5" t="s">
        <v>451</v>
      </c>
      <c r="AA14" s="5" t="s">
        <v>452</v>
      </c>
      <c r="AB14" s="5" t="s">
        <v>453</v>
      </c>
      <c r="AC14" s="5" t="s">
        <v>669</v>
      </c>
      <c r="AD14" s="5" t="s">
        <v>670</v>
      </c>
      <c r="AE14" s="5" t="s">
        <v>671</v>
      </c>
      <c r="AF14" s="5" t="s">
        <v>566</v>
      </c>
      <c r="AG14" s="5" t="s">
        <v>631</v>
      </c>
      <c r="AH14" s="5" t="s">
        <v>519</v>
      </c>
      <c r="AI14" s="5" t="s">
        <v>672</v>
      </c>
      <c r="AJ14" s="5" t="s">
        <v>673</v>
      </c>
      <c r="AK14" s="5" t="s">
        <v>120</v>
      </c>
      <c r="AL14" s="5" t="s">
        <v>674</v>
      </c>
      <c r="AM14" s="5" t="s">
        <v>675</v>
      </c>
      <c r="AN14" s="5" t="s">
        <v>676</v>
      </c>
      <c r="AO14" s="5" t="s">
        <v>677</v>
      </c>
      <c r="AP14" s="5" t="s">
        <v>678</v>
      </c>
      <c r="AQ14" s="5" t="s">
        <v>575</v>
      </c>
      <c r="AR14" s="5" t="s">
        <v>544</v>
      </c>
      <c r="AS14" s="5" t="s">
        <v>545</v>
      </c>
      <c r="AT14" s="5" t="s">
        <v>65</v>
      </c>
      <c r="AU14" s="5" t="str">
        <f t="shared" si="1"/>
        <v>Nakshatra: Hasta
Ruling Deity: Savitar_x000D_Symbol: Hand or Fist_x000D_Animal: Female Buffalo_x000D_Nature: Rajas_x000D_Gender: Female_x000D_Dosha: Vata_x000D_Guna: Rajas_x000D_Purpose: Skill Development_x000D_Tree: Audumbara_x000D_Gemstone: Topaz_x000D_Yoga: Siddha_x000D_Plant/Flower: Audumbara_x000D_Color: Green_x000D_Planet: Moon_x000D_Mantra: Om Savitre Namaha_x000D_Body Temperament: Airy_x000D_Career/Profession: Engineers, Architects, Designers_x000D_Compatibility: Uttara Phalguni, Chitra, Swati, Vishakha, Anuradha_x000D_Lucky Numbers: 5, 9_x000D_Lucky Days: Wednesday, Friday_x000D_Lucky Directions: North_x000D_Auspicious Activities: Starting new ventures, artistic pursuits, spiritual practices_x000D_Inauspicious Activities: Quarrels, conflicts, theft_x000D_Health Issues: Hand and feet related issues, skin problems_x000D_Prayers or Rituals: Worship Lord Savitar_x000D_Historical/Mythological Significance: Birthplace of Lord Surya_x000D_Mudra: Prithvi Mudra_x000D_Food/Dietary Recommendation: Fresh and organic foods, herbs and spices_x000D_Yoga Posture/Asana: Vrksasana, Tadasana, Virabhadrasana_x000D_Tarot Card/Divination Symbol: The Empress_x000D_Hindu Festivals/Holidays: Navratri_x000D_Chakra/Energy Center: Muladhara_x000D_Yantra/Sacred Geometry: Shri Yantra_x000D_Spiritual Practice/Sadhana: Cultivating inner beauty and harmony_x000D_Metal/Mineral: Diamond_x000D_Aromatherapy/Essential Oils: Sandalwood, Patchouli, Frankincense_x000D_Personality Traits/Characteristics: Creative, artistic, sensuous_x000D_Mythological Story/Legend: The story of the celestial architect Vishwakarma_x000D_Sound/Mantra: Om Shrim_x000D_Flower: Cosmos_x000D_Prana: Vyana Vayu_x000D_Varna: Kshatriya_x000D_Taste: Astringent_x000D_Dosha Element: Vata_x000D_</v>
      </c>
      <c r="AV14" s="5" t="str">
        <f t="shared" si="2"/>
        <v>Nakshatra: Hasta
Ruling Deity: Savitar_x000D_Symbol: Hand or Fist_x000D_Animal: Female Buffalo_x000D_Nature: Rajas_x000D_Gender: Female_x000D_Dosha: Vata_x000D_Guna: Rajas_x000D_Purpose: Skill Development_x000D_Tree: Audumbara_x000D_Gemstone: Topaz_x000D_Yoga: Siddha_x000D_Plant/Flower: Audumbara_x000D_Color: Green_x000D_Planet: Moon_x000D_Mantra: Om Savitre Namaha_x000D_Body Temperament: Airy_x000D_Career/Profession: Engineers, Architects, Designers_x000D_Compatibility: Uttara Phalguni, Chitra, Swati, Vishakha, Anuradha_x000D_Lucky Numbers: 5, 9_x000D_Lucky Days: Wednesday, Friday_x000D_Lucky Directions: North_x000D_Auspicious Activities: Starting new ventures, artistic pursuits, spiritual practices_x000D_Inauspicious Activities: Quarrels, conflicts, theft_x000D_Health Issues: Hand and feet related issues, skin problems_x000D_Prayers or Rituals: Worship Lord Savitar_x000D_Historical/Mythological Significance: Birthplace of Lord Surya_x000D_Mudra: Prithvi Mudra_x000D_Food/Dietary Recommendation: Fresh and organic foods, herbs and spices_x000D_Yoga Posture/Asana: Vrksasana, Tadasana, Virabhadrasana_x000D_Tarot Card/Divination Symbol: The Empress_x000D_Hindu Festivals/Holidays: Navratri_x000D_Chakra/Energy Center: Muladhara_x000D_Yantra/Sacred Geometry: Shri Yantra_x000D_Spiritual Practice/Sadhana: Cultivating inner beauty and harmony_x000D_Metal/Mineral: Diamond_x000D_Aromatherapy/Essential Oils: Sandalwood, Patchouli, Frankincense_x000D_Personality Traits/Characteristics: Creative, artistic, sensuous_x000D_Mythological Story/Legend: The story of the celestial architect Vishwakarma_x000D_Sound/Mantra: Om Shrim_x000D_Flower: Cosmos_x000D_Prana: Vyana Vayu_x000D_Varna: Kshatriya_x000D_Taste: Astringent_x000D_Dosha Element: Vata_x000D_</v>
      </c>
      <c r="AW14" s="5" t="str">
        <f t="shared" si="3"/>
        <v xml:space="preserve">Nakshatra: Hasta
</v>
      </c>
      <c r="AX14" s="5" t="str">
        <f t="shared" si="4"/>
        <v>Ruling Deity: Savitar_x000D_</v>
      </c>
      <c r="AY14" s="5" t="str">
        <f t="shared" si="5"/>
        <v>Symbol: Hand or Fist_x000D_</v>
      </c>
      <c r="AZ14" s="5" t="str">
        <f t="shared" si="6"/>
        <v>Animal: Female Buffalo_x000D_</v>
      </c>
      <c r="BA14" s="5" t="str">
        <f t="shared" si="7"/>
        <v>Nature: Rajas_x000D_</v>
      </c>
      <c r="BB14" s="5" t="str">
        <f t="shared" si="8"/>
        <v>Gender: Female_x000D_</v>
      </c>
      <c r="BC14" s="5" t="str">
        <f t="shared" si="9"/>
        <v>Dosha: Vata_x000D_</v>
      </c>
      <c r="BD14" s="5" t="str">
        <f t="shared" si="10"/>
        <v>Guna: Rajas_x000D_</v>
      </c>
      <c r="BE14" s="5" t="str">
        <f t="shared" si="11"/>
        <v>Purpose: Skill Development_x000D_</v>
      </c>
      <c r="BF14" s="5" t="str">
        <f t="shared" si="12"/>
        <v>Tree: Audumbara_x000D_</v>
      </c>
      <c r="BG14" s="5" t="str">
        <f t="shared" si="13"/>
        <v>Gemstone: Topaz_x000D_</v>
      </c>
      <c r="BH14" s="5" t="str">
        <f t="shared" si="14"/>
        <v>Yoga: Siddha_x000D_</v>
      </c>
      <c r="BI14" s="5" t="str">
        <f t="shared" si="15"/>
        <v>Plant/Flower: Audumbara_x000D_</v>
      </c>
      <c r="BJ14" s="5" t="str">
        <f t="shared" si="16"/>
        <v>Color: Green_x000D_</v>
      </c>
      <c r="BK14" s="5" t="str">
        <f t="shared" si="17"/>
        <v>Planet: Moon_x000D_</v>
      </c>
      <c r="BL14" s="5" t="str">
        <f t="shared" si="18"/>
        <v>Mantra: Om Savitre Namaha_x000D_</v>
      </c>
      <c r="BM14" s="5" t="str">
        <f t="shared" si="19"/>
        <v>Body Temperament: Airy_x000D_</v>
      </c>
      <c r="BN14" s="5" t="str">
        <f t="shared" si="20"/>
        <v>Career/Profession: Engineers, Architects, Designers_x000D_</v>
      </c>
      <c r="BO14" s="5" t="str">
        <f t="shared" si="21"/>
        <v>Compatibility: Uttara Phalguni, Chitra, Swati, Vishakha, Anuradha_x000D_</v>
      </c>
      <c r="BP14" s="5" t="str">
        <f t="shared" si="22"/>
        <v>Lucky Numbers: 5, 9_x000D_</v>
      </c>
      <c r="BQ14" s="5" t="str">
        <f t="shared" si="23"/>
        <v>Lucky Days: Wednesday, Friday_x000D_</v>
      </c>
      <c r="BR14" s="5" t="str">
        <f t="shared" si="24"/>
        <v>Lucky Directions: North_x000D_</v>
      </c>
      <c r="BS14" s="5" t="str">
        <f t="shared" si="25"/>
        <v>Auspicious Activities: Starting new ventures, artistic pursuits, spiritual practices_x000D_</v>
      </c>
      <c r="BT14" s="5" t="str">
        <f t="shared" si="26"/>
        <v>Inauspicious Activities: Quarrels, conflicts, theft_x000D_</v>
      </c>
      <c r="BU14" s="5" t="str">
        <f t="shared" si="27"/>
        <v>Health Issues: Hand and feet related issues, skin problems_x000D_</v>
      </c>
      <c r="BV14" s="5" t="str">
        <f t="shared" si="28"/>
        <v>Prayers or Rituals: Worship Lord Savitar_x000D_</v>
      </c>
      <c r="BW14" s="5" t="str">
        <f t="shared" si="29"/>
        <v>Historical/Mythological Significance: Birthplace of Lord Surya_x000D_</v>
      </c>
      <c r="BX14" s="5" t="str">
        <f t="shared" si="30"/>
        <v>Mudra: Prithvi Mudra_x000D_</v>
      </c>
      <c r="BY14" s="5" t="str">
        <f t="shared" si="31"/>
        <v>Food/Dietary Recommendation: Fresh and organic foods, herbs and spices_x000D_</v>
      </c>
      <c r="BZ14" s="5" t="str">
        <f t="shared" si="32"/>
        <v>Yoga Posture/Asana: Vrksasana, Tadasana, Virabhadrasana_x000D_</v>
      </c>
      <c r="CA14" s="5" t="str">
        <f t="shared" si="33"/>
        <v>Tarot Card/Divination Symbol: The Empress_x000D_</v>
      </c>
      <c r="CB14" s="5" t="str">
        <f t="shared" si="34"/>
        <v>Hindu Festivals/Holidays: Navratri_x000D_</v>
      </c>
      <c r="CC14" s="5" t="str">
        <f t="shared" si="35"/>
        <v>Chakra/Energy Center: Muladhara_x000D_</v>
      </c>
      <c r="CD14" s="5" t="str">
        <f t="shared" si="36"/>
        <v>Yantra/Sacred Geometry: Shri Yantra_x000D_</v>
      </c>
      <c r="CE14" s="5" t="str">
        <f t="shared" si="37"/>
        <v>Spiritual Practice/Sadhana: Cultivating inner beauty and harmony_x000D_</v>
      </c>
      <c r="CF14" s="5" t="str">
        <f t="shared" si="38"/>
        <v>Metal/Mineral: Diamond_x000D_</v>
      </c>
      <c r="CG14" s="5" t="str">
        <f t="shared" si="39"/>
        <v>Aromatherapy/Essential Oils: Sandalwood, Patchouli, Frankincense_x000D_</v>
      </c>
      <c r="CH14" s="5" t="str">
        <f t="shared" si="40"/>
        <v>Personality Traits/Characteristics: Creative, artistic, sensuous_x000D_</v>
      </c>
      <c r="CI14" s="5" t="str">
        <f t="shared" si="41"/>
        <v>Mythological Story/Legend: The story of the celestial architect Vishwakarma_x000D_</v>
      </c>
      <c r="CJ14" s="5" t="str">
        <f t="shared" si="42"/>
        <v>Sound/Mantra: Om Shrim_x000D_</v>
      </c>
      <c r="CK14" s="5" t="str">
        <f t="shared" si="43"/>
        <v>Flower: Cosmos_x000D_</v>
      </c>
      <c r="CL14" s="5" t="str">
        <f t="shared" si="44"/>
        <v>Prana: Vyana Vayu_x000D_</v>
      </c>
      <c r="CM14" s="5" t="str">
        <f t="shared" si="45"/>
        <v>Varna: Kshatriya_x000D_</v>
      </c>
      <c r="CN14" s="5" t="str">
        <f t="shared" si="46"/>
        <v>Taste: Astringent_x000D_</v>
      </c>
      <c r="CO14" s="5" t="str">
        <f t="shared" si="47"/>
        <v>Dosha Element: Vata_x000D_</v>
      </c>
    </row>
    <row r="15" spans="1:94" ht="35.4" customHeight="1">
      <c r="A15" s="5">
        <v>14</v>
      </c>
      <c r="B15" s="12" t="s">
        <v>132</v>
      </c>
      <c r="C15" s="5" t="s">
        <v>236</v>
      </c>
      <c r="D15" s="5" t="s">
        <v>237</v>
      </c>
      <c r="E15" s="5" t="s">
        <v>142</v>
      </c>
      <c r="F15" s="5" t="s">
        <v>59</v>
      </c>
      <c r="G15" s="5" t="s">
        <v>46</v>
      </c>
      <c r="H15" s="5" t="s">
        <v>47</v>
      </c>
      <c r="I15" s="5" t="s">
        <v>59</v>
      </c>
      <c r="J15" s="5" t="s">
        <v>238</v>
      </c>
      <c r="K15" s="5" t="s">
        <v>108</v>
      </c>
      <c r="L15" s="5" t="s">
        <v>239</v>
      </c>
      <c r="M15" s="5" t="s">
        <v>197</v>
      </c>
      <c r="N15" s="5" t="s">
        <v>108</v>
      </c>
      <c r="O15" s="5" t="s">
        <v>69</v>
      </c>
      <c r="P15" s="5" t="s">
        <v>84</v>
      </c>
      <c r="Q15" s="5" t="s">
        <v>240</v>
      </c>
      <c r="R15" s="5" t="s">
        <v>319</v>
      </c>
      <c r="S15" s="5" t="s">
        <v>350</v>
      </c>
      <c r="T15" s="5" t="s">
        <v>351</v>
      </c>
      <c r="U15" s="5" t="s">
        <v>352</v>
      </c>
      <c r="V15" s="5" t="s">
        <v>353</v>
      </c>
      <c r="W15" s="5" t="s">
        <v>309</v>
      </c>
      <c r="X15" s="5" t="s">
        <v>454</v>
      </c>
      <c r="Y15" s="5" t="s">
        <v>455</v>
      </c>
      <c r="Z15" s="5" t="s">
        <v>444</v>
      </c>
      <c r="AA15" s="5" t="s">
        <v>456</v>
      </c>
      <c r="AB15" s="5" t="s">
        <v>457</v>
      </c>
      <c r="AC15" s="5" t="s">
        <v>679</v>
      </c>
      <c r="AD15" s="5" t="s">
        <v>680</v>
      </c>
      <c r="AE15" s="5" t="s">
        <v>681</v>
      </c>
      <c r="AF15" s="5" t="s">
        <v>682</v>
      </c>
      <c r="AG15" s="5" t="s">
        <v>631</v>
      </c>
      <c r="AH15" s="5" t="s">
        <v>581</v>
      </c>
      <c r="AI15" s="5" t="s">
        <v>582</v>
      </c>
      <c r="AJ15" s="5" t="s">
        <v>683</v>
      </c>
      <c r="AK15" s="5" t="s">
        <v>104</v>
      </c>
      <c r="AL15" s="5" t="s">
        <v>684</v>
      </c>
      <c r="AM15" s="5" t="s">
        <v>685</v>
      </c>
      <c r="AN15" s="5" t="s">
        <v>686</v>
      </c>
      <c r="AO15" s="5" t="s">
        <v>658</v>
      </c>
      <c r="AP15" s="5" t="s">
        <v>687</v>
      </c>
      <c r="AQ15" s="5" t="s">
        <v>688</v>
      </c>
      <c r="AR15" s="5" t="s">
        <v>602</v>
      </c>
      <c r="AS15" s="5" t="s">
        <v>545</v>
      </c>
      <c r="AT15" s="5" t="s">
        <v>47</v>
      </c>
      <c r="AU15" s="5" t="str">
        <f t="shared" si="1"/>
        <v>Nakshatra: Chitra
Ruling Deity: Vishvakarma_x000D_Symbol: Bright Jewel or Pearl_x000D_Animal: Male Tiger_x000D_Nature: Tamas_x000D_Gender: Male_x000D_Dosha: Pitta_x000D_Guna: Tamas_x000D_Purpose: Creative Expression_x000D_Tree: Naga_x000D_Gemstone: Gomedh_x000D_Yoga: Vyatipata_x000D_Plant/Flower: Naga_x000D_Color: Red_x000D_Planet: Mars_x000D_Mantra: Om Vishvakarmane Namaha_x000D_Body Temperament: Airy_x000D_Career/Profession: Artists, Designers, Architects_x000D_Compatibility: Hasta, Swati, Vishakha, Anuradha, Jyeshtha_x000D_Lucky Numbers: 3, 6_x000D_Lucky Days: Tuesday, Friday_x000D_Lucky Directions: South_x000D_Auspicious Activities: Starting new ventures, artistic pursuits, seeking knowledge_x000D_Inauspicious Activities: Conflicts, legal issues, theft_x000D_Health Issues: Eye problems, skin issues_x000D_Prayers or Rituals: Worship Lord Vishwakarma_x000D_Historical/Mythological Significance: Birthplace of Lord Twashta_x000D_Mudra: Vayu Mudra_x000D_Food/Dietary Recommendation: Light and easily digestible foods, fruits and vegetables_x000D_Yoga Posture/Asana: Vrikshasana, Trikonasana, Ardha Matsyendrasana_x000D_Tarot Card/Divination Symbol: The Wheel of Fortune_x000D_Hindu Festivals/Holidays: Navratri_x000D_Chakra/Energy Center: Vishuddha_x000D_Yantra/Sacred Geometry: Meru Yantra_x000D_Spiritual Practice/Sadhana: Finding balance and harmony in life_x000D_Metal/Mineral: Blue Sapphire_x000D_Aromatherapy/Essential Oils: Peppermint, Eucalyptus, Lavender_x000D_Personality Traits/Characteristics: Independent, freedom-loving, adventurous_x000D_Mythological Story/Legend: The story of Lord Vayu and the divine physician Dhanvantari_x000D_Sound/Mantra: Om Hraam_x000D_Flower: White Jasmine_x000D_Prana: Udana Vayu_x000D_Varna: Sudra_x000D_Taste: Astringent_x000D_Dosha Element: Pitta_x000D_</v>
      </c>
      <c r="AV15" s="5" t="str">
        <f t="shared" si="2"/>
        <v>Nakshatra: Chitra
Ruling Deity: Vishvakarma_x000D_Symbol: Bright Jewel or Pearl_x000D_Animal: Male Tiger_x000D_Nature: Tamas_x000D_Gender: Male_x000D_Dosha: Pitta_x000D_Guna: Tamas_x000D_Purpose: Creative Expression_x000D_Tree: Naga_x000D_Gemstone: Gomedh_x000D_Yoga: Vyatipata_x000D_Plant/Flower: Naga_x000D_Color: Red_x000D_Planet: Mars_x000D_Mantra: Om Vishvakarmane Namaha_x000D_Body Temperament: Airy_x000D_Career/Profession: Artists, Designers, Architects_x000D_Compatibility: Hasta, Swati, Vishakha, Anuradha, Jyeshtha_x000D_Lucky Numbers: 3, 6_x000D_Lucky Days: Tuesday, Friday_x000D_Lucky Directions: South_x000D_Auspicious Activities: Starting new ventures, artistic pursuits, seeking knowledge_x000D_Inauspicious Activities: Conflicts, legal issues, theft_x000D_Health Issues: Eye problems, skin issues_x000D_Prayers or Rituals: Worship Lord Vishwakarma_x000D_Historical/Mythological Significance: Birthplace of Lord Twashta_x000D_Mudra: Vayu Mudra_x000D_Food/Dietary Recommendation: Light and easily digestible foods, fruits and vegetables_x000D_Yoga Posture/Asana: Vrikshasana, Trikonasana, Ardha Matsyendrasana_x000D_Tarot Card/Divination Symbol: The Wheel of Fortune_x000D_Hindu Festivals/Holidays: Navratri_x000D_Chakra/Energy Center: Vishuddha_x000D_Yantra/Sacred Geometry: Meru Yantra_x000D_Spiritual Practice/Sadhana: Finding balance and harmony in life_x000D_Metal/Mineral: Blue Sapphire_x000D_Aromatherapy/Essential Oils: Peppermint, Eucalyptus, Lavender_x000D_Personality Traits/Characteristics: Independent, freedom-loving, adventurous_x000D_Mythological Story/Legend: The story of Lord Vayu and the divine physician Dhanvantari_x000D_Sound/Mantra: Om Hraam_x000D_Flower: White Jasmine_x000D_Prana: Udana Vayu_x000D_Varna: Sudra_x000D_Taste: Astringent_x000D_Dosha Element: Pitta_x000D_</v>
      </c>
      <c r="AW15" s="5" t="str">
        <f t="shared" si="3"/>
        <v xml:space="preserve">Nakshatra: Chitra
</v>
      </c>
      <c r="AX15" s="5" t="str">
        <f t="shared" si="4"/>
        <v>Ruling Deity: Vishvakarma_x000D_</v>
      </c>
      <c r="AY15" s="5" t="str">
        <f t="shared" si="5"/>
        <v>Symbol: Bright Jewel or Pearl_x000D_</v>
      </c>
      <c r="AZ15" s="5" t="str">
        <f t="shared" si="6"/>
        <v>Animal: Male Tiger_x000D_</v>
      </c>
      <c r="BA15" s="5" t="str">
        <f t="shared" si="7"/>
        <v>Nature: Tamas_x000D_</v>
      </c>
      <c r="BB15" s="5" t="str">
        <f t="shared" si="8"/>
        <v>Gender: Male_x000D_</v>
      </c>
      <c r="BC15" s="5" t="str">
        <f t="shared" si="9"/>
        <v>Dosha: Pitta_x000D_</v>
      </c>
      <c r="BD15" s="5" t="str">
        <f t="shared" si="10"/>
        <v>Guna: Tamas_x000D_</v>
      </c>
      <c r="BE15" s="5" t="str">
        <f t="shared" si="11"/>
        <v>Purpose: Creative Expression_x000D_</v>
      </c>
      <c r="BF15" s="5" t="str">
        <f t="shared" si="12"/>
        <v>Tree: Naga_x000D_</v>
      </c>
      <c r="BG15" s="5" t="str">
        <f t="shared" si="13"/>
        <v>Gemstone: Gomedh_x000D_</v>
      </c>
      <c r="BH15" s="5" t="str">
        <f t="shared" si="14"/>
        <v>Yoga: Vyatipata_x000D_</v>
      </c>
      <c r="BI15" s="5" t="str">
        <f t="shared" si="15"/>
        <v>Plant/Flower: Naga_x000D_</v>
      </c>
      <c r="BJ15" s="5" t="str">
        <f t="shared" si="16"/>
        <v>Color: Red_x000D_</v>
      </c>
      <c r="BK15" s="5" t="str">
        <f t="shared" si="17"/>
        <v>Planet: Mars_x000D_</v>
      </c>
      <c r="BL15" s="5" t="str">
        <f t="shared" si="18"/>
        <v>Mantra: Om Vishvakarmane Namaha_x000D_</v>
      </c>
      <c r="BM15" s="5" t="str">
        <f t="shared" si="19"/>
        <v>Body Temperament: Airy_x000D_</v>
      </c>
      <c r="BN15" s="5" t="str">
        <f t="shared" si="20"/>
        <v>Career/Profession: Artists, Designers, Architects_x000D_</v>
      </c>
      <c r="BO15" s="5" t="str">
        <f t="shared" si="21"/>
        <v>Compatibility: Hasta, Swati, Vishakha, Anuradha, Jyeshtha_x000D_</v>
      </c>
      <c r="BP15" s="5" t="str">
        <f t="shared" si="22"/>
        <v>Lucky Numbers: 3, 6_x000D_</v>
      </c>
      <c r="BQ15" s="5" t="str">
        <f t="shared" si="23"/>
        <v>Lucky Days: Tuesday, Friday_x000D_</v>
      </c>
      <c r="BR15" s="5" t="str">
        <f t="shared" si="24"/>
        <v>Lucky Directions: South_x000D_</v>
      </c>
      <c r="BS15" s="5" t="str">
        <f t="shared" si="25"/>
        <v>Auspicious Activities: Starting new ventures, artistic pursuits, seeking knowledge_x000D_</v>
      </c>
      <c r="BT15" s="5" t="str">
        <f t="shared" si="26"/>
        <v>Inauspicious Activities: Conflicts, legal issues, theft_x000D_</v>
      </c>
      <c r="BU15" s="5" t="str">
        <f t="shared" si="27"/>
        <v>Health Issues: Eye problems, skin issues_x000D_</v>
      </c>
      <c r="BV15" s="5" t="str">
        <f t="shared" si="28"/>
        <v>Prayers or Rituals: Worship Lord Vishwakarma_x000D_</v>
      </c>
      <c r="BW15" s="5" t="str">
        <f t="shared" si="29"/>
        <v>Historical/Mythological Significance: Birthplace of Lord Twashta_x000D_</v>
      </c>
      <c r="BX15" s="5" t="str">
        <f t="shared" si="30"/>
        <v>Mudra: Vayu Mudra_x000D_</v>
      </c>
      <c r="BY15" s="5" t="str">
        <f t="shared" si="31"/>
        <v>Food/Dietary Recommendation: Light and easily digestible foods, fruits and vegetables_x000D_</v>
      </c>
      <c r="BZ15" s="5" t="str">
        <f t="shared" si="32"/>
        <v>Yoga Posture/Asana: Vrikshasana, Trikonasana, Ardha Matsyendrasana_x000D_</v>
      </c>
      <c r="CA15" s="5" t="str">
        <f t="shared" si="33"/>
        <v>Tarot Card/Divination Symbol: The Wheel of Fortune_x000D_</v>
      </c>
      <c r="CB15" s="5" t="str">
        <f t="shared" si="34"/>
        <v>Hindu Festivals/Holidays: Navratri_x000D_</v>
      </c>
      <c r="CC15" s="5" t="str">
        <f t="shared" si="35"/>
        <v>Chakra/Energy Center: Vishuddha_x000D_</v>
      </c>
      <c r="CD15" s="5" t="str">
        <f t="shared" si="36"/>
        <v>Yantra/Sacred Geometry: Meru Yantra_x000D_</v>
      </c>
      <c r="CE15" s="5" t="str">
        <f t="shared" si="37"/>
        <v>Spiritual Practice/Sadhana: Finding balance and harmony in life_x000D_</v>
      </c>
      <c r="CF15" s="5" t="str">
        <f t="shared" si="38"/>
        <v>Metal/Mineral: Blue Sapphire_x000D_</v>
      </c>
      <c r="CG15" s="5" t="str">
        <f t="shared" si="39"/>
        <v>Aromatherapy/Essential Oils: Peppermint, Eucalyptus, Lavender_x000D_</v>
      </c>
      <c r="CH15" s="5" t="str">
        <f t="shared" si="40"/>
        <v>Personality Traits/Characteristics: Independent, freedom-loving, adventurous_x000D_</v>
      </c>
      <c r="CI15" s="5" t="str">
        <f t="shared" si="41"/>
        <v>Mythological Story/Legend: The story of Lord Vayu and the divine physician Dhanvantari_x000D_</v>
      </c>
      <c r="CJ15" s="5" t="str">
        <f t="shared" si="42"/>
        <v>Sound/Mantra: Om Hraam_x000D_</v>
      </c>
      <c r="CK15" s="5" t="str">
        <f t="shared" si="43"/>
        <v>Flower: White Jasmine_x000D_</v>
      </c>
      <c r="CL15" s="5" t="str">
        <f t="shared" si="44"/>
        <v>Prana: Udana Vayu_x000D_</v>
      </c>
      <c r="CM15" s="5" t="str">
        <f t="shared" si="45"/>
        <v>Varna: Sudra_x000D_</v>
      </c>
      <c r="CN15" s="5" t="str">
        <f t="shared" si="46"/>
        <v>Taste: Astringent_x000D_</v>
      </c>
      <c r="CO15" s="5" t="str">
        <f t="shared" si="47"/>
        <v>Dosha Element: Pitta_x000D_</v>
      </c>
    </row>
    <row r="16" spans="1:94" ht="35.4" customHeight="1">
      <c r="A16" s="5">
        <v>15</v>
      </c>
      <c r="B16" s="12" t="s">
        <v>136</v>
      </c>
      <c r="C16" s="5" t="s">
        <v>137</v>
      </c>
      <c r="D16" s="5" t="s">
        <v>241</v>
      </c>
      <c r="E16" s="5" t="s">
        <v>138</v>
      </c>
      <c r="F16" s="5" t="s">
        <v>75</v>
      </c>
      <c r="G16" s="5" t="s">
        <v>57</v>
      </c>
      <c r="H16" s="5" t="s">
        <v>65</v>
      </c>
      <c r="I16" s="5" t="s">
        <v>75</v>
      </c>
      <c r="J16" s="5" t="s">
        <v>242</v>
      </c>
      <c r="K16" s="5" t="s">
        <v>119</v>
      </c>
      <c r="L16" s="5" t="s">
        <v>239</v>
      </c>
      <c r="M16" s="5" t="s">
        <v>210</v>
      </c>
      <c r="N16" s="5" t="s">
        <v>119</v>
      </c>
      <c r="O16" s="5" t="s">
        <v>105</v>
      </c>
      <c r="P16" s="5" t="s">
        <v>89</v>
      </c>
      <c r="Q16" s="5" t="s">
        <v>140</v>
      </c>
      <c r="R16" s="5" t="s">
        <v>319</v>
      </c>
      <c r="S16" s="5" t="s">
        <v>354</v>
      </c>
      <c r="T16" s="5" t="s">
        <v>355</v>
      </c>
      <c r="U16" s="5" t="s">
        <v>356</v>
      </c>
      <c r="V16" s="5" t="s">
        <v>349</v>
      </c>
      <c r="W16" s="5" t="s">
        <v>323</v>
      </c>
      <c r="X16" s="5" t="s">
        <v>458</v>
      </c>
      <c r="Y16" s="5" t="s">
        <v>455</v>
      </c>
      <c r="Z16" s="5" t="s">
        <v>459</v>
      </c>
      <c r="AA16" s="5" t="s">
        <v>460</v>
      </c>
      <c r="AB16" s="5" t="s">
        <v>461</v>
      </c>
      <c r="AC16" s="5" t="s">
        <v>679</v>
      </c>
      <c r="AD16" s="5" t="s">
        <v>689</v>
      </c>
      <c r="AE16" s="5" t="s">
        <v>690</v>
      </c>
      <c r="AF16" s="5" t="s">
        <v>691</v>
      </c>
      <c r="AG16" s="5" t="s">
        <v>631</v>
      </c>
      <c r="AH16" s="5" t="s">
        <v>568</v>
      </c>
      <c r="AI16" s="5" t="s">
        <v>692</v>
      </c>
      <c r="AJ16" s="5" t="s">
        <v>693</v>
      </c>
      <c r="AK16" s="5" t="s">
        <v>694</v>
      </c>
      <c r="AL16" s="5" t="s">
        <v>695</v>
      </c>
      <c r="AM16" s="5" t="s">
        <v>696</v>
      </c>
      <c r="AN16" s="5" t="s">
        <v>697</v>
      </c>
      <c r="AO16" s="5" t="s">
        <v>698</v>
      </c>
      <c r="AP16" s="5" t="s">
        <v>687</v>
      </c>
      <c r="AQ16" s="5" t="s">
        <v>527</v>
      </c>
      <c r="AR16" s="5" t="s">
        <v>528</v>
      </c>
      <c r="AS16" s="5" t="s">
        <v>529</v>
      </c>
      <c r="AT16" s="5" t="s">
        <v>65</v>
      </c>
      <c r="AU16" s="5" t="str">
        <f t="shared" si="1"/>
        <v>Nakshatra: Swati
Ruling Deity: Vayu_x000D_Symbol: New Sprout or Shoot_x000D_Animal: Male Buffalo_x000D_Nature: Sattva_x000D_Gender: Female_x000D_Dosha: Vata_x000D_Guna: Sattva_x000D_Purpose: Self-Realization_x000D_Tree: Arka_x000D_Gemstone: Gomedh_x000D_Yoga: Variyan_x000D_Plant/Flower: Arka_x000D_Color: Black_x000D_Planet: Rahu_x000D_Mantra: Om Vayave Namaha_x000D_Body Temperament: Airy_x000D_Career/Profession: Diplomats, Negotiators, Consultants_x000D_Compatibility: Chitra, Hasta, Vishakha, Anuradha, Jyeshtha_x000D_Lucky Numbers: 1, 5, 6_x000D_Lucky Days: Wednesday, Friday_x000D_Lucky Directions: West_x000D_Auspicious Activities: Starting new ventures, seeking knowledge, travel_x000D_Inauspicious Activities: Conflicts, legal issues, theft_x000D_Health Issues: Digestive issues, respiratory problems_x000D_Prayers or Rituals: Worship Lord Vayu_x000D_Historical/Mythological Significance: Birthplace of the wind deity_x000D_Mudra: Vayu Mudra_x000D_Food/Dietary Recommendation: Light, easily digestible foods_x000D_Yoga Posture/Asana: Trikonasana, Virabhadrasana II, Gomukhasana_x000D_Tarot Card/Divination Symbol: Justice_x000D_Hindu Festivals/Holidays: Navratri_x000D_Chakra/Energy Center: Anahata_x000D_Yantra/Sacred Geometry: Sudarshana Yantra_x000D_Spiritual Practice/Sadhana: Pranayama and breathwork_x000D_Metal/Mineral: Platinum_x000D_Aromatherapy/Essential Oils: Bergamot, Lavender, Jasmine_x000D_Personality Traits/Characteristics: Independent, charming, adventurous_x000D_Mythological Story/Legend: Vayu, the wind god_x000D_Sound/Mantra: Om Vayu Devaya Namaha_x000D_Flower: White Jasmine_x000D_Prana: Prana Vayu_x000D_Varna: Vaishya_x000D_Taste: Sweet_x000D_Dosha Element: Vata_x000D_</v>
      </c>
      <c r="AV16" s="5" t="str">
        <f t="shared" si="2"/>
        <v>Nakshatra: Swati
Ruling Deity: Vayu_x000D_Symbol: New Sprout or Shoot_x000D_Animal: Male Buffalo_x000D_Nature: Sattva_x000D_Gender: Female_x000D_Dosha: Vata_x000D_Guna: Sattva_x000D_Purpose: Self-Realization_x000D_Tree: Arka_x000D_Gemstone: Gomedh_x000D_Yoga: Variyan_x000D_Plant/Flower: Arka_x000D_Color: Black_x000D_Planet: Rahu_x000D_Mantra: Om Vayave Namaha_x000D_Body Temperament: Airy_x000D_Career/Profession: Diplomats, Negotiators, Consultants_x000D_Compatibility: Chitra, Hasta, Vishakha, Anuradha, Jyeshtha_x000D_Lucky Numbers: 1, 5, 6_x000D_Lucky Days: Wednesday, Friday_x000D_Lucky Directions: West_x000D_Auspicious Activities: Starting new ventures, seeking knowledge, travel_x000D_Inauspicious Activities: Conflicts, legal issues, theft_x000D_Health Issues: Digestive issues, respiratory problems_x000D_Prayers or Rituals: Worship Lord Vayu_x000D_Historical/Mythological Significance: Birthplace of the wind deity_x000D_Mudra: Vayu Mudra_x000D_Food/Dietary Recommendation: Light, easily digestible foods_x000D_Yoga Posture/Asana: Trikonasana, Virabhadrasana II, Gomukhasana_x000D_Tarot Card/Divination Symbol: Justice_x000D_Hindu Festivals/Holidays: Navratri_x000D_Chakra/Energy Center: Anahata_x000D_Yantra/Sacred Geometry: Sudarshana Yantra_x000D_Spiritual Practice/Sadhana: Pranayama and breathwork_x000D_Metal/Mineral: Platinum_x000D_Aromatherapy/Essential Oils: Bergamot, Lavender, Jasmine_x000D_Personality Traits/Characteristics: Independent, charming, adventurous_x000D_Mythological Story/Legend: Vayu, the wind god_x000D_Sound/Mantra: Om Vayu Devaya Namaha_x000D_Flower: White Jasmine_x000D_Prana: Prana Vayu_x000D_Varna: Vaishya_x000D_Taste: Sweet_x000D_Dosha Element: Vata_x000D_</v>
      </c>
      <c r="AW16" s="5" t="str">
        <f t="shared" si="3"/>
        <v xml:space="preserve">Nakshatra: Swati
</v>
      </c>
      <c r="AX16" s="5" t="str">
        <f t="shared" si="4"/>
        <v>Ruling Deity: Vayu_x000D_</v>
      </c>
      <c r="AY16" s="5" t="str">
        <f t="shared" si="5"/>
        <v>Symbol: New Sprout or Shoot_x000D_</v>
      </c>
      <c r="AZ16" s="5" t="str">
        <f t="shared" si="6"/>
        <v>Animal: Male Buffalo_x000D_</v>
      </c>
      <c r="BA16" s="5" t="str">
        <f t="shared" si="7"/>
        <v>Nature: Sattva_x000D_</v>
      </c>
      <c r="BB16" s="5" t="str">
        <f t="shared" si="8"/>
        <v>Gender: Female_x000D_</v>
      </c>
      <c r="BC16" s="5" t="str">
        <f t="shared" si="9"/>
        <v>Dosha: Vata_x000D_</v>
      </c>
      <c r="BD16" s="5" t="str">
        <f t="shared" si="10"/>
        <v>Guna: Sattva_x000D_</v>
      </c>
      <c r="BE16" s="5" t="str">
        <f t="shared" si="11"/>
        <v>Purpose: Self-Realization_x000D_</v>
      </c>
      <c r="BF16" s="5" t="str">
        <f t="shared" si="12"/>
        <v>Tree: Arka_x000D_</v>
      </c>
      <c r="BG16" s="5" t="str">
        <f t="shared" si="13"/>
        <v>Gemstone: Gomedh_x000D_</v>
      </c>
      <c r="BH16" s="5" t="str">
        <f t="shared" si="14"/>
        <v>Yoga: Variyan_x000D_</v>
      </c>
      <c r="BI16" s="5" t="str">
        <f t="shared" si="15"/>
        <v>Plant/Flower: Arka_x000D_</v>
      </c>
      <c r="BJ16" s="5" t="str">
        <f t="shared" si="16"/>
        <v>Color: Black_x000D_</v>
      </c>
      <c r="BK16" s="5" t="str">
        <f t="shared" si="17"/>
        <v>Planet: Rahu_x000D_</v>
      </c>
      <c r="BL16" s="5" t="str">
        <f t="shared" si="18"/>
        <v>Mantra: Om Vayave Namaha_x000D_</v>
      </c>
      <c r="BM16" s="5" t="str">
        <f t="shared" si="19"/>
        <v>Body Temperament: Airy_x000D_</v>
      </c>
      <c r="BN16" s="5" t="str">
        <f t="shared" si="20"/>
        <v>Career/Profession: Diplomats, Negotiators, Consultants_x000D_</v>
      </c>
      <c r="BO16" s="5" t="str">
        <f t="shared" si="21"/>
        <v>Compatibility: Chitra, Hasta, Vishakha, Anuradha, Jyeshtha_x000D_</v>
      </c>
      <c r="BP16" s="5" t="str">
        <f t="shared" si="22"/>
        <v>Lucky Numbers: 1, 5, 6_x000D_</v>
      </c>
      <c r="BQ16" s="5" t="str">
        <f t="shared" si="23"/>
        <v>Lucky Days: Wednesday, Friday_x000D_</v>
      </c>
      <c r="BR16" s="5" t="str">
        <f t="shared" si="24"/>
        <v>Lucky Directions: West_x000D_</v>
      </c>
      <c r="BS16" s="5" t="str">
        <f t="shared" si="25"/>
        <v>Auspicious Activities: Starting new ventures, seeking knowledge, travel_x000D_</v>
      </c>
      <c r="BT16" s="5" t="str">
        <f t="shared" si="26"/>
        <v>Inauspicious Activities: Conflicts, legal issues, theft_x000D_</v>
      </c>
      <c r="BU16" s="5" t="str">
        <f t="shared" si="27"/>
        <v>Health Issues: Digestive issues, respiratory problems_x000D_</v>
      </c>
      <c r="BV16" s="5" t="str">
        <f t="shared" si="28"/>
        <v>Prayers or Rituals: Worship Lord Vayu_x000D_</v>
      </c>
      <c r="BW16" s="5" t="str">
        <f t="shared" si="29"/>
        <v>Historical/Mythological Significance: Birthplace of the wind deity_x000D_</v>
      </c>
      <c r="BX16" s="5" t="str">
        <f t="shared" si="30"/>
        <v>Mudra: Vayu Mudra_x000D_</v>
      </c>
      <c r="BY16" s="5" t="str">
        <f t="shared" si="31"/>
        <v>Food/Dietary Recommendation: Light, easily digestible foods_x000D_</v>
      </c>
      <c r="BZ16" s="5" t="str">
        <f t="shared" si="32"/>
        <v>Yoga Posture/Asana: Trikonasana, Virabhadrasana II, Gomukhasana_x000D_</v>
      </c>
      <c r="CA16" s="5" t="str">
        <f t="shared" si="33"/>
        <v>Tarot Card/Divination Symbol: Justice_x000D_</v>
      </c>
      <c r="CB16" s="5" t="str">
        <f t="shared" si="34"/>
        <v>Hindu Festivals/Holidays: Navratri_x000D_</v>
      </c>
      <c r="CC16" s="5" t="str">
        <f t="shared" si="35"/>
        <v>Chakra/Energy Center: Anahata_x000D_</v>
      </c>
      <c r="CD16" s="5" t="str">
        <f t="shared" si="36"/>
        <v>Yantra/Sacred Geometry: Sudarshana Yantra_x000D_</v>
      </c>
      <c r="CE16" s="5" t="str">
        <f t="shared" si="37"/>
        <v>Spiritual Practice/Sadhana: Pranayama and breathwork_x000D_</v>
      </c>
      <c r="CF16" s="5" t="str">
        <f t="shared" si="38"/>
        <v>Metal/Mineral: Platinum_x000D_</v>
      </c>
      <c r="CG16" s="5" t="str">
        <f t="shared" si="39"/>
        <v>Aromatherapy/Essential Oils: Bergamot, Lavender, Jasmine_x000D_</v>
      </c>
      <c r="CH16" s="5" t="str">
        <f t="shared" si="40"/>
        <v>Personality Traits/Characteristics: Independent, charming, adventurous_x000D_</v>
      </c>
      <c r="CI16" s="5" t="str">
        <f t="shared" si="41"/>
        <v>Mythological Story/Legend: Vayu, the wind god_x000D_</v>
      </c>
      <c r="CJ16" s="5" t="str">
        <f t="shared" si="42"/>
        <v>Sound/Mantra: Om Vayu Devaya Namaha_x000D_</v>
      </c>
      <c r="CK16" s="5" t="str">
        <f t="shared" si="43"/>
        <v>Flower: White Jasmine_x000D_</v>
      </c>
      <c r="CL16" s="5" t="str">
        <f t="shared" si="44"/>
        <v>Prana: Prana Vayu_x000D_</v>
      </c>
      <c r="CM16" s="5" t="str">
        <f t="shared" si="45"/>
        <v>Varna: Vaishya_x000D_</v>
      </c>
      <c r="CN16" s="5" t="str">
        <f t="shared" si="46"/>
        <v>Taste: Sweet_x000D_</v>
      </c>
      <c r="CO16" s="5" t="str">
        <f t="shared" si="47"/>
        <v>Dosha Element: Vata_x000D_</v>
      </c>
    </row>
    <row r="17" spans="1:93" ht="35.4" customHeight="1">
      <c r="A17" s="5">
        <v>16</v>
      </c>
      <c r="B17" s="12" t="s">
        <v>141</v>
      </c>
      <c r="C17" s="5" t="s">
        <v>150</v>
      </c>
      <c r="D17" s="5" t="s">
        <v>243</v>
      </c>
      <c r="E17" s="5" t="s">
        <v>142</v>
      </c>
      <c r="F17" s="5" t="s">
        <v>48</v>
      </c>
      <c r="G17" s="5" t="s">
        <v>46</v>
      </c>
      <c r="H17" s="5" t="s">
        <v>58</v>
      </c>
      <c r="I17" s="5" t="s">
        <v>48</v>
      </c>
      <c r="J17" s="5" t="s">
        <v>244</v>
      </c>
      <c r="K17" s="5" t="s">
        <v>125</v>
      </c>
      <c r="L17" s="5" t="s">
        <v>120</v>
      </c>
      <c r="M17" s="5" t="s">
        <v>245</v>
      </c>
      <c r="N17" s="5" t="s">
        <v>125</v>
      </c>
      <c r="O17" s="5" t="s">
        <v>130</v>
      </c>
      <c r="P17" s="5" t="s">
        <v>97</v>
      </c>
      <c r="Q17" s="5" t="s">
        <v>153</v>
      </c>
      <c r="R17" s="5" t="s">
        <v>319</v>
      </c>
      <c r="S17" s="5" t="s">
        <v>357</v>
      </c>
      <c r="T17" s="5" t="s">
        <v>358</v>
      </c>
      <c r="U17" s="5" t="s">
        <v>307</v>
      </c>
      <c r="V17" s="5" t="s">
        <v>349</v>
      </c>
      <c r="W17" s="5" t="s">
        <v>318</v>
      </c>
      <c r="X17" s="5" t="s">
        <v>462</v>
      </c>
      <c r="Y17" s="5" t="s">
        <v>455</v>
      </c>
      <c r="Z17" s="5" t="s">
        <v>463</v>
      </c>
      <c r="AA17" s="5" t="s">
        <v>464</v>
      </c>
      <c r="AB17" s="5" t="s">
        <v>465</v>
      </c>
      <c r="AC17" s="5" t="s">
        <v>603</v>
      </c>
      <c r="AD17" s="5" t="s">
        <v>699</v>
      </c>
      <c r="AE17" s="5" t="s">
        <v>700</v>
      </c>
      <c r="AF17" s="5" t="s">
        <v>579</v>
      </c>
      <c r="AG17" s="5" t="s">
        <v>580</v>
      </c>
      <c r="AH17" s="5" t="s">
        <v>581</v>
      </c>
      <c r="AI17" s="5" t="s">
        <v>606</v>
      </c>
      <c r="AJ17" s="5" t="s">
        <v>701</v>
      </c>
      <c r="AK17" s="5" t="s">
        <v>130</v>
      </c>
      <c r="AL17" s="5" t="s">
        <v>622</v>
      </c>
      <c r="AM17" s="5" t="s">
        <v>702</v>
      </c>
      <c r="AN17" s="5" t="s">
        <v>703</v>
      </c>
      <c r="AO17" s="5" t="s">
        <v>153</v>
      </c>
      <c r="AP17" s="5" t="s">
        <v>704</v>
      </c>
      <c r="AQ17" s="5" t="s">
        <v>560</v>
      </c>
      <c r="AR17" s="5" t="s">
        <v>544</v>
      </c>
      <c r="AS17" s="5" t="s">
        <v>562</v>
      </c>
      <c r="AT17" s="5" t="s">
        <v>58</v>
      </c>
      <c r="AU17" s="5" t="str">
        <f t="shared" si="1"/>
        <v>Nakshatra: Vishakha
Ruling Deity: Indra_x000D_Symbol: Triumphal Arch_x000D_Animal: Male Tiger_x000D_Nature: Rajas_x000D_Gender: Male_x000D_Dosha: Kapha_x000D_Guna: Rajas_x000D_Purpose: Achievements_x000D_Tree: Bakula_x000D_Gemstone: Diamond_x000D_Yoga: Parigha_x000D_Plant/Flower: Bakula_x000D_Color: Gold_x000D_Planet: Jupiter_x000D_Mantra: Om Indraya Namaha_x000D_Body Temperament: Airy_x000D_Career/Profession: Lawyers, Politicians, Diplomats_x000D_Compatibility: Swati, Anuradha, Jyeshtha, Mula, Purvashadha_x000D_Lucky Numbers: 2, 7_x000D_Lucky Days: Wednesday, Friday_x000D_Lucky Directions: North_x000D_Auspicious Activities: Starting new ventures, seeking blessings, spiritual practices_x000D_Inauspicious Activities: Conflicts, legal issues, theft_x000D_Health Issues: Digestive issues, skin problems_x000D_Prayers or Rituals: Worship Lord Indra and Lord Agni_x000D_Historical/Mythological Significance: Birthplace of Indra, king of the gods_x000D_Mudra: Ganesha Mudra_x000D_Food/Dietary Recommendation: High protein, low fat diet_x000D_Yoga Posture/Asana: Boat Pose, Plank, Chaturanga Dandasana_x000D_Tarot Card/Divination Symbol: The Lovers_x000D_Hindu Festivals/Holidays: Diwali_x000D_Chakra/Energy Center: Vishuddha_x000D_Yantra/Sacred Geometry: Sri Yantra_x000D_Spiritual Practice/Sadhana: Connecting with inner wisdom_x000D_Metal/Mineral: Gold_x000D_Aromatherapy/Essential Oils: Cedarwood, Sandalwood, Rose_x000D_Personality Traits/Characteristics: Charismatic, driven, sociable_x000D_Mythological Story/Legend: Indra, king of the gods_x000D_Sound/Mantra: Om Indraya Namaha_x000D_Flower: Golden Shower Tree_x000D_Prana: Samana Vayu_x000D_Varna: Kshatriya_x000D_Taste: Bitter_x000D_Dosha Element: Kapha_x000D_</v>
      </c>
      <c r="AV17" s="5" t="str">
        <f t="shared" si="2"/>
        <v>Nakshatra: Vishakha
Ruling Deity: Indra_x000D_Symbol: Triumphal Arch_x000D_Animal: Male Tiger_x000D_Nature: Rajas_x000D_Gender: Male_x000D_Dosha: Kapha_x000D_Guna: Rajas_x000D_Purpose: Achievements_x000D_Tree: Bakula_x000D_Gemstone: Diamond_x000D_Yoga: Parigha_x000D_Plant/Flower: Bakula_x000D_Color: Gold_x000D_Planet: Jupiter_x000D_Mantra: Om Indraya Namaha_x000D_Body Temperament: Airy_x000D_Career/Profession: Lawyers, Politicians, Diplomats_x000D_Compatibility: Swati, Anuradha, Jyeshtha, Mula, Purvashadha_x000D_Lucky Numbers: 2, 7_x000D_Lucky Days: Wednesday, Friday_x000D_Lucky Directions: North_x000D_Auspicious Activities: Starting new ventures, seeking blessings, spiritual practices_x000D_Inauspicious Activities: Conflicts, legal issues, theft_x000D_Health Issues: Digestive issues, skin problems_x000D_Prayers or Rituals: Worship Lord Indra and Lord Agni_x000D_Historical/Mythological Significance: Birthplace of Indra, king of the gods_x000D_Mudra: Ganesha Mudra_x000D_Food/Dietary Recommendation: High protein, low fat diet_x000D_Yoga Posture/Asana: Boat Pose, Plank, Chaturanga Dandasana_x000D_Tarot Card/Divination Symbol: The Lovers_x000D_Hindu Festivals/Holidays: Diwali_x000D_Chakra/Energy Center: Vishuddha_x000D_Yantra/Sacred Geometry: Sri Yantra_x000D_Spiritual Practice/Sadhana: Connecting with inner wisdom_x000D_Metal/Mineral: Gold_x000D_Aromatherapy/Essential Oils: Cedarwood, Sandalwood, Rose_x000D_Personality Traits/Characteristics: Charismatic, driven, sociable_x000D_Mythological Story/Legend: Indra, king of the gods_x000D_Sound/Mantra: Om Indraya Namaha_x000D_Flower: Golden Shower Tree_x000D_Prana: Samana Vayu_x000D_Varna: Kshatriya_x000D_Taste: Bitter_x000D_Dosha Element: Kapha_x000D_</v>
      </c>
      <c r="AW17" s="5" t="str">
        <f t="shared" si="3"/>
        <v xml:space="preserve">Nakshatra: Vishakha
</v>
      </c>
      <c r="AX17" s="5" t="str">
        <f t="shared" si="4"/>
        <v>Ruling Deity: Indra_x000D_</v>
      </c>
      <c r="AY17" s="5" t="str">
        <f t="shared" si="5"/>
        <v>Symbol: Triumphal Arch_x000D_</v>
      </c>
      <c r="AZ17" s="5" t="str">
        <f t="shared" si="6"/>
        <v>Animal: Male Tiger_x000D_</v>
      </c>
      <c r="BA17" s="5" t="str">
        <f t="shared" si="7"/>
        <v>Nature: Rajas_x000D_</v>
      </c>
      <c r="BB17" s="5" t="str">
        <f t="shared" si="8"/>
        <v>Gender: Male_x000D_</v>
      </c>
      <c r="BC17" s="5" t="str">
        <f t="shared" si="9"/>
        <v>Dosha: Kapha_x000D_</v>
      </c>
      <c r="BD17" s="5" t="str">
        <f t="shared" si="10"/>
        <v>Guna: Rajas_x000D_</v>
      </c>
      <c r="BE17" s="5" t="str">
        <f t="shared" si="11"/>
        <v>Purpose: Achievements_x000D_</v>
      </c>
      <c r="BF17" s="5" t="str">
        <f t="shared" si="12"/>
        <v>Tree: Bakula_x000D_</v>
      </c>
      <c r="BG17" s="5" t="str">
        <f t="shared" si="13"/>
        <v>Gemstone: Diamond_x000D_</v>
      </c>
      <c r="BH17" s="5" t="str">
        <f t="shared" si="14"/>
        <v>Yoga: Parigha_x000D_</v>
      </c>
      <c r="BI17" s="5" t="str">
        <f t="shared" si="15"/>
        <v>Plant/Flower: Bakula_x000D_</v>
      </c>
      <c r="BJ17" s="5" t="str">
        <f t="shared" si="16"/>
        <v>Color: Gold_x000D_</v>
      </c>
      <c r="BK17" s="5" t="str">
        <f t="shared" si="17"/>
        <v>Planet: Jupiter_x000D_</v>
      </c>
      <c r="BL17" s="5" t="str">
        <f t="shared" si="18"/>
        <v>Mantra: Om Indraya Namaha_x000D_</v>
      </c>
      <c r="BM17" s="5" t="str">
        <f t="shared" si="19"/>
        <v>Body Temperament: Airy_x000D_</v>
      </c>
      <c r="BN17" s="5" t="str">
        <f t="shared" si="20"/>
        <v>Career/Profession: Lawyers, Politicians, Diplomats_x000D_</v>
      </c>
      <c r="BO17" s="5" t="str">
        <f t="shared" si="21"/>
        <v>Compatibility: Swati, Anuradha, Jyeshtha, Mula, Purvashadha_x000D_</v>
      </c>
      <c r="BP17" s="5" t="str">
        <f t="shared" si="22"/>
        <v>Lucky Numbers: 2, 7_x000D_</v>
      </c>
      <c r="BQ17" s="5" t="str">
        <f t="shared" si="23"/>
        <v>Lucky Days: Wednesday, Friday_x000D_</v>
      </c>
      <c r="BR17" s="5" t="str">
        <f t="shared" si="24"/>
        <v>Lucky Directions: North_x000D_</v>
      </c>
      <c r="BS17" s="5" t="str">
        <f t="shared" si="25"/>
        <v>Auspicious Activities: Starting new ventures, seeking blessings, spiritual practices_x000D_</v>
      </c>
      <c r="BT17" s="5" t="str">
        <f t="shared" si="26"/>
        <v>Inauspicious Activities: Conflicts, legal issues, theft_x000D_</v>
      </c>
      <c r="BU17" s="5" t="str">
        <f t="shared" si="27"/>
        <v>Health Issues: Digestive issues, skin problems_x000D_</v>
      </c>
      <c r="BV17" s="5" t="str">
        <f t="shared" si="28"/>
        <v>Prayers or Rituals: Worship Lord Indra and Lord Agni_x000D_</v>
      </c>
      <c r="BW17" s="5" t="str">
        <f t="shared" si="29"/>
        <v>Historical/Mythological Significance: Birthplace of Indra, king of the gods_x000D_</v>
      </c>
      <c r="BX17" s="5" t="str">
        <f t="shared" si="30"/>
        <v>Mudra: Ganesha Mudra_x000D_</v>
      </c>
      <c r="BY17" s="5" t="str">
        <f t="shared" si="31"/>
        <v>Food/Dietary Recommendation: High protein, low fat diet_x000D_</v>
      </c>
      <c r="BZ17" s="5" t="str">
        <f t="shared" si="32"/>
        <v>Yoga Posture/Asana: Boat Pose, Plank, Chaturanga Dandasana_x000D_</v>
      </c>
      <c r="CA17" s="5" t="str">
        <f t="shared" si="33"/>
        <v>Tarot Card/Divination Symbol: The Lovers_x000D_</v>
      </c>
      <c r="CB17" s="5" t="str">
        <f t="shared" si="34"/>
        <v>Hindu Festivals/Holidays: Diwali_x000D_</v>
      </c>
      <c r="CC17" s="5" t="str">
        <f t="shared" si="35"/>
        <v>Chakra/Energy Center: Vishuddha_x000D_</v>
      </c>
      <c r="CD17" s="5" t="str">
        <f t="shared" si="36"/>
        <v>Yantra/Sacred Geometry: Sri Yantra_x000D_</v>
      </c>
      <c r="CE17" s="5" t="str">
        <f t="shared" si="37"/>
        <v>Spiritual Practice/Sadhana: Connecting with inner wisdom_x000D_</v>
      </c>
      <c r="CF17" s="5" t="str">
        <f t="shared" si="38"/>
        <v>Metal/Mineral: Gold_x000D_</v>
      </c>
      <c r="CG17" s="5" t="str">
        <f t="shared" si="39"/>
        <v>Aromatherapy/Essential Oils: Cedarwood, Sandalwood, Rose_x000D_</v>
      </c>
      <c r="CH17" s="5" t="str">
        <f t="shared" si="40"/>
        <v>Personality Traits/Characteristics: Charismatic, driven, sociable_x000D_</v>
      </c>
      <c r="CI17" s="5" t="str">
        <f t="shared" si="41"/>
        <v>Mythological Story/Legend: Indra, king of the gods_x000D_</v>
      </c>
      <c r="CJ17" s="5" t="str">
        <f t="shared" si="42"/>
        <v>Sound/Mantra: Om Indraya Namaha_x000D_</v>
      </c>
      <c r="CK17" s="5" t="str">
        <f t="shared" si="43"/>
        <v>Flower: Golden Shower Tree_x000D_</v>
      </c>
      <c r="CL17" s="5" t="str">
        <f t="shared" si="44"/>
        <v>Prana: Samana Vayu_x000D_</v>
      </c>
      <c r="CM17" s="5" t="str">
        <f t="shared" si="45"/>
        <v>Varna: Kshatriya_x000D_</v>
      </c>
      <c r="CN17" s="5" t="str">
        <f t="shared" si="46"/>
        <v>Taste: Bitter_x000D_</v>
      </c>
      <c r="CO17" s="5" t="str">
        <f t="shared" si="47"/>
        <v>Dosha Element: Kapha_x000D_</v>
      </c>
    </row>
    <row r="18" spans="1:93" ht="35.4" customHeight="1">
      <c r="A18" s="5">
        <v>17</v>
      </c>
      <c r="B18" s="12" t="s">
        <v>145</v>
      </c>
      <c r="C18" s="5" t="s">
        <v>146</v>
      </c>
      <c r="D18" s="5" t="s">
        <v>246</v>
      </c>
      <c r="E18" s="5" t="s">
        <v>148</v>
      </c>
      <c r="F18" s="5" t="s">
        <v>59</v>
      </c>
      <c r="G18" s="5" t="s">
        <v>57</v>
      </c>
      <c r="H18" s="5" t="s">
        <v>47</v>
      </c>
      <c r="I18" s="5" t="s">
        <v>59</v>
      </c>
      <c r="J18" s="5" t="s">
        <v>247</v>
      </c>
      <c r="K18" s="5" t="s">
        <v>155</v>
      </c>
      <c r="L18" s="5" t="s">
        <v>134</v>
      </c>
      <c r="M18" s="5" t="s">
        <v>146</v>
      </c>
      <c r="N18" s="5" t="s">
        <v>155</v>
      </c>
      <c r="O18" s="5" t="s">
        <v>69</v>
      </c>
      <c r="P18" s="5" t="s">
        <v>106</v>
      </c>
      <c r="Q18" s="5" t="s">
        <v>149</v>
      </c>
      <c r="R18" s="5" t="s">
        <v>327</v>
      </c>
      <c r="S18" s="5" t="s">
        <v>359</v>
      </c>
      <c r="T18" s="5" t="s">
        <v>360</v>
      </c>
      <c r="U18" s="5" t="s">
        <v>361</v>
      </c>
      <c r="V18" s="5" t="s">
        <v>362</v>
      </c>
      <c r="W18" s="5" t="s">
        <v>323</v>
      </c>
      <c r="X18" s="5" t="s">
        <v>462</v>
      </c>
      <c r="Y18" s="5" t="s">
        <v>455</v>
      </c>
      <c r="Z18" s="5" t="s">
        <v>466</v>
      </c>
      <c r="AA18" s="5" t="s">
        <v>467</v>
      </c>
      <c r="AB18" s="5" t="s">
        <v>468</v>
      </c>
      <c r="AC18" s="5" t="s">
        <v>669</v>
      </c>
      <c r="AD18" s="5" t="s">
        <v>705</v>
      </c>
      <c r="AE18" s="5" t="s">
        <v>706</v>
      </c>
      <c r="AF18" s="5" t="s">
        <v>707</v>
      </c>
      <c r="AG18" s="5" t="s">
        <v>580</v>
      </c>
      <c r="AH18" s="5" t="s">
        <v>519</v>
      </c>
      <c r="AI18" s="5" t="s">
        <v>708</v>
      </c>
      <c r="AJ18" s="5" t="s">
        <v>654</v>
      </c>
      <c r="AK18" s="5" t="s">
        <v>538</v>
      </c>
      <c r="AL18" s="5" t="s">
        <v>709</v>
      </c>
      <c r="AM18" s="5" t="s">
        <v>710</v>
      </c>
      <c r="AN18" s="5" t="s">
        <v>711</v>
      </c>
      <c r="AO18" s="5" t="s">
        <v>149</v>
      </c>
      <c r="AP18" s="5" t="s">
        <v>637</v>
      </c>
      <c r="AQ18" s="5" t="s">
        <v>543</v>
      </c>
      <c r="AR18" s="5" t="s">
        <v>561</v>
      </c>
      <c r="AS18" s="5" t="s">
        <v>545</v>
      </c>
      <c r="AT18" s="5" t="s">
        <v>58</v>
      </c>
      <c r="AU18" s="5" t="str">
        <f t="shared" si="1"/>
        <v>Nakshatra: Anuradha
Ruling Deity: Mitra_x000D_Symbol: Lotus, Triumphal Arch_x000D_Animal: Female Deer_x000D_Nature: Tamas_x000D_Gender: Female_x000D_Dosha: Pitta_x000D_Guna: Tamas_x000D_Purpose: Harmony and Friendship_x000D_Tree: Dhatura_x000D_Gemstone: Sapphire_x000D_Yoga: Mitra_x000D_Plant/Flower: Dhatura_x000D_Color: Red_x000D_Planet: Saturn_x000D_Mantra: Om Mitraya Namaha_x000D_Body Temperament: Watery_x000D_Career/Profession: Researchers, Scientists, Healers_x000D_Compatibility: Swati, Vishakha, Jyeshtha, Mula, Purvashadha_x000D_Lucky Numbers: 3, 9_x000D_Lucky Days: Tuesday, Saturday_x000D_Lucky Directions: West_x000D_Auspicious Activities: Starting new ventures, seeking blessings, spiritual practices_x000D_Inauspicious Activities: Conflicts, legal issues, theft_x000D_Health Issues: Digestive issues, fever_x000D_Prayers or Rituals: Worship Lord Mitra_x000D_Historical/Mythological Significance: Birthplace of Anu, a great king in Hindu mythology_x000D_Mudra: Prithvi Mudra_x000D_Food/Dietary Recommendation: Nourishing, grounding foods_x000D_Yoga Posture/Asana: Padmasana, Janu Sirsasana, Baddha Konasana_x000D_Tarot Card/Divination Symbol: Death_x000D_Hindu Festivals/Holidays: Diwali_x000D_Chakra/Energy Center: Muladhara_x000D_Yantra/Sacred Geometry: Maha Mrityunjaya Yantra_x000D_Spiritual Practice/Sadhana: Self-reflection and introspection_x000D_Metal/Mineral: Silver_x000D_Aromatherapy/Essential Oils: Patchouli, Vetiver, Myrrh_x000D_Personality Traits/Characteristics: Intuitive, loyal, intense_x000D_Mythological Story/Legend: Mitra, god of friendship_x000D_Sound/Mantra: Om Mitraya Namaha_x000D_Flower: Red Lotus_x000D_Prana: Apana Vayu_x000D_Varna: Brahmin_x000D_Taste: Astringent_x000D_Dosha Element: Kapha_x000D_</v>
      </c>
      <c r="AV18" s="5" t="str">
        <f t="shared" si="2"/>
        <v>Nakshatra: Anuradha
Ruling Deity: Mitra_x000D_Symbol: Lotus, Triumphal Arch_x000D_Animal: Female Deer_x000D_Nature: Tamas_x000D_Gender: Female_x000D_Dosha: Pitta_x000D_Guna: Tamas_x000D_Purpose: Harmony and Friendship_x000D_Tree: Dhatura_x000D_Gemstone: Sapphire_x000D_Yoga: Mitra_x000D_Plant/Flower: Dhatura_x000D_Color: Red_x000D_Planet: Saturn_x000D_Mantra: Om Mitraya Namaha_x000D_Body Temperament: Watery_x000D_Career/Profession: Researchers, Scientists, Healers_x000D_Compatibility: Swati, Vishakha, Jyeshtha, Mula, Purvashadha_x000D_Lucky Numbers: 3, 9_x000D_Lucky Days: Tuesday, Saturday_x000D_Lucky Directions: West_x000D_Auspicious Activities: Starting new ventures, seeking blessings, spiritual practices_x000D_Inauspicious Activities: Conflicts, legal issues, theft_x000D_Health Issues: Digestive issues, fever_x000D_Prayers or Rituals: Worship Lord Mitra_x000D_Historical/Mythological Significance: Birthplace of Anu, a great king in Hindu mythology_x000D_Mudra: Prithvi Mudra_x000D_Food/Dietary Recommendation: Nourishing, grounding foods_x000D_Yoga Posture/Asana: Padmasana, Janu Sirsasana, Baddha Konasana_x000D_Tarot Card/Divination Symbol: Death_x000D_Hindu Festivals/Holidays: Diwali_x000D_Chakra/Energy Center: Muladhara_x000D_Yantra/Sacred Geometry: Maha Mrityunjaya Yantra_x000D_Spiritual Practice/Sadhana: Self-reflection and introspection_x000D_Metal/Mineral: Silver_x000D_Aromatherapy/Essential Oils: Patchouli, Vetiver, Myrrh_x000D_Personality Traits/Characteristics: Intuitive, loyal, intense_x000D_Mythological Story/Legend: Mitra, god of friendship_x000D_Sound/Mantra: Om Mitraya Namaha_x000D_Flower: Red Lotus_x000D_Prana: Apana Vayu_x000D_Varna: Brahmin_x000D_Taste: Astringent_x000D_Dosha Element: Kapha_x000D_</v>
      </c>
      <c r="AW18" s="5" t="str">
        <f t="shared" si="3"/>
        <v xml:space="preserve">Nakshatra: Anuradha
</v>
      </c>
      <c r="AX18" s="5" t="str">
        <f t="shared" si="4"/>
        <v>Ruling Deity: Mitra_x000D_</v>
      </c>
      <c r="AY18" s="5" t="str">
        <f t="shared" si="5"/>
        <v>Symbol: Lotus, Triumphal Arch_x000D_</v>
      </c>
      <c r="AZ18" s="5" t="str">
        <f t="shared" si="6"/>
        <v>Animal: Female Deer_x000D_</v>
      </c>
      <c r="BA18" s="5" t="str">
        <f t="shared" si="7"/>
        <v>Nature: Tamas_x000D_</v>
      </c>
      <c r="BB18" s="5" t="str">
        <f t="shared" si="8"/>
        <v>Gender: Female_x000D_</v>
      </c>
      <c r="BC18" s="5" t="str">
        <f t="shared" si="9"/>
        <v>Dosha: Pitta_x000D_</v>
      </c>
      <c r="BD18" s="5" t="str">
        <f t="shared" si="10"/>
        <v>Guna: Tamas_x000D_</v>
      </c>
      <c r="BE18" s="5" t="str">
        <f t="shared" si="11"/>
        <v>Purpose: Harmony and Friendship_x000D_</v>
      </c>
      <c r="BF18" s="5" t="str">
        <f t="shared" si="12"/>
        <v>Tree: Dhatura_x000D_</v>
      </c>
      <c r="BG18" s="5" t="str">
        <f t="shared" si="13"/>
        <v>Gemstone: Sapphire_x000D_</v>
      </c>
      <c r="BH18" s="5" t="str">
        <f t="shared" si="14"/>
        <v>Yoga: Mitra_x000D_</v>
      </c>
      <c r="BI18" s="5" t="str">
        <f t="shared" si="15"/>
        <v>Plant/Flower: Dhatura_x000D_</v>
      </c>
      <c r="BJ18" s="5" t="str">
        <f t="shared" si="16"/>
        <v>Color: Red_x000D_</v>
      </c>
      <c r="BK18" s="5" t="str">
        <f t="shared" si="17"/>
        <v>Planet: Saturn_x000D_</v>
      </c>
      <c r="BL18" s="5" t="str">
        <f t="shared" si="18"/>
        <v>Mantra: Om Mitraya Namaha_x000D_</v>
      </c>
      <c r="BM18" s="5" t="str">
        <f t="shared" si="19"/>
        <v>Body Temperament: Watery_x000D_</v>
      </c>
      <c r="BN18" s="5" t="str">
        <f t="shared" si="20"/>
        <v>Career/Profession: Researchers, Scientists, Healers_x000D_</v>
      </c>
      <c r="BO18" s="5" t="str">
        <f t="shared" si="21"/>
        <v>Compatibility: Swati, Vishakha, Jyeshtha, Mula, Purvashadha_x000D_</v>
      </c>
      <c r="BP18" s="5" t="str">
        <f t="shared" si="22"/>
        <v>Lucky Numbers: 3, 9_x000D_</v>
      </c>
      <c r="BQ18" s="5" t="str">
        <f t="shared" si="23"/>
        <v>Lucky Days: Tuesday, Saturday_x000D_</v>
      </c>
      <c r="BR18" s="5" t="str">
        <f t="shared" si="24"/>
        <v>Lucky Directions: West_x000D_</v>
      </c>
      <c r="BS18" s="5" t="str">
        <f t="shared" si="25"/>
        <v>Auspicious Activities: Starting new ventures, seeking blessings, spiritual practices_x000D_</v>
      </c>
      <c r="BT18" s="5" t="str">
        <f t="shared" si="26"/>
        <v>Inauspicious Activities: Conflicts, legal issues, theft_x000D_</v>
      </c>
      <c r="BU18" s="5" t="str">
        <f t="shared" si="27"/>
        <v>Health Issues: Digestive issues, fever_x000D_</v>
      </c>
      <c r="BV18" s="5" t="str">
        <f t="shared" si="28"/>
        <v>Prayers or Rituals: Worship Lord Mitra_x000D_</v>
      </c>
      <c r="BW18" s="5" t="str">
        <f t="shared" si="29"/>
        <v>Historical/Mythological Significance: Birthplace of Anu, a great king in Hindu mythology_x000D_</v>
      </c>
      <c r="BX18" s="5" t="str">
        <f t="shared" si="30"/>
        <v>Mudra: Prithvi Mudra_x000D_</v>
      </c>
      <c r="BY18" s="5" t="str">
        <f t="shared" si="31"/>
        <v>Food/Dietary Recommendation: Nourishing, grounding foods_x000D_</v>
      </c>
      <c r="BZ18" s="5" t="str">
        <f t="shared" si="32"/>
        <v>Yoga Posture/Asana: Padmasana, Janu Sirsasana, Baddha Konasana_x000D_</v>
      </c>
      <c r="CA18" s="5" t="str">
        <f t="shared" si="33"/>
        <v>Tarot Card/Divination Symbol: Death_x000D_</v>
      </c>
      <c r="CB18" s="5" t="str">
        <f t="shared" si="34"/>
        <v>Hindu Festivals/Holidays: Diwali_x000D_</v>
      </c>
      <c r="CC18" s="5" t="str">
        <f t="shared" si="35"/>
        <v>Chakra/Energy Center: Muladhara_x000D_</v>
      </c>
      <c r="CD18" s="5" t="str">
        <f t="shared" si="36"/>
        <v>Yantra/Sacred Geometry: Maha Mrityunjaya Yantra_x000D_</v>
      </c>
      <c r="CE18" s="5" t="str">
        <f t="shared" si="37"/>
        <v>Spiritual Practice/Sadhana: Self-reflection and introspection_x000D_</v>
      </c>
      <c r="CF18" s="5" t="str">
        <f t="shared" si="38"/>
        <v>Metal/Mineral: Silver_x000D_</v>
      </c>
      <c r="CG18" s="5" t="str">
        <f t="shared" si="39"/>
        <v>Aromatherapy/Essential Oils: Patchouli, Vetiver, Myrrh_x000D_</v>
      </c>
      <c r="CH18" s="5" t="str">
        <f t="shared" si="40"/>
        <v>Personality Traits/Characteristics: Intuitive, loyal, intense_x000D_</v>
      </c>
      <c r="CI18" s="5" t="str">
        <f t="shared" si="41"/>
        <v>Mythological Story/Legend: Mitra, god of friendship_x000D_</v>
      </c>
      <c r="CJ18" s="5" t="str">
        <f t="shared" si="42"/>
        <v>Sound/Mantra: Om Mitraya Namaha_x000D_</v>
      </c>
      <c r="CK18" s="5" t="str">
        <f t="shared" si="43"/>
        <v>Flower: Red Lotus_x000D_</v>
      </c>
      <c r="CL18" s="5" t="str">
        <f t="shared" si="44"/>
        <v>Prana: Apana Vayu_x000D_</v>
      </c>
      <c r="CM18" s="5" t="str">
        <f t="shared" si="45"/>
        <v>Varna: Brahmin_x000D_</v>
      </c>
      <c r="CN18" s="5" t="str">
        <f t="shared" si="46"/>
        <v>Taste: Astringent_x000D_</v>
      </c>
      <c r="CO18" s="5" t="str">
        <f t="shared" si="47"/>
        <v>Dosha Element: Kapha_x000D_</v>
      </c>
    </row>
    <row r="19" spans="1:93" ht="35.4" customHeight="1">
      <c r="A19" s="5">
        <v>18</v>
      </c>
      <c r="B19" s="12" t="s">
        <v>248</v>
      </c>
      <c r="C19" s="5" t="s">
        <v>150</v>
      </c>
      <c r="D19" s="5" t="s">
        <v>249</v>
      </c>
      <c r="E19" s="5" t="s">
        <v>151</v>
      </c>
      <c r="F19" s="5" t="s">
        <v>48</v>
      </c>
      <c r="G19" s="5" t="s">
        <v>46</v>
      </c>
      <c r="H19" s="5" t="s">
        <v>65</v>
      </c>
      <c r="I19" s="5" t="s">
        <v>48</v>
      </c>
      <c r="J19" s="5" t="s">
        <v>250</v>
      </c>
      <c r="K19" s="5" t="s">
        <v>115</v>
      </c>
      <c r="L19" s="5" t="s">
        <v>251</v>
      </c>
      <c r="M19" s="5" t="s">
        <v>252</v>
      </c>
      <c r="N19" s="5" t="s">
        <v>115</v>
      </c>
      <c r="O19" s="5" t="s">
        <v>211</v>
      </c>
      <c r="P19" s="5" t="s">
        <v>110</v>
      </c>
      <c r="Q19" s="5" t="s">
        <v>153</v>
      </c>
      <c r="R19" s="5" t="s">
        <v>327</v>
      </c>
      <c r="S19" s="5" t="s">
        <v>363</v>
      </c>
      <c r="T19" s="5" t="s">
        <v>364</v>
      </c>
      <c r="U19" s="5" t="s">
        <v>365</v>
      </c>
      <c r="V19" s="5" t="s">
        <v>366</v>
      </c>
      <c r="W19" s="5" t="s">
        <v>309</v>
      </c>
      <c r="X19" s="5" t="s">
        <v>469</v>
      </c>
      <c r="Y19" s="5" t="s">
        <v>455</v>
      </c>
      <c r="Z19" s="5" t="s">
        <v>470</v>
      </c>
      <c r="AA19" s="5" t="s">
        <v>471</v>
      </c>
      <c r="AB19" s="5" t="s">
        <v>472</v>
      </c>
      <c r="AC19" s="5" t="s">
        <v>650</v>
      </c>
      <c r="AD19" s="5" t="s">
        <v>712</v>
      </c>
      <c r="AE19" s="5" t="s">
        <v>713</v>
      </c>
      <c r="AF19" s="5" t="s">
        <v>533</v>
      </c>
      <c r="AG19" s="5" t="s">
        <v>580</v>
      </c>
      <c r="AH19" s="5" t="s">
        <v>551</v>
      </c>
      <c r="AI19" s="5" t="s">
        <v>520</v>
      </c>
      <c r="AJ19" s="5" t="s">
        <v>714</v>
      </c>
      <c r="AK19" s="5" t="s">
        <v>554</v>
      </c>
      <c r="AL19" s="5" t="s">
        <v>715</v>
      </c>
      <c r="AM19" s="5" t="s">
        <v>716</v>
      </c>
      <c r="AN19" s="5" t="s">
        <v>703</v>
      </c>
      <c r="AO19" s="5" t="s">
        <v>153</v>
      </c>
      <c r="AP19" s="5" t="s">
        <v>115</v>
      </c>
      <c r="AQ19" s="5" t="s">
        <v>688</v>
      </c>
      <c r="AR19" s="5" t="s">
        <v>544</v>
      </c>
      <c r="AS19" s="5" t="s">
        <v>717</v>
      </c>
      <c r="AT19" s="5" t="s">
        <v>65</v>
      </c>
      <c r="AU19" s="5" t="str">
        <f t="shared" si="1"/>
        <v>Nakshatra: Jyeshtha
Ruling Deity: Indra_x000D_Symbol: Umbrella or Earring_x000D_Animal: Male Deer_x000D_Nature: Rajas_x000D_Gender: Male_x000D_Dosha: Vata_x000D_Guna: Rajas_x000D_Purpose: Protection and Elimination of Enemies_x000D_Tree: Palash_x000D_Gemstone: Garnet_x000D_Yoga: Soolaghna_x000D_Plant/Flower: Palash_x000D_Color: Grey_x000D_Planet: Mercury_x000D_Mantra: Om Indraya Namaha_x000D_Body Temperament: Watery_x000D_Career/Profession: Psychologists, Healers, Spiritual Gurus_x000D_Compatibility: Anuradha, Vishakha, Mula, Purvashadha, Uttarashadha_x000D_Lucky Numbers: 4, 9_x000D_Lucky Days: Wednesday, Saturday_x000D_Lucky Directions: South_x000D_Auspicious Activities: Seeking blessings, spiritual practices, starting new ventures_x000D_Inauspicious Activities: Conflicts, legal issues, theft_x000D_Health Issues: Joint pains, muscle problems_x000D_Prayers or Rituals: Worship Lord Indra_x000D_Historical/Mythological Significance: Birthplace of Indra's queen, Shachi_x000D_Mudra: Surya Mudra_x000D_Food/Dietary Recommendation: Foods rich in vitamins and minerals_x000D_Yoga Posture/Asana: Chakrasana, Surya Namaskar, Ustrasana_x000D_Tarot Card/Divination Symbol: The Emperor_x000D_Hindu Festivals/Holidays: Diwali_x000D_Chakra/Energy Center: Manipura_x000D_Yantra/Sacred Geometry: Surya Yantra_x000D_Spiritual Practice/Sadhana: Inner strength and confidence_x000D_Metal/Mineral: Copper_x000D_Aromatherapy/Essential Oils: Ginger, Lemongrass, Bergamot_x000D_Personality Traits/Characteristics: Courageous, determined, ambitious_x000D_Mythological Story/Legend: Indra, king of the gods_x000D_Sound/Mantra: Om Indraya Namaha_x000D_Flower: Palash_x000D_Prana: Udana Vayu_x000D_Varna: Kshatriya_x000D_Taste: Pungent_x000D_Dosha Element: Vata_x000D_</v>
      </c>
      <c r="AV19" s="5" t="str">
        <f t="shared" si="2"/>
        <v>Nakshatra: Jyeshtha
Ruling Deity: Indra_x000D_Symbol: Umbrella or Earring_x000D_Animal: Male Deer_x000D_Nature: Rajas_x000D_Gender: Male_x000D_Dosha: Vata_x000D_Guna: Rajas_x000D_Purpose: Protection and Elimination of Enemies_x000D_Tree: Palash_x000D_Gemstone: Garnet_x000D_Yoga: Soolaghna_x000D_Plant/Flower: Palash_x000D_Color: Grey_x000D_Planet: Mercury_x000D_Mantra: Om Indraya Namaha_x000D_Body Temperament: Watery_x000D_Career/Profession: Psychologists, Healers, Spiritual Gurus_x000D_Compatibility: Anuradha, Vishakha, Mula, Purvashadha, Uttarashadha_x000D_Lucky Numbers: 4, 9_x000D_Lucky Days: Wednesday, Saturday_x000D_Lucky Directions: South_x000D_Auspicious Activities: Seeking blessings, spiritual practices, starting new ventures_x000D_Inauspicious Activities: Conflicts, legal issues, theft_x000D_Health Issues: Joint pains, muscle problems_x000D_Prayers or Rituals: Worship Lord Indra_x000D_Historical/Mythological Significance: Birthplace of Indra's queen, Shachi_x000D_Mudra: Surya Mudra_x000D_Food/Dietary Recommendation: Foods rich in vitamins and minerals_x000D_Yoga Posture/Asana: Chakrasana, Surya Namaskar, Ustrasana_x000D_Tarot Card/Divination Symbol: The Emperor_x000D_Hindu Festivals/Holidays: Diwali_x000D_Chakra/Energy Center: Manipura_x000D_Yantra/Sacred Geometry: Surya Yantra_x000D_Spiritual Practice/Sadhana: Inner strength and confidence_x000D_Metal/Mineral: Copper_x000D_Aromatherapy/Essential Oils: Ginger, Lemongrass, Bergamot_x000D_Personality Traits/Characteristics: Courageous, determined, ambitious_x000D_Mythological Story/Legend: Indra, king of the gods_x000D_Sound/Mantra: Om Indraya Namaha_x000D_Flower: Palash_x000D_Prana: Udana Vayu_x000D_Varna: Kshatriya_x000D_Taste: Pungent_x000D_Dosha Element: Vata_x000D_</v>
      </c>
      <c r="AW19" s="5" t="str">
        <f t="shared" si="3"/>
        <v xml:space="preserve">Nakshatra: Jyeshtha
</v>
      </c>
      <c r="AX19" s="5" t="str">
        <f t="shared" si="4"/>
        <v>Ruling Deity: Indra_x000D_</v>
      </c>
      <c r="AY19" s="5" t="str">
        <f t="shared" si="5"/>
        <v>Symbol: Umbrella or Earring_x000D_</v>
      </c>
      <c r="AZ19" s="5" t="str">
        <f t="shared" si="6"/>
        <v>Animal: Male Deer_x000D_</v>
      </c>
      <c r="BA19" s="5" t="str">
        <f t="shared" si="7"/>
        <v>Nature: Rajas_x000D_</v>
      </c>
      <c r="BB19" s="5" t="str">
        <f t="shared" si="8"/>
        <v>Gender: Male_x000D_</v>
      </c>
      <c r="BC19" s="5" t="str">
        <f t="shared" si="9"/>
        <v>Dosha: Vata_x000D_</v>
      </c>
      <c r="BD19" s="5" t="str">
        <f t="shared" si="10"/>
        <v>Guna: Rajas_x000D_</v>
      </c>
      <c r="BE19" s="5" t="str">
        <f t="shared" si="11"/>
        <v>Purpose: Protection and Elimination of Enemies_x000D_</v>
      </c>
      <c r="BF19" s="5" t="str">
        <f t="shared" si="12"/>
        <v>Tree: Palash_x000D_</v>
      </c>
      <c r="BG19" s="5" t="str">
        <f t="shared" si="13"/>
        <v>Gemstone: Garnet_x000D_</v>
      </c>
      <c r="BH19" s="5" t="str">
        <f t="shared" si="14"/>
        <v>Yoga: Soolaghna_x000D_</v>
      </c>
      <c r="BI19" s="5" t="str">
        <f t="shared" si="15"/>
        <v>Plant/Flower: Palash_x000D_</v>
      </c>
      <c r="BJ19" s="5" t="str">
        <f t="shared" si="16"/>
        <v>Color: Grey_x000D_</v>
      </c>
      <c r="BK19" s="5" t="str">
        <f t="shared" si="17"/>
        <v>Planet: Mercury_x000D_</v>
      </c>
      <c r="BL19" s="5" t="str">
        <f t="shared" si="18"/>
        <v>Mantra: Om Indraya Namaha_x000D_</v>
      </c>
      <c r="BM19" s="5" t="str">
        <f t="shared" si="19"/>
        <v>Body Temperament: Watery_x000D_</v>
      </c>
      <c r="BN19" s="5" t="str">
        <f t="shared" si="20"/>
        <v>Career/Profession: Psychologists, Healers, Spiritual Gurus_x000D_</v>
      </c>
      <c r="BO19" s="5" t="str">
        <f t="shared" si="21"/>
        <v>Compatibility: Anuradha, Vishakha, Mula, Purvashadha, Uttarashadha_x000D_</v>
      </c>
      <c r="BP19" s="5" t="str">
        <f t="shared" si="22"/>
        <v>Lucky Numbers: 4, 9_x000D_</v>
      </c>
      <c r="BQ19" s="5" t="str">
        <f t="shared" si="23"/>
        <v>Lucky Days: Wednesday, Saturday_x000D_</v>
      </c>
      <c r="BR19" s="5" t="str">
        <f t="shared" si="24"/>
        <v>Lucky Directions: South_x000D_</v>
      </c>
      <c r="BS19" s="5" t="str">
        <f t="shared" si="25"/>
        <v>Auspicious Activities: Seeking blessings, spiritual practices, starting new ventures_x000D_</v>
      </c>
      <c r="BT19" s="5" t="str">
        <f t="shared" si="26"/>
        <v>Inauspicious Activities: Conflicts, legal issues, theft_x000D_</v>
      </c>
      <c r="BU19" s="5" t="str">
        <f t="shared" si="27"/>
        <v>Health Issues: Joint pains, muscle problems_x000D_</v>
      </c>
      <c r="BV19" s="5" t="str">
        <f t="shared" si="28"/>
        <v>Prayers or Rituals: Worship Lord Indra_x000D_</v>
      </c>
      <c r="BW19" s="5" t="str">
        <f t="shared" si="29"/>
        <v>Historical/Mythological Significance: Birthplace of Indra's queen, Shachi_x000D_</v>
      </c>
      <c r="BX19" s="5" t="str">
        <f t="shared" si="30"/>
        <v>Mudra: Surya Mudra_x000D_</v>
      </c>
      <c r="BY19" s="5" t="str">
        <f t="shared" si="31"/>
        <v>Food/Dietary Recommendation: Foods rich in vitamins and minerals_x000D_</v>
      </c>
      <c r="BZ19" s="5" t="str">
        <f t="shared" si="32"/>
        <v>Yoga Posture/Asana: Chakrasana, Surya Namaskar, Ustrasana_x000D_</v>
      </c>
      <c r="CA19" s="5" t="str">
        <f t="shared" si="33"/>
        <v>Tarot Card/Divination Symbol: The Emperor_x000D_</v>
      </c>
      <c r="CB19" s="5" t="str">
        <f t="shared" si="34"/>
        <v>Hindu Festivals/Holidays: Diwali_x000D_</v>
      </c>
      <c r="CC19" s="5" t="str">
        <f t="shared" si="35"/>
        <v>Chakra/Energy Center: Manipura_x000D_</v>
      </c>
      <c r="CD19" s="5" t="str">
        <f t="shared" si="36"/>
        <v>Yantra/Sacred Geometry: Surya Yantra_x000D_</v>
      </c>
      <c r="CE19" s="5" t="str">
        <f t="shared" si="37"/>
        <v>Spiritual Practice/Sadhana: Inner strength and confidence_x000D_</v>
      </c>
      <c r="CF19" s="5" t="str">
        <f t="shared" si="38"/>
        <v>Metal/Mineral: Copper_x000D_</v>
      </c>
      <c r="CG19" s="5" t="str">
        <f t="shared" si="39"/>
        <v>Aromatherapy/Essential Oils: Ginger, Lemongrass, Bergamot_x000D_</v>
      </c>
      <c r="CH19" s="5" t="str">
        <f t="shared" si="40"/>
        <v>Personality Traits/Characteristics: Courageous, determined, ambitious_x000D_</v>
      </c>
      <c r="CI19" s="5" t="str">
        <f t="shared" si="41"/>
        <v>Mythological Story/Legend: Indra, king of the gods_x000D_</v>
      </c>
      <c r="CJ19" s="5" t="str">
        <f t="shared" si="42"/>
        <v>Sound/Mantra: Om Indraya Namaha_x000D_</v>
      </c>
      <c r="CK19" s="5" t="str">
        <f t="shared" si="43"/>
        <v>Flower: Palash_x000D_</v>
      </c>
      <c r="CL19" s="5" t="str">
        <f t="shared" si="44"/>
        <v>Prana: Udana Vayu_x000D_</v>
      </c>
      <c r="CM19" s="5" t="str">
        <f t="shared" si="45"/>
        <v>Varna: Kshatriya_x000D_</v>
      </c>
      <c r="CN19" s="5" t="str">
        <f t="shared" si="46"/>
        <v>Taste: Pungent_x000D_</v>
      </c>
      <c r="CO19" s="5" t="str">
        <f t="shared" si="47"/>
        <v>Dosha Element: Vata_x000D_</v>
      </c>
    </row>
    <row r="20" spans="1:93" ht="35.4" customHeight="1">
      <c r="A20" s="5">
        <v>19</v>
      </c>
      <c r="B20" s="12" t="s">
        <v>253</v>
      </c>
      <c r="C20" s="5" t="s">
        <v>154</v>
      </c>
      <c r="D20" s="5" t="s">
        <v>254</v>
      </c>
      <c r="E20" s="5" t="s">
        <v>255</v>
      </c>
      <c r="F20" s="5" t="s">
        <v>59</v>
      </c>
      <c r="G20" s="5" t="s">
        <v>57</v>
      </c>
      <c r="H20" s="5" t="s">
        <v>58</v>
      </c>
      <c r="I20" s="5" t="s">
        <v>59</v>
      </c>
      <c r="J20" s="5" t="s">
        <v>256</v>
      </c>
      <c r="K20" s="5" t="s">
        <v>155</v>
      </c>
      <c r="L20" s="5" t="s">
        <v>49</v>
      </c>
      <c r="M20" s="5" t="s">
        <v>83</v>
      </c>
      <c r="N20" s="5" t="s">
        <v>155</v>
      </c>
      <c r="O20" s="5" t="s">
        <v>69</v>
      </c>
      <c r="P20" s="5" t="s">
        <v>52</v>
      </c>
      <c r="Q20" s="5" t="s">
        <v>257</v>
      </c>
      <c r="R20" s="5" t="s">
        <v>298</v>
      </c>
      <c r="S20" s="5" t="s">
        <v>367</v>
      </c>
      <c r="T20" s="5" t="s">
        <v>368</v>
      </c>
      <c r="U20" s="5" t="s">
        <v>369</v>
      </c>
      <c r="V20" s="5" t="s">
        <v>362</v>
      </c>
      <c r="W20" s="5" t="s">
        <v>318</v>
      </c>
      <c r="X20" s="5" t="s">
        <v>473</v>
      </c>
      <c r="Y20" s="5" t="s">
        <v>450</v>
      </c>
      <c r="Z20" s="5" t="s">
        <v>470</v>
      </c>
      <c r="AA20" s="5" t="s">
        <v>474</v>
      </c>
      <c r="AB20" s="5" t="s">
        <v>475</v>
      </c>
      <c r="AC20" s="5" t="s">
        <v>718</v>
      </c>
      <c r="AD20" s="5" t="s">
        <v>689</v>
      </c>
      <c r="AE20" s="5" t="s">
        <v>719</v>
      </c>
      <c r="AF20" s="5" t="s">
        <v>707</v>
      </c>
      <c r="AG20" s="5" t="s">
        <v>631</v>
      </c>
      <c r="AH20" s="5" t="s">
        <v>519</v>
      </c>
      <c r="AI20" s="5" t="s">
        <v>720</v>
      </c>
      <c r="AJ20" s="5" t="s">
        <v>721</v>
      </c>
      <c r="AK20" s="5" t="s">
        <v>621</v>
      </c>
      <c r="AL20" s="5" t="s">
        <v>722</v>
      </c>
      <c r="AM20" s="5" t="s">
        <v>723</v>
      </c>
      <c r="AN20" s="5" t="s">
        <v>724</v>
      </c>
      <c r="AO20" s="5" t="s">
        <v>725</v>
      </c>
      <c r="AP20" s="5" t="s">
        <v>726</v>
      </c>
      <c r="AQ20" s="5" t="s">
        <v>543</v>
      </c>
      <c r="AR20" s="5" t="s">
        <v>602</v>
      </c>
      <c r="AS20" s="5" t="s">
        <v>562</v>
      </c>
      <c r="AT20" s="5" t="s">
        <v>65</v>
      </c>
      <c r="AU20" s="5" t="str">
        <f t="shared" si="1"/>
        <v>Nakshatra: Mula
Ruling Deity: Nirriti_x000D_Symbol: Roots or Tail of Lion_x000D_Animal: Male Dog_x000D_Nature: Tamas_x000D_Gender: Female_x000D_Dosha: Kapha_x000D_Guna: Tamas_x000D_Purpose: Liberation_x000D_Tree: Dhatura_x000D_Gemstone: Cat's Eye_x000D_Yoga: Vaidhriti_x000D_Plant/Flower: Dhatura_x000D_Color: Red_x000D_Planet: Ketu_x000D_Mantra: Om Mule Namaha_x000D_Body Temperament: Fiery_x000D_Career/Profession: Astrologers, Researchers, Healers_x000D_Compatibility: Jyeshtha, Purvashadha, Uttarashadha, Shravana, Dhanishta_x000D_Lucky Numbers: 1, 7_x000D_Lucky Days: Tuesday, Saturday_x000D_Lucky Directions: North_x000D_Auspicious Activities: Starting new ventures, seeking knowledge, spiritual practices_x000D_Inauspicious Activities: Quarrels, conflicts, theft_x000D_Health Issues: Joint pains, muscle problems_x000D_Prayers or Rituals: Worship Lord Nritti_x000D_Historical/Mythological Significance: Birthplace of the goddess of destruction, Kali_x000D_Mudra: Varuna Mudra_x000D_Food/Dietary Recommendation: Light, easily digestible foods_x000D_Yoga Posture/Asana: Ardha Matsyendrasana, Dhanurasana, Setu Bandhasana_x000D_Tarot Card/Divination Symbol: Death_x000D_Hindu Festivals/Holidays: Navratri_x000D_Chakra/Energy Center: Muladhara_x000D_Yantra/Sacred Geometry: Kali Yantra_x000D_Spiritual Practice/Sadhana: Surrender and letting go_x000D_Metal/Mineral: Lead_x000D_Aromatherapy/Essential Oils: Eucalyptus, Frankincense, Myrrh_x000D_Personality Traits/Characteristics: Transformational, intense, secretive_x000D_Mythological Story/Legend: Nritti, goddess of destruction_x000D_Sound/Mantra: Om Nrittaye Namaha_x000D_Flower: Yellow Marigold_x000D_Prana: Apana Vayu_x000D_Varna: Sudra_x000D_Taste: Bitter_x000D_Dosha Element: Vata_x000D_</v>
      </c>
      <c r="AV20" s="5" t="str">
        <f t="shared" si="2"/>
        <v>Nakshatra: Mula
Ruling Deity: Nirriti_x000D_Symbol: Roots or Tail of Lion_x000D_Animal: Male Dog_x000D_Nature: Tamas_x000D_Gender: Female_x000D_Dosha: Kapha_x000D_Guna: Tamas_x000D_Purpose: Liberation_x000D_Tree: Dhatura_x000D_Gemstone: Cat's Eye_x000D_Yoga: Vaidhriti_x000D_Plant/Flower: Dhatura_x000D_Color: Red_x000D_Planet: Ketu_x000D_Mantra: Om Mule Namaha_x000D_Body Temperament: Fiery_x000D_Career/Profession: Astrologers, Researchers, Healers_x000D_Compatibility: Jyeshtha, Purvashadha, Uttarashadha, Shravana, Dhanishta_x000D_Lucky Numbers: 1, 7_x000D_Lucky Days: Tuesday, Saturday_x000D_Lucky Directions: North_x000D_Auspicious Activities: Starting new ventures, seeking knowledge, spiritual practices_x000D_Inauspicious Activities: Quarrels, conflicts, theft_x000D_Health Issues: Joint pains, muscle problems_x000D_Prayers or Rituals: Worship Lord Nritti_x000D_Historical/Mythological Significance: Birthplace of the goddess of destruction, Kali_x000D_Mudra: Varuna Mudra_x000D_Food/Dietary Recommendation: Light, easily digestible foods_x000D_Yoga Posture/Asana: Ardha Matsyendrasana, Dhanurasana, Setu Bandhasana_x000D_Tarot Card/Divination Symbol: Death_x000D_Hindu Festivals/Holidays: Navratri_x000D_Chakra/Energy Center: Muladhara_x000D_Yantra/Sacred Geometry: Kali Yantra_x000D_Spiritual Practice/Sadhana: Surrender and letting go_x000D_Metal/Mineral: Lead_x000D_Aromatherapy/Essential Oils: Eucalyptus, Frankincense, Myrrh_x000D_Personality Traits/Characteristics: Transformational, intense, secretive_x000D_Mythological Story/Legend: Nritti, goddess of destruction_x000D_Sound/Mantra: Om Nrittaye Namaha_x000D_Flower: Yellow Marigold_x000D_Prana: Apana Vayu_x000D_Varna: Sudra_x000D_Taste: Bitter_x000D_Dosha Element: Vata_x000D_</v>
      </c>
      <c r="AW20" s="5" t="str">
        <f t="shared" si="3"/>
        <v xml:space="preserve">Nakshatra: Mula
</v>
      </c>
      <c r="AX20" s="5" t="str">
        <f t="shared" si="4"/>
        <v>Ruling Deity: Nirriti_x000D_</v>
      </c>
      <c r="AY20" s="5" t="str">
        <f t="shared" si="5"/>
        <v>Symbol: Roots or Tail of Lion_x000D_</v>
      </c>
      <c r="AZ20" s="5" t="str">
        <f t="shared" si="6"/>
        <v>Animal: Male Dog_x000D_</v>
      </c>
      <c r="BA20" s="5" t="str">
        <f t="shared" si="7"/>
        <v>Nature: Tamas_x000D_</v>
      </c>
      <c r="BB20" s="5" t="str">
        <f t="shared" si="8"/>
        <v>Gender: Female_x000D_</v>
      </c>
      <c r="BC20" s="5" t="str">
        <f t="shared" si="9"/>
        <v>Dosha: Kapha_x000D_</v>
      </c>
      <c r="BD20" s="5" t="str">
        <f t="shared" si="10"/>
        <v>Guna: Tamas_x000D_</v>
      </c>
      <c r="BE20" s="5" t="str">
        <f t="shared" si="11"/>
        <v>Purpose: Liberation_x000D_</v>
      </c>
      <c r="BF20" s="5" t="str">
        <f t="shared" si="12"/>
        <v>Tree: Dhatura_x000D_</v>
      </c>
      <c r="BG20" s="5" t="str">
        <f t="shared" si="13"/>
        <v>Gemstone: Cat's Eye_x000D_</v>
      </c>
      <c r="BH20" s="5" t="str">
        <f t="shared" si="14"/>
        <v>Yoga: Vaidhriti_x000D_</v>
      </c>
      <c r="BI20" s="5" t="str">
        <f t="shared" si="15"/>
        <v>Plant/Flower: Dhatura_x000D_</v>
      </c>
      <c r="BJ20" s="5" t="str">
        <f t="shared" si="16"/>
        <v>Color: Red_x000D_</v>
      </c>
      <c r="BK20" s="5" t="str">
        <f t="shared" si="17"/>
        <v>Planet: Ketu_x000D_</v>
      </c>
      <c r="BL20" s="5" t="str">
        <f t="shared" si="18"/>
        <v>Mantra: Om Mule Namaha_x000D_</v>
      </c>
      <c r="BM20" s="5" t="str">
        <f t="shared" si="19"/>
        <v>Body Temperament: Fiery_x000D_</v>
      </c>
      <c r="BN20" s="5" t="str">
        <f t="shared" si="20"/>
        <v>Career/Profession: Astrologers, Researchers, Healers_x000D_</v>
      </c>
      <c r="BO20" s="5" t="str">
        <f t="shared" si="21"/>
        <v>Compatibility: Jyeshtha, Purvashadha, Uttarashadha, Shravana, Dhanishta_x000D_</v>
      </c>
      <c r="BP20" s="5" t="str">
        <f t="shared" si="22"/>
        <v>Lucky Numbers: 1, 7_x000D_</v>
      </c>
      <c r="BQ20" s="5" t="str">
        <f t="shared" si="23"/>
        <v>Lucky Days: Tuesday, Saturday_x000D_</v>
      </c>
      <c r="BR20" s="5" t="str">
        <f t="shared" si="24"/>
        <v>Lucky Directions: North_x000D_</v>
      </c>
      <c r="BS20" s="5" t="str">
        <f t="shared" si="25"/>
        <v>Auspicious Activities: Starting new ventures, seeking knowledge, spiritual practices_x000D_</v>
      </c>
      <c r="BT20" s="5" t="str">
        <f t="shared" si="26"/>
        <v>Inauspicious Activities: Quarrels, conflicts, theft_x000D_</v>
      </c>
      <c r="BU20" s="5" t="str">
        <f t="shared" si="27"/>
        <v>Health Issues: Joint pains, muscle problems_x000D_</v>
      </c>
      <c r="BV20" s="5" t="str">
        <f t="shared" si="28"/>
        <v>Prayers or Rituals: Worship Lord Nritti_x000D_</v>
      </c>
      <c r="BW20" s="5" t="str">
        <f t="shared" si="29"/>
        <v>Historical/Mythological Significance: Birthplace of the goddess of destruction, Kali_x000D_</v>
      </c>
      <c r="BX20" s="5" t="str">
        <f t="shared" si="30"/>
        <v>Mudra: Varuna Mudra_x000D_</v>
      </c>
      <c r="BY20" s="5" t="str">
        <f t="shared" si="31"/>
        <v>Food/Dietary Recommendation: Light, easily digestible foods_x000D_</v>
      </c>
      <c r="BZ20" s="5" t="str">
        <f t="shared" si="32"/>
        <v>Yoga Posture/Asana: Ardha Matsyendrasana, Dhanurasana, Setu Bandhasana_x000D_</v>
      </c>
      <c r="CA20" s="5" t="str">
        <f t="shared" si="33"/>
        <v>Tarot Card/Divination Symbol: Death_x000D_</v>
      </c>
      <c r="CB20" s="5" t="str">
        <f t="shared" si="34"/>
        <v>Hindu Festivals/Holidays: Navratri_x000D_</v>
      </c>
      <c r="CC20" s="5" t="str">
        <f t="shared" si="35"/>
        <v>Chakra/Energy Center: Muladhara_x000D_</v>
      </c>
      <c r="CD20" s="5" t="str">
        <f t="shared" si="36"/>
        <v>Yantra/Sacred Geometry: Kali Yantra_x000D_</v>
      </c>
      <c r="CE20" s="5" t="str">
        <f t="shared" si="37"/>
        <v>Spiritual Practice/Sadhana: Surrender and letting go_x000D_</v>
      </c>
      <c r="CF20" s="5" t="str">
        <f t="shared" si="38"/>
        <v>Metal/Mineral: Lead_x000D_</v>
      </c>
      <c r="CG20" s="5" t="str">
        <f t="shared" si="39"/>
        <v>Aromatherapy/Essential Oils: Eucalyptus, Frankincense, Myrrh_x000D_</v>
      </c>
      <c r="CH20" s="5" t="str">
        <f t="shared" si="40"/>
        <v>Personality Traits/Characteristics: Transformational, intense, secretive_x000D_</v>
      </c>
      <c r="CI20" s="5" t="str">
        <f t="shared" si="41"/>
        <v>Mythological Story/Legend: Nritti, goddess of destruction_x000D_</v>
      </c>
      <c r="CJ20" s="5" t="str">
        <f t="shared" si="42"/>
        <v>Sound/Mantra: Om Nrittaye Namaha_x000D_</v>
      </c>
      <c r="CK20" s="5" t="str">
        <f t="shared" si="43"/>
        <v>Flower: Yellow Marigold_x000D_</v>
      </c>
      <c r="CL20" s="5" t="str">
        <f t="shared" si="44"/>
        <v>Prana: Apana Vayu_x000D_</v>
      </c>
      <c r="CM20" s="5" t="str">
        <f t="shared" si="45"/>
        <v>Varna: Sudra_x000D_</v>
      </c>
      <c r="CN20" s="5" t="str">
        <f t="shared" si="46"/>
        <v>Taste: Bitter_x000D_</v>
      </c>
      <c r="CO20" s="5" t="str">
        <f t="shared" si="47"/>
        <v>Dosha Element: Vata_x000D_</v>
      </c>
    </row>
    <row r="21" spans="1:93" ht="35.4" customHeight="1">
      <c r="A21" s="5">
        <v>20</v>
      </c>
      <c r="B21" s="12" t="s">
        <v>156</v>
      </c>
      <c r="C21" s="5" t="s">
        <v>258</v>
      </c>
      <c r="D21" s="5" t="s">
        <v>259</v>
      </c>
      <c r="E21" s="5" t="s">
        <v>157</v>
      </c>
      <c r="F21" s="5" t="s">
        <v>75</v>
      </c>
      <c r="G21" s="5" t="s">
        <v>57</v>
      </c>
      <c r="H21" s="5" t="s">
        <v>47</v>
      </c>
      <c r="I21" s="5" t="s">
        <v>75</v>
      </c>
      <c r="J21" s="5" t="s">
        <v>260</v>
      </c>
      <c r="K21" s="5" t="s">
        <v>94</v>
      </c>
      <c r="L21" s="5" t="s">
        <v>104</v>
      </c>
      <c r="M21" s="5" t="s">
        <v>139</v>
      </c>
      <c r="N21" s="5" t="s">
        <v>94</v>
      </c>
      <c r="O21" s="5" t="s">
        <v>144</v>
      </c>
      <c r="P21" s="5" t="s">
        <v>62</v>
      </c>
      <c r="Q21" s="5" t="s">
        <v>261</v>
      </c>
      <c r="R21" s="5" t="s">
        <v>298</v>
      </c>
      <c r="S21" s="5" t="s">
        <v>370</v>
      </c>
      <c r="T21" s="5" t="s">
        <v>371</v>
      </c>
      <c r="U21" s="5" t="s">
        <v>372</v>
      </c>
      <c r="V21" s="5" t="s">
        <v>330</v>
      </c>
      <c r="W21" s="5" t="s">
        <v>303</v>
      </c>
      <c r="X21" s="5" t="s">
        <v>462</v>
      </c>
      <c r="Y21" s="5" t="s">
        <v>455</v>
      </c>
      <c r="Z21" s="5" t="s">
        <v>476</v>
      </c>
      <c r="AA21" s="5" t="s">
        <v>477</v>
      </c>
      <c r="AB21" s="5" t="s">
        <v>478</v>
      </c>
      <c r="AC21" s="5" t="s">
        <v>628</v>
      </c>
      <c r="AD21" s="5" t="s">
        <v>727</v>
      </c>
      <c r="AE21" s="5" t="s">
        <v>728</v>
      </c>
      <c r="AF21" s="5" t="s">
        <v>682</v>
      </c>
      <c r="AG21" s="5" t="s">
        <v>729</v>
      </c>
      <c r="AH21" s="5" t="s">
        <v>551</v>
      </c>
      <c r="AI21" s="5" t="s">
        <v>520</v>
      </c>
      <c r="AJ21" s="5" t="s">
        <v>730</v>
      </c>
      <c r="AK21" s="5" t="s">
        <v>130</v>
      </c>
      <c r="AL21" s="5" t="s">
        <v>731</v>
      </c>
      <c r="AM21" s="5" t="s">
        <v>732</v>
      </c>
      <c r="AN21" s="5" t="s">
        <v>733</v>
      </c>
      <c r="AO21" s="5" t="s">
        <v>734</v>
      </c>
      <c r="AP21" s="5" t="s">
        <v>115</v>
      </c>
      <c r="AQ21" s="5" t="s">
        <v>560</v>
      </c>
      <c r="AR21" s="5" t="s">
        <v>544</v>
      </c>
      <c r="AS21" s="5" t="s">
        <v>562</v>
      </c>
      <c r="AT21" s="5" t="s">
        <v>65</v>
      </c>
      <c r="AU21" s="5" t="str">
        <f t="shared" si="1"/>
        <v>Nakshatra: Purva Ashadha
Ruling Deity: Apah_x000D_Symbol: Elephant Tusk or Fan_x000D_Animal: Male Monkey_x000D_Nature: Sattva_x000D_Gender: Female_x000D_Dosha: Pitta_x000D_Guna: Sattva_x000D_Purpose: Fortunate and Accomplished_x000D_Tree: Ashvattha_x000D_Gemstone: Blue Sapphire_x000D_Yoga: Vishwadeva_x000D_Plant/Flower: Ashvattha_x000D_Color: Golden_x000D_Planet: Venus_x000D_Mantra: Om Apah Namaha_x000D_Body Temperament: Fiery_x000D_Career/Profession: Athletes, Musicians, Entrepreneurs_x000D_Compatibility: Mula, Uttarashadha, Shravana, Dhanishta, Shatabhisha_x000D_Lucky Numbers: 8, 9_x000D_Lucky Days: Monday, Thursday_x000D_Lucky Directions: East_x000D_Auspicious Activities: Starting new ventures, seeking blessings, spiritual practices_x000D_Inauspicious Activities: Conflicts, legal issues, theft_x000D_Health Issues: Hip and back problems, arthritis_x000D_Prayers or Rituals: Worship Lord Apas_x000D_Historical/Mythological Significance: Birthplace of the gods, the Ashwini Kumaras_x000D_Mudra: Abhaya Mudra_x000D_Food/Dietary Recommendation: Light and nutritious meals, fresh fruits and vegetables_x000D_Yoga Posture/Asana: Ardha Matsyendrasana, Hanumanasana, Parighasana_x000D_Tarot Card/Divination Symbol: The Wheel of Fortune_x000D_Hindu Festivals/Holidays: Guru Purnima_x000D_Chakra/Energy Center: Manipura_x000D_Yantra/Sacred Geometry: Surya Yantra_x000D_Spiritual Practice/Sadhana: Bhakti yoga and devotion to God_x000D_Metal/Mineral: Gold_x000D_Aromatherapy/Essential Oils: Frankincense, Sandalwood, Rose_x000D_Personality Traits/Characteristics: Optimistic, generous, creative_x000D_Mythological Story/Legend: Apasara Urvashi_x000D_Sound/Mantra: Om Namo Narayana_x000D_Flower: Palash_x000D_Prana: Samana Vayu_x000D_Varna: Kshatriya_x000D_Taste: Bitter_x000D_Dosha Element: Vata_x000D_</v>
      </c>
      <c r="AV21" s="5" t="str">
        <f t="shared" si="2"/>
        <v>Nakshatra: Purva Ashadha
Ruling Deity: Apah_x000D_Symbol: Elephant Tusk or Fan_x000D_Animal: Male Monkey_x000D_Nature: Sattva_x000D_Gender: Female_x000D_Dosha: Pitta_x000D_Guna: Sattva_x000D_Purpose: Fortunate and Accomplished_x000D_Tree: Ashvattha_x000D_Gemstone: Blue Sapphire_x000D_Yoga: Vishwadeva_x000D_Plant/Flower: Ashvattha_x000D_Color: Golden_x000D_Planet: Venus_x000D_Mantra: Om Apah Namaha_x000D_Body Temperament: Fiery_x000D_Career/Profession: Athletes, Musicians, Entrepreneurs_x000D_Compatibility: Mula, Uttarashadha, Shravana, Dhanishta, Shatabhisha_x000D_Lucky Numbers: 8, 9_x000D_Lucky Days: Monday, Thursday_x000D_Lucky Directions: East_x000D_Auspicious Activities: Starting new ventures, seeking blessings, spiritual practices_x000D_Inauspicious Activities: Conflicts, legal issues, theft_x000D_Health Issues: Hip and back problems, arthritis_x000D_Prayers or Rituals: Worship Lord Apas_x000D_Historical/Mythological Significance: Birthplace of the gods, the Ashwini Kumaras_x000D_Mudra: Abhaya Mudra_x000D_Food/Dietary Recommendation: Light and nutritious meals, fresh fruits and vegetables_x000D_Yoga Posture/Asana: Ardha Matsyendrasana, Hanumanasana, Parighasana_x000D_Tarot Card/Divination Symbol: The Wheel of Fortune_x000D_Hindu Festivals/Holidays: Guru Purnima_x000D_Chakra/Energy Center: Manipura_x000D_Yantra/Sacred Geometry: Surya Yantra_x000D_Spiritual Practice/Sadhana: Bhakti yoga and devotion to God_x000D_Metal/Mineral: Gold_x000D_Aromatherapy/Essential Oils: Frankincense, Sandalwood, Rose_x000D_Personality Traits/Characteristics: Optimistic, generous, creative_x000D_Mythological Story/Legend: Apasara Urvashi_x000D_Sound/Mantra: Om Namo Narayana_x000D_Flower: Palash_x000D_Prana: Samana Vayu_x000D_Varna: Kshatriya_x000D_Taste: Bitter_x000D_Dosha Element: Vata_x000D_</v>
      </c>
      <c r="AW21" s="5" t="str">
        <f t="shared" si="3"/>
        <v xml:space="preserve">Nakshatra: Purva Ashadha
</v>
      </c>
      <c r="AX21" s="5" t="str">
        <f t="shared" si="4"/>
        <v>Ruling Deity: Apah_x000D_</v>
      </c>
      <c r="AY21" s="5" t="str">
        <f t="shared" si="5"/>
        <v>Symbol: Elephant Tusk or Fan_x000D_</v>
      </c>
      <c r="AZ21" s="5" t="str">
        <f t="shared" si="6"/>
        <v>Animal: Male Monkey_x000D_</v>
      </c>
      <c r="BA21" s="5" t="str">
        <f t="shared" si="7"/>
        <v>Nature: Sattva_x000D_</v>
      </c>
      <c r="BB21" s="5" t="str">
        <f t="shared" si="8"/>
        <v>Gender: Female_x000D_</v>
      </c>
      <c r="BC21" s="5" t="str">
        <f t="shared" si="9"/>
        <v>Dosha: Pitta_x000D_</v>
      </c>
      <c r="BD21" s="5" t="str">
        <f t="shared" si="10"/>
        <v>Guna: Sattva_x000D_</v>
      </c>
      <c r="BE21" s="5" t="str">
        <f t="shared" si="11"/>
        <v>Purpose: Fortunate and Accomplished_x000D_</v>
      </c>
      <c r="BF21" s="5" t="str">
        <f t="shared" si="12"/>
        <v>Tree: Ashvattha_x000D_</v>
      </c>
      <c r="BG21" s="5" t="str">
        <f t="shared" si="13"/>
        <v>Gemstone: Blue Sapphire_x000D_</v>
      </c>
      <c r="BH21" s="5" t="str">
        <f t="shared" si="14"/>
        <v>Yoga: Vishwadeva_x000D_</v>
      </c>
      <c r="BI21" s="5" t="str">
        <f t="shared" si="15"/>
        <v>Plant/Flower: Ashvattha_x000D_</v>
      </c>
      <c r="BJ21" s="5" t="str">
        <f t="shared" si="16"/>
        <v>Color: Golden_x000D_</v>
      </c>
      <c r="BK21" s="5" t="str">
        <f t="shared" si="17"/>
        <v>Planet: Venus_x000D_</v>
      </c>
      <c r="BL21" s="5" t="str">
        <f t="shared" si="18"/>
        <v>Mantra: Om Apah Namaha_x000D_</v>
      </c>
      <c r="BM21" s="5" t="str">
        <f t="shared" si="19"/>
        <v>Body Temperament: Fiery_x000D_</v>
      </c>
      <c r="BN21" s="5" t="str">
        <f t="shared" si="20"/>
        <v>Career/Profession: Athletes, Musicians, Entrepreneurs_x000D_</v>
      </c>
      <c r="BO21" s="5" t="str">
        <f t="shared" si="21"/>
        <v>Compatibility: Mula, Uttarashadha, Shravana, Dhanishta, Shatabhisha_x000D_</v>
      </c>
      <c r="BP21" s="5" t="str">
        <f t="shared" si="22"/>
        <v>Lucky Numbers: 8, 9_x000D_</v>
      </c>
      <c r="BQ21" s="5" t="str">
        <f t="shared" si="23"/>
        <v>Lucky Days: Monday, Thursday_x000D_</v>
      </c>
      <c r="BR21" s="5" t="str">
        <f t="shared" si="24"/>
        <v>Lucky Directions: East_x000D_</v>
      </c>
      <c r="BS21" s="5" t="str">
        <f t="shared" si="25"/>
        <v>Auspicious Activities: Starting new ventures, seeking blessings, spiritual practices_x000D_</v>
      </c>
      <c r="BT21" s="5" t="str">
        <f t="shared" si="26"/>
        <v>Inauspicious Activities: Conflicts, legal issues, theft_x000D_</v>
      </c>
      <c r="BU21" s="5" t="str">
        <f t="shared" si="27"/>
        <v>Health Issues: Hip and back problems, arthritis_x000D_</v>
      </c>
      <c r="BV21" s="5" t="str">
        <f t="shared" si="28"/>
        <v>Prayers or Rituals: Worship Lord Apas_x000D_</v>
      </c>
      <c r="BW21" s="5" t="str">
        <f t="shared" si="29"/>
        <v>Historical/Mythological Significance: Birthplace of the gods, the Ashwini Kumaras_x000D_</v>
      </c>
      <c r="BX21" s="5" t="str">
        <f t="shared" si="30"/>
        <v>Mudra: Abhaya Mudra_x000D_</v>
      </c>
      <c r="BY21" s="5" t="str">
        <f t="shared" si="31"/>
        <v>Food/Dietary Recommendation: Light and nutritious meals, fresh fruits and vegetables_x000D_</v>
      </c>
      <c r="BZ21" s="5" t="str">
        <f t="shared" si="32"/>
        <v>Yoga Posture/Asana: Ardha Matsyendrasana, Hanumanasana, Parighasana_x000D_</v>
      </c>
      <c r="CA21" s="5" t="str">
        <f t="shared" si="33"/>
        <v>Tarot Card/Divination Symbol: The Wheel of Fortune_x000D_</v>
      </c>
      <c r="CB21" s="5" t="str">
        <f t="shared" si="34"/>
        <v>Hindu Festivals/Holidays: Guru Purnima_x000D_</v>
      </c>
      <c r="CC21" s="5" t="str">
        <f t="shared" si="35"/>
        <v>Chakra/Energy Center: Manipura_x000D_</v>
      </c>
      <c r="CD21" s="5" t="str">
        <f t="shared" si="36"/>
        <v>Yantra/Sacred Geometry: Surya Yantra_x000D_</v>
      </c>
      <c r="CE21" s="5" t="str">
        <f t="shared" si="37"/>
        <v>Spiritual Practice/Sadhana: Bhakti yoga and devotion to God_x000D_</v>
      </c>
      <c r="CF21" s="5" t="str">
        <f t="shared" si="38"/>
        <v>Metal/Mineral: Gold_x000D_</v>
      </c>
      <c r="CG21" s="5" t="str">
        <f t="shared" si="39"/>
        <v>Aromatherapy/Essential Oils: Frankincense, Sandalwood, Rose_x000D_</v>
      </c>
      <c r="CH21" s="5" t="str">
        <f t="shared" si="40"/>
        <v>Personality Traits/Characteristics: Optimistic, generous, creative_x000D_</v>
      </c>
      <c r="CI21" s="5" t="str">
        <f t="shared" si="41"/>
        <v>Mythological Story/Legend: Apasara Urvashi_x000D_</v>
      </c>
      <c r="CJ21" s="5" t="str">
        <f t="shared" si="42"/>
        <v>Sound/Mantra: Om Namo Narayana_x000D_</v>
      </c>
      <c r="CK21" s="5" t="str">
        <f t="shared" si="43"/>
        <v>Flower: Palash_x000D_</v>
      </c>
      <c r="CL21" s="5" t="str">
        <f t="shared" si="44"/>
        <v>Prana: Samana Vayu_x000D_</v>
      </c>
      <c r="CM21" s="5" t="str">
        <f t="shared" si="45"/>
        <v>Varna: Kshatriya_x000D_</v>
      </c>
      <c r="CN21" s="5" t="str">
        <f t="shared" si="46"/>
        <v>Taste: Bitter_x000D_</v>
      </c>
      <c r="CO21" s="5" t="str">
        <f t="shared" si="47"/>
        <v>Dosha Element: Vata_x000D_</v>
      </c>
    </row>
    <row r="22" spans="1:93" ht="35.4" customHeight="1">
      <c r="A22" s="5">
        <v>21</v>
      </c>
      <c r="B22" s="12" t="s">
        <v>262</v>
      </c>
      <c r="C22" s="5" t="s">
        <v>158</v>
      </c>
      <c r="D22" s="5" t="s">
        <v>263</v>
      </c>
      <c r="E22" s="5" t="s">
        <v>159</v>
      </c>
      <c r="F22" s="5" t="s">
        <v>48</v>
      </c>
      <c r="G22" s="5" t="s">
        <v>46</v>
      </c>
      <c r="H22" s="5" t="s">
        <v>65</v>
      </c>
      <c r="I22" s="5" t="s">
        <v>48</v>
      </c>
      <c r="J22" s="5" t="s">
        <v>264</v>
      </c>
      <c r="K22" s="5" t="s">
        <v>82</v>
      </c>
      <c r="L22" s="5" t="s">
        <v>104</v>
      </c>
      <c r="M22" s="5" t="s">
        <v>265</v>
      </c>
      <c r="N22" s="5" t="s">
        <v>82</v>
      </c>
      <c r="O22" s="5" t="s">
        <v>69</v>
      </c>
      <c r="P22" s="5" t="s">
        <v>70</v>
      </c>
      <c r="Q22" s="5" t="s">
        <v>266</v>
      </c>
      <c r="R22" s="5" t="s">
        <v>304</v>
      </c>
      <c r="S22" s="5" t="s">
        <v>373</v>
      </c>
      <c r="T22" s="5" t="s">
        <v>374</v>
      </c>
      <c r="U22" s="5" t="s">
        <v>352</v>
      </c>
      <c r="V22" s="5" t="s">
        <v>375</v>
      </c>
      <c r="W22" s="5" t="s">
        <v>318</v>
      </c>
      <c r="X22" s="5" t="s">
        <v>462</v>
      </c>
      <c r="Y22" s="5" t="s">
        <v>455</v>
      </c>
      <c r="Z22" s="5" t="s">
        <v>463</v>
      </c>
      <c r="AA22" s="5" t="s">
        <v>479</v>
      </c>
      <c r="AB22" s="5" t="s">
        <v>480</v>
      </c>
      <c r="AC22" s="5" t="s">
        <v>603</v>
      </c>
      <c r="AD22" s="5" t="s">
        <v>735</v>
      </c>
      <c r="AE22" s="5" t="s">
        <v>736</v>
      </c>
      <c r="AF22" s="5" t="s">
        <v>737</v>
      </c>
      <c r="AG22" s="5" t="s">
        <v>738</v>
      </c>
      <c r="AH22" s="5" t="s">
        <v>581</v>
      </c>
      <c r="AI22" s="5" t="s">
        <v>606</v>
      </c>
      <c r="AJ22" s="5" t="s">
        <v>739</v>
      </c>
      <c r="AK22" s="5" t="s">
        <v>538</v>
      </c>
      <c r="AL22" s="5" t="s">
        <v>740</v>
      </c>
      <c r="AM22" s="5" t="s">
        <v>741</v>
      </c>
      <c r="AN22" s="5" t="s">
        <v>742</v>
      </c>
      <c r="AO22" s="5" t="s">
        <v>743</v>
      </c>
      <c r="AP22" s="5" t="s">
        <v>744</v>
      </c>
      <c r="AQ22" s="5" t="s">
        <v>575</v>
      </c>
      <c r="AR22" s="5" t="s">
        <v>544</v>
      </c>
      <c r="AS22" s="5" t="s">
        <v>545</v>
      </c>
      <c r="AT22" s="5" t="s">
        <v>47</v>
      </c>
      <c r="AU22" s="5" t="str">
        <f t="shared" si="1"/>
        <v>Nakshatra: Uttara Ashadha
Ruling Deity: Vishvadevas_x000D_Symbol: Tusk of an Elephant_x000D_Animal: Male Mongoose_x000D_Nature: Rajas_x000D_Gender: Male_x000D_Dosha: Vata_x000D_Guna: Rajas_x000D_Purpose: Courage and Determination_x000D_Tree: Arjuna_x000D_Gemstone: Blue Sapphire_x000D_Yoga: Ugra_x000D_Plant/Flower: Arjuna_x000D_Color: Red_x000D_Planet: Sun_x000D_Mantra: Om Vishvadevaya Namaha_x000D_Body Temperament: Earthy_x000D_Career/Profession: Leaders, Managers, Politicians_x000D_Compatibility: Mula, Purvashadha, Shravana, Dhanishta, Shatabhisha_x000D_Lucky Numbers: 3, 6_x000D_Lucky Days: Sunday, Thursday_x000D_Lucky Directions: North_x000D_Auspicious Activities: Starting new ventures, seeking blessings, spiritual practices_x000D_Inauspicious Activities: Conflicts, legal issues, theft_x000D_Health Issues: Digestive issues, skin problems_x000D_Prayers or Rituals: Worship Lord Vishvadeva_x000D_Historical/Mythological Significance: Birthplace of the Sun god's charioteer, Arun_x000D_Mudra: Ganesha Mudra_x000D_Food/Dietary Recommendation: Light and wholesome meals, fresh fruits and vegetables_x000D_Yoga Posture/Asana: Vrikshasana, Natarajasana, Navasana_x000D_Tarot Card/Divination Symbol: The World_x000D_Hindu Festivals/Holidays: Makar Sankranti_x000D_Chakra/Energy Center: Vishuddha_x000D_Yantra/Sacred Geometry: Sri Yantra_x000D_Spiritual Practice/Sadhana: Meditation and self-reflection_x000D_Metal/Mineral: Silver_x000D_Aromatherapy/Essential Oils: Lavender, Rosemary, Cedarwood_x000D_Personality Traits/Characteristics: Disciplined, determined, responsible_x000D_Mythological Story/Legend: Sun God Surya_x000D_Sound/Mantra: Om Bhur Bhuva Swaha_x000D_Flower: Marigold_x000D_Prana: Vyana Vayu_x000D_Varna: Kshatriya_x000D_Taste: Astringent_x000D_Dosha Element: Pitta_x000D_</v>
      </c>
      <c r="AV22" s="5" t="str">
        <f t="shared" si="2"/>
        <v>Nakshatra: Uttara Ashadha
Ruling Deity: Vishvadevas_x000D_Symbol: Tusk of an Elephant_x000D_Animal: Male Mongoose_x000D_Nature: Rajas_x000D_Gender: Male_x000D_Dosha: Vata_x000D_Guna: Rajas_x000D_Purpose: Courage and Determination_x000D_Tree: Arjuna_x000D_Gemstone: Blue Sapphire_x000D_Yoga: Ugra_x000D_Plant/Flower: Arjuna_x000D_Color: Red_x000D_Planet: Sun_x000D_Mantra: Om Vishvadevaya Namaha_x000D_Body Temperament: Earthy_x000D_Career/Profession: Leaders, Managers, Politicians_x000D_Compatibility: Mula, Purvashadha, Shravana, Dhanishta, Shatabhisha_x000D_Lucky Numbers: 3, 6_x000D_Lucky Days: Sunday, Thursday_x000D_Lucky Directions: North_x000D_Auspicious Activities: Starting new ventures, seeking blessings, spiritual practices_x000D_Inauspicious Activities: Conflicts, legal issues, theft_x000D_Health Issues: Digestive issues, skin problems_x000D_Prayers or Rituals: Worship Lord Vishvadeva_x000D_Historical/Mythological Significance: Birthplace of the Sun god's charioteer, Arun_x000D_Mudra: Ganesha Mudra_x000D_Food/Dietary Recommendation: Light and wholesome meals, fresh fruits and vegetables_x000D_Yoga Posture/Asana: Vrikshasana, Natarajasana, Navasana_x000D_Tarot Card/Divination Symbol: The World_x000D_Hindu Festivals/Holidays: Makar Sankranti_x000D_Chakra/Energy Center: Vishuddha_x000D_Yantra/Sacred Geometry: Sri Yantra_x000D_Spiritual Practice/Sadhana: Meditation and self-reflection_x000D_Metal/Mineral: Silver_x000D_Aromatherapy/Essential Oils: Lavender, Rosemary, Cedarwood_x000D_Personality Traits/Characteristics: Disciplined, determined, responsible_x000D_Mythological Story/Legend: Sun God Surya_x000D_Sound/Mantra: Om Bhur Bhuva Swaha_x000D_Flower: Marigold_x000D_Prana: Vyana Vayu_x000D_Varna: Kshatriya_x000D_Taste: Astringent_x000D_Dosha Element: Pitta_x000D_</v>
      </c>
      <c r="AW22" s="5" t="str">
        <f t="shared" si="3"/>
        <v xml:space="preserve">Nakshatra: Uttara Ashadha
</v>
      </c>
      <c r="AX22" s="5" t="str">
        <f t="shared" si="4"/>
        <v>Ruling Deity: Vishvadevas_x000D_</v>
      </c>
      <c r="AY22" s="5" t="str">
        <f t="shared" si="5"/>
        <v>Symbol: Tusk of an Elephant_x000D_</v>
      </c>
      <c r="AZ22" s="5" t="str">
        <f t="shared" si="6"/>
        <v>Animal: Male Mongoose_x000D_</v>
      </c>
      <c r="BA22" s="5" t="str">
        <f t="shared" si="7"/>
        <v>Nature: Rajas_x000D_</v>
      </c>
      <c r="BB22" s="5" t="str">
        <f t="shared" si="8"/>
        <v>Gender: Male_x000D_</v>
      </c>
      <c r="BC22" s="5" t="str">
        <f t="shared" si="9"/>
        <v>Dosha: Vata_x000D_</v>
      </c>
      <c r="BD22" s="5" t="str">
        <f t="shared" si="10"/>
        <v>Guna: Rajas_x000D_</v>
      </c>
      <c r="BE22" s="5" t="str">
        <f t="shared" si="11"/>
        <v>Purpose: Courage and Determination_x000D_</v>
      </c>
      <c r="BF22" s="5" t="str">
        <f t="shared" si="12"/>
        <v>Tree: Arjuna_x000D_</v>
      </c>
      <c r="BG22" s="5" t="str">
        <f t="shared" si="13"/>
        <v>Gemstone: Blue Sapphire_x000D_</v>
      </c>
      <c r="BH22" s="5" t="str">
        <f t="shared" si="14"/>
        <v>Yoga: Ugra_x000D_</v>
      </c>
      <c r="BI22" s="5" t="str">
        <f t="shared" si="15"/>
        <v>Plant/Flower: Arjuna_x000D_</v>
      </c>
      <c r="BJ22" s="5" t="str">
        <f t="shared" si="16"/>
        <v>Color: Red_x000D_</v>
      </c>
      <c r="BK22" s="5" t="str">
        <f t="shared" si="17"/>
        <v>Planet: Sun_x000D_</v>
      </c>
      <c r="BL22" s="5" t="str">
        <f t="shared" si="18"/>
        <v>Mantra: Om Vishvadevaya Namaha_x000D_</v>
      </c>
      <c r="BM22" s="5" t="str">
        <f t="shared" si="19"/>
        <v>Body Temperament: Earthy_x000D_</v>
      </c>
      <c r="BN22" s="5" t="str">
        <f t="shared" si="20"/>
        <v>Career/Profession: Leaders, Managers, Politicians_x000D_</v>
      </c>
      <c r="BO22" s="5" t="str">
        <f t="shared" si="21"/>
        <v>Compatibility: Mula, Purvashadha, Shravana, Dhanishta, Shatabhisha_x000D_</v>
      </c>
      <c r="BP22" s="5" t="str">
        <f t="shared" si="22"/>
        <v>Lucky Numbers: 3, 6_x000D_</v>
      </c>
      <c r="BQ22" s="5" t="str">
        <f t="shared" si="23"/>
        <v>Lucky Days: Sunday, Thursday_x000D_</v>
      </c>
      <c r="BR22" s="5" t="str">
        <f t="shared" si="24"/>
        <v>Lucky Directions: North_x000D_</v>
      </c>
      <c r="BS22" s="5" t="str">
        <f t="shared" si="25"/>
        <v>Auspicious Activities: Starting new ventures, seeking blessings, spiritual practices_x000D_</v>
      </c>
      <c r="BT22" s="5" t="str">
        <f t="shared" si="26"/>
        <v>Inauspicious Activities: Conflicts, legal issues, theft_x000D_</v>
      </c>
      <c r="BU22" s="5" t="str">
        <f t="shared" si="27"/>
        <v>Health Issues: Digestive issues, skin problems_x000D_</v>
      </c>
      <c r="BV22" s="5" t="str">
        <f t="shared" si="28"/>
        <v>Prayers or Rituals: Worship Lord Vishvadeva_x000D_</v>
      </c>
      <c r="BW22" s="5" t="str">
        <f t="shared" si="29"/>
        <v>Historical/Mythological Significance: Birthplace of the Sun god's charioteer, Arun_x000D_</v>
      </c>
      <c r="BX22" s="5" t="str">
        <f t="shared" si="30"/>
        <v>Mudra: Ganesha Mudra_x000D_</v>
      </c>
      <c r="BY22" s="5" t="str">
        <f t="shared" si="31"/>
        <v>Food/Dietary Recommendation: Light and wholesome meals, fresh fruits and vegetables_x000D_</v>
      </c>
      <c r="BZ22" s="5" t="str">
        <f t="shared" si="32"/>
        <v>Yoga Posture/Asana: Vrikshasana, Natarajasana, Navasana_x000D_</v>
      </c>
      <c r="CA22" s="5" t="str">
        <f t="shared" si="33"/>
        <v>Tarot Card/Divination Symbol: The World_x000D_</v>
      </c>
      <c r="CB22" s="5" t="str">
        <f t="shared" si="34"/>
        <v>Hindu Festivals/Holidays: Makar Sankranti_x000D_</v>
      </c>
      <c r="CC22" s="5" t="str">
        <f t="shared" si="35"/>
        <v>Chakra/Energy Center: Vishuddha_x000D_</v>
      </c>
      <c r="CD22" s="5" t="str">
        <f t="shared" si="36"/>
        <v>Yantra/Sacred Geometry: Sri Yantra_x000D_</v>
      </c>
      <c r="CE22" s="5" t="str">
        <f t="shared" si="37"/>
        <v>Spiritual Practice/Sadhana: Meditation and self-reflection_x000D_</v>
      </c>
      <c r="CF22" s="5" t="str">
        <f t="shared" si="38"/>
        <v>Metal/Mineral: Silver_x000D_</v>
      </c>
      <c r="CG22" s="5" t="str">
        <f t="shared" si="39"/>
        <v>Aromatherapy/Essential Oils: Lavender, Rosemary, Cedarwood_x000D_</v>
      </c>
      <c r="CH22" s="5" t="str">
        <f t="shared" si="40"/>
        <v>Personality Traits/Characteristics: Disciplined, determined, responsible_x000D_</v>
      </c>
      <c r="CI22" s="5" t="str">
        <f t="shared" si="41"/>
        <v>Mythological Story/Legend: Sun God Surya_x000D_</v>
      </c>
      <c r="CJ22" s="5" t="str">
        <f t="shared" si="42"/>
        <v>Sound/Mantra: Om Bhur Bhuva Swaha_x000D_</v>
      </c>
      <c r="CK22" s="5" t="str">
        <f t="shared" si="43"/>
        <v>Flower: Marigold_x000D_</v>
      </c>
      <c r="CL22" s="5" t="str">
        <f t="shared" si="44"/>
        <v>Prana: Vyana Vayu_x000D_</v>
      </c>
      <c r="CM22" s="5" t="str">
        <f t="shared" si="45"/>
        <v>Varna: Kshatriya_x000D_</v>
      </c>
      <c r="CN22" s="5" t="str">
        <f t="shared" si="46"/>
        <v>Taste: Astringent_x000D_</v>
      </c>
      <c r="CO22" s="5" t="str">
        <f t="shared" si="47"/>
        <v>Dosha Element: Pitta_x000D_</v>
      </c>
    </row>
    <row r="23" spans="1:93" ht="35.4" customHeight="1">
      <c r="A23" s="5">
        <v>22</v>
      </c>
      <c r="B23" s="12" t="s">
        <v>160</v>
      </c>
      <c r="C23" s="5" t="s">
        <v>161</v>
      </c>
      <c r="D23" s="5" t="s">
        <v>267</v>
      </c>
      <c r="E23" s="5" t="s">
        <v>157</v>
      </c>
      <c r="F23" s="5" t="s">
        <v>48</v>
      </c>
      <c r="G23" s="5" t="s">
        <v>57</v>
      </c>
      <c r="H23" s="5" t="s">
        <v>65</v>
      </c>
      <c r="I23" s="5" t="s">
        <v>48</v>
      </c>
      <c r="J23" s="5" t="s">
        <v>268</v>
      </c>
      <c r="K23" s="5" t="s">
        <v>103</v>
      </c>
      <c r="L23" s="5" t="s">
        <v>104</v>
      </c>
      <c r="M23" s="5" t="s">
        <v>269</v>
      </c>
      <c r="N23" s="5" t="s">
        <v>147</v>
      </c>
      <c r="O23" s="5" t="s">
        <v>105</v>
      </c>
      <c r="P23" s="5" t="s">
        <v>79</v>
      </c>
      <c r="Q23" s="5" t="s">
        <v>162</v>
      </c>
      <c r="R23" s="5" t="s">
        <v>304</v>
      </c>
      <c r="S23" s="5" t="s">
        <v>376</v>
      </c>
      <c r="T23" s="5" t="s">
        <v>377</v>
      </c>
      <c r="U23" s="5" t="s">
        <v>326</v>
      </c>
      <c r="V23" s="5" t="s">
        <v>330</v>
      </c>
      <c r="W23" s="5" t="s">
        <v>323</v>
      </c>
      <c r="X23" s="5" t="s">
        <v>469</v>
      </c>
      <c r="Y23" s="5" t="s">
        <v>455</v>
      </c>
      <c r="Z23" s="5" t="s">
        <v>481</v>
      </c>
      <c r="AA23" s="5" t="s">
        <v>482</v>
      </c>
      <c r="AB23" s="5" t="s">
        <v>483</v>
      </c>
      <c r="AC23" s="5" t="s">
        <v>745</v>
      </c>
      <c r="AD23" s="5" t="s">
        <v>746</v>
      </c>
      <c r="AE23" s="5" t="s">
        <v>747</v>
      </c>
      <c r="AF23" s="5" t="s">
        <v>748</v>
      </c>
      <c r="AG23" s="5" t="s">
        <v>749</v>
      </c>
      <c r="AH23" s="5" t="s">
        <v>750</v>
      </c>
      <c r="AI23" s="5" t="s">
        <v>751</v>
      </c>
      <c r="AJ23" s="5" t="s">
        <v>752</v>
      </c>
      <c r="AK23" s="5" t="s">
        <v>753</v>
      </c>
      <c r="AL23" s="5" t="s">
        <v>754</v>
      </c>
      <c r="AM23" s="5" t="s">
        <v>755</v>
      </c>
      <c r="AN23" s="5" t="s">
        <v>756</v>
      </c>
      <c r="AO23" s="5" t="s">
        <v>757</v>
      </c>
      <c r="AP23" s="5" t="s">
        <v>147</v>
      </c>
      <c r="AQ23" s="5" t="s">
        <v>575</v>
      </c>
      <c r="AR23" s="5" t="s">
        <v>65</v>
      </c>
      <c r="AS23" s="5" t="s">
        <v>545</v>
      </c>
      <c r="AT23" s="5" t="s">
        <v>65</v>
      </c>
      <c r="AU23" s="5" t="str">
        <f t="shared" si="1"/>
        <v>Nakshatra: Shravana
Ruling Deity: Vishnu_x000D_Symbol: Three Footprints or Ear_x000D_Animal: Male Monkey_x000D_Nature: Rajas_x000D_Gender: Female_x000D_Dosha: Vata_x000D_Guna: Rajas_x000D_Purpose: Learning and Acquiring Knowledge_x000D_Tree: Shami_x000D_Gemstone: Blue Sapphire_x000D_Yoga: Vishram_x000D_Plant/Flower: Lotus_x000D_Color: Black_x000D_Planet: Moon_x000D_Mantra: Om Vishnave Namaha_x000D_Body Temperament: Earthy_x000D_Career/Profession: Scientists, Researchers, Engineers_x000D_Compatibility: Uttarashadha, Purvabhadrapada, Dhanishta, Shatabhisha, Purva Bhadrapada_x000D_Lucky Numbers: 4, 8_x000D_Lucky Days: Monday, Thursday_x000D_Lucky Directions: West_x000D_Auspicious Activities: Seeking blessings, spiritual practices, starting new ventures_x000D_Inauspicious Activities: Conflicts, legal issues, theft_x000D_Health Issues: Ear and throat problems, arthritis_x000D_Prayers or Rituals: Worship Lord Vishnu_x000D_Historical/Mythological Significance: Associated with the goddess Saraswati_x000D_Mudra: Jnana Mudra_x000D_Food/Dietary Recommendation: Light and cooling meals, fresh fruits and vegetables_x000D_Yoga Posture/Asana: Trikonasana, Matsyasana, Bhujangasana_x000D_Tarot Card/Divination Symbol: The Hermit_x000D_Hindu Festivals/Holidays: Shravana Nakshatra_x000D_Chakra/Energy Center: Ajna_x000D_Yantra/Sacred Geometry: Sarva Yantra_x000D_Spiritual Practice/Sadhana: Meditation and inner wisdom_x000D_Metal/Mineral: Iron_x000D_Aromatherapy/Essential Oils: Jasmine, Lavender, Sandalwood_x000D_Personality Traits/Characteristics: Wise, intuitive, perceptive_x000D_Mythological Story/Legend: King Janaka_x000D_Sound/Mantra: Om Namah Shivaya_x000D_Flower: Lotus_x000D_Prana: Vyana Vayu_x000D_Varna: Vata_x000D_Taste: Astringent_x000D_Dosha Element: Vata_x000D_</v>
      </c>
      <c r="AV23" s="5" t="str">
        <f t="shared" si="2"/>
        <v>Nakshatra: Shravana
Ruling Deity: Vishnu_x000D_Symbol: Three Footprints or Ear_x000D_Animal: Male Monkey_x000D_Nature: Rajas_x000D_Gender: Female_x000D_Dosha: Vata_x000D_Guna: Rajas_x000D_Purpose: Learning and Acquiring Knowledge_x000D_Tree: Shami_x000D_Gemstone: Blue Sapphire_x000D_Yoga: Vishram_x000D_Plant/Flower: Lotus_x000D_Color: Black_x000D_Planet: Moon_x000D_Mantra: Om Vishnave Namaha_x000D_Body Temperament: Earthy_x000D_Career/Profession: Scientists, Researchers, Engineers_x000D_Compatibility: Uttarashadha, Purvabhadrapada, Dhanishta, Shatabhisha, Purva Bhadrapada_x000D_Lucky Numbers: 4, 8_x000D_Lucky Days: Monday, Thursday_x000D_Lucky Directions: West_x000D_Auspicious Activities: Seeking blessings, spiritual practices, starting new ventures_x000D_Inauspicious Activities: Conflicts, legal issues, theft_x000D_Health Issues: Ear and throat problems, arthritis_x000D_Prayers or Rituals: Worship Lord Vishnu_x000D_Historical/Mythological Significance: Associated with the goddess Saraswati_x000D_Mudra: Jnana Mudra_x000D_Food/Dietary Recommendation: Light and cooling meals, fresh fruits and vegetables_x000D_Yoga Posture/Asana: Trikonasana, Matsyasana, Bhujangasana_x000D_Tarot Card/Divination Symbol: The Hermit_x000D_Hindu Festivals/Holidays: Shravana Nakshatra_x000D_Chakra/Energy Center: Ajna_x000D_Yantra/Sacred Geometry: Sarva Yantra_x000D_Spiritual Practice/Sadhana: Meditation and inner wisdom_x000D_Metal/Mineral: Iron_x000D_Aromatherapy/Essential Oils: Jasmine, Lavender, Sandalwood_x000D_Personality Traits/Characteristics: Wise, intuitive, perceptive_x000D_Mythological Story/Legend: King Janaka_x000D_Sound/Mantra: Om Namah Shivaya_x000D_Flower: Lotus_x000D_Prana: Vyana Vayu_x000D_Varna: Vata_x000D_Taste: Astringent_x000D_Dosha Element: Vata_x000D_</v>
      </c>
      <c r="AW23" s="5" t="str">
        <f t="shared" si="3"/>
        <v xml:space="preserve">Nakshatra: Shravana
</v>
      </c>
      <c r="AX23" s="5" t="str">
        <f t="shared" si="4"/>
        <v>Ruling Deity: Vishnu_x000D_</v>
      </c>
      <c r="AY23" s="5" t="str">
        <f t="shared" si="5"/>
        <v>Symbol: Three Footprints or Ear_x000D_</v>
      </c>
      <c r="AZ23" s="5" t="str">
        <f t="shared" si="6"/>
        <v>Animal: Male Monkey_x000D_</v>
      </c>
      <c r="BA23" s="5" t="str">
        <f t="shared" si="7"/>
        <v>Nature: Rajas_x000D_</v>
      </c>
      <c r="BB23" s="5" t="str">
        <f t="shared" si="8"/>
        <v>Gender: Female_x000D_</v>
      </c>
      <c r="BC23" s="5" t="str">
        <f t="shared" si="9"/>
        <v>Dosha: Vata_x000D_</v>
      </c>
      <c r="BD23" s="5" t="str">
        <f t="shared" si="10"/>
        <v>Guna: Rajas_x000D_</v>
      </c>
      <c r="BE23" s="5" t="str">
        <f t="shared" si="11"/>
        <v>Purpose: Learning and Acquiring Knowledge_x000D_</v>
      </c>
      <c r="BF23" s="5" t="str">
        <f t="shared" si="12"/>
        <v>Tree: Shami_x000D_</v>
      </c>
      <c r="BG23" s="5" t="str">
        <f t="shared" si="13"/>
        <v>Gemstone: Blue Sapphire_x000D_</v>
      </c>
      <c r="BH23" s="5" t="str">
        <f t="shared" si="14"/>
        <v>Yoga: Vishram_x000D_</v>
      </c>
      <c r="BI23" s="5" t="str">
        <f t="shared" si="15"/>
        <v>Plant/Flower: Lotus_x000D_</v>
      </c>
      <c r="BJ23" s="5" t="str">
        <f t="shared" si="16"/>
        <v>Color: Black_x000D_</v>
      </c>
      <c r="BK23" s="5" t="str">
        <f t="shared" si="17"/>
        <v>Planet: Moon_x000D_</v>
      </c>
      <c r="BL23" s="5" t="str">
        <f t="shared" si="18"/>
        <v>Mantra: Om Vishnave Namaha_x000D_</v>
      </c>
      <c r="BM23" s="5" t="str">
        <f t="shared" si="19"/>
        <v>Body Temperament: Earthy_x000D_</v>
      </c>
      <c r="BN23" s="5" t="str">
        <f t="shared" si="20"/>
        <v>Career/Profession: Scientists, Researchers, Engineers_x000D_</v>
      </c>
      <c r="BO23" s="5" t="str">
        <f t="shared" si="21"/>
        <v>Compatibility: Uttarashadha, Purvabhadrapada, Dhanishta, Shatabhisha, Purva Bhadrapada_x000D_</v>
      </c>
      <c r="BP23" s="5" t="str">
        <f t="shared" si="22"/>
        <v>Lucky Numbers: 4, 8_x000D_</v>
      </c>
      <c r="BQ23" s="5" t="str">
        <f t="shared" si="23"/>
        <v>Lucky Days: Monday, Thursday_x000D_</v>
      </c>
      <c r="BR23" s="5" t="str">
        <f t="shared" si="24"/>
        <v>Lucky Directions: West_x000D_</v>
      </c>
      <c r="BS23" s="5" t="str">
        <f t="shared" si="25"/>
        <v>Auspicious Activities: Seeking blessings, spiritual practices, starting new ventures_x000D_</v>
      </c>
      <c r="BT23" s="5" t="str">
        <f t="shared" si="26"/>
        <v>Inauspicious Activities: Conflicts, legal issues, theft_x000D_</v>
      </c>
      <c r="BU23" s="5" t="str">
        <f t="shared" si="27"/>
        <v>Health Issues: Ear and throat problems, arthritis_x000D_</v>
      </c>
      <c r="BV23" s="5" t="str">
        <f t="shared" si="28"/>
        <v>Prayers or Rituals: Worship Lord Vishnu_x000D_</v>
      </c>
      <c r="BW23" s="5" t="str">
        <f t="shared" si="29"/>
        <v>Historical/Mythological Significance: Associated with the goddess Saraswati_x000D_</v>
      </c>
      <c r="BX23" s="5" t="str">
        <f t="shared" si="30"/>
        <v>Mudra: Jnana Mudra_x000D_</v>
      </c>
      <c r="BY23" s="5" t="str">
        <f t="shared" si="31"/>
        <v>Food/Dietary Recommendation: Light and cooling meals, fresh fruits and vegetables_x000D_</v>
      </c>
      <c r="BZ23" s="5" t="str">
        <f t="shared" si="32"/>
        <v>Yoga Posture/Asana: Trikonasana, Matsyasana, Bhujangasana_x000D_</v>
      </c>
      <c r="CA23" s="5" t="str">
        <f t="shared" si="33"/>
        <v>Tarot Card/Divination Symbol: The Hermit_x000D_</v>
      </c>
      <c r="CB23" s="5" t="str">
        <f t="shared" si="34"/>
        <v>Hindu Festivals/Holidays: Shravana Nakshatra_x000D_</v>
      </c>
      <c r="CC23" s="5" t="str">
        <f t="shared" si="35"/>
        <v>Chakra/Energy Center: Ajna_x000D_</v>
      </c>
      <c r="CD23" s="5" t="str">
        <f t="shared" si="36"/>
        <v>Yantra/Sacred Geometry: Sarva Yantra_x000D_</v>
      </c>
      <c r="CE23" s="5" t="str">
        <f t="shared" si="37"/>
        <v>Spiritual Practice/Sadhana: Meditation and inner wisdom_x000D_</v>
      </c>
      <c r="CF23" s="5" t="str">
        <f t="shared" si="38"/>
        <v>Metal/Mineral: Iron_x000D_</v>
      </c>
      <c r="CG23" s="5" t="str">
        <f t="shared" si="39"/>
        <v>Aromatherapy/Essential Oils: Jasmine, Lavender, Sandalwood_x000D_</v>
      </c>
      <c r="CH23" s="5" t="str">
        <f t="shared" si="40"/>
        <v>Personality Traits/Characteristics: Wise, intuitive, perceptive_x000D_</v>
      </c>
      <c r="CI23" s="5" t="str">
        <f t="shared" si="41"/>
        <v>Mythological Story/Legend: King Janaka_x000D_</v>
      </c>
      <c r="CJ23" s="5" t="str">
        <f t="shared" si="42"/>
        <v>Sound/Mantra: Om Namah Shivaya_x000D_</v>
      </c>
      <c r="CK23" s="5" t="str">
        <f t="shared" si="43"/>
        <v>Flower: Lotus_x000D_</v>
      </c>
      <c r="CL23" s="5" t="str">
        <f t="shared" si="44"/>
        <v>Prana: Vyana Vayu_x000D_</v>
      </c>
      <c r="CM23" s="5" t="str">
        <f t="shared" si="45"/>
        <v>Varna: Vata_x000D_</v>
      </c>
      <c r="CN23" s="5" t="str">
        <f t="shared" si="46"/>
        <v>Taste: Astringent_x000D_</v>
      </c>
      <c r="CO23" s="5" t="str">
        <f t="shared" si="47"/>
        <v>Dosha Element: Vata_x000D_</v>
      </c>
    </row>
    <row r="24" spans="1:93" ht="35.4" customHeight="1">
      <c r="A24" s="5">
        <v>23</v>
      </c>
      <c r="B24" s="12" t="s">
        <v>163</v>
      </c>
      <c r="C24" s="5" t="s">
        <v>164</v>
      </c>
      <c r="D24" s="5" t="s">
        <v>270</v>
      </c>
      <c r="E24" s="5" t="s">
        <v>271</v>
      </c>
      <c r="F24" s="5" t="s">
        <v>75</v>
      </c>
      <c r="G24" s="5" t="s">
        <v>46</v>
      </c>
      <c r="H24" s="5" t="s">
        <v>47</v>
      </c>
      <c r="I24" s="5" t="s">
        <v>75</v>
      </c>
      <c r="J24" s="5" t="s">
        <v>272</v>
      </c>
      <c r="K24" s="5" t="s">
        <v>133</v>
      </c>
      <c r="L24" s="5" t="s">
        <v>60</v>
      </c>
      <c r="M24" s="5" t="s">
        <v>273</v>
      </c>
      <c r="N24" s="5" t="s">
        <v>274</v>
      </c>
      <c r="O24" s="5" t="s">
        <v>165</v>
      </c>
      <c r="P24" s="5" t="s">
        <v>84</v>
      </c>
      <c r="Q24" s="5" t="s">
        <v>166</v>
      </c>
      <c r="R24" s="5" t="s">
        <v>298</v>
      </c>
      <c r="S24" s="5" t="s">
        <v>378</v>
      </c>
      <c r="T24" s="5" t="s">
        <v>379</v>
      </c>
      <c r="U24" s="5" t="s">
        <v>322</v>
      </c>
      <c r="V24" s="5" t="s">
        <v>366</v>
      </c>
      <c r="W24" s="5" t="s">
        <v>309</v>
      </c>
      <c r="X24" s="5" t="s">
        <v>484</v>
      </c>
      <c r="Y24" s="5" t="s">
        <v>455</v>
      </c>
      <c r="Z24" s="5" t="s">
        <v>485</v>
      </c>
      <c r="AA24" s="5" t="s">
        <v>486</v>
      </c>
      <c r="AB24" s="5" t="s">
        <v>487</v>
      </c>
      <c r="AC24" s="5" t="s">
        <v>679</v>
      </c>
      <c r="AD24" s="5" t="s">
        <v>758</v>
      </c>
      <c r="AE24" s="5" t="s">
        <v>759</v>
      </c>
      <c r="AF24" s="5" t="s">
        <v>760</v>
      </c>
      <c r="AG24" s="5" t="s">
        <v>761</v>
      </c>
      <c r="AH24" s="5" t="s">
        <v>581</v>
      </c>
      <c r="AI24" s="5" t="s">
        <v>606</v>
      </c>
      <c r="AJ24" s="5" t="s">
        <v>762</v>
      </c>
      <c r="AK24" s="5" t="s">
        <v>130</v>
      </c>
      <c r="AL24" s="5" t="s">
        <v>763</v>
      </c>
      <c r="AM24" s="5" t="s">
        <v>764</v>
      </c>
      <c r="AN24" s="5" t="s">
        <v>765</v>
      </c>
      <c r="AO24" s="5" t="s">
        <v>766</v>
      </c>
      <c r="AP24" s="5" t="s">
        <v>767</v>
      </c>
      <c r="AQ24" s="5" t="s">
        <v>527</v>
      </c>
      <c r="AR24" s="5" t="s">
        <v>47</v>
      </c>
      <c r="AS24" s="5" t="s">
        <v>562</v>
      </c>
      <c r="AT24" s="5" t="s">
        <v>58</v>
      </c>
      <c r="AU24" s="5" t="str">
        <f t="shared" si="1"/>
        <v>Nakshatra: Dhanishta
Ruling Deity: Vasus_x000D_Symbol: Drum or Flute_x000D_Animal: Female Lion_x000D_Nature: Sattva_x000D_Gender: Male_x000D_Dosha: Pitta_x000D_Guna: Sattva_x000D_Purpose: Wealth, Prosperity, and Good Fortune_x000D_Tree: Kadamba_x000D_Gemstone: Gomedhikam_x000D_Yoga: Shoola_x000D_Plant/Flower: Apamarga_x000D_Color: Brown_x000D_Planet: Mars_x000D_Mantra: Om Vasave Namaha_x000D_Body Temperament: Fiery_x000D_Career/Profession: Entertainers, Musicians, Athletes_x000D_Compatibility: Mula, Purvashadha, Uttarashadha, Shravana, Shatabhisha_x000D_Lucky Numbers: 3, 5_x000D_Lucky Days: Wednesday, Saturday_x000D_Lucky Directions: South_x000D_Auspicious Activities: Starting new ventures, seeking knowledge, artistic pursuits_x000D_Inauspicious Activities: Conflicts, legal issues, theft_x000D_Health Issues: Leg and bone problems, arthritis_x000D_Prayers or Rituals: Worship Lord Vasu_x000D_Historical/Mythological Significance: Birthplace of the Vasus, a group of divine beings_x000D_Mudra: Vayu Mudra_x000D_Food/Dietary Recommendation: Light, nutritious and easily digestible food_x000D_Yoga Posture/Asana: Gomukhasana, Vrikshasana, Tadasana_x000D_Tarot Card/Divination Symbol: The Star_x000D_Hindu Festivals/Holidays: Shivaratri_x000D_Chakra/Energy Center: Vishuddha_x000D_Yantra/Sacred Geometry: Sri Yantra_x000D_Spiritual Practice/Sadhana: Chanting and meditation_x000D_Metal/Mineral: Gold_x000D_Aromatherapy/Essential Oils: Frankincense, Myrrh, Sandalwood_x000D_Personality Traits/Characteristics: Success-oriented, friendly, and ambitious_x000D_Mythological Story/Legend: The divine architect Vishwakarma_x000D_Sound/Mantra: Om Shri Vishnave Namaha_x000D_Flower: Drumstick Flower_x000D_Prana: Prana Vayu_x000D_Varna: Pitta_x000D_Taste: Bitter_x000D_Dosha Element: Kapha_x000D_</v>
      </c>
      <c r="AV24" s="5" t="str">
        <f t="shared" si="2"/>
        <v>Nakshatra: Dhanishta
Ruling Deity: Vasus_x000D_Symbol: Drum or Flute_x000D_Animal: Female Lion_x000D_Nature: Sattva_x000D_Gender: Male_x000D_Dosha: Pitta_x000D_Guna: Sattva_x000D_Purpose: Wealth, Prosperity, and Good Fortune_x000D_Tree: Kadamba_x000D_Gemstone: Gomedhikam_x000D_Yoga: Shoola_x000D_Plant/Flower: Apamarga_x000D_Color: Brown_x000D_Planet: Mars_x000D_Mantra: Om Vasave Namaha_x000D_Body Temperament: Fiery_x000D_Career/Profession: Entertainers, Musicians, Athletes_x000D_Compatibility: Mula, Purvashadha, Uttarashadha, Shravana, Shatabhisha_x000D_Lucky Numbers: 3, 5_x000D_Lucky Days: Wednesday, Saturday_x000D_Lucky Directions: South_x000D_Auspicious Activities: Starting new ventures, seeking knowledge, artistic pursuits_x000D_Inauspicious Activities: Conflicts, legal issues, theft_x000D_Health Issues: Leg and bone problems, arthritis_x000D_Prayers or Rituals: Worship Lord Vasu_x000D_Historical/Mythological Significance: Birthplace of the Vasus, a group of divine beings_x000D_Mudra: Vayu Mudra_x000D_Food/Dietary Recommendation: Light, nutritious and easily digestible food_x000D_Yoga Posture/Asana: Gomukhasana, Vrikshasana, Tadasana_x000D_Tarot Card/Divination Symbol: The Star_x000D_Hindu Festivals/Holidays: Shivaratri_x000D_Chakra/Energy Center: Vishuddha_x000D_Yantra/Sacred Geometry: Sri Yantra_x000D_Spiritual Practice/Sadhana: Chanting and meditation_x000D_Metal/Mineral: Gold_x000D_Aromatherapy/Essential Oils: Frankincense, Myrrh, Sandalwood_x000D_Personality Traits/Characteristics: Success-oriented, friendly, and ambitious_x000D_Mythological Story/Legend: The divine architect Vishwakarma_x000D_Sound/Mantra: Om Shri Vishnave Namaha_x000D_Flower: Drumstick Flower_x000D_Prana: Prana Vayu_x000D_Varna: Pitta_x000D_Taste: Bitter_x000D_Dosha Element: Kapha_x000D_</v>
      </c>
      <c r="AW24" s="5" t="str">
        <f t="shared" si="3"/>
        <v xml:space="preserve">Nakshatra: Dhanishta
</v>
      </c>
      <c r="AX24" s="5" t="str">
        <f t="shared" si="4"/>
        <v>Ruling Deity: Vasus_x000D_</v>
      </c>
      <c r="AY24" s="5" t="str">
        <f t="shared" si="5"/>
        <v>Symbol: Drum or Flute_x000D_</v>
      </c>
      <c r="AZ24" s="5" t="str">
        <f t="shared" si="6"/>
        <v>Animal: Female Lion_x000D_</v>
      </c>
      <c r="BA24" s="5" t="str">
        <f t="shared" si="7"/>
        <v>Nature: Sattva_x000D_</v>
      </c>
      <c r="BB24" s="5" t="str">
        <f t="shared" si="8"/>
        <v>Gender: Male_x000D_</v>
      </c>
      <c r="BC24" s="5" t="str">
        <f t="shared" si="9"/>
        <v>Dosha: Pitta_x000D_</v>
      </c>
      <c r="BD24" s="5" t="str">
        <f t="shared" si="10"/>
        <v>Guna: Sattva_x000D_</v>
      </c>
      <c r="BE24" s="5" t="str">
        <f t="shared" si="11"/>
        <v>Purpose: Wealth, Prosperity, and Good Fortune_x000D_</v>
      </c>
      <c r="BF24" s="5" t="str">
        <f t="shared" si="12"/>
        <v>Tree: Kadamba_x000D_</v>
      </c>
      <c r="BG24" s="5" t="str">
        <f t="shared" si="13"/>
        <v>Gemstone: Gomedhikam_x000D_</v>
      </c>
      <c r="BH24" s="5" t="str">
        <f t="shared" si="14"/>
        <v>Yoga: Shoola_x000D_</v>
      </c>
      <c r="BI24" s="5" t="str">
        <f t="shared" si="15"/>
        <v>Plant/Flower: Apamarga_x000D_</v>
      </c>
      <c r="BJ24" s="5" t="str">
        <f t="shared" si="16"/>
        <v>Color: Brown_x000D_</v>
      </c>
      <c r="BK24" s="5" t="str">
        <f t="shared" si="17"/>
        <v>Planet: Mars_x000D_</v>
      </c>
      <c r="BL24" s="5" t="str">
        <f t="shared" si="18"/>
        <v>Mantra: Om Vasave Namaha_x000D_</v>
      </c>
      <c r="BM24" s="5" t="str">
        <f t="shared" si="19"/>
        <v>Body Temperament: Fiery_x000D_</v>
      </c>
      <c r="BN24" s="5" t="str">
        <f t="shared" si="20"/>
        <v>Career/Profession: Entertainers, Musicians, Athletes_x000D_</v>
      </c>
      <c r="BO24" s="5" t="str">
        <f t="shared" si="21"/>
        <v>Compatibility: Mula, Purvashadha, Uttarashadha, Shravana, Shatabhisha_x000D_</v>
      </c>
      <c r="BP24" s="5" t="str">
        <f t="shared" si="22"/>
        <v>Lucky Numbers: 3, 5_x000D_</v>
      </c>
      <c r="BQ24" s="5" t="str">
        <f t="shared" si="23"/>
        <v>Lucky Days: Wednesday, Saturday_x000D_</v>
      </c>
      <c r="BR24" s="5" t="str">
        <f t="shared" si="24"/>
        <v>Lucky Directions: South_x000D_</v>
      </c>
      <c r="BS24" s="5" t="str">
        <f t="shared" si="25"/>
        <v>Auspicious Activities: Starting new ventures, seeking knowledge, artistic pursuits_x000D_</v>
      </c>
      <c r="BT24" s="5" t="str">
        <f t="shared" si="26"/>
        <v>Inauspicious Activities: Conflicts, legal issues, theft_x000D_</v>
      </c>
      <c r="BU24" s="5" t="str">
        <f t="shared" si="27"/>
        <v>Health Issues: Leg and bone problems, arthritis_x000D_</v>
      </c>
      <c r="BV24" s="5" t="str">
        <f t="shared" si="28"/>
        <v>Prayers or Rituals: Worship Lord Vasu_x000D_</v>
      </c>
      <c r="BW24" s="5" t="str">
        <f t="shared" si="29"/>
        <v>Historical/Mythological Significance: Birthplace of the Vasus, a group of divine beings_x000D_</v>
      </c>
      <c r="BX24" s="5" t="str">
        <f t="shared" si="30"/>
        <v>Mudra: Vayu Mudra_x000D_</v>
      </c>
      <c r="BY24" s="5" t="str">
        <f t="shared" si="31"/>
        <v>Food/Dietary Recommendation: Light, nutritious and easily digestible food_x000D_</v>
      </c>
      <c r="BZ24" s="5" t="str">
        <f t="shared" si="32"/>
        <v>Yoga Posture/Asana: Gomukhasana, Vrikshasana, Tadasana_x000D_</v>
      </c>
      <c r="CA24" s="5" t="str">
        <f t="shared" si="33"/>
        <v>Tarot Card/Divination Symbol: The Star_x000D_</v>
      </c>
      <c r="CB24" s="5" t="str">
        <f t="shared" si="34"/>
        <v>Hindu Festivals/Holidays: Shivaratri_x000D_</v>
      </c>
      <c r="CC24" s="5" t="str">
        <f t="shared" si="35"/>
        <v>Chakra/Energy Center: Vishuddha_x000D_</v>
      </c>
      <c r="CD24" s="5" t="str">
        <f t="shared" si="36"/>
        <v>Yantra/Sacred Geometry: Sri Yantra_x000D_</v>
      </c>
      <c r="CE24" s="5" t="str">
        <f t="shared" si="37"/>
        <v>Spiritual Practice/Sadhana: Chanting and meditation_x000D_</v>
      </c>
      <c r="CF24" s="5" t="str">
        <f t="shared" si="38"/>
        <v>Metal/Mineral: Gold_x000D_</v>
      </c>
      <c r="CG24" s="5" t="str">
        <f t="shared" si="39"/>
        <v>Aromatherapy/Essential Oils: Frankincense, Myrrh, Sandalwood_x000D_</v>
      </c>
      <c r="CH24" s="5" t="str">
        <f t="shared" si="40"/>
        <v>Personality Traits/Characteristics: Success-oriented, friendly, and ambitious_x000D_</v>
      </c>
      <c r="CI24" s="5" t="str">
        <f t="shared" si="41"/>
        <v>Mythological Story/Legend: The divine architect Vishwakarma_x000D_</v>
      </c>
      <c r="CJ24" s="5" t="str">
        <f t="shared" si="42"/>
        <v>Sound/Mantra: Om Shri Vishnave Namaha_x000D_</v>
      </c>
      <c r="CK24" s="5" t="str">
        <f t="shared" si="43"/>
        <v>Flower: Drumstick Flower_x000D_</v>
      </c>
      <c r="CL24" s="5" t="str">
        <f t="shared" si="44"/>
        <v>Prana: Prana Vayu_x000D_</v>
      </c>
      <c r="CM24" s="5" t="str">
        <f t="shared" si="45"/>
        <v>Varna: Pitta_x000D_</v>
      </c>
      <c r="CN24" s="5" t="str">
        <f t="shared" si="46"/>
        <v>Taste: Bitter_x000D_</v>
      </c>
      <c r="CO24" s="5" t="str">
        <f t="shared" si="47"/>
        <v>Dosha Element: Kapha_x000D_</v>
      </c>
    </row>
    <row r="25" spans="1:93" ht="35.4" customHeight="1">
      <c r="A25" s="5">
        <v>24</v>
      </c>
      <c r="B25" s="12" t="s">
        <v>167</v>
      </c>
      <c r="C25" s="5" t="s">
        <v>168</v>
      </c>
      <c r="D25" s="5" t="s">
        <v>275</v>
      </c>
      <c r="E25" s="5" t="s">
        <v>185</v>
      </c>
      <c r="F25" s="5" t="s">
        <v>59</v>
      </c>
      <c r="G25" s="5" t="s">
        <v>46</v>
      </c>
      <c r="H25" s="5" t="s">
        <v>65</v>
      </c>
      <c r="I25" s="5" t="s">
        <v>59</v>
      </c>
      <c r="J25" s="5" t="s">
        <v>276</v>
      </c>
      <c r="K25" s="5" t="s">
        <v>103</v>
      </c>
      <c r="L25" s="5" t="s">
        <v>49</v>
      </c>
      <c r="M25" s="5" t="s">
        <v>146</v>
      </c>
      <c r="N25" s="5" t="s">
        <v>277</v>
      </c>
      <c r="O25" s="5" t="s">
        <v>105</v>
      </c>
      <c r="P25" s="5" t="s">
        <v>89</v>
      </c>
      <c r="Q25" s="5" t="s">
        <v>278</v>
      </c>
      <c r="R25" s="5" t="s">
        <v>319</v>
      </c>
      <c r="S25" s="5" t="s">
        <v>380</v>
      </c>
      <c r="T25" s="5" t="s">
        <v>381</v>
      </c>
      <c r="U25" s="5" t="s">
        <v>382</v>
      </c>
      <c r="V25" s="5" t="s">
        <v>362</v>
      </c>
      <c r="W25" s="5" t="s">
        <v>318</v>
      </c>
      <c r="X25" s="5" t="s">
        <v>469</v>
      </c>
      <c r="Y25" s="5" t="s">
        <v>455</v>
      </c>
      <c r="Z25" s="5" t="s">
        <v>485</v>
      </c>
      <c r="AA25" s="5" t="s">
        <v>488</v>
      </c>
      <c r="AB25" s="5" t="s">
        <v>483</v>
      </c>
      <c r="AC25" s="5" t="s">
        <v>546</v>
      </c>
      <c r="AD25" s="5" t="s">
        <v>768</v>
      </c>
      <c r="AE25" s="5" t="s">
        <v>769</v>
      </c>
      <c r="AF25" s="5" t="s">
        <v>770</v>
      </c>
      <c r="AG25" s="5" t="s">
        <v>771</v>
      </c>
      <c r="AH25" s="5" t="s">
        <v>772</v>
      </c>
      <c r="AI25" s="5" t="s">
        <v>773</v>
      </c>
      <c r="AJ25" s="5" t="s">
        <v>762</v>
      </c>
      <c r="AK25" s="5" t="s">
        <v>89</v>
      </c>
      <c r="AL25" s="5" t="s">
        <v>774</v>
      </c>
      <c r="AM25" s="5" t="s">
        <v>775</v>
      </c>
      <c r="AN25" s="5" t="s">
        <v>776</v>
      </c>
      <c r="AO25" s="5" t="s">
        <v>777</v>
      </c>
      <c r="AP25" s="5" t="s">
        <v>778</v>
      </c>
      <c r="AQ25" s="5" t="s">
        <v>560</v>
      </c>
      <c r="AR25" s="5" t="s">
        <v>58</v>
      </c>
      <c r="AS25" s="5" t="s">
        <v>545</v>
      </c>
      <c r="AT25" s="5" t="s">
        <v>65</v>
      </c>
      <c r="AU25" s="5" t="str">
        <f t="shared" si="1"/>
        <v>Nakshatra: Shatabhisha
Ruling Deity: Varuna_x000D_Symbol: Empty Circle or One Thousand Healers_x000D_Animal: Male Horse_x000D_Nature: Tamas_x000D_Gender: Male_x000D_Dosha: Vata_x000D_Guna: Tamas_x000D_Purpose: Spiritual Healing and Transformation_x000D_Tree: Shami_x000D_Gemstone: Cat's Eye_x000D_Yoga: Mitra_x000D_Plant/Flower: Kusha_x000D_Color: Black_x000D_Planet: Rahu_x000D_Mantra: Om Varunaaya Namaha_x000D_Body Temperament: Airy_x000D_Career/Profession: Healers, Psychics, Astrologers_x000D_Compatibility: Purvabhadrapada, Uttarabhadrapada, Shravana, Dhanishta, Shatabhisha_x000D_Lucky Numbers: 3, 6, 8_x000D_Lucky Days: Tuesday, Saturday_x000D_Lucky Directions: North_x000D_Auspicious Activities: Seeking blessings, spiritual practices, starting new ventures_x000D_Inauspicious Activities: Conflicts, legal issues, theft_x000D_Health Issues: Leg and bone problems, arthritis_x000D_Prayers or Rituals: Worship Lord Varuna_x000D_Historical/Mythological Significance: Associated with the goddess Saraswati_x000D_Mudra: Gyan Mudra_x000D_Food/Dietary Recommendation: Light and wholesome meals, grains, and vegetables_x000D_Yoga Posture/Asana: Sukhasana, Ardha Matsyendrasana, Viparita Karani_x000D_Tarot Card/Divination Symbol: The Fool_x000D_Hindu Festivals/Holidays: Maha Shivaratri_x000D_Chakra/Energy Center: Sahasrara_x000D_Yantra/Sacred Geometry: Flower of Life_x000D_Spiritual Practice/Sadhana: Chanting and meditation_x000D_Metal/Mineral: Rahu_x000D_Aromatherapy/Essential Oils: Peppermint, Eucalyptus, Frankincense_x000D_Personality Traits/Characteristics: Creative, inventive, and unconventional_x000D_Mythological Story/Legend: The group of 100 physicians called Ashvins_x000D_Sound/Mantra: Om Sham Shanicharaya Namah_x000D_Flower: White Lilly_x000D_Prana: Samana Vayu_x000D_Varna: Kapha_x000D_Taste: Astringent_x000D_Dosha Element: Vata_x000D_</v>
      </c>
      <c r="AV25" s="5" t="str">
        <f t="shared" si="2"/>
        <v>Nakshatra: Shatabhisha
Ruling Deity: Varuna_x000D_Symbol: Empty Circle or One Thousand Healers_x000D_Animal: Male Horse_x000D_Nature: Tamas_x000D_Gender: Male_x000D_Dosha: Vata_x000D_Guna: Tamas_x000D_Purpose: Spiritual Healing and Transformation_x000D_Tree: Shami_x000D_Gemstone: Cat's Eye_x000D_Yoga: Mitra_x000D_Plant/Flower: Kusha_x000D_Color: Black_x000D_Planet: Rahu_x000D_Mantra: Om Varunaaya Namaha_x000D_Body Temperament: Airy_x000D_Career/Profession: Healers, Psychics, Astrologers_x000D_Compatibility: Purvabhadrapada, Uttarabhadrapada, Shravana, Dhanishta, Shatabhisha_x000D_Lucky Numbers: 3, 6, 8_x000D_Lucky Days: Tuesday, Saturday_x000D_Lucky Directions: North_x000D_Auspicious Activities: Seeking blessings, spiritual practices, starting new ventures_x000D_Inauspicious Activities: Conflicts, legal issues, theft_x000D_Health Issues: Leg and bone problems, arthritis_x000D_Prayers or Rituals: Worship Lord Varuna_x000D_Historical/Mythological Significance: Associated with the goddess Saraswati_x000D_Mudra: Gyan Mudra_x000D_Food/Dietary Recommendation: Light and wholesome meals, grains, and vegetables_x000D_Yoga Posture/Asana: Sukhasana, Ardha Matsyendrasana, Viparita Karani_x000D_Tarot Card/Divination Symbol: The Fool_x000D_Hindu Festivals/Holidays: Maha Shivaratri_x000D_Chakra/Energy Center: Sahasrara_x000D_Yantra/Sacred Geometry: Flower of Life_x000D_Spiritual Practice/Sadhana: Chanting and meditation_x000D_Metal/Mineral: Rahu_x000D_Aromatherapy/Essential Oils: Peppermint, Eucalyptus, Frankincense_x000D_Personality Traits/Characteristics: Creative, inventive, and unconventional_x000D_Mythological Story/Legend: The group of 100 physicians called Ashvins_x000D_Sound/Mantra: Om Sham Shanicharaya Namah_x000D_Flower: White Lilly_x000D_Prana: Samana Vayu_x000D_Varna: Kapha_x000D_Taste: Astringent_x000D_Dosha Element: Vata_x000D_</v>
      </c>
      <c r="AW25" s="5" t="str">
        <f t="shared" si="3"/>
        <v xml:space="preserve">Nakshatra: Shatabhisha
</v>
      </c>
      <c r="AX25" s="5" t="str">
        <f t="shared" si="4"/>
        <v>Ruling Deity: Varuna_x000D_</v>
      </c>
      <c r="AY25" s="5" t="str">
        <f t="shared" si="5"/>
        <v>Symbol: Empty Circle or One Thousand Healers_x000D_</v>
      </c>
      <c r="AZ25" s="5" t="str">
        <f t="shared" si="6"/>
        <v>Animal: Male Horse_x000D_</v>
      </c>
      <c r="BA25" s="5" t="str">
        <f t="shared" si="7"/>
        <v>Nature: Tamas_x000D_</v>
      </c>
      <c r="BB25" s="5" t="str">
        <f t="shared" si="8"/>
        <v>Gender: Male_x000D_</v>
      </c>
      <c r="BC25" s="5" t="str">
        <f t="shared" si="9"/>
        <v>Dosha: Vata_x000D_</v>
      </c>
      <c r="BD25" s="5" t="str">
        <f t="shared" si="10"/>
        <v>Guna: Tamas_x000D_</v>
      </c>
      <c r="BE25" s="5" t="str">
        <f t="shared" si="11"/>
        <v>Purpose: Spiritual Healing and Transformation_x000D_</v>
      </c>
      <c r="BF25" s="5" t="str">
        <f t="shared" si="12"/>
        <v>Tree: Shami_x000D_</v>
      </c>
      <c r="BG25" s="5" t="str">
        <f t="shared" si="13"/>
        <v>Gemstone: Cat's Eye_x000D_</v>
      </c>
      <c r="BH25" s="5" t="str">
        <f t="shared" si="14"/>
        <v>Yoga: Mitra_x000D_</v>
      </c>
      <c r="BI25" s="5" t="str">
        <f t="shared" si="15"/>
        <v>Plant/Flower: Kusha_x000D_</v>
      </c>
      <c r="BJ25" s="5" t="str">
        <f t="shared" si="16"/>
        <v>Color: Black_x000D_</v>
      </c>
      <c r="BK25" s="5" t="str">
        <f t="shared" si="17"/>
        <v>Planet: Rahu_x000D_</v>
      </c>
      <c r="BL25" s="5" t="str">
        <f t="shared" si="18"/>
        <v>Mantra: Om Varunaaya Namaha_x000D_</v>
      </c>
      <c r="BM25" s="5" t="str">
        <f t="shared" si="19"/>
        <v>Body Temperament: Airy_x000D_</v>
      </c>
      <c r="BN25" s="5" t="str">
        <f t="shared" si="20"/>
        <v>Career/Profession: Healers, Psychics, Astrologers_x000D_</v>
      </c>
      <c r="BO25" s="5" t="str">
        <f t="shared" si="21"/>
        <v>Compatibility: Purvabhadrapada, Uttarabhadrapada, Shravana, Dhanishta, Shatabhisha_x000D_</v>
      </c>
      <c r="BP25" s="5" t="str">
        <f t="shared" si="22"/>
        <v>Lucky Numbers: 3, 6, 8_x000D_</v>
      </c>
      <c r="BQ25" s="5" t="str">
        <f t="shared" si="23"/>
        <v>Lucky Days: Tuesday, Saturday_x000D_</v>
      </c>
      <c r="BR25" s="5" t="str">
        <f t="shared" si="24"/>
        <v>Lucky Directions: North_x000D_</v>
      </c>
      <c r="BS25" s="5" t="str">
        <f t="shared" si="25"/>
        <v>Auspicious Activities: Seeking blessings, spiritual practices, starting new ventures_x000D_</v>
      </c>
      <c r="BT25" s="5" t="str">
        <f t="shared" si="26"/>
        <v>Inauspicious Activities: Conflicts, legal issues, theft_x000D_</v>
      </c>
      <c r="BU25" s="5" t="str">
        <f t="shared" si="27"/>
        <v>Health Issues: Leg and bone problems, arthritis_x000D_</v>
      </c>
      <c r="BV25" s="5" t="str">
        <f t="shared" si="28"/>
        <v>Prayers or Rituals: Worship Lord Varuna_x000D_</v>
      </c>
      <c r="BW25" s="5" t="str">
        <f t="shared" si="29"/>
        <v>Historical/Mythological Significance: Associated with the goddess Saraswati_x000D_</v>
      </c>
      <c r="BX25" s="5" t="str">
        <f t="shared" si="30"/>
        <v>Mudra: Gyan Mudra_x000D_</v>
      </c>
      <c r="BY25" s="5" t="str">
        <f t="shared" si="31"/>
        <v>Food/Dietary Recommendation: Light and wholesome meals, grains, and vegetables_x000D_</v>
      </c>
      <c r="BZ25" s="5" t="str">
        <f t="shared" si="32"/>
        <v>Yoga Posture/Asana: Sukhasana, Ardha Matsyendrasana, Viparita Karani_x000D_</v>
      </c>
      <c r="CA25" s="5" t="str">
        <f t="shared" si="33"/>
        <v>Tarot Card/Divination Symbol: The Fool_x000D_</v>
      </c>
      <c r="CB25" s="5" t="str">
        <f t="shared" si="34"/>
        <v>Hindu Festivals/Holidays: Maha Shivaratri_x000D_</v>
      </c>
      <c r="CC25" s="5" t="str">
        <f t="shared" si="35"/>
        <v>Chakra/Energy Center: Sahasrara_x000D_</v>
      </c>
      <c r="CD25" s="5" t="str">
        <f t="shared" si="36"/>
        <v>Yantra/Sacred Geometry: Flower of Life_x000D_</v>
      </c>
      <c r="CE25" s="5" t="str">
        <f t="shared" si="37"/>
        <v>Spiritual Practice/Sadhana: Chanting and meditation_x000D_</v>
      </c>
      <c r="CF25" s="5" t="str">
        <f t="shared" si="38"/>
        <v>Metal/Mineral: Rahu_x000D_</v>
      </c>
      <c r="CG25" s="5" t="str">
        <f t="shared" si="39"/>
        <v>Aromatherapy/Essential Oils: Peppermint, Eucalyptus, Frankincense_x000D_</v>
      </c>
      <c r="CH25" s="5" t="str">
        <f t="shared" si="40"/>
        <v>Personality Traits/Characteristics: Creative, inventive, and unconventional_x000D_</v>
      </c>
      <c r="CI25" s="5" t="str">
        <f t="shared" si="41"/>
        <v>Mythological Story/Legend: The group of 100 physicians called Ashvins_x000D_</v>
      </c>
      <c r="CJ25" s="5" t="str">
        <f t="shared" si="42"/>
        <v>Sound/Mantra: Om Sham Shanicharaya Namah_x000D_</v>
      </c>
      <c r="CK25" s="5" t="str">
        <f t="shared" si="43"/>
        <v>Flower: White Lilly_x000D_</v>
      </c>
      <c r="CL25" s="5" t="str">
        <f t="shared" si="44"/>
        <v>Prana: Samana Vayu_x000D_</v>
      </c>
      <c r="CM25" s="5" t="str">
        <f t="shared" si="45"/>
        <v>Varna: Kapha_x000D_</v>
      </c>
      <c r="CN25" s="5" t="str">
        <f t="shared" si="46"/>
        <v>Taste: Astringent_x000D_</v>
      </c>
      <c r="CO25" s="5" t="str">
        <f t="shared" si="47"/>
        <v>Dosha Element: Vata_x000D_</v>
      </c>
    </row>
    <row r="26" spans="1:93" ht="35.4" customHeight="1">
      <c r="A26" s="5">
        <v>25</v>
      </c>
      <c r="B26" s="12" t="s">
        <v>169</v>
      </c>
      <c r="C26" s="5" t="s">
        <v>279</v>
      </c>
      <c r="D26" s="5" t="s">
        <v>280</v>
      </c>
      <c r="E26" s="5" t="s">
        <v>170</v>
      </c>
      <c r="F26" s="5" t="s">
        <v>48</v>
      </c>
      <c r="G26" s="5" t="s">
        <v>57</v>
      </c>
      <c r="H26" s="5" t="s">
        <v>58</v>
      </c>
      <c r="I26" s="5" t="s">
        <v>48</v>
      </c>
      <c r="J26" s="5" t="s">
        <v>281</v>
      </c>
      <c r="K26" s="5" t="s">
        <v>94</v>
      </c>
      <c r="L26" s="5" t="s">
        <v>60</v>
      </c>
      <c r="M26" s="5" t="s">
        <v>235</v>
      </c>
      <c r="N26" s="5" t="s">
        <v>282</v>
      </c>
      <c r="O26" s="5" t="s">
        <v>144</v>
      </c>
      <c r="P26" s="5" t="s">
        <v>97</v>
      </c>
      <c r="Q26" s="5" t="s">
        <v>172</v>
      </c>
      <c r="R26" s="5" t="s">
        <v>327</v>
      </c>
      <c r="S26" s="5" t="s">
        <v>383</v>
      </c>
      <c r="T26" s="5" t="s">
        <v>384</v>
      </c>
      <c r="U26" s="5" t="s">
        <v>348</v>
      </c>
      <c r="V26" s="5" t="s">
        <v>330</v>
      </c>
      <c r="W26" s="5" t="s">
        <v>323</v>
      </c>
      <c r="X26" s="5" t="s">
        <v>469</v>
      </c>
      <c r="Y26" s="5" t="s">
        <v>455</v>
      </c>
      <c r="Z26" s="5" t="s">
        <v>489</v>
      </c>
      <c r="AA26" s="5" t="s">
        <v>490</v>
      </c>
      <c r="AB26" s="5" t="s">
        <v>491</v>
      </c>
      <c r="AC26" s="5" t="s">
        <v>603</v>
      </c>
      <c r="AD26" s="5" t="s">
        <v>779</v>
      </c>
      <c r="AE26" s="5" t="s">
        <v>780</v>
      </c>
      <c r="AF26" s="5" t="s">
        <v>781</v>
      </c>
      <c r="AG26" s="5" t="s">
        <v>518</v>
      </c>
      <c r="AH26" s="5" t="s">
        <v>551</v>
      </c>
      <c r="AI26" s="5" t="s">
        <v>606</v>
      </c>
      <c r="AJ26" s="5" t="s">
        <v>762</v>
      </c>
      <c r="AK26" s="5" t="s">
        <v>130</v>
      </c>
      <c r="AL26" s="5" t="s">
        <v>782</v>
      </c>
      <c r="AM26" s="5" t="s">
        <v>783</v>
      </c>
      <c r="AN26" s="5" t="s">
        <v>784</v>
      </c>
      <c r="AO26" s="5" t="s">
        <v>785</v>
      </c>
      <c r="AP26" s="5" t="s">
        <v>786</v>
      </c>
      <c r="AQ26" s="5" t="s">
        <v>543</v>
      </c>
      <c r="AR26" s="5" t="s">
        <v>65</v>
      </c>
      <c r="AS26" s="5" t="s">
        <v>545</v>
      </c>
      <c r="AT26" s="5" t="s">
        <v>65</v>
      </c>
      <c r="AU26" s="5" t="str">
        <f t="shared" si="1"/>
        <v>Nakshatra: Purva Bhadrapada
Ruling Deity: Aja Ekapad_x000D_Symbol: Front Legs of a Funeral Cot or Bed_x000D_Animal: Male Lion_x000D_Nature: Rajas_x000D_Gender: Female_x000D_Dosha: Kapha_x000D_Guna: Rajas_x000D_Purpose: Spiritual Awakening and Enlightenment_x000D_Tree: Ashvattha_x000D_Gemstone: Gomedhikam_x000D_Yoga: Siddha_x000D_Plant/Flower: Mandara_x000D_Color: Golden_x000D_Planet: Jupiter_x000D_Mantra: Om Ajaikapadaya Namaha_x000D_Body Temperament: Watery_x000D_Career/Profession: Spiritual Gurus, Healers, Astrologers_x000D_Compatibility: Shravana, Dhanishta, Shatabhisha, Uttarabhadrapada, Revati_x000D_Lucky Numbers: 5, 9_x000D_Lucky Days: Monday, Thursday_x000D_Lucky Directions: West_x000D_Auspicious Activities: Seeking blessings, spiritual practices, starting new ventures_x000D_Inauspicious Activities: Conflicts, legal issues, theft_x000D_Health Issues: Foot and ankle problems, skin issues_x000D_Prayers or Rituals: Worship Lord Ajaikapada_x000D_Historical/Mythological Significance: Birthplace of the serpent king, Ajaikapada_x000D_Mudra: Ganesha Mudra_x000D_Food/Dietary Recommendation: Fresh fruits, vegetables, and grains_x000D_Yoga Posture/Asana: Padmasana, Gomukhasana, Pavanamuktasana_x000D_Tarot Card/Divination Symbol: Ten of Swords_x000D_Hindu Festivals/Holidays: Holi_x000D_Chakra/Energy Center: Manipura_x000D_Yantra/Sacred Geometry: Sri Yantra_x000D_Spiritual Practice/Sadhana: Chanting and meditation_x000D_Metal/Mineral: Gold_x000D_Aromatherapy/Essential Oils: Frankincense, Myrrh, Cedarwood_x000D_Personality Traits/Characteristics: Compassionate, intuitive, and imaginative_x000D_Mythological Story/Legend: The story of the demon Hiranyakashipu and his son Prahlada_x000D_Sound/Mantra: Om Gam Ganapataye Namaha_x000D_Flower: Nagakesar_x000D_Prana: Apana Vayu_x000D_Varna: Vata_x000D_Taste: Astringent_x000D_Dosha Element: Vata_x000D_</v>
      </c>
      <c r="AV26" s="5" t="str">
        <f t="shared" si="2"/>
        <v>Nakshatra: Purva Bhadrapada
Ruling Deity: Aja Ekapad_x000D_Symbol: Front Legs of a Funeral Cot or Bed_x000D_Animal: Male Lion_x000D_Nature: Rajas_x000D_Gender: Female_x000D_Dosha: Kapha_x000D_Guna: Rajas_x000D_Purpose: Spiritual Awakening and Enlightenment_x000D_Tree: Ashvattha_x000D_Gemstone: Gomedhikam_x000D_Yoga: Siddha_x000D_Plant/Flower: Mandara_x000D_Color: Golden_x000D_Planet: Jupiter_x000D_Mantra: Om Ajaikapadaya Namaha_x000D_Body Temperament: Watery_x000D_Career/Profession: Spiritual Gurus, Healers, Astrologers_x000D_Compatibility: Shravana, Dhanishta, Shatabhisha, Uttarabhadrapada, Revati_x000D_Lucky Numbers: 5, 9_x000D_Lucky Days: Monday, Thursday_x000D_Lucky Directions: West_x000D_Auspicious Activities: Seeking blessings, spiritual practices, starting new ventures_x000D_Inauspicious Activities: Conflicts, legal issues, theft_x000D_Health Issues: Foot and ankle problems, skin issues_x000D_Prayers or Rituals: Worship Lord Ajaikapada_x000D_Historical/Mythological Significance: Birthplace of the serpent king, Ajaikapada_x000D_Mudra: Ganesha Mudra_x000D_Food/Dietary Recommendation: Fresh fruits, vegetables, and grains_x000D_Yoga Posture/Asana: Padmasana, Gomukhasana, Pavanamuktasana_x000D_Tarot Card/Divination Symbol: Ten of Swords_x000D_Hindu Festivals/Holidays: Holi_x000D_Chakra/Energy Center: Manipura_x000D_Yantra/Sacred Geometry: Sri Yantra_x000D_Spiritual Practice/Sadhana: Chanting and meditation_x000D_Metal/Mineral: Gold_x000D_Aromatherapy/Essential Oils: Frankincense, Myrrh, Cedarwood_x000D_Personality Traits/Characteristics: Compassionate, intuitive, and imaginative_x000D_Mythological Story/Legend: The story of the demon Hiranyakashipu and his son Prahlada_x000D_Sound/Mantra: Om Gam Ganapataye Namaha_x000D_Flower: Nagakesar_x000D_Prana: Apana Vayu_x000D_Varna: Vata_x000D_Taste: Astringent_x000D_Dosha Element: Vata_x000D_</v>
      </c>
      <c r="AW26" s="5" t="str">
        <f t="shared" si="3"/>
        <v xml:space="preserve">Nakshatra: Purva Bhadrapada
</v>
      </c>
      <c r="AX26" s="5" t="str">
        <f t="shared" si="4"/>
        <v>Ruling Deity: Aja Ekapad_x000D_</v>
      </c>
      <c r="AY26" s="5" t="str">
        <f t="shared" si="5"/>
        <v>Symbol: Front Legs of a Funeral Cot or Bed_x000D_</v>
      </c>
      <c r="AZ26" s="5" t="str">
        <f t="shared" si="6"/>
        <v>Animal: Male Lion_x000D_</v>
      </c>
      <c r="BA26" s="5" t="str">
        <f t="shared" si="7"/>
        <v>Nature: Rajas_x000D_</v>
      </c>
      <c r="BB26" s="5" t="str">
        <f t="shared" si="8"/>
        <v>Gender: Female_x000D_</v>
      </c>
      <c r="BC26" s="5" t="str">
        <f t="shared" si="9"/>
        <v>Dosha: Kapha_x000D_</v>
      </c>
      <c r="BD26" s="5" t="str">
        <f t="shared" si="10"/>
        <v>Guna: Rajas_x000D_</v>
      </c>
      <c r="BE26" s="5" t="str">
        <f t="shared" si="11"/>
        <v>Purpose: Spiritual Awakening and Enlightenment_x000D_</v>
      </c>
      <c r="BF26" s="5" t="str">
        <f t="shared" si="12"/>
        <v>Tree: Ashvattha_x000D_</v>
      </c>
      <c r="BG26" s="5" t="str">
        <f t="shared" si="13"/>
        <v>Gemstone: Gomedhikam_x000D_</v>
      </c>
      <c r="BH26" s="5" t="str">
        <f t="shared" si="14"/>
        <v>Yoga: Siddha_x000D_</v>
      </c>
      <c r="BI26" s="5" t="str">
        <f t="shared" si="15"/>
        <v>Plant/Flower: Mandara_x000D_</v>
      </c>
      <c r="BJ26" s="5" t="str">
        <f t="shared" si="16"/>
        <v>Color: Golden_x000D_</v>
      </c>
      <c r="BK26" s="5" t="str">
        <f t="shared" si="17"/>
        <v>Planet: Jupiter_x000D_</v>
      </c>
      <c r="BL26" s="5" t="str">
        <f t="shared" si="18"/>
        <v>Mantra: Om Ajaikapadaya Namaha_x000D_</v>
      </c>
      <c r="BM26" s="5" t="str">
        <f t="shared" si="19"/>
        <v>Body Temperament: Watery_x000D_</v>
      </c>
      <c r="BN26" s="5" t="str">
        <f t="shared" si="20"/>
        <v>Career/Profession: Spiritual Gurus, Healers, Astrologers_x000D_</v>
      </c>
      <c r="BO26" s="5" t="str">
        <f t="shared" si="21"/>
        <v>Compatibility: Shravana, Dhanishta, Shatabhisha, Uttarabhadrapada, Revati_x000D_</v>
      </c>
      <c r="BP26" s="5" t="str">
        <f t="shared" si="22"/>
        <v>Lucky Numbers: 5, 9_x000D_</v>
      </c>
      <c r="BQ26" s="5" t="str">
        <f t="shared" si="23"/>
        <v>Lucky Days: Monday, Thursday_x000D_</v>
      </c>
      <c r="BR26" s="5" t="str">
        <f t="shared" si="24"/>
        <v>Lucky Directions: West_x000D_</v>
      </c>
      <c r="BS26" s="5" t="str">
        <f t="shared" si="25"/>
        <v>Auspicious Activities: Seeking blessings, spiritual practices, starting new ventures_x000D_</v>
      </c>
      <c r="BT26" s="5" t="str">
        <f t="shared" si="26"/>
        <v>Inauspicious Activities: Conflicts, legal issues, theft_x000D_</v>
      </c>
      <c r="BU26" s="5" t="str">
        <f t="shared" si="27"/>
        <v>Health Issues: Foot and ankle problems, skin issues_x000D_</v>
      </c>
      <c r="BV26" s="5" t="str">
        <f t="shared" si="28"/>
        <v>Prayers or Rituals: Worship Lord Ajaikapada_x000D_</v>
      </c>
      <c r="BW26" s="5" t="str">
        <f t="shared" si="29"/>
        <v>Historical/Mythological Significance: Birthplace of the serpent king, Ajaikapada_x000D_</v>
      </c>
      <c r="BX26" s="5" t="str">
        <f t="shared" si="30"/>
        <v>Mudra: Ganesha Mudra_x000D_</v>
      </c>
      <c r="BY26" s="5" t="str">
        <f t="shared" si="31"/>
        <v>Food/Dietary Recommendation: Fresh fruits, vegetables, and grains_x000D_</v>
      </c>
      <c r="BZ26" s="5" t="str">
        <f t="shared" si="32"/>
        <v>Yoga Posture/Asana: Padmasana, Gomukhasana, Pavanamuktasana_x000D_</v>
      </c>
      <c r="CA26" s="5" t="str">
        <f t="shared" si="33"/>
        <v>Tarot Card/Divination Symbol: Ten of Swords_x000D_</v>
      </c>
      <c r="CB26" s="5" t="str">
        <f t="shared" si="34"/>
        <v>Hindu Festivals/Holidays: Holi_x000D_</v>
      </c>
      <c r="CC26" s="5" t="str">
        <f t="shared" si="35"/>
        <v>Chakra/Energy Center: Manipura_x000D_</v>
      </c>
      <c r="CD26" s="5" t="str">
        <f t="shared" si="36"/>
        <v>Yantra/Sacred Geometry: Sri Yantra_x000D_</v>
      </c>
      <c r="CE26" s="5" t="str">
        <f t="shared" si="37"/>
        <v>Spiritual Practice/Sadhana: Chanting and meditation_x000D_</v>
      </c>
      <c r="CF26" s="5" t="str">
        <f t="shared" si="38"/>
        <v>Metal/Mineral: Gold_x000D_</v>
      </c>
      <c r="CG26" s="5" t="str">
        <f t="shared" si="39"/>
        <v>Aromatherapy/Essential Oils: Frankincense, Myrrh, Cedarwood_x000D_</v>
      </c>
      <c r="CH26" s="5" t="str">
        <f t="shared" si="40"/>
        <v>Personality Traits/Characteristics: Compassionate, intuitive, and imaginative_x000D_</v>
      </c>
      <c r="CI26" s="5" t="str">
        <f t="shared" si="41"/>
        <v>Mythological Story/Legend: The story of the demon Hiranyakashipu and his son Prahlada_x000D_</v>
      </c>
      <c r="CJ26" s="5" t="str">
        <f t="shared" si="42"/>
        <v>Sound/Mantra: Om Gam Ganapataye Namaha_x000D_</v>
      </c>
      <c r="CK26" s="5" t="str">
        <f t="shared" si="43"/>
        <v>Flower: Nagakesar_x000D_</v>
      </c>
      <c r="CL26" s="5" t="str">
        <f t="shared" si="44"/>
        <v>Prana: Apana Vayu_x000D_</v>
      </c>
      <c r="CM26" s="5" t="str">
        <f t="shared" si="45"/>
        <v>Varna: Vata_x000D_</v>
      </c>
      <c r="CN26" s="5" t="str">
        <f t="shared" si="46"/>
        <v>Taste: Astringent_x000D_</v>
      </c>
      <c r="CO26" s="5" t="str">
        <f t="shared" si="47"/>
        <v>Dosha Element: Vata_x000D_</v>
      </c>
    </row>
    <row r="27" spans="1:93" ht="35.4" customHeight="1">
      <c r="A27" s="5">
        <v>26</v>
      </c>
      <c r="B27" s="12" t="s">
        <v>173</v>
      </c>
      <c r="C27" s="5" t="s">
        <v>174</v>
      </c>
      <c r="D27" s="5" t="s">
        <v>283</v>
      </c>
      <c r="E27" s="5" t="s">
        <v>175</v>
      </c>
      <c r="F27" s="5" t="s">
        <v>59</v>
      </c>
      <c r="G27" s="5" t="s">
        <v>46</v>
      </c>
      <c r="H27" s="5" t="s">
        <v>65</v>
      </c>
      <c r="I27" s="5" t="s">
        <v>59</v>
      </c>
      <c r="J27" s="5" t="s">
        <v>284</v>
      </c>
      <c r="K27" s="5" t="s">
        <v>285</v>
      </c>
      <c r="L27" s="5" t="s">
        <v>286</v>
      </c>
      <c r="M27" s="5" t="s">
        <v>287</v>
      </c>
      <c r="N27" s="5" t="s">
        <v>288</v>
      </c>
      <c r="O27" s="5" t="s">
        <v>289</v>
      </c>
      <c r="P27" s="5" t="s">
        <v>106</v>
      </c>
      <c r="Q27" s="5" t="s">
        <v>176</v>
      </c>
      <c r="R27" s="5" t="s">
        <v>327</v>
      </c>
      <c r="S27" s="5" t="s">
        <v>385</v>
      </c>
      <c r="T27" s="5" t="s">
        <v>386</v>
      </c>
      <c r="U27" s="5" t="s">
        <v>333</v>
      </c>
      <c r="V27" s="5" t="s">
        <v>366</v>
      </c>
      <c r="W27" s="5" t="s">
        <v>318</v>
      </c>
      <c r="X27" s="5" t="s">
        <v>469</v>
      </c>
      <c r="Y27" s="5" t="s">
        <v>455</v>
      </c>
      <c r="Z27" s="5" t="s">
        <v>489</v>
      </c>
      <c r="AA27" s="5" t="s">
        <v>492</v>
      </c>
      <c r="AB27" s="5" t="s">
        <v>493</v>
      </c>
      <c r="AC27" s="5" t="s">
        <v>628</v>
      </c>
      <c r="AD27" s="5" t="s">
        <v>788</v>
      </c>
      <c r="AE27" s="5" t="s">
        <v>789</v>
      </c>
      <c r="AF27" s="5" t="s">
        <v>790</v>
      </c>
      <c r="AG27" s="5" t="s">
        <v>534</v>
      </c>
      <c r="AH27" s="5" t="s">
        <v>551</v>
      </c>
      <c r="AI27" s="5" t="s">
        <v>606</v>
      </c>
      <c r="AJ27" s="5" t="s">
        <v>762</v>
      </c>
      <c r="AK27" s="5" t="s">
        <v>753</v>
      </c>
      <c r="AL27" s="5" t="s">
        <v>791</v>
      </c>
      <c r="AM27" s="5" t="s">
        <v>792</v>
      </c>
      <c r="AN27" s="5" t="s">
        <v>793</v>
      </c>
      <c r="AO27" s="5" t="s">
        <v>794</v>
      </c>
      <c r="AP27" s="5" t="s">
        <v>228</v>
      </c>
      <c r="AQ27" s="5" t="s">
        <v>688</v>
      </c>
      <c r="AR27" s="5" t="s">
        <v>58</v>
      </c>
      <c r="AS27" s="5" t="s">
        <v>529</v>
      </c>
      <c r="AT27" s="5" t="s">
        <v>58</v>
      </c>
      <c r="AU27" s="5" t="str">
        <f t="shared" si="1"/>
        <v>Nakshatra: Uttara Bhadrapada
Ruling Deity: Ahirbudhnya_x000D_Symbol: Back Legs of a Funeral Cot or Bed_x000D_Animal: Female Cow_x000D_Nature: Tamas_x000D_Gender: Male_x000D_Dosha: Vata_x000D_Guna: Tamas_x000D_Purpose: Spiritual Healing and Liberation_x000D_Tree: Sami_x000D_Gemstone: Hessonite_x000D_Yoga: Sadhya_x000D_Plant/Flower: Madar_x000D_Color: Dark Blue_x000D_Planet: Saturn_x000D_Mantra: Om Ahirbudhnyaya Namaha_x000D_Body Temperament: Watery_x000D_Career/Profession: Spiritual Teachers, Healers, Psychologists_x000D_Compatibility: Purva Bhadrapada, Revati, Shatabhisha, Poorva Phalguni, Hasta_x000D_Lucky Numbers: 3, 7_x000D_Lucky Days: Wednesday, Saturday_x000D_Lucky Directions: North_x000D_Auspicious Activities: Seeking blessings, spiritual practices, starting new ventures_x000D_Inauspicious Activities: Conflicts, legal issues, theft_x000D_Health Issues: Foot and ankle problems, skin issues_x000D_Prayers or Rituals: Worship Lord Ahirbudhnya_x000D_Historical/Mythological Significance: Birthplace of the demon king, Hiranyakashipu_x000D_Mudra: Abhaya Mudra_x000D_Food/Dietary Recommendation: Light and nutritious meals, grains, and vegetables_x000D_Yoga Posture/Asana: Vajrasana, Matsyasana, Paschimottanasana_x000D_Tarot Card/Divination Symbol: Eight of Cups_x000D_Hindu Festivals/Holidays: Mahashivratri_x000D_Chakra/Energy Center: Manipura_x000D_Yantra/Sacred Geometry: Sri Yantra_x000D_Spiritual Practice/Sadhana: Chanting and meditation_x000D_Metal/Mineral: Iron_x000D_Aromatherapy/Essential Oils: Patchouli, Frankincense, Myrrh_x000D_Personality Traits/Characteristics: Wise, spiritual, and introspective_x000D_Mythological Story/Legend: The story of the demon Andhaka and Lord Shiva_x000D_Sound/Mantra: Om Namo Bhagavate Vasudevaya_x000D_Flower: Ashoka_x000D_Prana: Udana Vayu_x000D_Varna: Kapha_x000D_Taste: Sweet_x000D_Dosha Element: Kapha_x000D_</v>
      </c>
      <c r="AV27" s="5" t="str">
        <f t="shared" si="2"/>
        <v>Nakshatra: Uttara Bhadrapada
Ruling Deity: Ahirbudhnya_x000D_Symbol: Back Legs of a Funeral Cot or Bed_x000D_Animal: Female Cow_x000D_Nature: Tamas_x000D_Gender: Male_x000D_Dosha: Vata_x000D_Guna: Tamas_x000D_Purpose: Spiritual Healing and Liberation_x000D_Tree: Sami_x000D_Gemstone: Hessonite_x000D_Yoga: Sadhya_x000D_Plant/Flower: Madar_x000D_Color: Dark Blue_x000D_Planet: Saturn_x000D_Mantra: Om Ahirbudhnyaya Namaha_x000D_Body Temperament: Watery_x000D_Career/Profession: Spiritual Teachers, Healers, Psychologists_x000D_Compatibility: Purva Bhadrapada, Revati, Shatabhisha, Poorva Phalguni, Hasta_x000D_Lucky Numbers: 3, 7_x000D_Lucky Days: Wednesday, Saturday_x000D_Lucky Directions: North_x000D_Auspicious Activities: Seeking blessings, spiritual practices, starting new ventures_x000D_Inauspicious Activities: Conflicts, legal issues, theft_x000D_Health Issues: Foot and ankle problems, skin issues_x000D_Prayers or Rituals: Worship Lord Ahirbudhnya_x000D_Historical/Mythological Significance: Birthplace of the demon king, Hiranyakashipu_x000D_Mudra: Abhaya Mudra_x000D_Food/Dietary Recommendation: Light and nutritious meals, grains, and vegetables_x000D_Yoga Posture/Asana: Vajrasana, Matsyasana, Paschimottanasana_x000D_Tarot Card/Divination Symbol: Eight of Cups_x000D_Hindu Festivals/Holidays: Mahashivratri_x000D_Chakra/Energy Center: Manipura_x000D_Yantra/Sacred Geometry: Sri Yantra_x000D_Spiritual Practice/Sadhana: Chanting and meditation_x000D_Metal/Mineral: Iron_x000D_Aromatherapy/Essential Oils: Patchouli, Frankincense, Myrrh_x000D_Personality Traits/Characteristics: Wise, spiritual, and introspective_x000D_Mythological Story/Legend: The story of the demon Andhaka and Lord Shiva_x000D_Sound/Mantra: Om Namo Bhagavate Vasudevaya_x000D_Flower: Ashoka_x000D_Prana: Udana Vayu_x000D_Varna: Kapha_x000D_Taste: Sweet_x000D_Dosha Element: Kapha_x000D_</v>
      </c>
      <c r="AW27" s="5" t="str">
        <f t="shared" si="3"/>
        <v xml:space="preserve">Nakshatra: Uttara Bhadrapada
</v>
      </c>
      <c r="AX27" s="5" t="str">
        <f t="shared" si="4"/>
        <v>Ruling Deity: Ahirbudhnya_x000D_</v>
      </c>
      <c r="AY27" s="5" t="str">
        <f t="shared" si="5"/>
        <v>Symbol: Back Legs of a Funeral Cot or Bed_x000D_</v>
      </c>
      <c r="AZ27" s="5" t="str">
        <f t="shared" si="6"/>
        <v>Animal: Female Cow_x000D_</v>
      </c>
      <c r="BA27" s="5" t="str">
        <f t="shared" si="7"/>
        <v>Nature: Tamas_x000D_</v>
      </c>
      <c r="BB27" s="5" t="str">
        <f t="shared" si="8"/>
        <v>Gender: Male_x000D_</v>
      </c>
      <c r="BC27" s="5" t="str">
        <f t="shared" si="9"/>
        <v>Dosha: Vata_x000D_</v>
      </c>
      <c r="BD27" s="5" t="str">
        <f t="shared" si="10"/>
        <v>Guna: Tamas_x000D_</v>
      </c>
      <c r="BE27" s="5" t="str">
        <f t="shared" si="11"/>
        <v>Purpose: Spiritual Healing and Liberation_x000D_</v>
      </c>
      <c r="BF27" s="5" t="str">
        <f t="shared" si="12"/>
        <v>Tree: Sami_x000D_</v>
      </c>
      <c r="BG27" s="5" t="str">
        <f t="shared" si="13"/>
        <v>Gemstone: Hessonite_x000D_</v>
      </c>
      <c r="BH27" s="5" t="str">
        <f t="shared" si="14"/>
        <v>Yoga: Sadhya_x000D_</v>
      </c>
      <c r="BI27" s="5" t="str">
        <f t="shared" si="15"/>
        <v>Plant/Flower: Madar_x000D_</v>
      </c>
      <c r="BJ27" s="5" t="str">
        <f t="shared" si="16"/>
        <v>Color: Dark Blue_x000D_</v>
      </c>
      <c r="BK27" s="5" t="str">
        <f t="shared" si="17"/>
        <v>Planet: Saturn_x000D_</v>
      </c>
      <c r="BL27" s="5" t="str">
        <f t="shared" si="18"/>
        <v>Mantra: Om Ahirbudhnyaya Namaha_x000D_</v>
      </c>
      <c r="BM27" s="5" t="str">
        <f t="shared" si="19"/>
        <v>Body Temperament: Watery_x000D_</v>
      </c>
      <c r="BN27" s="5" t="str">
        <f t="shared" si="20"/>
        <v>Career/Profession: Spiritual Teachers, Healers, Psychologists_x000D_</v>
      </c>
      <c r="BO27" s="5" t="str">
        <f t="shared" si="21"/>
        <v>Compatibility: Purva Bhadrapada, Revati, Shatabhisha, Poorva Phalguni, Hasta_x000D_</v>
      </c>
      <c r="BP27" s="5" t="str">
        <f t="shared" si="22"/>
        <v>Lucky Numbers: 3, 7_x000D_</v>
      </c>
      <c r="BQ27" s="5" t="str">
        <f t="shared" si="23"/>
        <v>Lucky Days: Wednesday, Saturday_x000D_</v>
      </c>
      <c r="BR27" s="5" t="str">
        <f t="shared" si="24"/>
        <v>Lucky Directions: North_x000D_</v>
      </c>
      <c r="BS27" s="5" t="str">
        <f t="shared" si="25"/>
        <v>Auspicious Activities: Seeking blessings, spiritual practices, starting new ventures_x000D_</v>
      </c>
      <c r="BT27" s="5" t="str">
        <f t="shared" si="26"/>
        <v>Inauspicious Activities: Conflicts, legal issues, theft_x000D_</v>
      </c>
      <c r="BU27" s="5" t="str">
        <f t="shared" si="27"/>
        <v>Health Issues: Foot and ankle problems, skin issues_x000D_</v>
      </c>
      <c r="BV27" s="5" t="str">
        <f t="shared" si="28"/>
        <v>Prayers or Rituals: Worship Lord Ahirbudhnya_x000D_</v>
      </c>
      <c r="BW27" s="5" t="str">
        <f t="shared" si="29"/>
        <v>Historical/Mythological Significance: Birthplace of the demon king, Hiranyakashipu_x000D_</v>
      </c>
      <c r="BX27" s="5" t="str">
        <f t="shared" si="30"/>
        <v>Mudra: Abhaya Mudra_x000D_</v>
      </c>
      <c r="BY27" s="5" t="str">
        <f t="shared" si="31"/>
        <v>Food/Dietary Recommendation: Light and nutritious meals, grains, and vegetables_x000D_</v>
      </c>
      <c r="BZ27" s="5" t="str">
        <f t="shared" si="32"/>
        <v>Yoga Posture/Asana: Vajrasana, Matsyasana, Paschimottanasana_x000D_</v>
      </c>
      <c r="CA27" s="5" t="str">
        <f t="shared" si="33"/>
        <v>Tarot Card/Divination Symbol: Eight of Cups_x000D_</v>
      </c>
      <c r="CB27" s="5" t="str">
        <f t="shared" si="34"/>
        <v>Hindu Festivals/Holidays: Mahashivratri_x000D_</v>
      </c>
      <c r="CC27" s="5" t="str">
        <f t="shared" si="35"/>
        <v>Chakra/Energy Center: Manipura_x000D_</v>
      </c>
      <c r="CD27" s="5" t="str">
        <f t="shared" si="36"/>
        <v>Yantra/Sacred Geometry: Sri Yantra_x000D_</v>
      </c>
      <c r="CE27" s="5" t="str">
        <f t="shared" si="37"/>
        <v>Spiritual Practice/Sadhana: Chanting and meditation_x000D_</v>
      </c>
      <c r="CF27" s="5" t="str">
        <f t="shared" si="38"/>
        <v>Metal/Mineral: Iron_x000D_</v>
      </c>
      <c r="CG27" s="5" t="str">
        <f t="shared" si="39"/>
        <v>Aromatherapy/Essential Oils: Patchouli, Frankincense, Myrrh_x000D_</v>
      </c>
      <c r="CH27" s="5" t="str">
        <f t="shared" si="40"/>
        <v>Personality Traits/Characteristics: Wise, spiritual, and introspective_x000D_</v>
      </c>
      <c r="CI27" s="5" t="str">
        <f t="shared" si="41"/>
        <v>Mythological Story/Legend: The story of the demon Andhaka and Lord Shiva_x000D_</v>
      </c>
      <c r="CJ27" s="5" t="str">
        <f t="shared" si="42"/>
        <v>Sound/Mantra: Om Namo Bhagavate Vasudevaya_x000D_</v>
      </c>
      <c r="CK27" s="5" t="str">
        <f t="shared" si="43"/>
        <v>Flower: Ashoka_x000D_</v>
      </c>
      <c r="CL27" s="5" t="str">
        <f t="shared" si="44"/>
        <v>Prana: Udana Vayu_x000D_</v>
      </c>
      <c r="CM27" s="5" t="str">
        <f t="shared" si="45"/>
        <v>Varna: Kapha_x000D_</v>
      </c>
      <c r="CN27" s="5" t="str">
        <f t="shared" si="46"/>
        <v>Taste: Sweet_x000D_</v>
      </c>
      <c r="CO27" s="5" t="str">
        <f t="shared" si="47"/>
        <v>Dosha Element: Kapha_x000D_</v>
      </c>
    </row>
    <row r="28" spans="1:93" ht="35.4" customHeight="1">
      <c r="A28" s="5">
        <v>27</v>
      </c>
      <c r="B28" s="12" t="s">
        <v>177</v>
      </c>
      <c r="C28" s="5" t="s">
        <v>178</v>
      </c>
      <c r="D28" s="5" t="s">
        <v>290</v>
      </c>
      <c r="E28" s="5" t="s">
        <v>179</v>
      </c>
      <c r="F28" s="5" t="s">
        <v>75</v>
      </c>
      <c r="G28" s="5" t="s">
        <v>57</v>
      </c>
      <c r="H28" s="5" t="s">
        <v>47</v>
      </c>
      <c r="I28" s="5" t="s">
        <v>75</v>
      </c>
      <c r="J28" s="5" t="s">
        <v>291</v>
      </c>
      <c r="K28" s="5" t="s">
        <v>94</v>
      </c>
      <c r="L28" s="5" t="s">
        <v>77</v>
      </c>
      <c r="M28" s="5" t="s">
        <v>83</v>
      </c>
      <c r="N28" s="5" t="s">
        <v>119</v>
      </c>
      <c r="O28" s="5" t="s">
        <v>61</v>
      </c>
      <c r="P28" s="5" t="s">
        <v>110</v>
      </c>
      <c r="Q28" s="5" t="s">
        <v>181</v>
      </c>
      <c r="R28" s="5" t="s">
        <v>327</v>
      </c>
      <c r="S28" s="5" t="s">
        <v>387</v>
      </c>
      <c r="T28" s="5" t="s">
        <v>388</v>
      </c>
      <c r="U28" s="5" t="s">
        <v>348</v>
      </c>
      <c r="V28" s="5" t="s">
        <v>389</v>
      </c>
      <c r="W28" s="5" t="s">
        <v>323</v>
      </c>
      <c r="X28" s="5" t="s">
        <v>462</v>
      </c>
      <c r="Y28" s="5" t="s">
        <v>455</v>
      </c>
      <c r="Z28" s="5" t="s">
        <v>489</v>
      </c>
      <c r="AA28" s="5" t="s">
        <v>494</v>
      </c>
      <c r="AB28" s="5" t="s">
        <v>495</v>
      </c>
      <c r="AC28" s="5" t="s">
        <v>796</v>
      </c>
      <c r="AD28" s="5" t="s">
        <v>779</v>
      </c>
      <c r="AE28" s="5" t="s">
        <v>797</v>
      </c>
      <c r="AF28" s="5" t="s">
        <v>798</v>
      </c>
      <c r="AG28" s="5" t="s">
        <v>799</v>
      </c>
      <c r="AH28" s="5" t="s">
        <v>551</v>
      </c>
      <c r="AI28" s="5" t="s">
        <v>606</v>
      </c>
      <c r="AJ28" s="5" t="s">
        <v>739</v>
      </c>
      <c r="AK28" s="5" t="s">
        <v>130</v>
      </c>
      <c r="AL28" s="5" t="s">
        <v>800</v>
      </c>
      <c r="AM28" s="5" t="s">
        <v>783</v>
      </c>
      <c r="AN28" s="5" t="s">
        <v>801</v>
      </c>
      <c r="AO28" s="5" t="s">
        <v>757</v>
      </c>
      <c r="AP28" s="5" t="s">
        <v>588</v>
      </c>
      <c r="AQ28" s="5" t="s">
        <v>560</v>
      </c>
      <c r="AR28" s="5" t="s">
        <v>47</v>
      </c>
      <c r="AS28" s="5" t="s">
        <v>545</v>
      </c>
      <c r="AT28" s="5" t="s">
        <v>47</v>
      </c>
      <c r="AU28" s="5" t="str">
        <f t="shared" si="1"/>
        <v>Nakshatra: Revati
Ruling Deity: Pushan_x000D_Symbol: Fish or Drum_x000D_Animal: Female Elephant_x000D_Nature: Sattva_x000D_Gender: Female_x000D_Dosha: Pitta_x000D_Guna: Sattva_x000D_Purpose: Completion and Fruition_x000D_Tree: Ashvattha_x000D_Gemstone: Pearl_x000D_Yoga: Vaidhriti_x000D_Plant/Flower: Arka_x000D_Color: Yellow_x000D_Planet: Mercury_x000D_Mantra: Om Pushne Namaha_x000D_Body Temperament: Watery_x000D_Career/Profession: Poets, Musicians, Spiritual Healers_x000D_Compatibility: Uttarabhadrapada, Purva Bhadrapada, Ashwini, Bharani, Krittika_x000D_Lucky Numbers: 5, 9_x000D_Lucky Days: Thursday, Friday_x000D_Lucky Directions: West_x000D_Auspicious Activities: Starting new ventures, seeking blessings, spiritual practices_x000D_Inauspicious Activities: Conflicts, legal issues, theft_x000D_Health Issues: Foot and ankle problems, skin issues_x000D_Prayers or Rituals: Worship Lord Pushan_x000D_Historical/Mythological Significance: Associated with the god of death, Yama_x000D_Mudra: Maha Mrityunjaya Mudra_x000D_Food/Dietary Recommendation: Fresh fruits, vegetables, and grains_x000D_Yoga Posture/Asana: Halasana, Shavasana, Matsyasana_x000D_Tarot Card/Divination Symbol: The High Priestess_x000D_Hindu Festivals/Holidays: Holi, Ram Navami_x000D_Chakra/Energy Center: Manipura_x000D_Yantra/Sacred Geometry: Sri Yantra_x000D_Spiritual Practice/Sadhana: Meditation and self-reflection_x000D_Metal/Mineral: Gold_x000D_Aromatherapy/Essential Oils: Lavender, Rose, Myrrh_x000D_Personality Traits/Characteristics: Compassionate, intuitive, and imaginative_x000D_Mythological Story/Legend: The story of the king Chitraketu and the curse of the sage Angiras_x000D_Sound/Mantra: Om Namah Shivaya_x000D_Flower: Jasmine_x000D_Prana: Samana Vayu_x000D_Varna: Pitta_x000D_Taste: Astringent_x000D_Dosha Element: Pitta_x000D_</v>
      </c>
      <c r="AV28" s="5" t="str">
        <f t="shared" si="2"/>
        <v>Nakshatra: Revati
Ruling Deity: Pushan_x000D_Symbol: Fish or Drum_x000D_Animal: Female Elephant_x000D_Nature: Sattva_x000D_Gender: Female_x000D_Dosha: Pitta_x000D_Guna: Sattva_x000D_Purpose: Completion and Fruition_x000D_Tree: Ashvattha_x000D_Gemstone: Pearl_x000D_Yoga: Vaidhriti_x000D_Plant/Flower: Arka_x000D_Color: Yellow_x000D_Planet: Mercury_x000D_Mantra: Om Pushne Namaha_x000D_Body Temperament: Watery_x000D_Career/Profession: Poets, Musicians, Spiritual Healers_x000D_Compatibility: Uttarabhadrapada, Purva Bhadrapada, Ashwini, Bharani, Krittika_x000D_Lucky Numbers: 5, 9_x000D_Lucky Days: Thursday, Friday_x000D_Lucky Directions: West_x000D_Auspicious Activities: Starting new ventures, seeking blessings, spiritual practices_x000D_Inauspicious Activities: Conflicts, legal issues, theft_x000D_Health Issues: Foot and ankle problems, skin issues_x000D_Prayers or Rituals: Worship Lord Pushan_x000D_Historical/Mythological Significance: Associated with the god of death, Yama_x000D_Mudra: Maha Mrityunjaya Mudra_x000D_Food/Dietary Recommendation: Fresh fruits, vegetables, and grains_x000D_Yoga Posture/Asana: Halasana, Shavasana, Matsyasana_x000D_Tarot Card/Divination Symbol: The High Priestess_x000D_Hindu Festivals/Holidays: Holi, Ram Navami_x000D_Chakra/Energy Center: Manipura_x000D_Yantra/Sacred Geometry: Sri Yantra_x000D_Spiritual Practice/Sadhana: Meditation and self-reflection_x000D_Metal/Mineral: Gold_x000D_Aromatherapy/Essential Oils: Lavender, Rose, Myrrh_x000D_Personality Traits/Characteristics: Compassionate, intuitive, and imaginative_x000D_Mythological Story/Legend: The story of the king Chitraketu and the curse of the sage Angiras_x000D_Sound/Mantra: Om Namah Shivaya_x000D_Flower: Jasmine_x000D_Prana: Samana Vayu_x000D_Varna: Pitta_x000D_Taste: Astringent_x000D_Dosha Element: Pitta_x000D_</v>
      </c>
      <c r="AW28" s="5" t="str">
        <f t="shared" si="3"/>
        <v xml:space="preserve">Nakshatra: Revati
</v>
      </c>
      <c r="AX28" s="5" t="str">
        <f t="shared" si="4"/>
        <v>Ruling Deity: Pushan_x000D_</v>
      </c>
      <c r="AY28" s="5" t="str">
        <f t="shared" si="5"/>
        <v>Symbol: Fish or Drum_x000D_</v>
      </c>
      <c r="AZ28" s="5" t="str">
        <f t="shared" si="6"/>
        <v>Animal: Female Elephant_x000D_</v>
      </c>
      <c r="BA28" s="5" t="str">
        <f t="shared" si="7"/>
        <v>Nature: Sattva_x000D_</v>
      </c>
      <c r="BB28" s="5" t="str">
        <f t="shared" si="8"/>
        <v>Gender: Female_x000D_</v>
      </c>
      <c r="BC28" s="5" t="str">
        <f t="shared" si="9"/>
        <v>Dosha: Pitta_x000D_</v>
      </c>
      <c r="BD28" s="5" t="str">
        <f t="shared" si="10"/>
        <v>Guna: Sattva_x000D_</v>
      </c>
      <c r="BE28" s="5" t="str">
        <f t="shared" si="11"/>
        <v>Purpose: Completion and Fruition_x000D_</v>
      </c>
      <c r="BF28" s="5" t="str">
        <f t="shared" si="12"/>
        <v>Tree: Ashvattha_x000D_</v>
      </c>
      <c r="BG28" s="5" t="str">
        <f t="shared" si="13"/>
        <v>Gemstone: Pearl_x000D_</v>
      </c>
      <c r="BH28" s="5" t="str">
        <f t="shared" si="14"/>
        <v>Yoga: Vaidhriti_x000D_</v>
      </c>
      <c r="BI28" s="5" t="str">
        <f t="shared" si="15"/>
        <v>Plant/Flower: Arka_x000D_</v>
      </c>
      <c r="BJ28" s="5" t="str">
        <f t="shared" si="16"/>
        <v>Color: Yellow_x000D_</v>
      </c>
      <c r="BK28" s="5" t="str">
        <f t="shared" si="17"/>
        <v>Planet: Mercury_x000D_</v>
      </c>
      <c r="BL28" s="5" t="str">
        <f t="shared" si="18"/>
        <v>Mantra: Om Pushne Namaha_x000D_</v>
      </c>
      <c r="BM28" s="5" t="str">
        <f t="shared" si="19"/>
        <v>Body Temperament: Watery_x000D_</v>
      </c>
      <c r="BN28" s="5" t="str">
        <f t="shared" si="20"/>
        <v>Career/Profession: Poets, Musicians, Spiritual Healers_x000D_</v>
      </c>
      <c r="BO28" s="5" t="str">
        <f t="shared" si="21"/>
        <v>Compatibility: Uttarabhadrapada, Purva Bhadrapada, Ashwini, Bharani, Krittika_x000D_</v>
      </c>
      <c r="BP28" s="5" t="str">
        <f t="shared" si="22"/>
        <v>Lucky Numbers: 5, 9_x000D_</v>
      </c>
      <c r="BQ28" s="5" t="str">
        <f t="shared" si="23"/>
        <v>Lucky Days: Thursday, Friday_x000D_</v>
      </c>
      <c r="BR28" s="5" t="str">
        <f t="shared" si="24"/>
        <v>Lucky Directions: West_x000D_</v>
      </c>
      <c r="BS28" s="5" t="str">
        <f t="shared" si="25"/>
        <v>Auspicious Activities: Starting new ventures, seeking blessings, spiritual practices_x000D_</v>
      </c>
      <c r="BT28" s="5" t="str">
        <f t="shared" si="26"/>
        <v>Inauspicious Activities: Conflicts, legal issues, theft_x000D_</v>
      </c>
      <c r="BU28" s="5" t="str">
        <f t="shared" si="27"/>
        <v>Health Issues: Foot and ankle problems, skin issues_x000D_</v>
      </c>
      <c r="BV28" s="5" t="str">
        <f t="shared" si="28"/>
        <v>Prayers or Rituals: Worship Lord Pushan_x000D_</v>
      </c>
      <c r="BW28" s="5" t="str">
        <f t="shared" si="29"/>
        <v>Historical/Mythological Significance: Associated with the god of death, Yama_x000D_</v>
      </c>
      <c r="BX28" s="5" t="str">
        <f t="shared" si="30"/>
        <v>Mudra: Maha Mrityunjaya Mudra_x000D_</v>
      </c>
      <c r="BY28" s="5" t="str">
        <f t="shared" si="31"/>
        <v>Food/Dietary Recommendation: Fresh fruits, vegetables, and grains_x000D_</v>
      </c>
      <c r="BZ28" s="5" t="str">
        <f t="shared" si="32"/>
        <v>Yoga Posture/Asana: Halasana, Shavasana, Matsyasana_x000D_</v>
      </c>
      <c r="CA28" s="5" t="str">
        <f t="shared" si="33"/>
        <v>Tarot Card/Divination Symbol: The High Priestess_x000D_</v>
      </c>
      <c r="CB28" s="5" t="str">
        <f t="shared" si="34"/>
        <v>Hindu Festivals/Holidays: Holi, Ram Navami_x000D_</v>
      </c>
      <c r="CC28" s="5" t="str">
        <f t="shared" si="35"/>
        <v>Chakra/Energy Center: Manipura_x000D_</v>
      </c>
      <c r="CD28" s="5" t="str">
        <f t="shared" si="36"/>
        <v>Yantra/Sacred Geometry: Sri Yantra_x000D_</v>
      </c>
      <c r="CE28" s="5" t="str">
        <f t="shared" si="37"/>
        <v>Spiritual Practice/Sadhana: Meditation and self-reflection_x000D_</v>
      </c>
      <c r="CF28" s="5" t="str">
        <f t="shared" si="38"/>
        <v>Metal/Mineral: Gold_x000D_</v>
      </c>
      <c r="CG28" s="5" t="str">
        <f t="shared" si="39"/>
        <v>Aromatherapy/Essential Oils: Lavender, Rose, Myrrh_x000D_</v>
      </c>
      <c r="CH28" s="5" t="str">
        <f t="shared" si="40"/>
        <v>Personality Traits/Characteristics: Compassionate, intuitive, and imaginative_x000D_</v>
      </c>
      <c r="CI28" s="5" t="str">
        <f t="shared" si="41"/>
        <v>Mythological Story/Legend: The story of the king Chitraketu and the curse of the sage Angiras_x000D_</v>
      </c>
      <c r="CJ28" s="5" t="str">
        <f t="shared" si="42"/>
        <v>Sound/Mantra: Om Namah Shivaya_x000D_</v>
      </c>
      <c r="CK28" s="5" t="str">
        <f t="shared" si="43"/>
        <v>Flower: Jasmine_x000D_</v>
      </c>
      <c r="CL28" s="5" t="str">
        <f t="shared" si="44"/>
        <v>Prana: Samana Vayu_x000D_</v>
      </c>
      <c r="CM28" s="5" t="str">
        <f t="shared" si="45"/>
        <v>Varna: Pitta_x000D_</v>
      </c>
      <c r="CN28" s="5" t="str">
        <f t="shared" si="46"/>
        <v>Taste: Astringent_x000D_</v>
      </c>
      <c r="CO28" s="5" t="str">
        <f t="shared" si="47"/>
        <v>Dosha Element: Pitta_x000D_</v>
      </c>
    </row>
    <row r="30" spans="1:93" ht="35.4" customHeight="1">
      <c r="B30" s="12" t="s">
        <v>28</v>
      </c>
    </row>
  </sheetData>
  <autoFilter ref="A1:AT1" xr:uid="{DF96777B-F1C1-4690-9EA9-27047E0341A2}"/>
  <conditionalFormatting sqref="CP1:XFD1 A1:AV1">
    <cfRule type="duplicateValues" dxfId="0"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03B85-1C52-46F6-A726-DDCA40E4B441}">
  <dimension ref="B2:D30"/>
  <sheetViews>
    <sheetView topLeftCell="A16" workbookViewId="0">
      <selection activeCell="D37" sqref="D37"/>
    </sheetView>
  </sheetViews>
  <sheetFormatPr defaultRowHeight="14.4"/>
  <cols>
    <col min="2" max="2" width="20.33203125" style="2" customWidth="1"/>
    <col min="4" max="4" width="65.5546875" customWidth="1"/>
  </cols>
  <sheetData>
    <row r="2" spans="2:4" ht="15">
      <c r="B2" s="1" t="s">
        <v>0</v>
      </c>
      <c r="C2" t="str">
        <f>LEFT(B2,1)</f>
        <v>A</v>
      </c>
    </row>
    <row r="3" spans="2:4" ht="15">
      <c r="B3" s="1" t="s">
        <v>1</v>
      </c>
      <c r="C3" t="str">
        <f t="shared" ref="C3:C28" si="0">LEFT(B3,1)</f>
        <v>B</v>
      </c>
      <c r="D3" t="str">
        <f>C2&amp;", "&amp;C3</f>
        <v>A, B</v>
      </c>
    </row>
    <row r="4" spans="2:4" ht="15">
      <c r="B4" s="1" t="s">
        <v>2</v>
      </c>
      <c r="C4" t="str">
        <f t="shared" si="0"/>
        <v>K</v>
      </c>
      <c r="D4" t="str">
        <f>D3&amp;", "&amp;C4</f>
        <v>A, B, K</v>
      </c>
    </row>
    <row r="5" spans="2:4" ht="15">
      <c r="B5" s="1" t="s">
        <v>3</v>
      </c>
      <c r="C5" t="str">
        <f t="shared" si="0"/>
        <v>R</v>
      </c>
      <c r="D5" t="str">
        <f t="shared" ref="D5:D28" si="1">D4&amp;", "&amp;C5</f>
        <v>A, B, K, R</v>
      </c>
    </row>
    <row r="6" spans="2:4" ht="15">
      <c r="B6" s="1" t="s">
        <v>4</v>
      </c>
      <c r="C6" t="str">
        <f t="shared" si="0"/>
        <v>M</v>
      </c>
      <c r="D6" t="str">
        <f t="shared" si="1"/>
        <v>A, B, K, R, M</v>
      </c>
    </row>
    <row r="7" spans="2:4" ht="15">
      <c r="B7" s="1" t="s">
        <v>5</v>
      </c>
      <c r="C7" t="str">
        <f t="shared" si="0"/>
        <v>A</v>
      </c>
      <c r="D7" t="str">
        <f t="shared" si="1"/>
        <v>A, B, K, R, M, A</v>
      </c>
    </row>
    <row r="8" spans="2:4" ht="15">
      <c r="B8" s="1" t="s">
        <v>6</v>
      </c>
      <c r="C8" t="str">
        <f t="shared" si="0"/>
        <v>P</v>
      </c>
      <c r="D8" t="str">
        <f t="shared" si="1"/>
        <v>A, B, K, R, M, A, P</v>
      </c>
    </row>
    <row r="9" spans="2:4" ht="15">
      <c r="B9" s="1" t="s">
        <v>7</v>
      </c>
      <c r="C9" t="str">
        <f t="shared" si="0"/>
        <v>P</v>
      </c>
      <c r="D9" t="str">
        <f t="shared" si="1"/>
        <v>A, B, K, R, M, A, P, P</v>
      </c>
    </row>
    <row r="10" spans="2:4" ht="15">
      <c r="B10" s="1" t="s">
        <v>8</v>
      </c>
      <c r="C10" t="str">
        <f t="shared" si="0"/>
        <v>A</v>
      </c>
      <c r="D10" t="str">
        <f t="shared" si="1"/>
        <v>A, B, K, R, M, A, P, P, A</v>
      </c>
    </row>
    <row r="11" spans="2:4" ht="15">
      <c r="B11" s="1" t="s">
        <v>9</v>
      </c>
      <c r="C11" t="str">
        <f t="shared" si="0"/>
        <v>M</v>
      </c>
      <c r="D11" t="str">
        <f t="shared" si="1"/>
        <v>A, B, K, R, M, A, P, P, A, M</v>
      </c>
    </row>
    <row r="12" spans="2:4" ht="15">
      <c r="B12" s="1" t="s">
        <v>10</v>
      </c>
      <c r="C12" t="str">
        <f t="shared" si="0"/>
        <v>P</v>
      </c>
      <c r="D12" t="str">
        <f t="shared" si="1"/>
        <v>A, B, K, R, M, A, P, P, A, M, P</v>
      </c>
    </row>
    <row r="13" spans="2:4" ht="15">
      <c r="B13" s="1" t="s">
        <v>11</v>
      </c>
      <c r="C13" t="str">
        <f t="shared" si="0"/>
        <v>U</v>
      </c>
      <c r="D13" t="str">
        <f t="shared" si="1"/>
        <v>A, B, K, R, M, A, P, P, A, M, P, U</v>
      </c>
    </row>
    <row r="14" spans="2:4" ht="15">
      <c r="B14" s="1" t="s">
        <v>12</v>
      </c>
      <c r="C14" t="str">
        <f t="shared" si="0"/>
        <v>H</v>
      </c>
      <c r="D14" t="str">
        <f t="shared" si="1"/>
        <v>A, B, K, R, M, A, P, P, A, M, P, U, H</v>
      </c>
    </row>
    <row r="15" spans="2:4" ht="15">
      <c r="B15" s="1" t="s">
        <v>13</v>
      </c>
      <c r="C15" t="str">
        <f t="shared" si="0"/>
        <v>C</v>
      </c>
      <c r="D15" t="str">
        <f t="shared" si="1"/>
        <v>A, B, K, R, M, A, P, P, A, M, P, U, H, C</v>
      </c>
    </row>
    <row r="16" spans="2:4" ht="15">
      <c r="B16" s="1" t="s">
        <v>14</v>
      </c>
      <c r="C16" t="str">
        <f t="shared" si="0"/>
        <v>S</v>
      </c>
      <c r="D16" t="str">
        <f t="shared" si="1"/>
        <v>A, B, K, R, M, A, P, P, A, M, P, U, H, C, S</v>
      </c>
    </row>
    <row r="17" spans="2:4" ht="15">
      <c r="B17" s="1" t="s">
        <v>15</v>
      </c>
      <c r="C17" t="str">
        <f t="shared" si="0"/>
        <v>V</v>
      </c>
      <c r="D17" t="str">
        <f t="shared" si="1"/>
        <v>A, B, K, R, M, A, P, P, A, M, P, U, H, C, S, V</v>
      </c>
    </row>
    <row r="18" spans="2:4" ht="15">
      <c r="B18" s="1" t="s">
        <v>16</v>
      </c>
      <c r="C18" t="str">
        <f t="shared" si="0"/>
        <v>A</v>
      </c>
      <c r="D18" t="str">
        <f t="shared" si="1"/>
        <v>A, B, K, R, M, A, P, P, A, M, P, U, H, C, S, V, A</v>
      </c>
    </row>
    <row r="19" spans="2:4" ht="15">
      <c r="B19" s="1" t="s">
        <v>17</v>
      </c>
      <c r="C19" t="str">
        <f t="shared" si="0"/>
        <v>J</v>
      </c>
      <c r="D19" t="str">
        <f t="shared" si="1"/>
        <v>A, B, K, R, M, A, P, P, A, M, P, U, H, C, S, V, A, J</v>
      </c>
    </row>
    <row r="20" spans="2:4" ht="15">
      <c r="B20" s="1" t="s">
        <v>18</v>
      </c>
      <c r="C20" t="str">
        <f t="shared" si="0"/>
        <v>M</v>
      </c>
      <c r="D20" t="str">
        <f t="shared" si="1"/>
        <v>A, B, K, R, M, A, P, P, A, M, P, U, H, C, S, V, A, J, M</v>
      </c>
    </row>
    <row r="21" spans="2:4" ht="15">
      <c r="B21" s="1" t="s">
        <v>19</v>
      </c>
      <c r="C21" t="str">
        <f t="shared" si="0"/>
        <v>P</v>
      </c>
      <c r="D21" t="str">
        <f t="shared" si="1"/>
        <v>A, B, K, R, M, A, P, P, A, M, P, U, H, C, S, V, A, J, M, P</v>
      </c>
    </row>
    <row r="22" spans="2:4" ht="15">
      <c r="B22" s="1" t="s">
        <v>20</v>
      </c>
      <c r="C22" t="str">
        <f t="shared" si="0"/>
        <v>U</v>
      </c>
      <c r="D22" t="str">
        <f t="shared" si="1"/>
        <v>A, B, K, R, M, A, P, P, A, M, P, U, H, C, S, V, A, J, M, P, U</v>
      </c>
    </row>
    <row r="23" spans="2:4" ht="15">
      <c r="B23" s="1" t="s">
        <v>21</v>
      </c>
      <c r="C23" t="str">
        <f t="shared" si="0"/>
        <v>S</v>
      </c>
      <c r="D23" t="str">
        <f t="shared" si="1"/>
        <v>A, B, K, R, M, A, P, P, A, M, P, U, H, C, S, V, A, J, M, P, U, S</v>
      </c>
    </row>
    <row r="24" spans="2:4" ht="15">
      <c r="B24" s="1" t="s">
        <v>22</v>
      </c>
      <c r="C24" t="str">
        <f t="shared" si="0"/>
        <v>D</v>
      </c>
      <c r="D24" t="str">
        <f t="shared" si="1"/>
        <v>A, B, K, R, M, A, P, P, A, M, P, U, H, C, S, V, A, J, M, P, U, S, D</v>
      </c>
    </row>
    <row r="25" spans="2:4" ht="15">
      <c r="B25" s="1" t="s">
        <v>23</v>
      </c>
      <c r="C25" t="str">
        <f t="shared" si="0"/>
        <v>S</v>
      </c>
      <c r="D25" t="str">
        <f t="shared" si="1"/>
        <v>A, B, K, R, M, A, P, P, A, M, P, U, H, C, S, V, A, J, M, P, U, S, D, S</v>
      </c>
    </row>
    <row r="26" spans="2:4" ht="15">
      <c r="B26" s="1" t="s">
        <v>24</v>
      </c>
      <c r="C26" t="str">
        <f t="shared" si="0"/>
        <v>P</v>
      </c>
      <c r="D26" t="str">
        <f t="shared" si="1"/>
        <v>A, B, K, R, M, A, P, P, A, M, P, U, H, C, S, V, A, J, M, P, U, S, D, S, P</v>
      </c>
    </row>
    <row r="27" spans="2:4" ht="15">
      <c r="B27" s="1" t="s">
        <v>25</v>
      </c>
      <c r="C27" t="str">
        <f t="shared" si="0"/>
        <v>U</v>
      </c>
      <c r="D27" t="str">
        <f t="shared" si="1"/>
        <v>A, B, K, R, M, A, P, P, A, M, P, U, H, C, S, V, A, J, M, P, U, S, D, S, P, U</v>
      </c>
    </row>
    <row r="28" spans="2:4" ht="15">
      <c r="B28" s="1" t="s">
        <v>26</v>
      </c>
      <c r="C28" t="str">
        <f t="shared" si="0"/>
        <v>R</v>
      </c>
      <c r="D28" t="str">
        <f t="shared" si="1"/>
        <v>A, B, K, R, M, A, P, P, A, M, P, U, H, C, S, V, A, J, M, P, U, S, D, S, P, U, R</v>
      </c>
    </row>
    <row r="29" spans="2:4">
      <c r="D29" t="s">
        <v>27</v>
      </c>
    </row>
    <row r="30" spans="2:4" ht="43.2">
      <c r="D30" s="3" t="s">
        <v>28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planets</vt:lpstr>
      <vt:lpstr>nakshatras</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Mangal</dc:creator>
  <cp:lastModifiedBy>Vinay Mangal</cp:lastModifiedBy>
  <dcterms:created xsi:type="dcterms:W3CDTF">2023-04-02T10:45:43Z</dcterms:created>
  <dcterms:modified xsi:type="dcterms:W3CDTF">2023-04-08T16:12:30Z</dcterms:modified>
</cp:coreProperties>
</file>